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xr:revisionPtr revIDLastSave="0" documentId="13_ncr:1_{6CB03F7D-0230-436F-BF27-F39BB7C57D59}" xr6:coauthVersionLast="47" xr6:coauthVersionMax="47" xr10:uidLastSave="{00000000-0000-0000-0000-000000000000}"/>
  <bookViews>
    <workbookView xWindow="-120" yWindow="-120" windowWidth="20730" windowHeight="11160" xr2:uid="{00000000-000D-0000-FFFF-FFFF00000000}"/>
  </bookViews>
  <sheets>
    <sheet name="基本" sheetId="1" r:id="rId1"/>
    <sheet name="冒険の記録" sheetId="8" r:id="rId2"/>
    <sheet name="種族" sheetId="4" r:id="rId3"/>
    <sheet name="タイプ特徴" sheetId="2" r:id="rId4"/>
    <sheet name="武器" sheetId="3" r:id="rId5"/>
    <sheet name="防具" sheetId="5" r:id="rId6"/>
    <sheet name="盾" sheetId="6" r:id="rId7"/>
    <sheet name="一般的な装備品" sheetId="7" r:id="rId8"/>
    <sheet name="呪文" sheetId="9" r:id="rId9"/>
    <sheet name="計算式等" sheetId="10" r:id="rId10"/>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 i="8" l="1"/>
  <c r="K6" i="8"/>
  <c r="K7" i="8"/>
  <c r="K8" i="8"/>
  <c r="D12" i="1" s="1"/>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130" i="8"/>
  <c r="K131" i="8"/>
  <c r="K132" i="8"/>
  <c r="K133" i="8"/>
  <c r="K134" i="8"/>
  <c r="K135" i="8"/>
  <c r="K136" i="8"/>
  <c r="K137" i="8"/>
  <c r="K138" i="8"/>
  <c r="K139" i="8"/>
  <c r="K140" i="8"/>
  <c r="K141" i="8"/>
  <c r="K142" i="8"/>
  <c r="K143" i="8"/>
  <c r="K144" i="8"/>
  <c r="K145" i="8"/>
  <c r="K146" i="8"/>
  <c r="K147" i="8"/>
  <c r="K148" i="8"/>
  <c r="K149" i="8"/>
  <c r="K150" i="8"/>
  <c r="K151" i="8"/>
  <c r="K152" i="8"/>
  <c r="K153" i="8"/>
  <c r="K154" i="8"/>
  <c r="K155" i="8"/>
  <c r="K156" i="8"/>
  <c r="K157" i="8"/>
  <c r="K158" i="8"/>
  <c r="K159" i="8"/>
  <c r="K160" i="8"/>
  <c r="K161" i="8"/>
  <c r="K162" i="8"/>
  <c r="K163" i="8"/>
  <c r="K164" i="8"/>
  <c r="K165" i="8"/>
  <c r="K166" i="8"/>
  <c r="K167" i="8"/>
  <c r="K168" i="8"/>
  <c r="K169" i="8"/>
  <c r="K170" i="8"/>
  <c r="K171" i="8"/>
  <c r="K172" i="8"/>
  <c r="K173" i="8"/>
  <c r="K174" i="8"/>
  <c r="K175" i="8"/>
  <c r="K176" i="8"/>
  <c r="K177" i="8"/>
  <c r="K178" i="8"/>
  <c r="K179" i="8"/>
  <c r="K180" i="8"/>
  <c r="K181" i="8"/>
  <c r="K182" i="8"/>
  <c r="K183" i="8"/>
  <c r="K184" i="8"/>
  <c r="K185" i="8"/>
  <c r="K186" i="8"/>
  <c r="K187" i="8"/>
  <c r="K188" i="8"/>
  <c r="K189" i="8"/>
  <c r="K190" i="8"/>
  <c r="K191" i="8"/>
  <c r="K192" i="8"/>
  <c r="K193" i="8"/>
  <c r="K194" i="8"/>
  <c r="K195" i="8"/>
  <c r="K196" i="8"/>
  <c r="K197" i="8"/>
  <c r="K198" i="8"/>
  <c r="K199" i="8"/>
  <c r="K200" i="8"/>
  <c r="K201" i="8"/>
  <c r="K202" i="8"/>
  <c r="K203" i="8"/>
  <c r="K204" i="8"/>
  <c r="K205" i="8"/>
  <c r="K206" i="8"/>
  <c r="K207" i="8"/>
  <c r="K208" i="8"/>
  <c r="K209" i="8"/>
  <c r="K210" i="8"/>
  <c r="K211" i="8"/>
  <c r="K212" i="8"/>
  <c r="K213" i="8"/>
  <c r="K214" i="8"/>
  <c r="K215" i="8"/>
  <c r="K216" i="8"/>
  <c r="K217" i="8"/>
  <c r="K218" i="8"/>
  <c r="K219" i="8"/>
  <c r="K220" i="8"/>
  <c r="K221" i="8"/>
  <c r="K222" i="8"/>
  <c r="K223" i="8"/>
  <c r="K224" i="8"/>
  <c r="K225" i="8"/>
  <c r="K226" i="8"/>
  <c r="K227" i="8"/>
  <c r="K228" i="8"/>
  <c r="K229" i="8"/>
  <c r="K230" i="8"/>
  <c r="K231" i="8"/>
  <c r="K232" i="8"/>
  <c r="K233" i="8"/>
  <c r="K234" i="8"/>
  <c r="K235" i="8"/>
  <c r="K236" i="8"/>
  <c r="K237" i="8"/>
  <c r="K238" i="8"/>
  <c r="K239" i="8"/>
  <c r="K240" i="8"/>
  <c r="K241" i="8"/>
  <c r="K242" i="8"/>
  <c r="K243" i="8"/>
  <c r="K244" i="8"/>
  <c r="K245" i="8"/>
  <c r="K246" i="8"/>
  <c r="K247" i="8"/>
  <c r="K248" i="8"/>
  <c r="K249" i="8"/>
  <c r="K250" i="8"/>
  <c r="K251" i="8"/>
  <c r="K252" i="8"/>
  <c r="K253" i="8"/>
  <c r="K254" i="8"/>
  <c r="K255" i="8"/>
  <c r="K256" i="8"/>
  <c r="K257" i="8"/>
  <c r="K258" i="8"/>
  <c r="K259" i="8"/>
  <c r="K260" i="8"/>
  <c r="K261" i="8"/>
  <c r="K262" i="8"/>
  <c r="K263" i="8"/>
  <c r="K264" i="8"/>
  <c r="K265" i="8"/>
  <c r="K266" i="8"/>
  <c r="K267" i="8"/>
  <c r="K268" i="8"/>
  <c r="K269" i="8"/>
  <c r="K270" i="8"/>
  <c r="K271" i="8"/>
  <c r="K272" i="8"/>
  <c r="K273" i="8"/>
  <c r="K274" i="8"/>
  <c r="K275" i="8"/>
  <c r="K276" i="8"/>
  <c r="K277" i="8"/>
  <c r="K278" i="8"/>
  <c r="K279" i="8"/>
  <c r="K280" i="8"/>
  <c r="K281" i="8"/>
  <c r="K282" i="8"/>
  <c r="K283" i="8"/>
  <c r="K284" i="8"/>
  <c r="K285" i="8"/>
  <c r="K286" i="8"/>
  <c r="K287" i="8"/>
  <c r="K288" i="8"/>
  <c r="K289" i="8"/>
  <c r="K290" i="8"/>
  <c r="K291" i="8"/>
  <c r="K292" i="8"/>
  <c r="K293" i="8"/>
  <c r="K294" i="8"/>
  <c r="K295" i="8"/>
  <c r="K296" i="8"/>
  <c r="K297" i="8"/>
  <c r="K298" i="8"/>
  <c r="K299" i="8"/>
  <c r="K300" i="8"/>
  <c r="K301" i="8"/>
  <c r="K302" i="8"/>
  <c r="K303" i="8"/>
  <c r="K304" i="8"/>
  <c r="K305" i="8"/>
  <c r="K306" i="8"/>
  <c r="K307" i="8"/>
  <c r="K308" i="8"/>
  <c r="K309" i="8"/>
  <c r="K310" i="8"/>
  <c r="K311" i="8"/>
  <c r="K312" i="8"/>
  <c r="K313" i="8"/>
  <c r="K314" i="8"/>
  <c r="K315" i="8"/>
  <c r="K316" i="8"/>
  <c r="K317" i="8"/>
  <c r="K318" i="8"/>
  <c r="K319" i="8"/>
  <c r="K320" i="8"/>
  <c r="K321" i="8"/>
  <c r="K322" i="8"/>
  <c r="K323" i="8"/>
  <c r="K324" i="8"/>
  <c r="K325" i="8"/>
  <c r="K326" i="8"/>
  <c r="K327" i="8"/>
  <c r="K328" i="8"/>
  <c r="K329" i="8"/>
  <c r="K330" i="8"/>
  <c r="K331" i="8"/>
  <c r="K332" i="8"/>
  <c r="K333" i="8"/>
  <c r="K334" i="8"/>
  <c r="K335" i="8"/>
  <c r="K336" i="8"/>
  <c r="K337" i="8"/>
  <c r="K338" i="8"/>
  <c r="K339" i="8"/>
  <c r="K340" i="8"/>
  <c r="K341" i="8"/>
  <c r="K342" i="8"/>
  <c r="K343" i="8"/>
  <c r="K344" i="8"/>
  <c r="K345" i="8"/>
  <c r="K346" i="8"/>
  <c r="K347" i="8"/>
  <c r="K348" i="8"/>
  <c r="K349" i="8"/>
  <c r="K350" i="8"/>
  <c r="K351" i="8"/>
  <c r="K352" i="8"/>
  <c r="K353" i="8"/>
  <c r="K354" i="8"/>
  <c r="K355" i="8"/>
  <c r="K356" i="8"/>
  <c r="K357" i="8"/>
  <c r="K358" i="8"/>
  <c r="K359" i="8"/>
  <c r="K360" i="8"/>
  <c r="K361" i="8"/>
  <c r="K362" i="8"/>
  <c r="K363" i="8"/>
  <c r="K364" i="8"/>
  <c r="K365" i="8"/>
  <c r="K366" i="8"/>
  <c r="K367" i="8"/>
  <c r="K368" i="8"/>
  <c r="K369" i="8"/>
  <c r="K370" i="8"/>
  <c r="K371" i="8"/>
  <c r="K372" i="8"/>
  <c r="K373" i="8"/>
  <c r="K374" i="8"/>
  <c r="K375" i="8"/>
  <c r="K376" i="8"/>
  <c r="K377" i="8"/>
  <c r="K378" i="8"/>
  <c r="K379" i="8"/>
  <c r="K380" i="8"/>
  <c r="K381" i="8"/>
  <c r="K382" i="8"/>
  <c r="K383" i="8"/>
  <c r="K384" i="8"/>
  <c r="K385" i="8"/>
  <c r="K386" i="8"/>
  <c r="K387" i="8"/>
  <c r="K388" i="8"/>
  <c r="K389" i="8"/>
  <c r="K390" i="8"/>
  <c r="K391" i="8"/>
  <c r="K392" i="8"/>
  <c r="K393" i="8"/>
  <c r="K394" i="8"/>
  <c r="K395" i="8"/>
  <c r="K396" i="8"/>
  <c r="K397" i="8"/>
  <c r="K398" i="8"/>
  <c r="K399" i="8"/>
  <c r="K400" i="8"/>
  <c r="K401" i="8"/>
  <c r="K402" i="8"/>
  <c r="K403" i="8"/>
  <c r="K404" i="8"/>
  <c r="K405" i="8"/>
  <c r="K406" i="8"/>
  <c r="K407" i="8"/>
  <c r="K408" i="8"/>
  <c r="K409" i="8"/>
  <c r="K410" i="8"/>
  <c r="K411" i="8"/>
  <c r="K412" i="8"/>
  <c r="K413" i="8"/>
  <c r="K414" i="8"/>
  <c r="K415" i="8"/>
  <c r="K416" i="8"/>
  <c r="K417" i="8"/>
  <c r="K418" i="8"/>
  <c r="K419" i="8"/>
  <c r="K420" i="8"/>
  <c r="K421" i="8"/>
  <c r="K422" i="8"/>
  <c r="K423" i="8"/>
  <c r="K424" i="8"/>
  <c r="K425" i="8"/>
  <c r="K426" i="8"/>
  <c r="K427" i="8"/>
  <c r="K428" i="8"/>
  <c r="K429" i="8"/>
  <c r="K430" i="8"/>
  <c r="K431" i="8"/>
  <c r="K432" i="8"/>
  <c r="K433" i="8"/>
  <c r="K434" i="8"/>
  <c r="K435" i="8"/>
  <c r="K436" i="8"/>
  <c r="K437" i="8"/>
  <c r="K438" i="8"/>
  <c r="K439" i="8"/>
  <c r="K440" i="8"/>
  <c r="K441" i="8"/>
  <c r="K442" i="8"/>
  <c r="K443" i="8"/>
  <c r="K444" i="8"/>
  <c r="K445" i="8"/>
  <c r="K446" i="8"/>
  <c r="K447" i="8"/>
  <c r="K448" i="8"/>
  <c r="K449" i="8"/>
  <c r="K450" i="8"/>
  <c r="K451" i="8"/>
  <c r="K452" i="8"/>
  <c r="K453" i="8"/>
  <c r="K454" i="8"/>
  <c r="K455" i="8"/>
  <c r="K456" i="8"/>
  <c r="K457" i="8"/>
  <c r="K458" i="8"/>
  <c r="K459" i="8"/>
  <c r="K460" i="8"/>
  <c r="K461" i="8"/>
  <c r="K462" i="8"/>
  <c r="K463" i="8"/>
  <c r="K464" i="8"/>
  <c r="K465" i="8"/>
  <c r="K466" i="8"/>
  <c r="K467" i="8"/>
  <c r="K468" i="8"/>
  <c r="K469" i="8"/>
  <c r="K470" i="8"/>
  <c r="K471" i="8"/>
  <c r="K472" i="8"/>
  <c r="K473" i="8"/>
  <c r="K474" i="8"/>
  <c r="K475" i="8"/>
  <c r="K476" i="8"/>
  <c r="K477" i="8"/>
  <c r="K478" i="8"/>
  <c r="K479" i="8"/>
  <c r="K480" i="8"/>
  <c r="K481" i="8"/>
  <c r="K482" i="8"/>
  <c r="K483" i="8"/>
  <c r="K484" i="8"/>
  <c r="K485" i="8"/>
  <c r="K486" i="8"/>
  <c r="K487" i="8"/>
  <c r="K488" i="8"/>
  <c r="K489" i="8"/>
  <c r="K490" i="8"/>
  <c r="K491" i="8"/>
  <c r="K492" i="8"/>
  <c r="K493" i="8"/>
  <c r="K494" i="8"/>
  <c r="K495" i="8"/>
  <c r="K496" i="8"/>
  <c r="K497" i="8"/>
  <c r="K498" i="8"/>
  <c r="K499" i="8"/>
  <c r="K500" i="8"/>
  <c r="K501" i="8"/>
  <c r="K502" i="8"/>
  <c r="K503" i="8"/>
  <c r="K504" i="8"/>
  <c r="K505" i="8"/>
  <c r="K506" i="8"/>
  <c r="K507" i="8"/>
  <c r="K508" i="8"/>
  <c r="K509" i="8"/>
  <c r="K510" i="8"/>
  <c r="K511" i="8"/>
  <c r="K512" i="8"/>
  <c r="K513" i="8"/>
  <c r="K514" i="8"/>
  <c r="K515" i="8"/>
  <c r="K516" i="8"/>
  <c r="K517" i="8"/>
  <c r="K518" i="8"/>
  <c r="K519" i="8"/>
  <c r="K520" i="8"/>
  <c r="K521" i="8"/>
  <c r="K522" i="8"/>
  <c r="K523" i="8"/>
  <c r="K524" i="8"/>
  <c r="K525" i="8"/>
  <c r="K526" i="8"/>
  <c r="K527" i="8"/>
  <c r="K528" i="8"/>
  <c r="K529" i="8"/>
  <c r="K530" i="8"/>
  <c r="K531" i="8"/>
  <c r="K532" i="8"/>
  <c r="K533" i="8"/>
  <c r="K534" i="8"/>
  <c r="K535" i="8"/>
  <c r="K536" i="8"/>
  <c r="K537" i="8"/>
  <c r="K538" i="8"/>
  <c r="K539" i="8"/>
  <c r="K540" i="8"/>
  <c r="K541" i="8"/>
  <c r="K542" i="8"/>
  <c r="K543" i="8"/>
  <c r="K544" i="8"/>
  <c r="K545" i="8"/>
  <c r="K546" i="8"/>
  <c r="K547" i="8"/>
  <c r="K548" i="8"/>
  <c r="K549" i="8"/>
  <c r="K550" i="8"/>
  <c r="K551" i="8"/>
  <c r="K552" i="8"/>
  <c r="K553" i="8"/>
  <c r="K554" i="8"/>
  <c r="K555" i="8"/>
  <c r="K556" i="8"/>
  <c r="K557" i="8"/>
  <c r="K558" i="8"/>
  <c r="K559" i="8"/>
  <c r="K560" i="8"/>
  <c r="K561" i="8"/>
  <c r="K562" i="8"/>
  <c r="K563" i="8"/>
  <c r="K564" i="8"/>
  <c r="K565" i="8"/>
  <c r="K566" i="8"/>
  <c r="K567" i="8"/>
  <c r="K568" i="8"/>
  <c r="K569" i="8"/>
  <c r="K570" i="8"/>
  <c r="K571" i="8"/>
  <c r="K572" i="8"/>
  <c r="K573" i="8"/>
  <c r="K574" i="8"/>
  <c r="K575" i="8"/>
  <c r="K576" i="8"/>
  <c r="K577" i="8"/>
  <c r="K578" i="8"/>
  <c r="K579" i="8"/>
  <c r="K580" i="8"/>
  <c r="K581" i="8"/>
  <c r="K582" i="8"/>
  <c r="K583" i="8"/>
  <c r="K584" i="8"/>
  <c r="K585" i="8"/>
  <c r="K586" i="8"/>
  <c r="K587" i="8"/>
  <c r="K588" i="8"/>
  <c r="K589" i="8"/>
  <c r="K590" i="8"/>
  <c r="K591" i="8"/>
  <c r="K592" i="8"/>
  <c r="K593" i="8"/>
  <c r="K594" i="8"/>
  <c r="K595" i="8"/>
  <c r="K596" i="8"/>
  <c r="K597" i="8"/>
  <c r="K598" i="8"/>
  <c r="K599" i="8"/>
  <c r="K600" i="8"/>
  <c r="K601" i="8"/>
  <c r="K602" i="8"/>
  <c r="K603" i="8"/>
  <c r="K604" i="8"/>
  <c r="K605" i="8"/>
  <c r="K606" i="8"/>
  <c r="K607" i="8"/>
  <c r="K608" i="8"/>
  <c r="K609" i="8"/>
  <c r="K610" i="8"/>
  <c r="K611" i="8"/>
  <c r="K612" i="8"/>
  <c r="K613" i="8"/>
  <c r="K614" i="8"/>
  <c r="K615" i="8"/>
  <c r="K616" i="8"/>
  <c r="K617" i="8"/>
  <c r="K618" i="8"/>
  <c r="K619" i="8"/>
  <c r="K620" i="8"/>
  <c r="K621" i="8"/>
  <c r="K622" i="8"/>
  <c r="K623" i="8"/>
  <c r="K624" i="8"/>
  <c r="K625" i="8"/>
  <c r="K626" i="8"/>
  <c r="K627" i="8"/>
  <c r="K628" i="8"/>
  <c r="K629" i="8"/>
  <c r="K630" i="8"/>
  <c r="K631" i="8"/>
  <c r="K632" i="8"/>
  <c r="K633" i="8"/>
  <c r="K634" i="8"/>
  <c r="K635" i="8"/>
  <c r="K636" i="8"/>
  <c r="K637" i="8"/>
  <c r="K638" i="8"/>
  <c r="K639" i="8"/>
  <c r="K640" i="8"/>
  <c r="K641" i="8"/>
  <c r="K642" i="8"/>
  <c r="K643" i="8"/>
  <c r="K644" i="8"/>
  <c r="K645" i="8"/>
  <c r="K646" i="8"/>
  <c r="K647" i="8"/>
  <c r="K648" i="8"/>
  <c r="K649" i="8"/>
  <c r="K650" i="8"/>
  <c r="K651" i="8"/>
  <c r="K652" i="8"/>
  <c r="K653" i="8"/>
  <c r="K654" i="8"/>
  <c r="K655" i="8"/>
  <c r="K656" i="8"/>
  <c r="K657" i="8"/>
  <c r="K658" i="8"/>
  <c r="K659" i="8"/>
  <c r="K660" i="8"/>
  <c r="K661" i="8"/>
  <c r="K662" i="8"/>
  <c r="K663" i="8"/>
  <c r="K664" i="8"/>
  <c r="K665" i="8"/>
  <c r="K666" i="8"/>
  <c r="K667" i="8"/>
  <c r="K668" i="8"/>
  <c r="K669" i="8"/>
  <c r="K670" i="8"/>
  <c r="K671" i="8"/>
  <c r="K672" i="8"/>
  <c r="K673" i="8"/>
  <c r="K674" i="8"/>
  <c r="K675" i="8"/>
  <c r="K676" i="8"/>
  <c r="K677" i="8"/>
  <c r="K678" i="8"/>
  <c r="K679" i="8"/>
  <c r="K680" i="8"/>
  <c r="K681" i="8"/>
  <c r="K682" i="8"/>
  <c r="K683" i="8"/>
  <c r="K684" i="8"/>
  <c r="K685" i="8"/>
  <c r="K686" i="8"/>
  <c r="K687" i="8"/>
  <c r="K688" i="8"/>
  <c r="K689" i="8"/>
  <c r="K690" i="8"/>
  <c r="K691" i="8"/>
  <c r="K692" i="8"/>
  <c r="K693" i="8"/>
  <c r="K694" i="8"/>
  <c r="K695" i="8"/>
  <c r="K696" i="8"/>
  <c r="K697" i="8"/>
  <c r="K698" i="8"/>
  <c r="K699" i="8"/>
  <c r="K700" i="8"/>
  <c r="K701" i="8"/>
  <c r="K702" i="8"/>
  <c r="K703" i="8"/>
  <c r="K704" i="8"/>
  <c r="K705" i="8"/>
  <c r="K706" i="8"/>
  <c r="K707" i="8"/>
  <c r="K708" i="8"/>
  <c r="K709" i="8"/>
  <c r="K710" i="8"/>
  <c r="K711" i="8"/>
  <c r="K712" i="8"/>
  <c r="K713" i="8"/>
  <c r="K714" i="8"/>
  <c r="K715" i="8"/>
  <c r="K716" i="8"/>
  <c r="K717" i="8"/>
  <c r="K718" i="8"/>
  <c r="K719" i="8"/>
  <c r="K720" i="8"/>
  <c r="K721" i="8"/>
  <c r="K722" i="8"/>
  <c r="K723" i="8"/>
  <c r="K724" i="8"/>
  <c r="K725" i="8"/>
  <c r="K726" i="8"/>
  <c r="K727" i="8"/>
  <c r="K728" i="8"/>
  <c r="K729" i="8"/>
  <c r="K730" i="8"/>
  <c r="K731" i="8"/>
  <c r="K732" i="8"/>
  <c r="K733" i="8"/>
  <c r="K734" i="8"/>
  <c r="K735" i="8"/>
  <c r="K736" i="8"/>
  <c r="K737" i="8"/>
  <c r="K738" i="8"/>
  <c r="K739" i="8"/>
  <c r="K740" i="8"/>
  <c r="K741" i="8"/>
  <c r="K742" i="8"/>
  <c r="K743" i="8"/>
  <c r="K744" i="8"/>
  <c r="K745" i="8"/>
  <c r="K746" i="8"/>
  <c r="K747" i="8"/>
  <c r="K748" i="8"/>
  <c r="K749" i="8"/>
  <c r="K750" i="8"/>
  <c r="K751" i="8"/>
  <c r="K752" i="8"/>
  <c r="K753" i="8"/>
  <c r="K754" i="8"/>
  <c r="K755" i="8"/>
  <c r="K756" i="8"/>
  <c r="K757" i="8"/>
  <c r="K758" i="8"/>
  <c r="K759" i="8"/>
  <c r="K760" i="8"/>
  <c r="K761" i="8"/>
  <c r="K762" i="8"/>
  <c r="K763" i="8"/>
  <c r="K764" i="8"/>
  <c r="K765" i="8"/>
  <c r="K766" i="8"/>
  <c r="K767" i="8"/>
  <c r="K768" i="8"/>
  <c r="K769" i="8"/>
  <c r="K770" i="8"/>
  <c r="K771" i="8"/>
  <c r="K772" i="8"/>
  <c r="K773" i="8"/>
  <c r="K774" i="8"/>
  <c r="K775" i="8"/>
  <c r="K776" i="8"/>
  <c r="K777" i="8"/>
  <c r="K778" i="8"/>
  <c r="K779" i="8"/>
  <c r="K780" i="8"/>
  <c r="K781" i="8"/>
  <c r="K782" i="8"/>
  <c r="K783" i="8"/>
  <c r="K784" i="8"/>
  <c r="K785" i="8"/>
  <c r="K786" i="8"/>
  <c r="K787" i="8"/>
  <c r="K788" i="8"/>
  <c r="K789" i="8"/>
  <c r="K790" i="8"/>
  <c r="K791" i="8"/>
  <c r="K792" i="8"/>
  <c r="K793" i="8"/>
  <c r="K794" i="8"/>
  <c r="K795" i="8"/>
  <c r="K796" i="8"/>
  <c r="K797" i="8"/>
  <c r="K798" i="8"/>
  <c r="K799" i="8"/>
  <c r="K800" i="8"/>
  <c r="K801" i="8"/>
  <c r="K802" i="8"/>
  <c r="K803" i="8"/>
  <c r="K804" i="8"/>
  <c r="K805" i="8"/>
  <c r="K806" i="8"/>
  <c r="K807" i="8"/>
  <c r="K808" i="8"/>
  <c r="K809" i="8"/>
  <c r="K810" i="8"/>
  <c r="K811" i="8"/>
  <c r="K812" i="8"/>
  <c r="K813" i="8"/>
  <c r="K814" i="8"/>
  <c r="K815" i="8"/>
  <c r="K816" i="8"/>
  <c r="K817" i="8"/>
  <c r="K818" i="8"/>
  <c r="K819" i="8"/>
  <c r="K820" i="8"/>
  <c r="K821" i="8"/>
  <c r="K822" i="8"/>
  <c r="K823" i="8"/>
  <c r="K824" i="8"/>
  <c r="K825" i="8"/>
  <c r="K826" i="8"/>
  <c r="K827" i="8"/>
  <c r="K828" i="8"/>
  <c r="K829" i="8"/>
  <c r="K830" i="8"/>
  <c r="K831" i="8"/>
  <c r="K832" i="8"/>
  <c r="K833" i="8"/>
  <c r="K834" i="8"/>
  <c r="K835" i="8"/>
  <c r="K836" i="8"/>
  <c r="K837" i="8"/>
  <c r="K838" i="8"/>
  <c r="K839" i="8"/>
  <c r="K840" i="8"/>
  <c r="K841" i="8"/>
  <c r="K842" i="8"/>
  <c r="K843" i="8"/>
  <c r="K844" i="8"/>
  <c r="K845" i="8"/>
  <c r="K846" i="8"/>
  <c r="K847" i="8"/>
  <c r="K848" i="8"/>
  <c r="K849" i="8"/>
  <c r="K850" i="8"/>
  <c r="K851" i="8"/>
  <c r="K852" i="8"/>
  <c r="K853" i="8"/>
  <c r="K854" i="8"/>
  <c r="K855" i="8"/>
  <c r="K856" i="8"/>
  <c r="K857" i="8"/>
  <c r="K858" i="8"/>
  <c r="K859" i="8"/>
  <c r="K860" i="8"/>
  <c r="K861" i="8"/>
  <c r="K862" i="8"/>
  <c r="K863" i="8"/>
  <c r="K864" i="8"/>
  <c r="K865" i="8"/>
  <c r="K866" i="8"/>
  <c r="K867" i="8"/>
  <c r="K868" i="8"/>
  <c r="K869" i="8"/>
  <c r="K870" i="8"/>
  <c r="K871" i="8"/>
  <c r="K872" i="8"/>
  <c r="K873" i="8"/>
  <c r="K874" i="8"/>
  <c r="K875" i="8"/>
  <c r="K876" i="8"/>
  <c r="K877" i="8"/>
  <c r="K878" i="8"/>
  <c r="K879" i="8"/>
  <c r="K880" i="8"/>
  <c r="K881" i="8"/>
  <c r="K882" i="8"/>
  <c r="K883" i="8"/>
  <c r="K884" i="8"/>
  <c r="K885" i="8"/>
  <c r="K886" i="8"/>
  <c r="K887" i="8"/>
  <c r="K888" i="8"/>
  <c r="K889" i="8"/>
  <c r="K890" i="8"/>
  <c r="K891" i="8"/>
  <c r="K892" i="8"/>
  <c r="K893" i="8"/>
  <c r="K894" i="8"/>
  <c r="K895" i="8"/>
  <c r="K896" i="8"/>
  <c r="K897" i="8"/>
  <c r="K898" i="8"/>
  <c r="K899" i="8"/>
  <c r="K900" i="8"/>
  <c r="K901" i="8"/>
  <c r="K902" i="8"/>
  <c r="K903" i="8"/>
  <c r="K904" i="8"/>
  <c r="K905" i="8"/>
  <c r="K906" i="8"/>
  <c r="K907" i="8"/>
  <c r="K908" i="8"/>
  <c r="K909" i="8"/>
  <c r="K910" i="8"/>
  <c r="K911" i="8"/>
  <c r="K912" i="8"/>
  <c r="K913" i="8"/>
  <c r="K914" i="8"/>
  <c r="K915" i="8"/>
  <c r="K916" i="8"/>
  <c r="K917" i="8"/>
  <c r="K918" i="8"/>
  <c r="K919" i="8"/>
  <c r="K920" i="8"/>
  <c r="K921" i="8"/>
  <c r="K922" i="8"/>
  <c r="K923" i="8"/>
  <c r="K924" i="8"/>
  <c r="K925" i="8"/>
  <c r="K926" i="8"/>
  <c r="K927" i="8"/>
  <c r="K928" i="8"/>
  <c r="K929" i="8"/>
  <c r="K930" i="8"/>
  <c r="K931" i="8"/>
  <c r="K932" i="8"/>
  <c r="K933" i="8"/>
  <c r="K934" i="8"/>
  <c r="K935" i="8"/>
  <c r="K936" i="8"/>
  <c r="K937" i="8"/>
  <c r="K938" i="8"/>
  <c r="K939" i="8"/>
  <c r="K940" i="8"/>
  <c r="K941" i="8"/>
  <c r="K942" i="8"/>
  <c r="K943" i="8"/>
  <c r="K944" i="8"/>
  <c r="K945" i="8"/>
  <c r="K946" i="8"/>
  <c r="K947" i="8"/>
  <c r="K948" i="8"/>
  <c r="K949" i="8"/>
  <c r="K950" i="8"/>
  <c r="K951" i="8"/>
  <c r="K952" i="8"/>
  <c r="K953" i="8"/>
  <c r="K954" i="8"/>
  <c r="K955" i="8"/>
  <c r="K956" i="8"/>
  <c r="K957" i="8"/>
  <c r="K958" i="8"/>
  <c r="K959" i="8"/>
  <c r="K960" i="8"/>
  <c r="K961" i="8"/>
  <c r="K962" i="8"/>
  <c r="K963" i="8"/>
  <c r="K964" i="8"/>
  <c r="K965" i="8"/>
  <c r="K966" i="8"/>
  <c r="K967" i="8"/>
  <c r="K968" i="8"/>
  <c r="K969" i="8"/>
  <c r="K970" i="8"/>
  <c r="K971" i="8"/>
  <c r="K972" i="8"/>
  <c r="K973" i="8"/>
  <c r="K974" i="8"/>
  <c r="K975" i="8"/>
  <c r="K976" i="8"/>
  <c r="K977" i="8"/>
  <c r="K978" i="8"/>
  <c r="K979" i="8"/>
  <c r="K980" i="8"/>
  <c r="K981" i="8"/>
  <c r="K982" i="8"/>
  <c r="K983" i="8"/>
  <c r="K984" i="8"/>
  <c r="K985" i="8"/>
  <c r="K986" i="8"/>
  <c r="K987" i="8"/>
  <c r="K988" i="8"/>
  <c r="K989" i="8"/>
  <c r="K990" i="8"/>
  <c r="K991" i="8"/>
  <c r="K992" i="8"/>
  <c r="K993" i="8"/>
  <c r="K994" i="8"/>
  <c r="K995" i="8"/>
  <c r="K996" i="8"/>
  <c r="K997" i="8"/>
  <c r="K998" i="8"/>
  <c r="K999" i="8"/>
  <c r="K1000" i="8"/>
  <c r="K3" i="8"/>
  <c r="K4" i="8"/>
  <c r="H12" i="1"/>
  <c r="J12" i="1"/>
  <c r="E10" i="10"/>
  <c r="E9" i="10" s="1"/>
  <c r="E8" i="10" s="1"/>
  <c r="E7" i="10" s="1"/>
  <c r="E6" i="10" s="1"/>
  <c r="E5" i="10" s="1"/>
  <c r="E4" i="10" s="1"/>
  <c r="E3" i="10" s="1"/>
  <c r="E2" i="10" s="1"/>
  <c r="C11" i="10"/>
  <c r="C10" i="10" s="1"/>
  <c r="C9" i="10" s="1"/>
  <c r="C8" i="10" s="1"/>
  <c r="C7" i="10" s="1"/>
  <c r="C6" i="10" s="1"/>
  <c r="C5" i="10" s="1"/>
  <c r="C4" i="10" s="1"/>
  <c r="C3" i="10" s="1"/>
  <c r="C2" i="10" s="1"/>
  <c r="D11" i="10"/>
  <c r="D10" i="10" s="1"/>
  <c r="D9" i="10" s="1"/>
  <c r="D8" i="10" s="1"/>
  <c r="D7" i="10" s="1"/>
  <c r="D6" i="10" s="1"/>
  <c r="D5" i="10" s="1"/>
  <c r="D4" i="10" s="1"/>
  <c r="D3" i="10" s="1"/>
  <c r="D2" i="10" s="1"/>
  <c r="E11" i="10"/>
  <c r="F11" i="10"/>
  <c r="F10" i="10" s="1"/>
  <c r="F9" i="10" s="1"/>
  <c r="F8" i="10" s="1"/>
  <c r="F7" i="10" s="1"/>
  <c r="F6" i="10" s="1"/>
  <c r="F5" i="10" s="1"/>
  <c r="F4" i="10" s="1"/>
  <c r="F3" i="10" s="1"/>
  <c r="G11" i="10"/>
  <c r="G10" i="10" s="1"/>
  <c r="G9" i="10" s="1"/>
  <c r="G8" i="10" s="1"/>
  <c r="G7" i="10" s="1"/>
  <c r="G6" i="10" s="1"/>
  <c r="G5" i="10" s="1"/>
  <c r="G4" i="10" s="1"/>
  <c r="G3" i="10" s="1"/>
  <c r="G2" i="10" s="1"/>
  <c r="I16" i="10"/>
  <c r="I15" i="10" s="1"/>
  <c r="I14" i="10" s="1"/>
  <c r="I13" i="10" s="1"/>
  <c r="I12" i="10" s="1"/>
  <c r="I11" i="10" s="1"/>
  <c r="I10" i="10" s="1"/>
  <c r="I9" i="10" s="1"/>
  <c r="I8" i="10" s="1"/>
  <c r="I7" i="10" s="1"/>
  <c r="I6" i="10" s="1"/>
  <c r="I5" i="10" s="1"/>
  <c r="I4" i="10" s="1"/>
  <c r="I3" i="10" s="1"/>
  <c r="H122" i="10"/>
  <c r="H121" i="10" s="1"/>
  <c r="H120" i="10" s="1"/>
  <c r="H119" i="10" s="1"/>
  <c r="H118" i="10" s="1"/>
  <c r="H117" i="10" s="1"/>
  <c r="H116" i="10" s="1"/>
  <c r="H115" i="10" s="1"/>
  <c r="H114" i="10" s="1"/>
  <c r="H113" i="10" s="1"/>
  <c r="H112" i="10" s="1"/>
  <c r="H111" i="10" s="1"/>
  <c r="H110" i="10" s="1"/>
  <c r="H109" i="10" s="1"/>
  <c r="H108" i="10" s="1"/>
  <c r="H107" i="10" s="1"/>
  <c r="H106" i="10" s="1"/>
  <c r="H105" i="10" s="1"/>
  <c r="H104" i="10" s="1"/>
  <c r="H103" i="10" s="1"/>
  <c r="H102" i="10" s="1"/>
  <c r="H101" i="10" s="1"/>
  <c r="H100" i="10" s="1"/>
  <c r="H99" i="10" s="1"/>
  <c r="H98" i="10" s="1"/>
  <c r="H97" i="10" s="1"/>
  <c r="H96" i="10" s="1"/>
  <c r="H95" i="10" s="1"/>
  <c r="H94" i="10" s="1"/>
  <c r="H93" i="10" s="1"/>
  <c r="H92" i="10" s="1"/>
  <c r="H91" i="10" s="1"/>
  <c r="H90" i="10" s="1"/>
  <c r="H89" i="10" s="1"/>
  <c r="H88" i="10" s="1"/>
  <c r="H87" i="10" s="1"/>
  <c r="H86" i="10" s="1"/>
  <c r="H85" i="10" s="1"/>
  <c r="H84" i="10" s="1"/>
  <c r="H83" i="10" s="1"/>
  <c r="H82" i="10" s="1"/>
  <c r="H81" i="10" s="1"/>
  <c r="H80" i="10" s="1"/>
  <c r="H79" i="10" s="1"/>
  <c r="H78" i="10" s="1"/>
  <c r="H77" i="10" s="1"/>
  <c r="H76" i="10" s="1"/>
  <c r="H75" i="10" s="1"/>
  <c r="H74" i="10" s="1"/>
  <c r="H73" i="10" s="1"/>
  <c r="H72" i="10" s="1"/>
  <c r="H71" i="10" s="1"/>
  <c r="H70" i="10" s="1"/>
  <c r="H69" i="10" s="1"/>
  <c r="H68" i="10" s="1"/>
  <c r="H67" i="10" s="1"/>
  <c r="H66" i="10" s="1"/>
  <c r="H65" i="10" s="1"/>
  <c r="H64" i="10" s="1"/>
  <c r="H63" i="10" s="1"/>
  <c r="H62" i="10" s="1"/>
  <c r="H61" i="10" s="1"/>
  <c r="H60" i="10" s="1"/>
  <c r="H59" i="10" s="1"/>
  <c r="H58" i="10" s="1"/>
  <c r="H57" i="10" s="1"/>
  <c r="H56" i="10" s="1"/>
  <c r="H55" i="10" s="1"/>
  <c r="H54" i="10" s="1"/>
  <c r="H53" i="10" s="1"/>
  <c r="H52" i="10" s="1"/>
  <c r="H51" i="10" s="1"/>
  <c r="H50" i="10" s="1"/>
  <c r="H49" i="10" s="1"/>
  <c r="H48" i="10" s="1"/>
  <c r="H47" i="10" s="1"/>
  <c r="H46" i="10" s="1"/>
  <c r="H45" i="10" s="1"/>
  <c r="H44" i="10" s="1"/>
  <c r="H43" i="10" s="1"/>
  <c r="H42" i="10" s="1"/>
  <c r="H41" i="10" s="1"/>
  <c r="H40" i="10" s="1"/>
  <c r="H39" i="10" s="1"/>
  <c r="H38" i="10" s="1"/>
  <c r="H37" i="10" s="1"/>
  <c r="H36" i="10" s="1"/>
  <c r="H35" i="10" s="1"/>
  <c r="H34" i="10" s="1"/>
  <c r="H33" i="10" s="1"/>
  <c r="H32" i="10" s="1"/>
  <c r="H31" i="10" s="1"/>
  <c r="H30" i="10" s="1"/>
  <c r="H29" i="10" s="1"/>
  <c r="H28" i="10" s="1"/>
  <c r="H27" i="10" s="1"/>
  <c r="H26" i="10" s="1"/>
  <c r="H25" i="10" s="1"/>
  <c r="H24" i="10" s="1"/>
  <c r="H23" i="10" s="1"/>
  <c r="H22" i="10" s="1"/>
  <c r="H21" i="10" s="1"/>
  <c r="H20" i="10" s="1"/>
  <c r="H19" i="10" s="1"/>
  <c r="H18" i="10" s="1"/>
  <c r="H17" i="10" s="1"/>
  <c r="H16" i="10" s="1"/>
  <c r="H15" i="10" s="1"/>
  <c r="H14" i="10" s="1"/>
  <c r="H13" i="10" s="1"/>
  <c r="H12" i="10" s="1"/>
  <c r="H11" i="10" s="1"/>
  <c r="H10" i="10" s="1"/>
  <c r="H9" i="10" s="1"/>
  <c r="H8" i="10" s="1"/>
  <c r="H7" i="10" s="1"/>
  <c r="H6" i="10" s="1"/>
  <c r="H5" i="10" s="1"/>
  <c r="H4" i="10" s="1"/>
  <c r="H3" i="10" s="1"/>
  <c r="B11" i="10"/>
  <c r="B10" i="10" s="1"/>
  <c r="B9" i="10" s="1"/>
  <c r="B8" i="10" s="1"/>
  <c r="B7" i="10" s="1"/>
  <c r="B6" i="10" s="1"/>
  <c r="B5" i="10" s="1"/>
  <c r="B4" i="10" s="1"/>
  <c r="B3" i="10" s="1"/>
  <c r="A12" i="10"/>
  <c r="A11" i="10" s="1"/>
  <c r="A10" i="10" s="1"/>
  <c r="A9" i="10" s="1"/>
  <c r="A8" i="10" s="1"/>
  <c r="A7" i="10" s="1"/>
  <c r="A6" i="10" s="1"/>
  <c r="A5" i="10" s="1"/>
  <c r="A4" i="10" s="1"/>
  <c r="A3" i="10" s="1"/>
  <c r="A2" i="10" s="1"/>
  <c r="B43" i="1"/>
  <c r="C43" i="1"/>
  <c r="D43" i="1"/>
  <c r="E43" i="1"/>
  <c r="F43" i="1"/>
  <c r="G43" i="1"/>
  <c r="H43" i="1"/>
  <c r="B44" i="1"/>
  <c r="C44" i="1"/>
  <c r="D44" i="1"/>
  <c r="E44" i="1"/>
  <c r="F44" i="1"/>
  <c r="G44" i="1"/>
  <c r="H44" i="1"/>
  <c r="B45" i="1"/>
  <c r="C45" i="1"/>
  <c r="D45" i="1"/>
  <c r="E45" i="1"/>
  <c r="F45" i="1"/>
  <c r="G45" i="1"/>
  <c r="H45" i="1"/>
  <c r="B46" i="1"/>
  <c r="C46" i="1"/>
  <c r="D46" i="1"/>
  <c r="E46" i="1"/>
  <c r="F46" i="1"/>
  <c r="G46" i="1"/>
  <c r="H46" i="1"/>
  <c r="B47" i="1"/>
  <c r="C47" i="1"/>
  <c r="D47" i="1"/>
  <c r="E47" i="1"/>
  <c r="F47" i="1"/>
  <c r="G47" i="1"/>
  <c r="H47" i="1"/>
  <c r="B48" i="1"/>
  <c r="C48" i="1"/>
  <c r="D48" i="1"/>
  <c r="E48" i="1"/>
  <c r="F48" i="1"/>
  <c r="G48" i="1"/>
  <c r="H48" i="1"/>
  <c r="B49" i="1"/>
  <c r="C49" i="1"/>
  <c r="D49" i="1"/>
  <c r="E49" i="1"/>
  <c r="F49" i="1"/>
  <c r="G49" i="1"/>
  <c r="H49" i="1"/>
  <c r="B50" i="1"/>
  <c r="C50" i="1"/>
  <c r="D50" i="1"/>
  <c r="E50" i="1"/>
  <c r="F50" i="1"/>
  <c r="G50" i="1"/>
  <c r="H50" i="1"/>
  <c r="B51" i="1"/>
  <c r="C51" i="1"/>
  <c r="D51" i="1"/>
  <c r="E51" i="1"/>
  <c r="F51" i="1"/>
  <c r="G51" i="1"/>
  <c r="H51" i="1"/>
  <c r="B52" i="1"/>
  <c r="C52" i="1"/>
  <c r="D52" i="1"/>
  <c r="E52" i="1"/>
  <c r="F52" i="1"/>
  <c r="G52" i="1"/>
  <c r="H52" i="1"/>
  <c r="B53" i="1"/>
  <c r="C53" i="1"/>
  <c r="D53" i="1"/>
  <c r="E53" i="1"/>
  <c r="F53" i="1"/>
  <c r="G53" i="1"/>
  <c r="H53" i="1"/>
  <c r="B54" i="1"/>
  <c r="C54" i="1"/>
  <c r="D54" i="1"/>
  <c r="E54" i="1"/>
  <c r="F54" i="1"/>
  <c r="G54" i="1"/>
  <c r="H54" i="1"/>
  <c r="B55" i="1"/>
  <c r="C55" i="1"/>
  <c r="D55" i="1"/>
  <c r="E55" i="1"/>
  <c r="F55" i="1"/>
  <c r="G55" i="1"/>
  <c r="H55" i="1"/>
  <c r="B56" i="1"/>
  <c r="C56" i="1"/>
  <c r="D56" i="1"/>
  <c r="E56" i="1"/>
  <c r="F56" i="1"/>
  <c r="G56" i="1"/>
  <c r="H56" i="1"/>
  <c r="B57" i="1"/>
  <c r="C57" i="1"/>
  <c r="D57" i="1"/>
  <c r="E57" i="1"/>
  <c r="F57" i="1"/>
  <c r="G57" i="1"/>
  <c r="H57" i="1"/>
  <c r="B58" i="1"/>
  <c r="C58" i="1"/>
  <c r="D58" i="1"/>
  <c r="E58" i="1"/>
  <c r="F58" i="1"/>
  <c r="G58" i="1"/>
  <c r="H58" i="1"/>
  <c r="B59" i="1"/>
  <c r="C59" i="1"/>
  <c r="D59" i="1"/>
  <c r="E59" i="1"/>
  <c r="F59" i="1"/>
  <c r="G59" i="1"/>
  <c r="H59" i="1"/>
  <c r="B60" i="1"/>
  <c r="C60" i="1"/>
  <c r="D60" i="1"/>
  <c r="E60" i="1"/>
  <c r="F60" i="1"/>
  <c r="G60" i="1"/>
  <c r="H60" i="1"/>
  <c r="B61" i="1"/>
  <c r="C61" i="1"/>
  <c r="D61" i="1"/>
  <c r="E61" i="1"/>
  <c r="F61" i="1"/>
  <c r="G61" i="1"/>
  <c r="H61" i="1"/>
  <c r="B62" i="1"/>
  <c r="C62" i="1"/>
  <c r="D62" i="1"/>
  <c r="E62" i="1"/>
  <c r="F62" i="1"/>
  <c r="G62" i="1"/>
  <c r="H62" i="1"/>
  <c r="B63" i="1"/>
  <c r="C63" i="1"/>
  <c r="D63" i="1"/>
  <c r="E63" i="1"/>
  <c r="F63" i="1"/>
  <c r="G63" i="1"/>
  <c r="H63" i="1"/>
  <c r="B64" i="1"/>
  <c r="C64" i="1"/>
  <c r="D64" i="1"/>
  <c r="E64" i="1"/>
  <c r="F64" i="1"/>
  <c r="G64" i="1"/>
  <c r="H64" i="1"/>
  <c r="B65" i="1"/>
  <c r="C65" i="1"/>
  <c r="D65" i="1"/>
  <c r="E65" i="1"/>
  <c r="F65" i="1"/>
  <c r="G65" i="1"/>
  <c r="H65" i="1"/>
  <c r="B66" i="1"/>
  <c r="C66" i="1"/>
  <c r="D66" i="1"/>
  <c r="E66" i="1"/>
  <c r="F66" i="1"/>
  <c r="G66" i="1"/>
  <c r="H66" i="1"/>
  <c r="B67" i="1"/>
  <c r="C67" i="1"/>
  <c r="D67" i="1"/>
  <c r="E67" i="1"/>
  <c r="F67" i="1"/>
  <c r="G67" i="1"/>
  <c r="H67" i="1"/>
  <c r="B68" i="1"/>
  <c r="C68" i="1"/>
  <c r="D68" i="1"/>
  <c r="E68" i="1"/>
  <c r="F68" i="1"/>
  <c r="G68" i="1"/>
  <c r="H68" i="1"/>
  <c r="B69" i="1"/>
  <c r="C69" i="1"/>
  <c r="D69" i="1"/>
  <c r="E69" i="1"/>
  <c r="F69" i="1"/>
  <c r="G69" i="1"/>
  <c r="H69" i="1"/>
  <c r="B70" i="1"/>
  <c r="C70" i="1"/>
  <c r="D70" i="1"/>
  <c r="E70" i="1"/>
  <c r="F70" i="1"/>
  <c r="G70" i="1"/>
  <c r="H70" i="1"/>
  <c r="B71" i="1"/>
  <c r="C71" i="1"/>
  <c r="D71" i="1"/>
  <c r="E71" i="1"/>
  <c r="F71" i="1"/>
  <c r="G71" i="1"/>
  <c r="H71" i="1"/>
  <c r="B72" i="1"/>
  <c r="C72" i="1"/>
  <c r="D72" i="1"/>
  <c r="E72" i="1"/>
  <c r="F72" i="1"/>
  <c r="G72" i="1"/>
  <c r="H72" i="1"/>
  <c r="B73" i="1"/>
  <c r="C73" i="1"/>
  <c r="D73" i="1"/>
  <c r="E73" i="1"/>
  <c r="F73" i="1"/>
  <c r="G73" i="1"/>
  <c r="H73" i="1"/>
  <c r="B74" i="1"/>
  <c r="C74" i="1"/>
  <c r="D74" i="1"/>
  <c r="E74" i="1"/>
  <c r="F74" i="1"/>
  <c r="G74" i="1"/>
  <c r="H74" i="1"/>
  <c r="B75" i="1"/>
  <c r="C75" i="1"/>
  <c r="D75" i="1"/>
  <c r="E75" i="1"/>
  <c r="F75" i="1"/>
  <c r="G75" i="1"/>
  <c r="H75" i="1"/>
  <c r="B76" i="1"/>
  <c r="C76" i="1"/>
  <c r="D76" i="1"/>
  <c r="E76" i="1"/>
  <c r="F76" i="1"/>
  <c r="G76" i="1"/>
  <c r="H76" i="1"/>
  <c r="B77" i="1"/>
  <c r="C77" i="1"/>
  <c r="D77" i="1"/>
  <c r="E77" i="1"/>
  <c r="F77" i="1"/>
  <c r="G77" i="1"/>
  <c r="H77" i="1"/>
  <c r="B78" i="1"/>
  <c r="C78" i="1"/>
  <c r="D78" i="1"/>
  <c r="E78" i="1"/>
  <c r="F78" i="1"/>
  <c r="G78" i="1"/>
  <c r="H78" i="1"/>
  <c r="B79" i="1"/>
  <c r="C79" i="1"/>
  <c r="D79" i="1"/>
  <c r="E79" i="1"/>
  <c r="F79" i="1"/>
  <c r="G79" i="1"/>
  <c r="H79" i="1"/>
  <c r="B80" i="1"/>
  <c r="C80" i="1"/>
  <c r="D80" i="1"/>
  <c r="E80" i="1"/>
  <c r="F80" i="1"/>
  <c r="G80" i="1"/>
  <c r="H80" i="1"/>
  <c r="B81" i="1"/>
  <c r="C81" i="1"/>
  <c r="D81" i="1"/>
  <c r="E81" i="1"/>
  <c r="F81" i="1"/>
  <c r="G81" i="1"/>
  <c r="H81" i="1"/>
  <c r="B82" i="1"/>
  <c r="C82" i="1"/>
  <c r="D82" i="1"/>
  <c r="E82" i="1"/>
  <c r="F82" i="1"/>
  <c r="G82" i="1"/>
  <c r="H82" i="1"/>
  <c r="B83" i="1"/>
  <c r="C83" i="1"/>
  <c r="D83" i="1"/>
  <c r="E83" i="1"/>
  <c r="F83" i="1"/>
  <c r="G83" i="1"/>
  <c r="H83" i="1"/>
  <c r="B84" i="1"/>
  <c r="C84" i="1"/>
  <c r="D84" i="1"/>
  <c r="E84" i="1"/>
  <c r="F84" i="1"/>
  <c r="G84" i="1"/>
  <c r="H84" i="1"/>
  <c r="B85" i="1"/>
  <c r="C85" i="1"/>
  <c r="D85" i="1"/>
  <c r="E85" i="1"/>
  <c r="F85" i="1"/>
  <c r="G85" i="1"/>
  <c r="H85" i="1"/>
  <c r="B86" i="1"/>
  <c r="C86" i="1"/>
  <c r="D86" i="1"/>
  <c r="E86" i="1"/>
  <c r="F86" i="1"/>
  <c r="G86" i="1"/>
  <c r="H86" i="1"/>
  <c r="B87" i="1"/>
  <c r="C87" i="1"/>
  <c r="D87" i="1"/>
  <c r="E87" i="1"/>
  <c r="F87" i="1"/>
  <c r="G87" i="1"/>
  <c r="H87" i="1"/>
  <c r="B88" i="1"/>
  <c r="C88" i="1"/>
  <c r="D88" i="1"/>
  <c r="E88" i="1"/>
  <c r="F88" i="1"/>
  <c r="G88" i="1"/>
  <c r="H88" i="1"/>
  <c r="B89" i="1"/>
  <c r="C89" i="1"/>
  <c r="D89" i="1"/>
  <c r="E89" i="1"/>
  <c r="F89" i="1"/>
  <c r="G89" i="1"/>
  <c r="H89" i="1"/>
  <c r="B90" i="1"/>
  <c r="C90" i="1"/>
  <c r="D90" i="1"/>
  <c r="E90" i="1"/>
  <c r="F90" i="1"/>
  <c r="G90" i="1"/>
  <c r="H90" i="1"/>
  <c r="B91" i="1"/>
  <c r="C91" i="1"/>
  <c r="D91" i="1"/>
  <c r="E91" i="1"/>
  <c r="F91" i="1"/>
  <c r="G91" i="1"/>
  <c r="H91" i="1"/>
  <c r="B92" i="1"/>
  <c r="C92" i="1"/>
  <c r="D92" i="1"/>
  <c r="E92" i="1"/>
  <c r="F92" i="1"/>
  <c r="G92" i="1"/>
  <c r="H92" i="1"/>
  <c r="B93" i="1"/>
  <c r="C93" i="1"/>
  <c r="D93" i="1"/>
  <c r="E93" i="1"/>
  <c r="F93" i="1"/>
  <c r="G93" i="1"/>
  <c r="H93" i="1"/>
  <c r="B94" i="1"/>
  <c r="C94" i="1"/>
  <c r="D94" i="1"/>
  <c r="E94" i="1"/>
  <c r="F94" i="1"/>
  <c r="G94" i="1"/>
  <c r="H94" i="1"/>
  <c r="B95" i="1"/>
  <c r="C95" i="1"/>
  <c r="D95" i="1"/>
  <c r="E95" i="1"/>
  <c r="F95" i="1"/>
  <c r="G95" i="1"/>
  <c r="H95" i="1"/>
  <c r="B96" i="1"/>
  <c r="C96" i="1"/>
  <c r="D96" i="1"/>
  <c r="E96" i="1"/>
  <c r="F96" i="1"/>
  <c r="G96" i="1"/>
  <c r="H96" i="1"/>
  <c r="B97" i="1"/>
  <c r="C97" i="1"/>
  <c r="D97" i="1"/>
  <c r="E97" i="1"/>
  <c r="F97" i="1"/>
  <c r="G97" i="1"/>
  <c r="H97" i="1"/>
  <c r="B98" i="1"/>
  <c r="C98" i="1"/>
  <c r="D98" i="1"/>
  <c r="E98" i="1"/>
  <c r="F98" i="1"/>
  <c r="G98" i="1"/>
  <c r="H98" i="1"/>
  <c r="B99" i="1"/>
  <c r="C99" i="1"/>
  <c r="D99" i="1"/>
  <c r="E99" i="1"/>
  <c r="F99" i="1"/>
  <c r="G99" i="1"/>
  <c r="H99" i="1"/>
  <c r="B100" i="1"/>
  <c r="C100" i="1"/>
  <c r="D100" i="1"/>
  <c r="E100" i="1"/>
  <c r="F100" i="1"/>
  <c r="G100" i="1"/>
  <c r="H100" i="1"/>
  <c r="B101" i="1"/>
  <c r="C101" i="1"/>
  <c r="D101" i="1"/>
  <c r="E101" i="1"/>
  <c r="F101" i="1"/>
  <c r="G101" i="1"/>
  <c r="H101" i="1"/>
  <c r="B102" i="1"/>
  <c r="C102" i="1"/>
  <c r="D102" i="1"/>
  <c r="E102" i="1"/>
  <c r="F102" i="1"/>
  <c r="G102" i="1"/>
  <c r="H102" i="1"/>
  <c r="B103" i="1"/>
  <c r="C103" i="1"/>
  <c r="D103" i="1"/>
  <c r="E103" i="1"/>
  <c r="F103" i="1"/>
  <c r="G103" i="1"/>
  <c r="H103" i="1"/>
  <c r="B104" i="1"/>
  <c r="C104" i="1"/>
  <c r="D104" i="1"/>
  <c r="E104" i="1"/>
  <c r="F104" i="1"/>
  <c r="G104" i="1"/>
  <c r="H104" i="1"/>
  <c r="B105" i="1"/>
  <c r="C105" i="1"/>
  <c r="D105" i="1"/>
  <c r="E105" i="1"/>
  <c r="F105" i="1"/>
  <c r="G105" i="1"/>
  <c r="H105" i="1"/>
  <c r="B106" i="1"/>
  <c r="C106" i="1"/>
  <c r="D106" i="1"/>
  <c r="E106" i="1"/>
  <c r="F106" i="1"/>
  <c r="G106" i="1"/>
  <c r="H106" i="1"/>
  <c r="B107" i="1"/>
  <c r="C107" i="1"/>
  <c r="D107" i="1"/>
  <c r="E107" i="1"/>
  <c r="F107" i="1"/>
  <c r="G107" i="1"/>
  <c r="H107" i="1"/>
  <c r="B108" i="1"/>
  <c r="C108" i="1"/>
  <c r="D108" i="1"/>
  <c r="E108" i="1"/>
  <c r="F108" i="1"/>
  <c r="G108" i="1"/>
  <c r="H108" i="1"/>
  <c r="B109" i="1"/>
  <c r="C109" i="1"/>
  <c r="D109" i="1"/>
  <c r="E109" i="1"/>
  <c r="F109" i="1"/>
  <c r="G109" i="1"/>
  <c r="H109" i="1"/>
  <c r="B110" i="1"/>
  <c r="C110" i="1"/>
  <c r="D110" i="1"/>
  <c r="E110" i="1"/>
  <c r="F110" i="1"/>
  <c r="G110" i="1"/>
  <c r="H110" i="1"/>
  <c r="B111" i="1"/>
  <c r="C111" i="1"/>
  <c r="D111" i="1"/>
  <c r="E111" i="1"/>
  <c r="F111" i="1"/>
  <c r="G111" i="1"/>
  <c r="H111" i="1"/>
  <c r="B112" i="1"/>
  <c r="C112" i="1"/>
  <c r="D112" i="1"/>
  <c r="E112" i="1"/>
  <c r="F112" i="1"/>
  <c r="G112" i="1"/>
  <c r="H112" i="1"/>
  <c r="B113" i="1"/>
  <c r="C113" i="1"/>
  <c r="D113" i="1"/>
  <c r="E113" i="1"/>
  <c r="F113" i="1"/>
  <c r="G113" i="1"/>
  <c r="H113" i="1"/>
  <c r="B114" i="1"/>
  <c r="C114" i="1"/>
  <c r="D114" i="1"/>
  <c r="E114" i="1"/>
  <c r="F114" i="1"/>
  <c r="G114" i="1"/>
  <c r="H114" i="1"/>
  <c r="B115" i="1"/>
  <c r="C115" i="1"/>
  <c r="D115" i="1"/>
  <c r="E115" i="1"/>
  <c r="F115" i="1"/>
  <c r="G115" i="1"/>
  <c r="H115" i="1"/>
  <c r="B116" i="1"/>
  <c r="C116" i="1"/>
  <c r="D116" i="1"/>
  <c r="E116" i="1"/>
  <c r="F116" i="1"/>
  <c r="G116" i="1"/>
  <c r="H116" i="1"/>
  <c r="B117" i="1"/>
  <c r="C117" i="1"/>
  <c r="D117" i="1"/>
  <c r="E117" i="1"/>
  <c r="F117" i="1"/>
  <c r="G117" i="1"/>
  <c r="H117" i="1"/>
  <c r="B118" i="1"/>
  <c r="C118" i="1"/>
  <c r="D118" i="1"/>
  <c r="E118" i="1"/>
  <c r="F118" i="1"/>
  <c r="G118" i="1"/>
  <c r="H118" i="1"/>
  <c r="B119" i="1"/>
  <c r="C119" i="1"/>
  <c r="D119" i="1"/>
  <c r="E119" i="1"/>
  <c r="F119" i="1"/>
  <c r="G119" i="1"/>
  <c r="H119" i="1"/>
  <c r="B120" i="1"/>
  <c r="C120" i="1"/>
  <c r="D120" i="1"/>
  <c r="E120" i="1"/>
  <c r="F120" i="1"/>
  <c r="G120" i="1"/>
  <c r="H120" i="1"/>
  <c r="B121" i="1"/>
  <c r="C121" i="1"/>
  <c r="D121" i="1"/>
  <c r="E121" i="1"/>
  <c r="F121" i="1"/>
  <c r="G121" i="1"/>
  <c r="H121" i="1"/>
  <c r="B122" i="1"/>
  <c r="C122" i="1"/>
  <c r="D122" i="1"/>
  <c r="E122" i="1"/>
  <c r="F122" i="1"/>
  <c r="G122" i="1"/>
  <c r="H122" i="1"/>
  <c r="B123" i="1"/>
  <c r="C123" i="1"/>
  <c r="D123" i="1"/>
  <c r="E123" i="1"/>
  <c r="F123" i="1"/>
  <c r="G123" i="1"/>
  <c r="H123" i="1"/>
  <c r="B124" i="1"/>
  <c r="C124" i="1"/>
  <c r="D124" i="1"/>
  <c r="E124" i="1"/>
  <c r="F124" i="1"/>
  <c r="G124" i="1"/>
  <c r="H124" i="1"/>
  <c r="B125" i="1"/>
  <c r="C125" i="1"/>
  <c r="D125" i="1"/>
  <c r="E125" i="1"/>
  <c r="F125" i="1"/>
  <c r="G125" i="1"/>
  <c r="H125" i="1"/>
  <c r="B126" i="1"/>
  <c r="C126" i="1"/>
  <c r="D126" i="1"/>
  <c r="E126" i="1"/>
  <c r="F126" i="1"/>
  <c r="G126" i="1"/>
  <c r="H126" i="1"/>
  <c r="B127" i="1"/>
  <c r="C127" i="1"/>
  <c r="D127" i="1"/>
  <c r="E127" i="1"/>
  <c r="F127" i="1"/>
  <c r="G127" i="1"/>
  <c r="H127" i="1"/>
  <c r="B128" i="1"/>
  <c r="C128" i="1"/>
  <c r="D128" i="1"/>
  <c r="E128" i="1"/>
  <c r="F128" i="1"/>
  <c r="G128" i="1"/>
  <c r="H128" i="1"/>
  <c r="B129" i="1"/>
  <c r="C129" i="1"/>
  <c r="D129" i="1"/>
  <c r="E129" i="1"/>
  <c r="F129" i="1"/>
  <c r="G129" i="1"/>
  <c r="H129" i="1"/>
  <c r="B130" i="1"/>
  <c r="C130" i="1"/>
  <c r="D130" i="1"/>
  <c r="E130" i="1"/>
  <c r="F130" i="1"/>
  <c r="G130" i="1"/>
  <c r="H130" i="1"/>
  <c r="B131" i="1"/>
  <c r="C131" i="1"/>
  <c r="D131" i="1"/>
  <c r="E131" i="1"/>
  <c r="F131" i="1"/>
  <c r="G131" i="1"/>
  <c r="H131" i="1"/>
  <c r="B132" i="1"/>
  <c r="C132" i="1"/>
  <c r="D132" i="1"/>
  <c r="E132" i="1"/>
  <c r="F132" i="1"/>
  <c r="G132" i="1"/>
  <c r="H132" i="1"/>
  <c r="B133" i="1"/>
  <c r="C133" i="1"/>
  <c r="D133" i="1"/>
  <c r="E133" i="1"/>
  <c r="F133" i="1"/>
  <c r="G133" i="1"/>
  <c r="H133" i="1"/>
  <c r="B134" i="1"/>
  <c r="C134" i="1"/>
  <c r="D134" i="1"/>
  <c r="E134" i="1"/>
  <c r="F134" i="1"/>
  <c r="G134" i="1"/>
  <c r="H134" i="1"/>
  <c r="B135" i="1"/>
  <c r="C135" i="1"/>
  <c r="D135" i="1"/>
  <c r="E135" i="1"/>
  <c r="F135" i="1"/>
  <c r="G135" i="1"/>
  <c r="H135" i="1"/>
  <c r="B136" i="1"/>
  <c r="C136" i="1"/>
  <c r="D136" i="1"/>
  <c r="E136" i="1"/>
  <c r="F136" i="1"/>
  <c r="G136" i="1"/>
  <c r="H136" i="1"/>
  <c r="B137" i="1"/>
  <c r="C137" i="1"/>
  <c r="D137" i="1"/>
  <c r="E137" i="1"/>
  <c r="F137" i="1"/>
  <c r="G137" i="1"/>
  <c r="H137" i="1"/>
  <c r="B138" i="1"/>
  <c r="C138" i="1"/>
  <c r="D138" i="1"/>
  <c r="E138" i="1"/>
  <c r="F138" i="1"/>
  <c r="G138" i="1"/>
  <c r="H138" i="1"/>
  <c r="B139" i="1"/>
  <c r="C139" i="1"/>
  <c r="D139" i="1"/>
  <c r="E139" i="1"/>
  <c r="F139" i="1"/>
  <c r="G139" i="1"/>
  <c r="H139" i="1"/>
  <c r="B140" i="1"/>
  <c r="C140" i="1"/>
  <c r="D140" i="1"/>
  <c r="E140" i="1"/>
  <c r="F140" i="1"/>
  <c r="G140" i="1"/>
  <c r="H140" i="1"/>
  <c r="B141" i="1"/>
  <c r="C141" i="1"/>
  <c r="D141" i="1"/>
  <c r="E141" i="1"/>
  <c r="F141" i="1"/>
  <c r="G141" i="1"/>
  <c r="H141" i="1"/>
  <c r="B142" i="1"/>
  <c r="C142" i="1"/>
  <c r="D142" i="1"/>
  <c r="E142" i="1"/>
  <c r="F142" i="1"/>
  <c r="G142" i="1"/>
  <c r="H142" i="1"/>
  <c r="B143" i="1"/>
  <c r="C143" i="1"/>
  <c r="D143" i="1"/>
  <c r="E143" i="1"/>
  <c r="F143" i="1"/>
  <c r="G143" i="1"/>
  <c r="H143" i="1"/>
  <c r="B144" i="1"/>
  <c r="C144" i="1"/>
  <c r="D144" i="1"/>
  <c r="E144" i="1"/>
  <c r="F144" i="1"/>
  <c r="G144" i="1"/>
  <c r="H144" i="1"/>
  <c r="B145" i="1"/>
  <c r="C145" i="1"/>
  <c r="D145" i="1"/>
  <c r="E145" i="1"/>
  <c r="F145" i="1"/>
  <c r="G145" i="1"/>
  <c r="H145" i="1"/>
  <c r="B146" i="1"/>
  <c r="C146" i="1"/>
  <c r="D146" i="1"/>
  <c r="E146" i="1"/>
  <c r="F146" i="1"/>
  <c r="G146" i="1"/>
  <c r="H146" i="1"/>
  <c r="B147" i="1"/>
  <c r="C147" i="1"/>
  <c r="D147" i="1"/>
  <c r="E147" i="1"/>
  <c r="F147" i="1"/>
  <c r="G147" i="1"/>
  <c r="H147" i="1"/>
  <c r="B148" i="1"/>
  <c r="C148" i="1"/>
  <c r="D148" i="1"/>
  <c r="E148" i="1"/>
  <c r="F148" i="1"/>
  <c r="G148" i="1"/>
  <c r="H148" i="1"/>
  <c r="B149" i="1"/>
  <c r="C149" i="1"/>
  <c r="D149" i="1"/>
  <c r="E149" i="1"/>
  <c r="F149" i="1"/>
  <c r="G149" i="1"/>
  <c r="H149" i="1"/>
  <c r="B150" i="1"/>
  <c r="C150" i="1"/>
  <c r="D150" i="1"/>
  <c r="E150" i="1"/>
  <c r="F150" i="1"/>
  <c r="G150" i="1"/>
  <c r="H150" i="1"/>
  <c r="B151" i="1"/>
  <c r="C151" i="1"/>
  <c r="D151" i="1"/>
  <c r="E151" i="1"/>
  <c r="F151" i="1"/>
  <c r="G151" i="1"/>
  <c r="H151" i="1"/>
  <c r="B152" i="1"/>
  <c r="C152" i="1"/>
  <c r="D152" i="1"/>
  <c r="E152" i="1"/>
  <c r="F152" i="1"/>
  <c r="G152" i="1"/>
  <c r="H152" i="1"/>
  <c r="B153" i="1"/>
  <c r="C153" i="1"/>
  <c r="D153" i="1"/>
  <c r="E153" i="1"/>
  <c r="F153" i="1"/>
  <c r="G153" i="1"/>
  <c r="H153" i="1"/>
  <c r="B154" i="1"/>
  <c r="C154" i="1"/>
  <c r="D154" i="1"/>
  <c r="E154" i="1"/>
  <c r="F154" i="1"/>
  <c r="G154" i="1"/>
  <c r="H154" i="1"/>
  <c r="B155" i="1"/>
  <c r="C155" i="1"/>
  <c r="D155" i="1"/>
  <c r="E155" i="1"/>
  <c r="F155" i="1"/>
  <c r="G155" i="1"/>
  <c r="H155" i="1"/>
  <c r="B156" i="1"/>
  <c r="C156" i="1"/>
  <c r="D156" i="1"/>
  <c r="E156" i="1"/>
  <c r="F156" i="1"/>
  <c r="G156" i="1"/>
  <c r="H156" i="1"/>
  <c r="B157" i="1"/>
  <c r="C157" i="1"/>
  <c r="D157" i="1"/>
  <c r="E157" i="1"/>
  <c r="F157" i="1"/>
  <c r="G157" i="1"/>
  <c r="H157" i="1"/>
  <c r="B158" i="1"/>
  <c r="C158" i="1"/>
  <c r="D158" i="1"/>
  <c r="E158" i="1"/>
  <c r="F158" i="1"/>
  <c r="G158" i="1"/>
  <c r="H158" i="1"/>
  <c r="B159" i="1"/>
  <c r="C159" i="1"/>
  <c r="D159" i="1"/>
  <c r="E159" i="1"/>
  <c r="F159" i="1"/>
  <c r="G159" i="1"/>
  <c r="H159" i="1"/>
  <c r="B160" i="1"/>
  <c r="C160" i="1"/>
  <c r="D160" i="1"/>
  <c r="E160" i="1"/>
  <c r="F160" i="1"/>
  <c r="G160" i="1"/>
  <c r="H160" i="1"/>
  <c r="B161" i="1"/>
  <c r="C161" i="1"/>
  <c r="D161" i="1"/>
  <c r="E161" i="1"/>
  <c r="F161" i="1"/>
  <c r="G161" i="1"/>
  <c r="H161" i="1"/>
  <c r="B42" i="1"/>
  <c r="C42" i="1"/>
  <c r="D42" i="1"/>
  <c r="E42" i="1"/>
  <c r="F42" i="1"/>
  <c r="G42" i="1"/>
  <c r="H42" i="1"/>
  <c r="H41" i="1"/>
  <c r="G41" i="1"/>
  <c r="F41" i="1"/>
  <c r="E41" i="1"/>
  <c r="D41" i="1"/>
  <c r="C41" i="1"/>
  <c r="B41" i="1"/>
  <c r="B7" i="1"/>
  <c r="C7" i="1" s="1"/>
  <c r="L26" i="1"/>
  <c r="L27" i="1"/>
  <c r="J27" i="1"/>
  <c r="J26" i="1"/>
  <c r="H26" i="1"/>
  <c r="H27" i="1"/>
  <c r="F26" i="1"/>
  <c r="F27" i="1"/>
  <c r="D26" i="1"/>
  <c r="D28" i="1"/>
  <c r="B26" i="1"/>
  <c r="B27" i="1"/>
  <c r="F30" i="1"/>
  <c r="F29" i="1"/>
  <c r="F28" i="1"/>
  <c r="D29" i="1"/>
  <c r="B30" i="1"/>
  <c r="B29" i="1"/>
  <c r="D27" i="1"/>
  <c r="E8" i="1"/>
  <c r="F8" i="1" s="1"/>
  <c r="E9" i="1"/>
  <c r="F9" i="1" s="1"/>
  <c r="E10" i="1"/>
  <c r="F10" i="1" s="1"/>
  <c r="E7" i="1"/>
  <c r="F7" i="1" s="1"/>
  <c r="B8" i="1"/>
  <c r="C8" i="1" s="1"/>
  <c r="B9" i="1"/>
  <c r="C9" i="1" s="1"/>
  <c r="B10" i="1"/>
  <c r="C10" i="1" s="1"/>
  <c r="H10" i="1" l="1"/>
  <c r="L12" i="1"/>
  <c r="I2" i="10"/>
  <c r="I30" i="1"/>
  <c r="I29" i="1"/>
  <c r="H9" i="1"/>
  <c r="J4" i="1" s="1"/>
  <c r="B12" i="1"/>
  <c r="H2" i="10" l="1"/>
  <c r="F2" i="10"/>
  <c r="B2" i="10" s="1"/>
</calcChain>
</file>

<file path=xl/sharedStrings.xml><?xml version="1.0" encoding="utf-8"?>
<sst xmlns="http://schemas.openxmlformats.org/spreadsheetml/2006/main" count="1128" uniqueCount="574">
  <si>
    <t>名前：</t>
    <rPh sb="0" eb="2">
      <t>ナマエ</t>
    </rPh>
    <phoneticPr fontId="1"/>
  </si>
  <si>
    <t>種族：</t>
    <rPh sb="0" eb="2">
      <t>シュゾク</t>
    </rPh>
    <phoneticPr fontId="1"/>
  </si>
  <si>
    <t>タイプ：</t>
    <phoneticPr fontId="1"/>
  </si>
  <si>
    <t>年齢：</t>
    <rPh sb="0" eb="2">
      <t>ネンレイ</t>
    </rPh>
    <phoneticPr fontId="1"/>
  </si>
  <si>
    <t>性別：</t>
    <rPh sb="0" eb="2">
      <t>セイベツ</t>
    </rPh>
    <phoneticPr fontId="1"/>
  </si>
  <si>
    <t>身長：</t>
    <rPh sb="0" eb="2">
      <t>シンチョウ</t>
    </rPh>
    <phoneticPr fontId="1"/>
  </si>
  <si>
    <t>体重：</t>
    <rPh sb="0" eb="2">
      <t>タイジュウ</t>
    </rPh>
    <phoneticPr fontId="1"/>
  </si>
  <si>
    <t>[基本]</t>
    <rPh sb="1" eb="3">
      <t>キホン</t>
    </rPh>
    <phoneticPr fontId="1"/>
  </si>
  <si>
    <t>[能力値]</t>
    <rPh sb="1" eb="4">
      <t>ノウリョクチ</t>
    </rPh>
    <phoneticPr fontId="1"/>
  </si>
  <si>
    <t>体力度：</t>
    <rPh sb="0" eb="2">
      <t>タイリョク</t>
    </rPh>
    <rPh sb="2" eb="3">
      <t>ド</t>
    </rPh>
    <phoneticPr fontId="1"/>
  </si>
  <si>
    <t>知性度：</t>
    <rPh sb="0" eb="2">
      <t>チセイ</t>
    </rPh>
    <rPh sb="2" eb="3">
      <t>ド</t>
    </rPh>
    <phoneticPr fontId="1"/>
  </si>
  <si>
    <t>耐久度：</t>
    <rPh sb="0" eb="2">
      <t>タイキュウ</t>
    </rPh>
    <rPh sb="2" eb="3">
      <t>ド</t>
    </rPh>
    <phoneticPr fontId="1"/>
  </si>
  <si>
    <t>魔力度：</t>
    <rPh sb="0" eb="3">
      <t>マリョクド</t>
    </rPh>
    <phoneticPr fontId="1"/>
  </si>
  <si>
    <t>器用度：</t>
    <rPh sb="0" eb="3">
      <t>キヨウド</t>
    </rPh>
    <phoneticPr fontId="1"/>
  </si>
  <si>
    <t>幸運度：</t>
    <rPh sb="0" eb="2">
      <t>コウウン</t>
    </rPh>
    <rPh sb="2" eb="3">
      <t>ド</t>
    </rPh>
    <phoneticPr fontId="1"/>
  </si>
  <si>
    <t>速度：</t>
    <rPh sb="0" eb="2">
      <t>ソクド</t>
    </rPh>
    <phoneticPr fontId="1"/>
  </si>
  <si>
    <t>魅力度：</t>
    <rPh sb="0" eb="3">
      <t>ミリョクド</t>
    </rPh>
    <phoneticPr fontId="1"/>
  </si>
  <si>
    <t>個人修正：</t>
    <rPh sb="0" eb="4">
      <t>コジンシュウセイ</t>
    </rPh>
    <phoneticPr fontId="1"/>
  </si>
  <si>
    <t>防御点：</t>
    <rPh sb="0" eb="3">
      <t>ボウギョテン</t>
    </rPh>
    <phoneticPr fontId="1"/>
  </si>
  <si>
    <t>経験値：</t>
    <rPh sb="0" eb="3">
      <t>ケイケンチ</t>
    </rPh>
    <phoneticPr fontId="1"/>
  </si>
  <si>
    <t>種族名</t>
    <rPh sb="0" eb="3">
      <t>シュゾクメイ</t>
    </rPh>
    <phoneticPr fontId="1"/>
  </si>
  <si>
    <t>体力度</t>
    <rPh sb="0" eb="3">
      <t>タイリョクド</t>
    </rPh>
    <phoneticPr fontId="1"/>
  </si>
  <si>
    <t>耐久度</t>
    <rPh sb="0" eb="3">
      <t>タイキュウド</t>
    </rPh>
    <phoneticPr fontId="1"/>
  </si>
  <si>
    <t>器用度</t>
    <rPh sb="0" eb="3">
      <t>キヨウド</t>
    </rPh>
    <phoneticPr fontId="1"/>
  </si>
  <si>
    <t>速度</t>
    <rPh sb="0" eb="2">
      <t>ソクド</t>
    </rPh>
    <phoneticPr fontId="1"/>
  </si>
  <si>
    <t>知性度</t>
    <rPh sb="0" eb="3">
      <t>チセイド</t>
    </rPh>
    <phoneticPr fontId="1"/>
  </si>
  <si>
    <t>魔力度</t>
    <rPh sb="0" eb="3">
      <t>マリョクド</t>
    </rPh>
    <phoneticPr fontId="1"/>
  </si>
  <si>
    <t>幸運度</t>
    <rPh sb="0" eb="3">
      <t>コウウンド</t>
    </rPh>
    <phoneticPr fontId="1"/>
  </si>
  <si>
    <t>魅力度</t>
    <rPh sb="0" eb="3">
      <t>ミリョクド</t>
    </rPh>
    <phoneticPr fontId="1"/>
  </si>
  <si>
    <t>人間</t>
    <rPh sb="0" eb="2">
      <t>ニンゲン</t>
    </rPh>
    <phoneticPr fontId="1"/>
  </si>
  <si>
    <t>魚人族</t>
    <rPh sb="0" eb="3">
      <t>ギョジンゾク</t>
    </rPh>
    <phoneticPr fontId="1"/>
  </si>
  <si>
    <t>人魚族</t>
    <rPh sb="0" eb="3">
      <t>ニンギョゾク</t>
    </rPh>
    <phoneticPr fontId="1"/>
  </si>
  <si>
    <t>巨人族</t>
    <rPh sb="0" eb="3">
      <t>キョジンゾク</t>
    </rPh>
    <phoneticPr fontId="1"/>
  </si>
  <si>
    <t>小人族</t>
    <rPh sb="0" eb="2">
      <t>コビト</t>
    </rPh>
    <rPh sb="2" eb="3">
      <t>ゾク</t>
    </rPh>
    <phoneticPr fontId="1"/>
  </si>
  <si>
    <t>ミンク族</t>
    <rPh sb="3" eb="4">
      <t>ゾク</t>
    </rPh>
    <phoneticPr fontId="1"/>
  </si>
  <si>
    <t>天竜人</t>
    <rPh sb="0" eb="3">
      <t>テンリュウビト</t>
    </rPh>
    <phoneticPr fontId="1"/>
  </si>
  <si>
    <t>入力</t>
    <rPh sb="0" eb="2">
      <t>ニュウリョク</t>
    </rPh>
    <phoneticPr fontId="1"/>
  </si>
  <si>
    <t>触るな</t>
    <rPh sb="0" eb="1">
      <t>サワ</t>
    </rPh>
    <phoneticPr fontId="1"/>
  </si>
  <si>
    <t>タイプ</t>
    <phoneticPr fontId="1"/>
  </si>
  <si>
    <t>戦士</t>
    <rPh sb="0" eb="2">
      <t>センシ</t>
    </rPh>
    <phoneticPr fontId="1"/>
  </si>
  <si>
    <t>武闘家</t>
    <rPh sb="0" eb="3">
      <t>ブトウカ</t>
    </rPh>
    <phoneticPr fontId="1"/>
  </si>
  <si>
    <t>魔術師</t>
    <rPh sb="0" eb="3">
      <t>マジュツシ</t>
    </rPh>
    <phoneticPr fontId="1"/>
  </si>
  <si>
    <t>盗賊</t>
    <rPh sb="0" eb="2">
      <t>トウゾク</t>
    </rPh>
    <phoneticPr fontId="1"/>
  </si>
  <si>
    <t>錬金術師</t>
    <rPh sb="0" eb="4">
      <t>レンキンジュツシ</t>
    </rPh>
    <phoneticPr fontId="1"/>
  </si>
  <si>
    <t>価格(万B)</t>
    <rPh sb="0" eb="2">
      <t>カカク</t>
    </rPh>
    <rPh sb="3" eb="4">
      <t>マン</t>
    </rPh>
    <phoneticPr fontId="1"/>
  </si>
  <si>
    <t>↑万B単位</t>
    <rPh sb="1" eb="2">
      <t>マン</t>
    </rPh>
    <rPh sb="3" eb="5">
      <t>タンイ</t>
    </rPh>
    <phoneticPr fontId="1"/>
  </si>
  <si>
    <t>ヒット</t>
    <phoneticPr fontId="1"/>
  </si>
  <si>
    <t>要体力</t>
    <rPh sb="0" eb="1">
      <t>ヨウ</t>
    </rPh>
    <rPh sb="1" eb="3">
      <t>タイリョク</t>
    </rPh>
    <phoneticPr fontId="1"/>
  </si>
  <si>
    <t>要器用</t>
    <rPh sb="0" eb="1">
      <t>ヨウ</t>
    </rPh>
    <rPh sb="1" eb="3">
      <t>キヨウ</t>
    </rPh>
    <phoneticPr fontId="1"/>
  </si>
  <si>
    <t>射程</t>
    <rPh sb="0" eb="2">
      <t>シャテイ</t>
    </rPh>
    <phoneticPr fontId="1"/>
  </si>
  <si>
    <t>重量点</t>
    <rPh sb="0" eb="3">
      <t>ジュウリョウテン</t>
    </rPh>
    <phoneticPr fontId="1"/>
  </si>
  <si>
    <t>両手？</t>
    <rPh sb="0" eb="2">
      <t>リョウテ</t>
    </rPh>
    <phoneticPr fontId="1"/>
  </si>
  <si>
    <t>防御点</t>
    <rPh sb="0" eb="3">
      <t>ボウギョテン</t>
    </rPh>
    <phoneticPr fontId="1"/>
  </si>
  <si>
    <t>器用減</t>
    <rPh sb="0" eb="2">
      <t>キヨウ</t>
    </rPh>
    <rPh sb="2" eb="3">
      <t>ヘ</t>
    </rPh>
    <phoneticPr fontId="1"/>
  </si>
  <si>
    <t>装備箇所</t>
    <rPh sb="0" eb="4">
      <t>ソウビカショ</t>
    </rPh>
    <phoneticPr fontId="1"/>
  </si>
  <si>
    <t>追加ダイス</t>
    <rPh sb="0" eb="2">
      <t>ツイカ</t>
    </rPh>
    <phoneticPr fontId="1"/>
  </si>
  <si>
    <t>説明</t>
    <rPh sb="0" eb="2">
      <t>セツメイ</t>
    </rPh>
    <phoneticPr fontId="1"/>
  </si>
  <si>
    <t>[装備]</t>
    <rPh sb="1" eb="3">
      <t>ソウビ</t>
    </rPh>
    <phoneticPr fontId="1"/>
  </si>
  <si>
    <t>武器：</t>
    <rPh sb="0" eb="2">
      <t>ブキ</t>
    </rPh>
    <phoneticPr fontId="1"/>
  </si>
  <si>
    <t>防具：</t>
    <rPh sb="0" eb="2">
      <t>ボウグ</t>
    </rPh>
    <phoneticPr fontId="1"/>
  </si>
  <si>
    <t>盾：</t>
    <rPh sb="0" eb="1">
      <t>タテ</t>
    </rPh>
    <phoneticPr fontId="1"/>
  </si>
  <si>
    <t>アイテム：</t>
    <phoneticPr fontId="1"/>
  </si>
  <si>
    <t>限界重量点：</t>
    <rPh sb="0" eb="2">
      <t>ゲンカイ</t>
    </rPh>
    <rPh sb="2" eb="4">
      <t>ジュウリョウ</t>
    </rPh>
    <rPh sb="4" eb="5">
      <t>テン</t>
    </rPh>
    <phoneticPr fontId="1"/>
  </si>
  <si>
    <t>現在重量点：</t>
    <rPh sb="0" eb="2">
      <t>ゲンザイ</t>
    </rPh>
    <rPh sb="2" eb="4">
      <t>ジュウリョウ</t>
    </rPh>
    <rPh sb="4" eb="5">
      <t>テン</t>
    </rPh>
    <phoneticPr fontId="1"/>
  </si>
  <si>
    <t>ｷｬﾗｸﾀｰﾚﾍﾞﾙ：</t>
    <phoneticPr fontId="1"/>
  </si>
  <si>
    <t>ショートソード</t>
    <phoneticPr fontId="1"/>
  </si>
  <si>
    <t>ブロードソード</t>
    <phoneticPr fontId="1"/>
  </si>
  <si>
    <t>バスタードソード（片手）</t>
    <rPh sb="9" eb="11">
      <t>カタテ</t>
    </rPh>
    <phoneticPr fontId="1"/>
  </si>
  <si>
    <t>バスタードソード（両手）</t>
    <rPh sb="9" eb="11">
      <t>リョウテ</t>
    </rPh>
    <phoneticPr fontId="1"/>
  </si>
  <si>
    <t>クレイモア</t>
    <phoneticPr fontId="1"/>
  </si>
  <si>
    <t>ショートサーベル</t>
    <phoneticPr fontId="1"/>
  </si>
  <si>
    <t>サーベル</t>
    <phoneticPr fontId="1"/>
  </si>
  <si>
    <t>野太刀</t>
    <rPh sb="0" eb="1">
      <t>ノ</t>
    </rPh>
    <rPh sb="1" eb="3">
      <t>タチ</t>
    </rPh>
    <phoneticPr fontId="1"/>
  </si>
  <si>
    <t>グレートアックス</t>
    <phoneticPr fontId="1"/>
  </si>
  <si>
    <t>処刑用アックス</t>
    <rPh sb="0" eb="3">
      <t>ショケイヨウ</t>
    </rPh>
    <phoneticPr fontId="1"/>
  </si>
  <si>
    <t>メイス</t>
    <phoneticPr fontId="1"/>
  </si>
  <si>
    <t>ウォーハンマー</t>
    <phoneticPr fontId="1"/>
  </si>
  <si>
    <t>ヘビーフレイル</t>
    <phoneticPr fontId="1"/>
  </si>
  <si>
    <t>トライデント</t>
    <phoneticPr fontId="1"/>
  </si>
  <si>
    <t>パイク</t>
    <phoneticPr fontId="1"/>
  </si>
  <si>
    <t>グレイヴ</t>
    <phoneticPr fontId="1"/>
  </si>
  <si>
    <t>ハルバード</t>
    <phoneticPr fontId="1"/>
  </si>
  <si>
    <t>鞭</t>
    <rPh sb="0" eb="1">
      <t>ムチ</t>
    </rPh>
    <phoneticPr fontId="1"/>
  </si>
  <si>
    <t>魔法の杖</t>
    <rPh sb="0" eb="2">
      <t>マホウ</t>
    </rPh>
    <rPh sb="3" eb="4">
      <t>ツエ</t>
    </rPh>
    <phoneticPr fontId="1"/>
  </si>
  <si>
    <t>クォータースタッフ</t>
    <phoneticPr fontId="1"/>
  </si>
  <si>
    <t>スリング</t>
    <phoneticPr fontId="1"/>
  </si>
  <si>
    <t>ショートボウ</t>
    <phoneticPr fontId="1"/>
  </si>
  <si>
    <t>レギュラーボウ</t>
    <phoneticPr fontId="1"/>
  </si>
  <si>
    <t>コンポジットボウ</t>
    <phoneticPr fontId="1"/>
  </si>
  <si>
    <t>長弓</t>
    <rPh sb="0" eb="1">
      <t>ナガ</t>
    </rPh>
    <rPh sb="1" eb="2">
      <t>ユミ</t>
    </rPh>
    <phoneticPr fontId="1"/>
  </si>
  <si>
    <t>ライトクロスボウ</t>
    <phoneticPr fontId="1"/>
  </si>
  <si>
    <t>ヘヴィクロスボウ</t>
    <phoneticPr fontId="1"/>
  </si>
  <si>
    <t>手裏剣</t>
    <rPh sb="0" eb="3">
      <t>シュリケン</t>
    </rPh>
    <phoneticPr fontId="1"/>
  </si>
  <si>
    <t>チャクラム</t>
    <phoneticPr fontId="1"/>
  </si>
  <si>
    <t>アフリカ投げナイフ</t>
    <rPh sb="4" eb="5">
      <t>ナ</t>
    </rPh>
    <phoneticPr fontId="1"/>
  </si>
  <si>
    <t>フリントロック式拳銃</t>
    <rPh sb="7" eb="8">
      <t>シキ</t>
    </rPh>
    <rPh sb="8" eb="10">
      <t>ケンジュウ</t>
    </rPh>
    <phoneticPr fontId="1"/>
  </si>
  <si>
    <t>マスケット</t>
    <phoneticPr fontId="1"/>
  </si>
  <si>
    <t>ダガー（近接）</t>
    <rPh sb="4" eb="6">
      <t>キンセツ</t>
    </rPh>
    <phoneticPr fontId="1"/>
  </si>
  <si>
    <t>ダガー（射撃）</t>
    <rPh sb="4" eb="6">
      <t>シャゲキ</t>
    </rPh>
    <phoneticPr fontId="1"/>
  </si>
  <si>
    <t>ミゼリコルデ（近接）</t>
    <phoneticPr fontId="1"/>
  </si>
  <si>
    <t>ミゼリコルデ（射撃）</t>
    <rPh sb="7" eb="9">
      <t>シャゲキ</t>
    </rPh>
    <phoneticPr fontId="1"/>
  </si>
  <si>
    <t>マン＝ゴーシュ（近接）</t>
    <rPh sb="8" eb="10">
      <t>キンセツ</t>
    </rPh>
    <phoneticPr fontId="1"/>
  </si>
  <si>
    <t>マン＝ゴーシュ（射撃）</t>
    <rPh sb="8" eb="10">
      <t>シャゲキ</t>
    </rPh>
    <phoneticPr fontId="1"/>
  </si>
  <si>
    <t>ハチェット（近接）</t>
    <rPh sb="6" eb="8">
      <t>キンセツ</t>
    </rPh>
    <phoneticPr fontId="1"/>
  </si>
  <si>
    <t>ハチェット（射撃）</t>
    <rPh sb="6" eb="8">
      <t>シャゲキ</t>
    </rPh>
    <phoneticPr fontId="1"/>
  </si>
  <si>
    <t>ブローヴァ（近接）</t>
    <rPh sb="6" eb="8">
      <t>キンセツ</t>
    </rPh>
    <phoneticPr fontId="1"/>
  </si>
  <si>
    <t>ブローヴァ（射撃）</t>
    <rPh sb="6" eb="8">
      <t>シャゲキ</t>
    </rPh>
    <phoneticPr fontId="1"/>
  </si>
  <si>
    <t>棍棒（近接）</t>
    <rPh sb="0" eb="2">
      <t>コンボウ</t>
    </rPh>
    <rPh sb="3" eb="5">
      <t>キンセツ</t>
    </rPh>
    <phoneticPr fontId="1"/>
  </si>
  <si>
    <t>棍棒（射撃）</t>
    <rPh sb="0" eb="2">
      <t>コンボウ</t>
    </rPh>
    <rPh sb="3" eb="5">
      <t>シャゲキ</t>
    </rPh>
    <phoneticPr fontId="1"/>
  </si>
  <si>
    <t>ジャヴェリン（近接）</t>
    <rPh sb="7" eb="9">
      <t>キンセツ</t>
    </rPh>
    <phoneticPr fontId="1"/>
  </si>
  <si>
    <t>ジャヴェリン（射撃）</t>
    <rPh sb="7" eb="9">
      <t>シャゲキ</t>
    </rPh>
    <phoneticPr fontId="1"/>
  </si>
  <si>
    <t>スピア（近接）</t>
    <rPh sb="4" eb="6">
      <t>キンセツ</t>
    </rPh>
    <phoneticPr fontId="1"/>
  </si>
  <si>
    <t>スピア（射撃）</t>
    <rPh sb="4" eb="6">
      <t>シャゲキ</t>
    </rPh>
    <phoneticPr fontId="1"/>
  </si>
  <si>
    <t>現在所持金：</t>
    <rPh sb="0" eb="5">
      <t>ゲンザイショジキン</t>
    </rPh>
    <phoneticPr fontId="1"/>
  </si>
  <si>
    <t>初期所持金：</t>
    <rPh sb="0" eb="2">
      <t>ショキ</t>
    </rPh>
    <rPh sb="2" eb="5">
      <t>ショジキン</t>
    </rPh>
    <phoneticPr fontId="1"/>
  </si>
  <si>
    <t>2D</t>
    <phoneticPr fontId="1"/>
  </si>
  <si>
    <t>2D+2</t>
    <phoneticPr fontId="1"/>
  </si>
  <si>
    <t>2D+3</t>
    <phoneticPr fontId="1"/>
  </si>
  <si>
    <t>3D</t>
    <phoneticPr fontId="1"/>
  </si>
  <si>
    <t>4D</t>
    <phoneticPr fontId="1"/>
  </si>
  <si>
    <t>5D</t>
    <phoneticPr fontId="1"/>
  </si>
  <si>
    <t>7D</t>
    <phoneticPr fontId="1"/>
  </si>
  <si>
    <t>6D</t>
    <phoneticPr fontId="1"/>
  </si>
  <si>
    <t>6D+2</t>
    <phoneticPr fontId="1"/>
  </si>
  <si>
    <t>4D+2</t>
    <phoneticPr fontId="1"/>
  </si>
  <si>
    <t>3D+1</t>
    <phoneticPr fontId="1"/>
  </si>
  <si>
    <t>6D+1</t>
    <phoneticPr fontId="1"/>
  </si>
  <si>
    <t>1D</t>
    <phoneticPr fontId="1"/>
  </si>
  <si>
    <t>9D+2</t>
    <phoneticPr fontId="1"/>
  </si>
  <si>
    <t>11D+2</t>
    <phoneticPr fontId="1"/>
  </si>
  <si>
    <t>0/1</t>
    <phoneticPr fontId="1"/>
  </si>
  <si>
    <t>N</t>
    <phoneticPr fontId="1"/>
  </si>
  <si>
    <t>Y</t>
    <phoneticPr fontId="1"/>
  </si>
  <si>
    <t>―</t>
  </si>
  <si>
    <t>―</t>
    <phoneticPr fontId="1"/>
  </si>
  <si>
    <t>±修正結果</t>
    <rPh sb="1" eb="3">
      <t>シュウセイ</t>
    </rPh>
    <rPh sb="3" eb="5">
      <t>ケッカ</t>
    </rPh>
    <phoneticPr fontId="1"/>
  </si>
  <si>
    <t>±修正結果</t>
    <rPh sb="0" eb="2">
      <t>シュウセイ</t>
    </rPh>
    <rPh sb="3" eb="5">
      <t>ケッカ</t>
    </rPh>
    <phoneticPr fontId="1"/>
  </si>
  <si>
    <t>―</t>
    <phoneticPr fontId="1"/>
  </si>
  <si>
    <t>プレートアーマー</t>
    <phoneticPr fontId="1"/>
  </si>
  <si>
    <t>バンディットメイル</t>
    <phoneticPr fontId="1"/>
  </si>
  <si>
    <t>チェインメイル</t>
    <phoneticPr fontId="1"/>
  </si>
  <si>
    <t>スケールアーマー</t>
    <phoneticPr fontId="1"/>
  </si>
  <si>
    <t>リングジョイントプレート</t>
    <phoneticPr fontId="1"/>
  </si>
  <si>
    <t>クィルブーイー</t>
    <phoneticPr fontId="1"/>
  </si>
  <si>
    <t>スタテッドレザー</t>
    <phoneticPr fontId="1"/>
  </si>
  <si>
    <t>キルテッドファブリック</t>
    <phoneticPr fontId="1"/>
  </si>
  <si>
    <t>ライトレザー</t>
    <phoneticPr fontId="1"/>
  </si>
  <si>
    <t>厚手のローブ</t>
    <rPh sb="0" eb="2">
      <t>アツデ</t>
    </rPh>
    <phoneticPr fontId="1"/>
  </si>
  <si>
    <t>グレートヘルム</t>
    <phoneticPr fontId="1"/>
  </si>
  <si>
    <t>オープンフェイスヘルメット</t>
    <phoneticPr fontId="1"/>
  </si>
  <si>
    <t>スティールキャップ</t>
    <phoneticPr fontId="1"/>
  </si>
  <si>
    <t>キュイラス</t>
    <phoneticPr fontId="1"/>
  </si>
  <si>
    <t>ホーバーク</t>
    <phoneticPr fontId="1"/>
  </si>
  <si>
    <t>ブレストプレート</t>
    <phoneticPr fontId="1"/>
  </si>
  <si>
    <t>レザーブレストピース</t>
    <phoneticPr fontId="1"/>
  </si>
  <si>
    <t>ヴァンブレイス</t>
    <phoneticPr fontId="1"/>
  </si>
  <si>
    <t>アームブレイサー</t>
    <phoneticPr fontId="1"/>
  </si>
  <si>
    <t>ゴーントレット</t>
    <phoneticPr fontId="1"/>
  </si>
  <si>
    <t>グリーヴ</t>
    <phoneticPr fontId="1"/>
  </si>
  <si>
    <t>ショーセ</t>
    <phoneticPr fontId="1"/>
  </si>
  <si>
    <t>ソレア</t>
    <phoneticPr fontId="1"/>
  </si>
  <si>
    <t>全身</t>
    <rPh sb="0" eb="2">
      <t>ゼンシン</t>
    </rPh>
    <phoneticPr fontId="1"/>
  </si>
  <si>
    <t>頭</t>
    <rPh sb="0" eb="1">
      <t>アタマ</t>
    </rPh>
    <phoneticPr fontId="1"/>
  </si>
  <si>
    <t>胴</t>
    <rPh sb="0" eb="1">
      <t>ドウ</t>
    </rPh>
    <phoneticPr fontId="1"/>
  </si>
  <si>
    <t>腕</t>
    <rPh sb="0" eb="1">
      <t>ウデ</t>
    </rPh>
    <phoneticPr fontId="1"/>
  </si>
  <si>
    <t>脚</t>
    <rPh sb="0" eb="1">
      <t>アシ</t>
    </rPh>
    <phoneticPr fontId="1"/>
  </si>
  <si>
    <t>タワーシールド</t>
    <phoneticPr fontId="1"/>
  </si>
  <si>
    <t>ソポック</t>
    <phoneticPr fontId="1"/>
  </si>
  <si>
    <t>スパイクシールド</t>
    <phoneticPr fontId="1"/>
  </si>
  <si>
    <t>ナイトシールド</t>
    <phoneticPr fontId="1"/>
  </si>
  <si>
    <t>ターゲットシールド</t>
    <phoneticPr fontId="1"/>
  </si>
  <si>
    <t>バックラー</t>
    <phoneticPr fontId="1"/>
  </si>
  <si>
    <t>総重量：</t>
    <rPh sb="0" eb="1">
      <t>ソウ</t>
    </rPh>
    <rPh sb="1" eb="3">
      <t>ジュウリョウ</t>
    </rPh>
    <phoneticPr fontId="1"/>
  </si>
  <si>
    <t>総防御点：</t>
    <rPh sb="0" eb="1">
      <t>ソウ</t>
    </rPh>
    <rPh sb="1" eb="3">
      <t>ボウギョ</t>
    </rPh>
    <rPh sb="3" eb="4">
      <t>テン</t>
    </rPh>
    <phoneticPr fontId="1"/>
  </si>
  <si>
    <t>要器用：</t>
    <rPh sb="0" eb="3">
      <t>ヨウキヨウ</t>
    </rPh>
    <phoneticPr fontId="1"/>
  </si>
  <si>
    <t>要体力：</t>
    <rPh sb="0" eb="1">
      <t>ヨウ</t>
    </rPh>
    <rPh sb="1" eb="3">
      <t>タイリョク</t>
    </rPh>
    <phoneticPr fontId="1"/>
  </si>
  <si>
    <t>※未装備は含まないように</t>
    <rPh sb="1" eb="4">
      <t>ミソウビ</t>
    </rPh>
    <rPh sb="5" eb="6">
      <t>フク</t>
    </rPh>
    <phoneticPr fontId="1"/>
  </si>
  <si>
    <t>重量点調整：</t>
    <rPh sb="0" eb="3">
      <t>ジュウリョウテン</t>
    </rPh>
    <rPh sb="3" eb="5">
      <t>チョウセイ</t>
    </rPh>
    <phoneticPr fontId="1"/>
  </si>
  <si>
    <t>器用審査：</t>
    <rPh sb="0" eb="2">
      <t>キヨウ</t>
    </rPh>
    <rPh sb="2" eb="4">
      <t>シンサ</t>
    </rPh>
    <phoneticPr fontId="1"/>
  </si>
  <si>
    <t>体力審査：</t>
    <rPh sb="0" eb="2">
      <t>タイリョク</t>
    </rPh>
    <rPh sb="2" eb="4">
      <t>シンサ</t>
    </rPh>
    <phoneticPr fontId="1"/>
  </si>
  <si>
    <t>背負い袋</t>
    <rPh sb="0" eb="2">
      <t>セオ</t>
    </rPh>
    <rPh sb="3" eb="4">
      <t>ブクロ</t>
    </rPh>
    <phoneticPr fontId="1"/>
  </si>
  <si>
    <t>豪華な背負い袋</t>
    <rPh sb="0" eb="2">
      <t>ゴウカ</t>
    </rPh>
    <rPh sb="3" eb="5">
      <t>セオ</t>
    </rPh>
    <rPh sb="6" eb="7">
      <t>ブクロ</t>
    </rPh>
    <phoneticPr fontId="1"/>
  </si>
  <si>
    <t>修理セット（10回分）</t>
    <rPh sb="0" eb="2">
      <t>シュウリ</t>
    </rPh>
    <rPh sb="8" eb="10">
      <t>カイブン</t>
    </rPh>
    <phoneticPr fontId="1"/>
  </si>
  <si>
    <t>ベルトポーチ</t>
    <phoneticPr fontId="1"/>
  </si>
  <si>
    <t>マッチ（50本）</t>
    <rPh sb="6" eb="7">
      <t>ホン</t>
    </rPh>
    <phoneticPr fontId="1"/>
  </si>
  <si>
    <t>火打石と打ち金</t>
    <rPh sb="0" eb="2">
      <t>ヒウ</t>
    </rPh>
    <rPh sb="2" eb="3">
      <t>イシ</t>
    </rPh>
    <rPh sb="4" eb="5">
      <t>ウ</t>
    </rPh>
    <rPh sb="6" eb="7">
      <t>キン</t>
    </rPh>
    <phoneticPr fontId="1"/>
  </si>
  <si>
    <t>火口箱</t>
    <rPh sb="0" eb="1">
      <t>ヒ</t>
    </rPh>
    <rPh sb="1" eb="2">
      <t>クチ</t>
    </rPh>
    <rPh sb="2" eb="3">
      <t>ハコ</t>
    </rPh>
    <phoneticPr fontId="1"/>
  </si>
  <si>
    <t>ろうそく（10本）</t>
    <rPh sb="7" eb="8">
      <t>ホン</t>
    </rPh>
    <phoneticPr fontId="1"/>
  </si>
  <si>
    <t>たいまつ</t>
    <phoneticPr fontId="1"/>
  </si>
  <si>
    <t>麻のロープ（15m）</t>
    <rPh sb="0" eb="1">
      <t>アサ</t>
    </rPh>
    <phoneticPr fontId="1"/>
  </si>
  <si>
    <t>絹のロープ（15m）</t>
    <rPh sb="0" eb="1">
      <t>キヌ</t>
    </rPh>
    <phoneticPr fontId="1"/>
  </si>
  <si>
    <t>ロープ用鉤爪</t>
    <rPh sb="3" eb="4">
      <t>ヨウ</t>
    </rPh>
    <rPh sb="4" eb="6">
      <t>カギヅメ</t>
    </rPh>
    <phoneticPr fontId="1"/>
  </si>
  <si>
    <t>頑丈なより糸（9m）</t>
    <rPh sb="0" eb="2">
      <t>ガンジョウ</t>
    </rPh>
    <rPh sb="5" eb="6">
      <t>イト</t>
    </rPh>
    <phoneticPr fontId="1"/>
  </si>
  <si>
    <t>鉄釘（10本）</t>
    <rPh sb="0" eb="1">
      <t>テツ</t>
    </rPh>
    <rPh sb="1" eb="2">
      <t>クギ</t>
    </rPh>
    <rPh sb="5" eb="6">
      <t>ホン</t>
    </rPh>
    <phoneticPr fontId="1"/>
  </si>
  <si>
    <t>ピトンハンマー</t>
    <phoneticPr fontId="1"/>
  </si>
  <si>
    <t>チョーク（5色10本）</t>
    <rPh sb="6" eb="7">
      <t>イロ</t>
    </rPh>
    <rPh sb="9" eb="10">
      <t>ホン</t>
    </rPh>
    <phoneticPr fontId="1"/>
  </si>
  <si>
    <t>普通の衣服</t>
    <rPh sb="0" eb="2">
      <t>フツウ</t>
    </rPh>
    <rPh sb="3" eb="5">
      <t>イフク</t>
    </rPh>
    <phoneticPr fontId="1"/>
  </si>
  <si>
    <t>上等な衣服</t>
    <rPh sb="0" eb="2">
      <t>ジョウトウ</t>
    </rPh>
    <rPh sb="3" eb="5">
      <t>イフク</t>
    </rPh>
    <phoneticPr fontId="1"/>
  </si>
  <si>
    <t>小鏡</t>
    <rPh sb="0" eb="2">
      <t>コカガミ</t>
    </rPh>
    <phoneticPr fontId="1"/>
  </si>
  <si>
    <t>水袋orワイン袋</t>
    <rPh sb="0" eb="2">
      <t>ミズブクロ</t>
    </rPh>
    <rPh sb="7" eb="8">
      <t>フクロ</t>
    </rPh>
    <phoneticPr fontId="1"/>
  </si>
  <si>
    <t>食料袋</t>
    <rPh sb="0" eb="2">
      <t>ショクリョウ</t>
    </rPh>
    <rPh sb="2" eb="3">
      <t>フクロ</t>
    </rPh>
    <phoneticPr fontId="1"/>
  </si>
  <si>
    <t>冒険者セット</t>
    <rPh sb="0" eb="3">
      <t>ボウケンシャ</t>
    </rPh>
    <phoneticPr fontId="1"/>
  </si>
  <si>
    <t>鋼鉄ペン</t>
    <rPh sb="0" eb="1">
      <t>ハガネ</t>
    </rPh>
    <rPh sb="1" eb="2">
      <t>テツ</t>
    </rPh>
    <phoneticPr fontId="1"/>
  </si>
  <si>
    <t>テント（5人用）</t>
    <rPh sb="5" eb="6">
      <t>ニン</t>
    </rPh>
    <rPh sb="6" eb="7">
      <t>ヨウ</t>
    </rPh>
    <phoneticPr fontId="1"/>
  </si>
  <si>
    <t>テント（1人用）</t>
    <rPh sb="5" eb="6">
      <t>ヒト</t>
    </rPh>
    <rPh sb="6" eb="7">
      <t>ヨウ</t>
    </rPh>
    <phoneticPr fontId="1"/>
  </si>
  <si>
    <t>調理道具一式</t>
    <rPh sb="0" eb="4">
      <t>チョウリドウグ</t>
    </rPh>
    <rPh sb="4" eb="6">
      <t>イッシキ</t>
    </rPh>
    <phoneticPr fontId="1"/>
  </si>
  <si>
    <t>インク（60ml入り栓つき瓶）</t>
    <rPh sb="8" eb="9">
      <t>イ</t>
    </rPh>
    <rPh sb="10" eb="11">
      <t>セン</t>
    </rPh>
    <rPh sb="13" eb="14">
      <t>ビン</t>
    </rPh>
    <phoneticPr fontId="1"/>
  </si>
  <si>
    <t>羊皮紙（10枚）</t>
    <rPh sb="0" eb="1">
      <t>ヒツジ</t>
    </rPh>
    <rPh sb="1" eb="2">
      <t>カワ</t>
    </rPh>
    <rPh sb="2" eb="3">
      <t>カミ</t>
    </rPh>
    <rPh sb="6" eb="7">
      <t>マイ</t>
    </rPh>
    <phoneticPr fontId="1"/>
  </si>
  <si>
    <t>宝石がついた指輪</t>
    <rPh sb="0" eb="2">
      <t>ホウセキ</t>
    </rPh>
    <rPh sb="6" eb="8">
      <t>ユビワ</t>
    </rPh>
    <phoneticPr fontId="1"/>
  </si>
  <si>
    <t>水晶玉</t>
    <rPh sb="0" eb="3">
      <t>スイショウダマ</t>
    </rPh>
    <phoneticPr fontId="1"/>
  </si>
  <si>
    <t>錬金フラスコ</t>
    <rPh sb="0" eb="2">
      <t>レンキン</t>
    </rPh>
    <phoneticPr fontId="1"/>
  </si>
  <si>
    <t>結晶体</t>
    <rPh sb="0" eb="3">
      <t>ケッショウタイ</t>
    </rPh>
    <phoneticPr fontId="1"/>
  </si>
  <si>
    <t>おバカなサルの苦い薬</t>
    <rPh sb="7" eb="8">
      <t>ニガ</t>
    </rPh>
    <rPh sb="9" eb="10">
      <t>クスリ</t>
    </rPh>
    <phoneticPr fontId="1"/>
  </si>
  <si>
    <t>濃厚おバカなサルの苦い薬</t>
    <rPh sb="0" eb="2">
      <t>ノウコウ</t>
    </rPh>
    <rPh sb="9" eb="10">
      <t>ニガ</t>
    </rPh>
    <rPh sb="11" eb="12">
      <t>クスリ</t>
    </rPh>
    <phoneticPr fontId="1"/>
  </si>
  <si>
    <t>強力クモ毒除去剤</t>
    <rPh sb="0" eb="2">
      <t>キョウリョク</t>
    </rPh>
    <rPh sb="4" eb="5">
      <t>ドク</t>
    </rPh>
    <rPh sb="5" eb="8">
      <t>ジョキョザイ</t>
    </rPh>
    <phoneticPr fontId="1"/>
  </si>
  <si>
    <t>ゴージャス海賊弁当</t>
    <rPh sb="5" eb="7">
      <t>カイゾク</t>
    </rPh>
    <rPh sb="7" eb="9">
      <t>ベントウ</t>
    </rPh>
    <phoneticPr fontId="1"/>
  </si>
  <si>
    <t>力のパン</t>
    <rPh sb="0" eb="1">
      <t>チカラ</t>
    </rPh>
    <phoneticPr fontId="1"/>
  </si>
  <si>
    <t>技の香草</t>
    <rPh sb="0" eb="1">
      <t>ワザ</t>
    </rPh>
    <rPh sb="2" eb="3">
      <t>カオ</t>
    </rPh>
    <rPh sb="3" eb="4">
      <t>クサ</t>
    </rPh>
    <phoneticPr fontId="1"/>
  </si>
  <si>
    <t>知の果実</t>
    <rPh sb="0" eb="1">
      <t>チ</t>
    </rPh>
    <rPh sb="2" eb="4">
      <t>カジツ</t>
    </rPh>
    <phoneticPr fontId="1"/>
  </si>
  <si>
    <t>消費B：</t>
    <rPh sb="0" eb="2">
      <t>ショウヒ</t>
    </rPh>
    <phoneticPr fontId="1"/>
  </si>
  <si>
    <t>荷物を入れておくためのリュックです。</t>
    <phoneticPr fontId="1"/>
  </si>
  <si>
    <t>頑丈な素材で作られた意匠をこらした背負い袋です。</t>
    <phoneticPr fontId="1"/>
  </si>
  <si>
    <t>武器や防具の修理道具一式です。1回でヒットダイス1個または防御点1点回復できます。</t>
    <phoneticPr fontId="1"/>
  </si>
  <si>
    <t>ちょっとした小物を入れておくためのポーチです。</t>
    <phoneticPr fontId="1"/>
  </si>
  <si>
    <t>火を起こすための原始的な道具です。慣れと時間が必要になります。</t>
    <phoneticPr fontId="1"/>
  </si>
  <si>
    <t>火を起こすために必要な道具が一式揃っています。</t>
    <phoneticPr fontId="1"/>
  </si>
  <si>
    <t>1本につき50分間燃え続け周囲をぼんやりとした明かりで照らします。</t>
    <phoneticPr fontId="1"/>
  </si>
  <si>
    <t>1本につき100分間燃え続け周囲をぼんやりとした明かりで照らします。</t>
    <phoneticPr fontId="1"/>
  </si>
  <si>
    <t>値段は張りますが軽くて丈夫です。量り売りもできます。</t>
    <phoneticPr fontId="1"/>
  </si>
  <si>
    <t>ロープの先端を括りつけて使う鉤爪で登攀に役立ちます。</t>
    <phoneticPr fontId="1"/>
  </si>
  <si>
    <t>さまざまな場面に使えるより糸です。量り売りもできます。</t>
    <phoneticPr fontId="1"/>
  </si>
  <si>
    <t>ダンジョンのドア、ロープ、テントなどを固定するのに使えます。</t>
    <phoneticPr fontId="1"/>
  </si>
  <si>
    <t>鉄釘を打ち込むためのハンマーです。</t>
    <phoneticPr fontId="1"/>
  </si>
  <si>
    <t>白、赤、黄、青、緑の5色セットです。それぞれ2本づつあります。</t>
    <phoneticPr fontId="1"/>
  </si>
  <si>
    <t>木綿や麻で作られた質素な衣服です。</t>
    <phoneticPr fontId="1"/>
  </si>
  <si>
    <t>日頃のお手入れに使うもよし、日光に反射させて合図に使うもよし。</t>
    <phoneticPr fontId="1"/>
  </si>
  <si>
    <t>容量1L。中身を満タンにした時の重量点は40点です。</t>
    <phoneticPr fontId="1"/>
  </si>
  <si>
    <t>1日分の食料を詰められる袋です。おまけで1日分の保存食が入っています。</t>
    <phoneticPr fontId="1"/>
  </si>
  <si>
    <t>背負い袋、食料袋、水袋、マッチ5本、たいまつ5本、頑丈なより糸9m、チョーク2本。</t>
    <phoneticPr fontId="1"/>
  </si>
  <si>
    <t>先端にインクをつけて使用するペンです。鋼鉄製で頑丈です。</t>
    <phoneticPr fontId="1"/>
  </si>
  <si>
    <t>動物の皮を加工した生地を持ち防寒性に優れたテントです。5人まで入れます。</t>
    <phoneticPr fontId="1"/>
  </si>
  <si>
    <t>コンパクトで組み立ても簡単な1人用のテントです。</t>
    <phoneticPr fontId="1"/>
  </si>
  <si>
    <t>鍋、やかん、フライパンなどのあらゆる調理に対応したセットです。</t>
    <phoneticPr fontId="1"/>
  </si>
  <si>
    <t>ペンにつけて使うインクです。黒、赤、青の3色のインクがあります。</t>
    <phoneticPr fontId="1"/>
  </si>
  <si>
    <t>動物の皮を加工して筆写の材料としたものです。厳密には紙ではありません。</t>
    <phoneticPr fontId="1"/>
  </si>
  <si>
    <t>魔法の焦点具として使える指輪です。魔法の焦点具は魔術師だけが使用できます。</t>
    <phoneticPr fontId="1"/>
  </si>
  <si>
    <t>占いの道具ですが魔法の焦点具としても使えます。魔法の焦点具は魔術師だけが使用できます。</t>
    <phoneticPr fontId="1"/>
  </si>
  <si>
    <t>錬金術師が用いるフラスコです。化学の実験道具としても使えます。</t>
    <phoneticPr fontId="1"/>
  </si>
  <si>
    <t>魔法の力がほんのりと感じられる結晶体です。錬金術の媒体として使用します。</t>
    <phoneticPr fontId="1"/>
  </si>
  <si>
    <t>ケガを治す薬です。耐久度を1点回復します(5服分)</t>
    <phoneticPr fontId="1"/>
  </si>
  <si>
    <t>ケガを治す薬です。耐久度を3点回復します(5服分)</t>
    <phoneticPr fontId="1"/>
  </si>
  <si>
    <t>さまざまな毒の影響を取り除く薬です。毒注入から30分以内に服用して下さい。</t>
    <phoneticPr fontId="1"/>
  </si>
  <si>
    <t>美味しい肉と肉と肉の詰め合わせ。体力度を1D回復します。</t>
    <phoneticPr fontId="1"/>
  </si>
  <si>
    <t>一時的に「体力度」の現在値と最大値を1D増加させます。効果は1時間継続します。</t>
    <phoneticPr fontId="1"/>
  </si>
  <si>
    <t>一時的に「器用度」の現在値と最大値を1D増加させます。効果は1時間継続します。</t>
    <phoneticPr fontId="1"/>
  </si>
  <si>
    <t>一時的に「知性度」の現在値と最大値を1D増加させます。効果は1時間継続します。</t>
    <phoneticPr fontId="1"/>
  </si>
  <si>
    <t>シナリオ名</t>
    <rPh sb="4" eb="5">
      <t>ナ</t>
    </rPh>
    <phoneticPr fontId="1"/>
  </si>
  <si>
    <t>日付</t>
    <rPh sb="0" eb="2">
      <t>ヒヅケ</t>
    </rPh>
    <phoneticPr fontId="1"/>
  </si>
  <si>
    <t>同卓PC</t>
    <rPh sb="0" eb="2">
      <t>ドウタク</t>
    </rPh>
    <phoneticPr fontId="1"/>
  </si>
  <si>
    <t>消費B</t>
    <rPh sb="0" eb="2">
      <t>ショウヒ</t>
    </rPh>
    <phoneticPr fontId="1"/>
  </si>
  <si>
    <t>取得B</t>
    <rPh sb="0" eb="2">
      <t>シュトク</t>
    </rPh>
    <phoneticPr fontId="1"/>
  </si>
  <si>
    <t>獲得経験値</t>
    <rPh sb="0" eb="2">
      <t>カクトク</t>
    </rPh>
    <rPh sb="2" eb="5">
      <t>ケイケンチ</t>
    </rPh>
    <phoneticPr fontId="1"/>
  </si>
  <si>
    <t>セッション記録</t>
    <rPh sb="5" eb="7">
      <t>キロク</t>
    </rPh>
    <phoneticPr fontId="1"/>
  </si>
  <si>
    <t>成長記録</t>
    <rPh sb="0" eb="2">
      <t>セイチョウ</t>
    </rPh>
    <rPh sb="2" eb="4">
      <t>キロク</t>
    </rPh>
    <phoneticPr fontId="1"/>
  </si>
  <si>
    <t>能力値</t>
    <rPh sb="0" eb="3">
      <t>ノウリョクチ</t>
    </rPh>
    <phoneticPr fontId="1"/>
  </si>
  <si>
    <t>成長前</t>
    <rPh sb="0" eb="3">
      <t>セイチョウマエ</t>
    </rPh>
    <phoneticPr fontId="1"/>
  </si>
  <si>
    <t>成長後</t>
    <rPh sb="0" eb="3">
      <t>セイチョウゴ</t>
    </rPh>
    <phoneticPr fontId="1"/>
  </si>
  <si>
    <t>消費経験値</t>
    <rPh sb="0" eb="2">
      <t>ショウヒ</t>
    </rPh>
    <rPh sb="2" eb="5">
      <t>ケイケンチ</t>
    </rPh>
    <phoneticPr fontId="1"/>
  </si>
  <si>
    <t>[所持品]</t>
    <rPh sb="1" eb="4">
      <t>ショジヒン</t>
    </rPh>
    <phoneticPr fontId="1"/>
  </si>
  <si>
    <t>[呪文]</t>
    <rPh sb="1" eb="3">
      <t>ジュモン</t>
    </rPh>
    <phoneticPr fontId="1"/>
  </si>
  <si>
    <t>名前</t>
    <rPh sb="0" eb="2">
      <t>ナマエ</t>
    </rPh>
    <phoneticPr fontId="1"/>
  </si>
  <si>
    <t>発動</t>
    <rPh sb="0" eb="2">
      <t>ハツドウ</t>
    </rPh>
    <phoneticPr fontId="1"/>
  </si>
  <si>
    <t>消費魔力度</t>
    <rPh sb="0" eb="5">
      <t>ショウヒマリョクド</t>
    </rPh>
    <phoneticPr fontId="1"/>
  </si>
  <si>
    <t>持続</t>
    <rPh sb="0" eb="2">
      <t>ジゾク</t>
    </rPh>
    <phoneticPr fontId="1"/>
  </si>
  <si>
    <t>射程</t>
    <rPh sb="0" eb="2">
      <t>シャテイ</t>
    </rPh>
    <phoneticPr fontId="1"/>
  </si>
  <si>
    <t>対象</t>
    <rPh sb="0" eb="2">
      <t>タイショウ</t>
    </rPh>
    <phoneticPr fontId="1"/>
  </si>
  <si>
    <t>強化</t>
    <rPh sb="0" eb="2">
      <t>キョウカ</t>
    </rPh>
    <phoneticPr fontId="1"/>
  </si>
  <si>
    <t>効果</t>
    <rPh sb="0" eb="2">
      <t>コウカ</t>
    </rPh>
    <phoneticPr fontId="1"/>
  </si>
  <si>
    <t>特徴1</t>
    <rPh sb="0" eb="2">
      <t>トクチョウ</t>
    </rPh>
    <phoneticPr fontId="1"/>
  </si>
  <si>
    <t>特徴2</t>
    <rPh sb="0" eb="2">
      <t>トクチョウ</t>
    </rPh>
    <phoneticPr fontId="1"/>
  </si>
  <si>
    <t>特徴3</t>
    <rPh sb="0" eb="2">
      <t>トクチョウ</t>
    </rPh>
    <phoneticPr fontId="1"/>
  </si>
  <si>
    <t>特徴4</t>
    <rPh sb="0" eb="2">
      <t>トクチョウ</t>
    </rPh>
    <phoneticPr fontId="1"/>
  </si>
  <si>
    <t>特徴5</t>
    <rPh sb="0" eb="2">
      <t>トクチョウ</t>
    </rPh>
    <phoneticPr fontId="1"/>
  </si>
  <si>
    <t>【武器の専門家】</t>
    <rPh sb="1" eb="3">
      <t>ブキ</t>
    </rPh>
    <rPh sb="4" eb="7">
      <t>センモンカ</t>
    </rPh>
    <phoneticPr fontId="1"/>
  </si>
  <si>
    <t>【渾身の一撃】</t>
    <rPh sb="1" eb="3">
      <t>コンシン</t>
    </rPh>
    <rPh sb="4" eb="6">
      <t>イチゲキ</t>
    </rPh>
    <phoneticPr fontId="1"/>
  </si>
  <si>
    <t>【防具の専門家】</t>
    <rPh sb="1" eb="3">
      <t>ボウグ</t>
    </rPh>
    <rPh sb="4" eb="7">
      <t>センモンカ</t>
    </rPh>
    <phoneticPr fontId="1"/>
  </si>
  <si>
    <t>【不撓不屈】</t>
    <phoneticPr fontId="1"/>
  </si>
  <si>
    <t>【魔法能力の欠如】</t>
    <phoneticPr fontId="1"/>
  </si>
  <si>
    <t>【武術使い】</t>
    <phoneticPr fontId="1"/>
  </si>
  <si>
    <t>【連撃】</t>
    <phoneticPr fontId="1"/>
  </si>
  <si>
    <t>【身かわし】</t>
    <phoneticPr fontId="1"/>
  </si>
  <si>
    <t>【不動心】</t>
    <phoneticPr fontId="1"/>
  </si>
  <si>
    <t>【高等魔法教育】</t>
    <phoneticPr fontId="1"/>
  </si>
  <si>
    <t>【魔法の焦点具】</t>
    <phoneticPr fontId="1"/>
  </si>
  <si>
    <t>【魔法の才能】</t>
    <phoneticPr fontId="1"/>
  </si>
  <si>
    <t>【魔力集中】</t>
    <phoneticPr fontId="1"/>
  </si>
  <si>
    <t>【戦闘訓練の欠落】</t>
    <phoneticPr fontId="1"/>
  </si>
  <si>
    <t>【マルチタレント】</t>
    <phoneticPr fontId="1"/>
  </si>
  <si>
    <t>【奇術めいた魔術】</t>
    <phoneticPr fontId="1"/>
  </si>
  <si>
    <t>【急所攻撃】</t>
    <phoneticPr fontId="1"/>
  </si>
  <si>
    <t>【錬金術】</t>
    <phoneticPr fontId="1"/>
  </si>
  <si>
    <t>【魔法知識】</t>
    <phoneticPr fontId="1"/>
  </si>
  <si>
    <t>【金属強化】</t>
    <phoneticPr fontId="1"/>
  </si>
  <si>
    <t>―</t>
    <phoneticPr fontId="1"/>
  </si>
  <si>
    <t>[タレント]</t>
    <phoneticPr fontId="1"/>
  </si>
  <si>
    <t>説明</t>
    <rPh sb="0" eb="2">
      <t>セツメイ</t>
    </rPh>
    <phoneticPr fontId="1"/>
  </si>
  <si>
    <r>
      <t>※未装備武器・防具などのメモ、</t>
    </r>
    <r>
      <rPr>
        <i/>
        <sz val="11"/>
        <color rgb="FFFF0000"/>
        <rFont val="Yu Gothic"/>
        <family val="3"/>
        <charset val="128"/>
        <scheme val="minor"/>
      </rPr>
      <t>重量</t>
    </r>
    <r>
      <rPr>
        <i/>
        <sz val="11"/>
        <color theme="1"/>
        <rFont val="Yu Gothic"/>
        <family val="3"/>
        <charset val="128"/>
        <scheme val="minor"/>
      </rPr>
      <t>を忘れないように</t>
    </r>
    <rPh sb="1" eb="4">
      <t>ミソウビ</t>
    </rPh>
    <rPh sb="4" eb="6">
      <t>ブキ</t>
    </rPh>
    <rPh sb="7" eb="9">
      <t>ボウグ</t>
    </rPh>
    <rPh sb="15" eb="17">
      <t>ジュウリョウ</t>
    </rPh>
    <rPh sb="18" eb="19">
      <t>ワス</t>
    </rPh>
    <phoneticPr fontId="1"/>
  </si>
  <si>
    <t>キャラ設定メモ</t>
    <rPh sb="3" eb="5">
      <t>セッテイ</t>
    </rPh>
    <phoneticPr fontId="1"/>
  </si>
  <si>
    <t>―</t>
    <phoneticPr fontId="1"/>
  </si>
  <si>
    <t>保護パス:usero</t>
    <rPh sb="0" eb="2">
      <t>ホゴ</t>
    </rPh>
    <phoneticPr fontId="1"/>
  </si>
  <si>
    <t>1D</t>
    <phoneticPr fontId="1"/>
  </si>
  <si>
    <t>データ元は20220718版</t>
    <phoneticPr fontId="1"/>
  </si>
  <si>
    <t>ファルシオン</t>
    <phoneticPr fontId="1"/>
  </si>
  <si>
    <t>単体</t>
    <rPh sb="0" eb="2">
      <t>タンタイ</t>
    </rPh>
    <phoneticPr fontId="1"/>
  </si>
  <si>
    <t>レベル</t>
    <phoneticPr fontId="1"/>
  </si>
  <si>
    <t>《》</t>
    <phoneticPr fontId="1"/>
  </si>
  <si>
    <t>《失せろ》</t>
    <rPh sb="1" eb="2">
      <t>ウ</t>
    </rPh>
    <phoneticPr fontId="1"/>
  </si>
  <si>
    <t>通常</t>
    <rPh sb="0" eb="2">
      <t>ツウジョウ</t>
    </rPh>
    <phoneticPr fontId="1"/>
  </si>
  <si>
    <t>1分</t>
    <rPh sb="1" eb="2">
      <t>フン</t>
    </rPh>
    <phoneticPr fontId="1"/>
  </si>
  <si>
    <t>対象×2倍</t>
    <rPh sb="0" eb="2">
      <t>タイショウ</t>
    </rPh>
    <rPh sb="4" eb="5">
      <t>バイ</t>
    </rPh>
    <phoneticPr fontId="1"/>
  </si>
  <si>
    <t>術者の[知性度+幸運度+魅力度]未満のMRのモンスターを追い払います。
目標が能力値表記であれば対象の[知性度+幸運度+魅力度]と比較します。</t>
    <phoneticPr fontId="1"/>
  </si>
  <si>
    <t>《ｶﾞﾗﾗﾗ←〇〇を開ける》</t>
  </si>
  <si>
    <t>即時</t>
    <rPh sb="0" eb="2">
      <t>ソクジ</t>
    </rPh>
    <phoneticPr fontId="1"/>
  </si>
  <si>
    <t>一瞬</t>
    <rPh sb="0" eb="2">
      <t>イッシュン</t>
    </rPh>
    <phoneticPr fontId="1"/>
  </si>
  <si>
    <t>より高いレベルの魔法の鍵を解除できます。</t>
    <rPh sb="2" eb="3">
      <t>タカ</t>
    </rPh>
    <rPh sb="8" eb="10">
      <t>マホウ</t>
    </rPh>
    <rPh sb="11" eb="12">
      <t>カギ</t>
    </rPh>
    <rPh sb="13" eb="15">
      <t>カイジョ</t>
    </rPh>
    <phoneticPr fontId="1"/>
  </si>
  <si>
    <t>機械的な錠前や呪文レベル以下の魔法の鍵を解除します。</t>
  </si>
  <si>
    <t>《ゾッ!?!!!?!!?!???》</t>
  </si>
  <si>
    <t>《袖が…!!!》</t>
  </si>
  <si>
    <t>《その銃おれに向けろ》</t>
  </si>
  <si>
    <t>《大丈夫！詐欺じゃないよ！》</t>
  </si>
  <si>
    <t>《てめェ一体…!!何者なんだァ!!!》</t>
  </si>
  <si>
    <t>《ﾋﾟｼｬﾝ!!!!←〇〇を閉める》</t>
  </si>
  <si>
    <t>《百発百中だ!!》</t>
  </si>
  <si>
    <t>《まだ見ぬヒカリ求め》</t>
  </si>
  <si>
    <t>《〇〇はどこかなァ》</t>
  </si>
  <si>
    <t>《あ～～～治ったー!》</t>
  </si>
  <si>
    <t>《男はニブく体より頭をまず隠したがる》</t>
  </si>
  <si>
    <t>《お前に教える》</t>
  </si>
  <si>
    <t>《くだらん……帰らせてもらう》</t>
  </si>
  <si>
    <t>《死神の鎌かなんかか…!?》</t>
  </si>
  <si>
    <t>《解き明かしたいの!》</t>
  </si>
  <si>
    <t>《なにも……なかった》</t>
  </si>
  <si>
    <t>《呪いの唄でも歌って過ごしたい》</t>
  </si>
  <si>
    <t>《藤虎開眼》</t>
  </si>
  <si>
    <t>《ブッ壊そう!》</t>
  </si>
  <si>
    <t>《体がCool》</t>
  </si>
  <si>
    <t>《実に空虚じゃありゃせんか？》</t>
  </si>
  <si>
    <t>《シャンクス、2人いた!?》</t>
  </si>
  <si>
    <t>《準備はいいな!?ゾンビ達!!!》</t>
  </si>
  <si>
    <t>《何かを解かなきゃ……》</t>
  </si>
  <si>
    <t>《触れたもの皆ノロくなる》</t>
  </si>
  <si>
    <t>《焼き尽くしてやる》</t>
  </si>
  <si>
    <t>《アホンダラ》</t>
  </si>
  <si>
    <t>《おれ達もう仲間だろ》</t>
  </si>
  <si>
    <t>《おれは息が詰まりそうだ!!!》</t>
  </si>
  <si>
    <t>《これ猛毒だぞ!!だけど……》</t>
  </si>
  <si>
    <t>《邪魔だァ！》</t>
  </si>
  <si>
    <t>《何だあの形態はっ!!!》</t>
  </si>
  <si>
    <t>《浮上するぞォ!!》</t>
  </si>
  <si>
    <t>《ワン・ツー・ジャンゴ》</t>
  </si>
  <si>
    <t>《ウソ800》</t>
  </si>
  <si>
    <t>《この線は……越えない事を……薦める……》</t>
  </si>
  <si>
    <t>《さァ食え!!食いてえやつにゃ食わせてやる》</t>
  </si>
  <si>
    <t>《ほらな、折れねェ》</t>
  </si>
  <si>
    <t>《〇〇なのバレバレ》</t>
  </si>
  <si>
    <t>《……見えねェ事もまた一興》</t>
  </si>
  <si>
    <t>《エースみたいでやんした》</t>
  </si>
  <si>
    <t>《今日はなんて素敵な日でしょう》</t>
  </si>
  <si>
    <t>《ずいぶん未来をみてやがる……!!》</t>
  </si>
  <si>
    <t>《止まれ海列車ァ!!!》</t>
  </si>
  <si>
    <t>《取り消せよ……今の言葉……!!》</t>
  </si>
  <si>
    <t>《光の速さで蹴られたことはあるかい？》</t>
  </si>
  <si>
    <t>《安いもんだ、腕の一本くらい……》</t>
  </si>
  <si>
    <t>《私といっしょに、死んで!!!》</t>
  </si>
  <si>
    <t>《あーあー床がびしょびしょだ》</t>
  </si>
  <si>
    <t>《いつでもキミのそばにいる》</t>
  </si>
  <si>
    <t>《お前船下りろ》</t>
  </si>
  <si>
    <t>《効かないねえっ！ゴムだから》</t>
  </si>
  <si>
    <t>《死んだら骨だけ》</t>
  </si>
  <si>
    <t>《ゴーストバスターズ》</t>
  </si>
  <si>
    <t>《空を飛ぶ程逞しい》</t>
  </si>
  <si>
    <t>《通り抜けると言っただろう？》</t>
  </si>
  <si>
    <t>《おれは死なねェ!!》</t>
  </si>
  <si>
    <t>《体がっ!!石になる!!》</t>
  </si>
  <si>
    <t>《人は死ぬぞ》</t>
  </si>
  <si>
    <t>《何だあの変態野郎》</t>
  </si>
  <si>
    <t>《痛ェのはお前だろ!!!》</t>
  </si>
  <si>
    <t>《自惚れるなよ、小物が》</t>
  </si>
  <si>
    <t>《うるせェ!!!いこう!!!》</t>
  </si>
  <si>
    <t>《すべてを壊し飲み込んでやる》</t>
  </si>
  <si>
    <t>《お前が消えろ!!!》</t>
  </si>
  <si>
    <t>《まいった…デっケェ》</t>
  </si>
  <si>
    <t>《まったく!!!!いい人生だった!!!!》</t>
  </si>
  <si>
    <t>自身</t>
    <rPh sb="0" eb="2">
      <t>ジシン</t>
    </rPh>
    <phoneticPr fontId="1"/>
  </si>
  <si>
    <t>感知できる範囲×2倍</t>
  </si>
  <si>
    <t>術者から3m以内にある魔法の存在を感知します。</t>
  </si>
  <si>
    <t>なし</t>
    <phoneticPr fontId="1"/>
  </si>
  <si>
    <t>術者が着ている服の袖が切れます。術者の腕には何の影響もありません。</t>
  </si>
  <si>
    <t>目標が他の誰かに行おうとしている攻撃や呪文のターゲットを術者に変更します。
これは味方をかばうための呪文です。</t>
    <phoneticPr fontId="1"/>
  </si>
  <si>
    <t>効果参照</t>
    <rPh sb="0" eb="4">
      <t>コウカサンショウ</t>
    </rPh>
    <phoneticPr fontId="1"/>
  </si>
  <si>
    <t>節約できる魔力度×2倍</t>
    <phoneticPr fontId="1"/>
  </si>
  <si>
    <t>術者が手にしている棒1本を見た目ごと魔法の杖そっくりに変えてしまう呪文です。
このごまかしの魔法の杖は術者の「知性度+器用度」まで魔力度を節約することができます。
その後、アイテムは破壊されます。</t>
    <phoneticPr fontId="1"/>
  </si>
  <si>
    <t>ヒット×2倍</t>
    <phoneticPr fontId="1"/>
  </si>
  <si>
    <t>魔力のエネルギーで目標に術者の知性度と同じだけのヒットを与えます。
この呪文によるダメージは防御点を無視します。</t>
    <phoneticPr fontId="1"/>
  </si>
  <si>
    <t>対象×2倍</t>
    <phoneticPr fontId="1"/>
  </si>
  <si>
    <t>目標のMRを知ることができます。能力値表記の対象は能力値の合計を知ることができます。</t>
    <phoneticPr fontId="1"/>
  </si>
  <si>
    <t>10分</t>
    <rPh sb="2" eb="3">
      <t>フン</t>
    </rPh>
    <phoneticPr fontId="1"/>
  </si>
  <si>
    <t>扉や宝箱に呪文レベルの魔法の鍵をかけます。</t>
    <phoneticPr fontId="1"/>
  </si>
  <si>
    <t>即興</t>
    <rPh sb="0" eb="2">
      <t>ソッキョウ</t>
    </rPh>
    <phoneticPr fontId="1"/>
  </si>
  <si>
    <t>3分</t>
    <rPh sb="1" eb="2">
      <t>フン</t>
    </rPh>
    <phoneticPr fontId="1"/>
  </si>
  <si>
    <t>術者の持つ剣または短剣が最低でも呪文レベルと同じ数の悪意ダメージを与えるようになります。
自然に悪意ダメージがこの呪文の効果を上回った時は特に増えません。</t>
    <phoneticPr fontId="1"/>
  </si>
  <si>
    <t>持続時間×2倍</t>
    <phoneticPr fontId="1"/>
  </si>
  <si>
    <t>術者の周囲に青く光る精霊を呼び出します。光は20m先までを明るく照らします。</t>
    <phoneticPr fontId="1"/>
  </si>
  <si>
    <t>術者から3m以内にある隠されたアイテム、扉、罠の存在を感知します。</t>
    <phoneticPr fontId="1"/>
  </si>
  <si>
    <t>回復する耐久度1あたり1</t>
    <phoneticPr fontId="1"/>
  </si>
  <si>
    <t>ケガにより失った耐久度を回復します。</t>
    <phoneticPr fontId="1"/>
  </si>
  <si>
    <t>範囲</t>
    <rPh sb="0" eb="2">
      <t>ハンイ</t>
    </rPh>
    <phoneticPr fontId="1"/>
  </si>
  <si>
    <t>持続時間×2倍</t>
    <rPh sb="0" eb="2">
      <t>ジゾク</t>
    </rPh>
    <rPh sb="2" eb="4">
      <t>ジカン</t>
    </rPh>
    <rPh sb="6" eb="7">
      <t>バイ</t>
    </rPh>
    <phoneticPr fontId="1"/>
  </si>
  <si>
    <t>術者とその周囲にいる味方の姿を見えなくします。透明になっている間はゆっくりと移動する程度のことはできますが
走ったり誰かに攻撃を仕掛けたりといった大きな動きを伴う運動を行うと、呪文は一瞬で効果を失います。</t>
    <phoneticPr fontId="1"/>
  </si>
  <si>
    <t>術者が知っている呪文1つを対象に教えます。目標は教わった呪文を3回まで使うことができます。</t>
    <phoneticPr fontId="1"/>
  </si>
  <si>
    <t>目標をよろめかせると同時に味方の移動速度を早めます。つまり安全に逃走するための呪文です。</t>
    <phoneticPr fontId="1"/>
  </si>
  <si>
    <t>通常/即時</t>
    <rPh sb="0" eb="2">
      <t>ツウジョウ</t>
    </rPh>
    <rPh sb="3" eb="5">
      <t>ソクジ</t>
    </rPh>
    <phoneticPr fontId="1"/>
  </si>
  <si>
    <t>目標の持つ刃のついた武器1つのヒットダイスが2倍になります。
術者が自身の持っている武器にかける場合、発動のタイミングは即時になります。</t>
    <phoneticPr fontId="1"/>
  </si>
  <si>
    <t>物体1つの使い道や生き物1体にかけられた魔法の効果を知ることができます。</t>
    <phoneticPr fontId="1"/>
  </si>
  <si>
    <t>30分</t>
    <rPh sb="2" eb="3">
      <t>フン</t>
    </rPh>
    <phoneticPr fontId="1"/>
  </si>
  <si>
    <t>次に術者が目標とされる呪文を無力化します。実際に無効化するためには、術者はかけられた
呪文の呪文レベルを基準として魔力度でSRを行い、成功しなくてはなりません。
自分に有利な呪文はこの呪文の効果から外すことができます。</t>
    <phoneticPr fontId="1"/>
  </si>
  <si>
    <t>永遠</t>
    <rPh sb="0" eb="2">
      <t>エイエン</t>
    </rPh>
    <phoneticPr fontId="1"/>
  </si>
  <si>
    <t>目標の能力値1つを呪文レベル×2減少させます。MR表記のモンスターはMRが呪文レベル×5減少します。
目標のキャラクターレベルが[呪文レベル+2]よりも高い場合は効果がありません。
呪いは呪文やアイテムによって無力化されるまで消えることはありません。各能力値に1つづつかけることができ、
重ねがけした場合は最も効果の大きい最後にかけられた呪いだけが効果を有します。</t>
    <phoneticPr fontId="1"/>
  </si>
  <si>
    <t>暗闇の中でも夜行動物のように夜目が効くようになります。</t>
    <phoneticPr fontId="1"/>
  </si>
  <si>
    <t>簡単な機械仕掛けの装置を破壊または解除して機能を失わせます。</t>
    <phoneticPr fontId="1"/>
  </si>
  <si>
    <t>即応</t>
    <rPh sb="0" eb="2">
      <t>ソクオウ</t>
    </rPh>
    <phoneticPr fontId="1"/>
  </si>
  <si>
    <t>耐久度が0を下回った時、術者はこの呪文を唱えて耐久度1Dで立ち上がることができます。
ただし、耐久度が-10を下回って即死してしまった場合はこの呪文は唱えられません。</t>
    <phoneticPr fontId="1"/>
  </si>
  <si>
    <t>対象の病気を治療します。この呪文で失われた耐久度は回復しません。</t>
    <phoneticPr fontId="1"/>
  </si>
  <si>
    <t>木の根元に木の半径と同じ大きさの空洞を作ります。十分に広ければ身を隠せます。
変化は永遠で呪文の効果を打ち消しても元には戻りません。</t>
    <phoneticPr fontId="1"/>
  </si>
  <si>
    <t>目標と同じ能力値と装備を持った分身を生み出して一緒に戦わせます。
目標は1戦闘ターンに2回行動ができるものとみなします。なお、能力値は共用です。
分身がダメージを受けると本体も同じだけのダメージを受けてしまいます。</t>
    <phoneticPr fontId="1"/>
  </si>
  <si>
    <t>スケルトンの数×2</t>
    <rPh sb="6" eb="7">
      <t>カズ</t>
    </rPh>
    <phoneticPr fontId="1"/>
  </si>
  <si>
    <t>目標の持つ刃のついた武器1つのヒットダイスが3倍になります。
術者が自身の持っている武器にかける場合、発動のタイミングは即時になります。</t>
    <phoneticPr fontId="1"/>
  </si>
  <si>
    <t>解呪できる呪いのレベルがアップします。</t>
    <phoneticPr fontId="1"/>
  </si>
  <si>
    <t>&lt;呪文レベル&gt;以下の呪いを打ち消します。複数の呪いには複数回かける必要があります。</t>
    <phoneticPr fontId="1"/>
  </si>
  <si>
    <t>かけた瞬間から対象の活動スピードを遅くして接近戦攻撃のヒットを1/2にします。
射撃や発動タイミングが通常の呪文を唱える場合は準備に1戦闘ターン費やす必要が生じるため
実際の行動はその次の戦闘ターンにしか行えません。</t>
    <phoneticPr fontId="1"/>
  </si>
  <si>
    <t>ヒットダイス×2倍</t>
    <phoneticPr fontId="1"/>
  </si>
  <si>
    <t>目標に炎の塊をぶつけて[術者のキャラクターレベル×2]D+術者の個人修正のヒットを与えます。
ダメージは範囲内にいる複数の目標（味方を除く）に振り分けることができます。</t>
    <phoneticPr fontId="1"/>
  </si>
  <si>
    <t>目標の知性度を3まで下げる呪いをかけます。何らかの理由で呪文が失敗した場合、
術者は知性度で4レベルのSRを行わなければなりません。このSRに失敗してしまうと
爆発が起こり、術者の知性度が3に下がってしまいます。</t>
    <phoneticPr fontId="1"/>
  </si>
  <si>
    <t>毒ガスの雲を作り出して効果範囲内の目標を衰弱させます。
毒ガスを吸い込んだMR表記のモンスターはMRが1/2になります。
能力値表記のモンスターの場合は体力度、耐久度、器用度、速度が1/2されます。</t>
    <phoneticPr fontId="1"/>
  </si>
  <si>
    <t>毒の影響を受けている者に別の毒を与えてその影響を中和する呪文です。
古人曰く、毒を以て毒を制す。</t>
    <phoneticPr fontId="1"/>
  </si>
  <si>
    <t>移動距離×2倍</t>
    <rPh sb="0" eb="4">
      <t>イドウキョリ</t>
    </rPh>
    <rPh sb="6" eb="7">
      <t>バイ</t>
    </rPh>
    <phoneticPr fontId="1"/>
  </si>
  <si>
    <t>筋力を強化する、脚力を強化する、知能を強化するなど目標の形態を変化させて
指定した能力値1つを2倍にします。この呪文を持続時間中に打ち消されてしまうと、
2倍になっていたのと同じ時間だけ指定した能力値が1/2になります。</t>
    <phoneticPr fontId="1"/>
  </si>
  <si>
    <t>術者の周囲3mにエネルギーの壁を作り出します。
この壁は範囲内にいる者を外からのあらゆる攻撃や魔法から防ぐことができます。
一方、内側から外側に対しても一切の危害を加えることができません。</t>
    <phoneticPr fontId="1"/>
  </si>
  <si>
    <t>目標と目標の所持品を飛行させます。飛行速度は目標が歩く速さと同じです。</t>
    <phoneticPr fontId="1"/>
  </si>
  <si>
    <t>1D×10分</t>
    <rPh sb="5" eb="6">
      <t>フン</t>
    </rPh>
    <phoneticPr fontId="1"/>
  </si>
  <si>
    <t>持続時間を決めるダイス+1D</t>
    <rPh sb="0" eb="2">
      <t>ジゾク</t>
    </rPh>
    <rPh sb="2" eb="4">
      <t>ジカン</t>
    </rPh>
    <rPh sb="5" eb="6">
      <t>キ</t>
    </rPh>
    <phoneticPr fontId="1"/>
  </si>
  <si>
    <t>術者の「知性度+魔力度+魅力度」以下のMRのモンスターをぐっすりと眠らせます。
能力値表記のモンスターであれば目標の「知性度+魔力度+魔力度」を上回っている必要があります。
この呪文が効果を発揮した時、術者は1Dを振ります。偶数が出ると術者にも呪文がかかります。</t>
    <phoneticPr fontId="1"/>
  </si>
  <si>
    <t>死者1人を耐久度1で復活させます。ただし肉体が残っていて死亡から24時間以内にかけなければなりません。
この呪文には魔力度のほかに[復活させる人物のキャラクターレベル×1000万ベリー]相当の供物が必要になります。</t>
    <phoneticPr fontId="1"/>
  </si>
  <si>
    <t>「邪魔だァ！」と叫び手が届く1体を殴ると目標は瞬時に200m(射程4)吹き飛ばされます。
この呪文により肉体を傷つけることはできませんがプライドに傷をつけることはできます。</t>
    <phoneticPr fontId="1"/>
  </si>
  <si>
    <t>地中からゾンビを召喚して従わせます。ゾンビのMRは術者の[体力度+器用度]に等しく、
1度に3体出現します。ゾンビは火に弱く、炎から受けるダメージは2倍になります。</t>
    <phoneticPr fontId="1"/>
  </si>
  <si>
    <t>持続時間×2倍</t>
    <rPh sb="0" eb="4">
      <t>ジゾクジカン</t>
    </rPh>
    <rPh sb="6" eb="7">
      <t>バイ</t>
    </rPh>
    <phoneticPr fontId="1"/>
  </si>
  <si>
    <t>術者と味方の足元にラインを引きます。ラインを越えて接近戦を仕掛けてきた敵は見えざる刃によって
それぞれが[術者のキャラクターレベル×2]Dの悪意ダメージを受けます。</t>
    <phoneticPr fontId="1"/>
  </si>
  <si>
    <t>作り出す食料×2倍</t>
    <phoneticPr fontId="1"/>
  </si>
  <si>
    <t>1D人の1日分の食料を作り出します。味は最悪で栄養も最低限度の為、これに頼るのはオススメしません。
腕のいい料理人はこんなものからでもそれなりの味の料理を作れるため非常に重宝されるようです。</t>
    <phoneticPr fontId="1"/>
  </si>
  <si>
    <t>目標の武器と防具を頑丈にして破損から守ります。武器が刃のない武器であればヒットダイスが
2倍になります。防具が金属製であれば防御点は2倍になります。また、【防具の専門家】による
防御点の低下もなくなります。</t>
    <phoneticPr fontId="1"/>
  </si>
  <si>
    <t>術者は魔法による隠れ身、幻覚、変身などを見破りありのまま真実の姿を見ることができます。</t>
    <phoneticPr fontId="1"/>
  </si>
  <si>
    <t>目標の意図や感情を知ることができます。戦闘においては目標の行動を知ることができます。
この呪文はゴーレムなどの魔法生物には効果がありません。</t>
    <phoneticPr fontId="1"/>
  </si>
  <si>
    <t>降伏した相手にかけます。術者の「知性度+魔力度+魅力度」以下のMRのモンスターを支配します。
能力値表記のモンスターであれば目標の「知性度+魔力度+魔力度」を上回っている必要があります。
術者の能力値が上回っている間、目標は術者の命令に従い行動します。</t>
    <phoneticPr fontId="1"/>
  </si>
  <si>
    <t>10分</t>
    <rPh sb="2" eb="3">
      <t>ブン</t>
    </rPh>
    <phoneticPr fontId="1"/>
  </si>
  <si>
    <t>目標に氷の礫をぶつけて[術者のキャラクターレベル×2]D+術者の個人修正のヒットを与えます。
ダメージは範囲内にいる複数の目標（味方を除く）に振り分けることができます。
変化は永遠で呪文の効果を打ち消しても元には戻りません。</t>
    <phoneticPr fontId="1"/>
  </si>
  <si>
    <t>目標に術者が思い描いた幻覚を見せることができます。どんなに現実離れした内容でもかまいません。
幻覚は音や動きも完全に表現します。しかし、術者が1点でもダメージを受け集中が途切れたその瞬間に
幻は消えてしまいます。</t>
    <phoneticPr fontId="1"/>
  </si>
  <si>
    <t>1D日</t>
    <rPh sb="2" eb="3">
      <t>ニチ</t>
    </rPh>
    <phoneticPr fontId="1"/>
  </si>
  <si>
    <t>目標の目に呪いをかけて不透明な鱗のようなもので覆って見えなくします。</t>
    <phoneticPr fontId="1"/>
  </si>
  <si>
    <t>60分</t>
    <rPh sb="2" eb="3">
      <t>フン</t>
    </rPh>
    <phoneticPr fontId="1"/>
  </si>
  <si>
    <t>術者は知っている誰かとそっくり同じ姿に化けることができます。見た目だけでなく声も変わります。
この呪文による完璧な変装を見破るには知性度で6レベルのSRに成功しなくてはなりません。</t>
    <phoneticPr fontId="1"/>
  </si>
  <si>
    <t>1日</t>
    <rPh sb="1" eb="2">
      <t>ニチ</t>
    </rPh>
    <phoneticPr fontId="1"/>
  </si>
  <si>
    <t>一日の間、SRに失敗しても人間のように1度だけ振り直すことができるようになります。
人間にかけた場合はあらゆるSRに+3のボーナスを得ます。</t>
    <phoneticPr fontId="1"/>
  </si>
  <si>
    <t>未来の出来事を知ることができます。GMに「はい」か「いいえ」で答えられる質問を3つまでできます。
GMは正しく答えなければなりませんが「はい」か「いいえ」で答えられない質問には答えなくても構いません。
この呪文を使えるのは1日に1度だけです。</t>
    <phoneticPr fontId="1"/>
  </si>
  <si>
    <t>対象の数を決めるダイス+1D</t>
    <rPh sb="0" eb="2">
      <t>タイショウ</t>
    </rPh>
    <rPh sb="3" eb="4">
      <t>カズ</t>
    </rPh>
    <rPh sb="5" eb="6">
      <t>キ</t>
    </rPh>
    <phoneticPr fontId="1"/>
  </si>
  <si>
    <t>精神にショックを与え思考力のある生き物の動きを停止させます。範囲内の1D体に効果があります。
この呪文の影響を受けた目標は一切の行動をとることができなくなります。</t>
    <phoneticPr fontId="1"/>
  </si>
  <si>
    <t>打ち消す呪文のレベル×10</t>
    <rPh sb="0" eb="1">
      <t>ウ</t>
    </rPh>
    <rPh sb="2" eb="3">
      <t>ケ</t>
    </rPh>
    <rPh sb="4" eb="6">
      <t>ジュモン</t>
    </rPh>
    <phoneticPr fontId="1"/>
  </si>
  <si>
    <t>術者とキャラクターレベルが同じか術者より低い相手が呪文を唱えた時にその呪文を打ち消します。
目標がMR表記の場合は[最大MR÷25]を対象のキャラクターレベルとみなします。</t>
    <phoneticPr fontId="1"/>
  </si>
  <si>
    <t>目標を光の速さで蹴り飛ばし[術者のキャラクターレベル×3]D+術者の個人修正のヒットを与えます。
この呪文の戦闘ターンの開始前に即座に適用されます。呪文のヒットは味方側のヒットに加えません。
なお、この呪文は物理的な攻撃となり防御点でダメージを減らせます。</t>
    <phoneticPr fontId="1"/>
  </si>
  <si>
    <t>再生に必要な日数×1/2</t>
    <rPh sb="0" eb="2">
      <t>サイセイ</t>
    </rPh>
    <rPh sb="3" eb="5">
      <t>ヒツヨウ</t>
    </rPh>
    <rPh sb="6" eb="8">
      <t>ニッスウ</t>
    </rPh>
    <phoneticPr fontId="1"/>
  </si>
  <si>
    <t>手足など失った体の一部を再生します。呪文の効果は一瞬ですが完全に元通りになるまで1D日かかります。</t>
    <phoneticPr fontId="1"/>
  </si>
  <si>
    <t>術者の命と引き換えに大ダメージを与える呪文です。範囲内のすべての目標に[術者の全能力値の合計]×3のヒットを与えます。
呪文の成否に関わらず術者は死亡します。</t>
    <phoneticPr fontId="1"/>
  </si>
  <si>
    <t>全体</t>
    <rPh sb="0" eb="2">
      <t>ゼンタイ</t>
    </rPh>
    <phoneticPr fontId="1"/>
  </si>
  <si>
    <t>雨雲を呼び寄せてどしゃ降りの雨を降らせます。野外でのみ効果があります。
この呪文は敵味方全員に影響を及ぼします。</t>
    <phoneticPr fontId="1"/>
  </si>
  <si>
    <t>術者の目の前に自律的に動く小さな人形を召喚します。人形のMRは70ですが戦闘は苦手でヒットは1/2になります。
従順で様々な仕事を頼むことができます。何らかのSRを試みる時は術者の能力値を人形の能力値とみなします。</t>
    <phoneticPr fontId="1"/>
  </si>
  <si>
    <t>呪いをかけて対象の魅力度を0にします。この呪いが効いている間、目標は周囲の人々から嫌われます。
おぞましい嫌悪感を抑えて慈悲の心で対象と接するためには魅力度で7レベルのSRに成功しなくてはなりません。</t>
    <phoneticPr fontId="1"/>
  </si>
  <si>
    <t>体をゴムゴムにして落下や衝突をはじめあらゆる物理的な衝撃から身を守ります。雷の影響も一切受けなくなります。
戦闘においては防御点を引いた後に受けるダメージが1/10になります。</t>
    <phoneticPr fontId="1"/>
  </si>
  <si>
    <t>術者が励ましの言葉とともに旗を振ると、味方全員から恐怖や不安が取り除かれ活力が与えられます。
あらゆるSRに+3のボーナスが加わり、接近攻撃のヒットが[術者のキャラクターレベル×2]D増加します。
ただし恐怖心が消えてしまうため自発的に逃走を図ることができなくなります。</t>
    <phoneticPr fontId="1"/>
  </si>
  <si>
    <t>↑のセルを「コピー」して盤面に「貼り付け」すればよよい</t>
    <rPh sb="12" eb="14">
      <t>バンメン</t>
    </rPh>
    <rPh sb="16" eb="17">
      <t>ハ</t>
    </rPh>
    <rPh sb="18" eb="19">
      <t>ツ</t>
    </rPh>
    <phoneticPr fontId="1"/>
  </si>
  <si>
    <t>初期</t>
    <rPh sb="0" eb="2">
      <t>ショキ</t>
    </rPh>
    <phoneticPr fontId="1"/>
  </si>
  <si>
    <t>ロバ</t>
    <phoneticPr fontId="1"/>
  </si>
  <si>
    <t>荷馬</t>
    <rPh sb="0" eb="1">
      <t>ニ</t>
    </rPh>
    <rPh sb="1" eb="2">
      <t>ウマ</t>
    </rPh>
    <phoneticPr fontId="1"/>
  </si>
  <si>
    <t>荷馬（1頭立て）</t>
    <rPh sb="0" eb="1">
      <t>ニ</t>
    </rPh>
    <rPh sb="1" eb="2">
      <t>ウマ</t>
    </rPh>
    <rPh sb="4" eb="5">
      <t>トウ</t>
    </rPh>
    <rPh sb="5" eb="6">
      <t>タ</t>
    </rPh>
    <phoneticPr fontId="1"/>
  </si>
  <si>
    <t>荷馬（4頭立て）</t>
    <rPh sb="0" eb="2">
      <t>ニウマ</t>
    </rPh>
    <rPh sb="4" eb="5">
      <t>トウ</t>
    </rPh>
    <rPh sb="5" eb="6">
      <t>タ</t>
    </rPh>
    <phoneticPr fontId="1"/>
  </si>
  <si>
    <t>乗用馬</t>
    <rPh sb="0" eb="1">
      <t>ノ</t>
    </rPh>
    <rPh sb="1" eb="2">
      <t>ヨウ</t>
    </rPh>
    <rPh sb="2" eb="3">
      <t>ウマ</t>
    </rPh>
    <phoneticPr fontId="1"/>
  </si>
  <si>
    <t>馬車（1頭立て）</t>
    <rPh sb="0" eb="2">
      <t>バシャ</t>
    </rPh>
    <rPh sb="4" eb="5">
      <t>トウ</t>
    </rPh>
    <rPh sb="5" eb="6">
      <t>タ</t>
    </rPh>
    <phoneticPr fontId="1"/>
  </si>
  <si>
    <t>馬車（4頭立て）</t>
    <rPh sb="0" eb="2">
      <t>バシャ</t>
    </rPh>
    <rPh sb="4" eb="5">
      <t>トウ</t>
    </rPh>
    <rPh sb="5" eb="6">
      <t>タ</t>
    </rPh>
    <phoneticPr fontId="1"/>
  </si>
  <si>
    <t>カヌー</t>
    <phoneticPr fontId="1"/>
  </si>
  <si>
    <t>漁船</t>
    <rPh sb="0" eb="2">
      <t>ギョセン</t>
    </rPh>
    <phoneticPr fontId="1"/>
  </si>
  <si>
    <t>小型ガレー船</t>
    <rPh sb="0" eb="2">
      <t>コガタ</t>
    </rPh>
    <rPh sb="5" eb="6">
      <t>フネ</t>
    </rPh>
    <phoneticPr fontId="1"/>
  </si>
  <si>
    <t>中型ガレー船</t>
    <rPh sb="0" eb="2">
      <t>チュウガタ</t>
    </rPh>
    <rPh sb="5" eb="6">
      <t>フネ</t>
    </rPh>
    <phoneticPr fontId="1"/>
  </si>
  <si>
    <t>大型ガレー船</t>
    <rPh sb="0" eb="2">
      <t>オオガタ</t>
    </rPh>
    <rPh sb="5" eb="6">
      <t>フネ</t>
    </rPh>
    <phoneticPr fontId="1"/>
  </si>
  <si>
    <t>船漕ぎ奴隷（1人）</t>
    <rPh sb="0" eb="2">
      <t>フネコ</t>
    </rPh>
    <rPh sb="3" eb="5">
      <t>ドレイ</t>
    </rPh>
    <rPh sb="7" eb="8">
      <t>ヒト</t>
    </rPh>
    <phoneticPr fontId="1"/>
  </si>
  <si>
    <t>小型帆船</t>
    <rPh sb="0" eb="2">
      <t>コガタ</t>
    </rPh>
    <rPh sb="2" eb="3">
      <t>ホ</t>
    </rPh>
    <rPh sb="3" eb="4">
      <t>フネ</t>
    </rPh>
    <phoneticPr fontId="1"/>
  </si>
  <si>
    <t>中型帆船</t>
    <rPh sb="0" eb="2">
      <t>チュウガタ</t>
    </rPh>
    <rPh sb="2" eb="3">
      <t>ホ</t>
    </rPh>
    <rPh sb="3" eb="4">
      <t>フネ</t>
    </rPh>
    <phoneticPr fontId="1"/>
  </si>
  <si>
    <t>大型帆船</t>
    <rPh sb="0" eb="2">
      <t>オオガタ</t>
    </rPh>
    <rPh sb="2" eb="3">
      <t>ホ</t>
    </rPh>
    <rPh sb="3" eb="4">
      <t>フネ</t>
    </rPh>
    <phoneticPr fontId="1"/>
  </si>
  <si>
    <t>船乗り（1人）</t>
    <rPh sb="0" eb="2">
      <t>フナノ</t>
    </rPh>
    <rPh sb="5" eb="6">
      <t>ヒト</t>
    </rPh>
    <phoneticPr fontId="1"/>
  </si>
  <si>
    <t>武装船員（1人）</t>
    <rPh sb="0" eb="2">
      <t>ブソウ</t>
    </rPh>
    <rPh sb="2" eb="4">
      <t>センイン</t>
    </rPh>
    <rPh sb="6" eb="7">
      <t>ヒト</t>
    </rPh>
    <phoneticPr fontId="1"/>
  </si>
  <si>
    <t>荷物を運ぶのに役立ちます。限界重量=2000</t>
    <phoneticPr fontId="1"/>
  </si>
  <si>
    <t>荷物を運ぶための馬です。限界重量=5000</t>
    <phoneticPr fontId="1"/>
  </si>
  <si>
    <t>1頭の荷馬または2頭のロバに引かせます。限界重量=1万2000</t>
    <phoneticPr fontId="1"/>
  </si>
  <si>
    <t>4頭の荷馬または8頭のロバに引かせます。限界重量=4万</t>
    <phoneticPr fontId="1"/>
  </si>
  <si>
    <t>1人乗りの馬ですが頑張れば2人まで乗れます。限界重量=4000</t>
    <phoneticPr fontId="1"/>
  </si>
  <si>
    <t>2人乗りの馬車で1頭の乗用馬に引かせます。限界重量=9000</t>
    <phoneticPr fontId="1"/>
  </si>
  <si>
    <t>4人乗りの馬車で4頭の乗用馬に引かせます。限界重量=3万</t>
    <phoneticPr fontId="1"/>
  </si>
  <si>
    <t>2人乗り。河川専用です。限界重量=8000</t>
    <phoneticPr fontId="1"/>
  </si>
  <si>
    <t xml:space="preserve"> 4人乗り。波にはあまり強くないため外洋に出るのは危険です。限界重量=1万5000</t>
    <phoneticPr fontId="1"/>
  </si>
  <si>
    <t>10人乗り程度。櫂をこいで動かすため風の影響を受けにくい船です。限界重量=3万</t>
    <phoneticPr fontId="1"/>
  </si>
  <si>
    <t>40人乗り程度。甲板には一度に20人程度が上がれます。限界重量=15万</t>
    <phoneticPr fontId="1"/>
  </si>
  <si>
    <t>100人乗り程度。甲板には一度に50人程度が上がれます。限界重量=35万</t>
    <phoneticPr fontId="1"/>
  </si>
  <si>
    <t>ガレー船を漕ぐための奴隷です。小型で6人、中型で24人、大型で60人が必要です。</t>
    <phoneticPr fontId="1"/>
  </si>
  <si>
    <t>10人乗り程度。風を受けて海上を進みます。限界重量=4万</t>
    <phoneticPr fontId="1"/>
  </si>
  <si>
    <t>40人乗り程度。甲板には一度に15人程度が上がれます。限界重量=25万</t>
    <phoneticPr fontId="1"/>
  </si>
  <si>
    <t>100人乗り程度。甲板には一度に30人程度が上がれます。限界重量=70万</t>
    <phoneticPr fontId="1"/>
  </si>
  <si>
    <t>1日あたりの給金。帆船を動かすには小型で4人、中型で16人、大型で40人が必要です。</t>
    <phoneticPr fontId="1"/>
  </si>
  <si>
    <t>1日あたりの給金。MRは15です。</t>
    <phoneticPr fontId="1"/>
  </si>
  <si>
    <t>減少量アップ。
また、より高レベルの対象に効果が及びます。</t>
    <phoneticPr fontId="1"/>
  </si>
  <si>
    <t>持続時間×2倍。
また、魔法の鍵も解除されにくくなります。</t>
    <phoneticPr fontId="1"/>
  </si>
  <si>
    <t>持続時間×2倍。
また、悪意ダメージも増加します。</t>
    <phoneticPr fontId="1"/>
  </si>
  <si>
    <t>低下させる能力値1(MRの場合は5)
あたり1×呪文レベル</t>
    <phoneticPr fontId="1"/>
  </si>
  <si>
    <t>コマ作成用↓</t>
    <rPh sb="2" eb="4">
      <t>サクセイ</t>
    </rPh>
    <rPh sb="4" eb="5">
      <t>ヨウ</t>
    </rPh>
    <phoneticPr fontId="1"/>
  </si>
  <si>
    <t>命を吸い取る呪いを振りまきます。この呪文が効果を発動している間にMRが0以下または耐久度が-10以下になった者は
一瞬でカラカラの白骨になってしまいます。こうなると《命がも"ったいだいっ!!!!》での復活はできなくなります。
あらゆるSRに+3のボーナスが加わり、接近攻撃のヒットが[術者のキャラクターレベル×2]D増加します。
ただし恐怖心が消えてしまうため自発的に逃走を図ることができなくなります。</t>
    <phoneticPr fontId="1"/>
  </si>
  <si>
    <t>通常</t>
    <rPh sb="0" eb="2">
      <t>ツウジョウ</t>
    </rPh>
    <phoneticPr fontId="1"/>
  </si>
  <si>
    <t>1分</t>
    <rPh sb="1" eb="2">
      <t>フン</t>
    </rPh>
    <phoneticPr fontId="1"/>
  </si>
  <si>
    <t>全体</t>
    <rPh sb="0" eb="2">
      <t>ゼンタイ</t>
    </rPh>
    <phoneticPr fontId="1"/>
  </si>
  <si>
    <t>60分</t>
    <rPh sb="2" eb="3">
      <t>フン</t>
    </rPh>
    <phoneticPr fontId="1"/>
  </si>
  <si>
    <t>範囲</t>
    <rPh sb="0" eb="2">
      <t>ハンイ</t>
    </rPh>
    <phoneticPr fontId="1"/>
  </si>
  <si>
    <t>目標と目標の所持品を飛行させます。飛行速度は目標が走る速さの3倍です。</t>
    <phoneticPr fontId="1"/>
  </si>
  <si>
    <t>魔法の太陽光でアンデットを照らして弱らせます。ゾンビ、ゴースト、ヴァンパイアなどに効果があります。
目標は生身のように武器からダメージを受けるようになり、あらゆるヒットが[術者のキャラクターレベル×5]D低下します。
この呪文の影響下にある目標が死亡した時、目標は塵や水蒸気となって完全に消滅します。</t>
    <phoneticPr fontId="1"/>
  </si>
  <si>
    <t>3分</t>
    <rPh sb="1" eb="2">
      <t>フン</t>
    </rPh>
    <phoneticPr fontId="1"/>
  </si>
  <si>
    <t>単体</t>
    <rPh sb="0" eb="2">
      <t>タンタイ</t>
    </rPh>
    <phoneticPr fontId="1"/>
  </si>
  <si>
    <t>即時</t>
    <rPh sb="0" eb="2">
      <t>ソクジ</t>
    </rPh>
    <phoneticPr fontId="1"/>
  </si>
  <si>
    <t>一瞬</t>
    <rPh sb="0" eb="2">
      <t>イッシュン</t>
    </rPh>
    <phoneticPr fontId="1"/>
  </si>
  <si>
    <t>自身</t>
    <rPh sb="0" eb="2">
      <t>ジシン</t>
    </rPh>
    <phoneticPr fontId="1"/>
  </si>
  <si>
    <t>死の呪い、石化の呪いから術者の命を守る呪文です。唱えた瞬間に呪いは無力化されます。</t>
    <phoneticPr fontId="1"/>
  </si>
  <si>
    <t>永遠</t>
    <rPh sb="0" eb="2">
      <t>エイエン</t>
    </rPh>
    <phoneticPr fontId="1"/>
  </si>
  <si>
    <t>目標を石に変える呪いをかけます。目標は魅力度で5レベルのSRを行わなければならず、失敗すると石になります。
MR表記のモンスターには自動的にかかります。戦闘中にかけた場合、石になるのは呪文を唱えた戦闘ターンの最後です。
この呪文の効果は永遠で呪文が破られるまでずっと石のままです。</t>
    <phoneticPr fontId="1"/>
  </si>
  <si>
    <t>命を奪う強力な呪いをかけます。目標は幸運度で9レベルのSRを行わなければならず、失敗すると血しぶきを上げて死にます。
MR表記のモンスターには自動的にかかります。戦闘中にかけた場合、ヒットの比べ合いをする前に目標は死に至ります。</t>
    <phoneticPr fontId="1"/>
  </si>
  <si>
    <t>目標を術者が思い描く姿に変えます。生物に変える場合はMRは1から目標の全能力値までの範囲で自由に選びます。
変身中にMRに受けたダメージは元の姿に戻った時に耐久度を減らします。</t>
    <phoneticPr fontId="1"/>
  </si>
  <si>
    <t>即応</t>
    <rPh sb="0" eb="2">
      <t>ソクオウ</t>
    </rPh>
    <phoneticPr fontId="1"/>
  </si>
  <si>
    <t>術者が何らかの攻撃を受けた時、防御点を引く前のヒットと同じだけのダメージをそのまま相手に与えます。
この呪文の効果はダメージを決定する段階で適用されます。</t>
    <phoneticPr fontId="1"/>
  </si>
  <si>
    <t>1日</t>
    <rPh sb="1" eb="2">
      <t>ニチ</t>
    </rPh>
    <phoneticPr fontId="1"/>
  </si>
  <si>
    <t>目標を小さくします。目標の高さと重さ、体力度、耐久度、MRが[1D+1]分の1になります。</t>
    <phoneticPr fontId="1"/>
  </si>
  <si>
    <t>目標は水中をゆっくりと泳ぐように地面や壁や硬い岩の中を通り抜けて移動できるようになります。
呪文の効果が終了する時までに地上に出なければ生き埋めになってしまいます。</t>
    <phoneticPr fontId="1"/>
  </si>
  <si>
    <t>術者と術者が指定した者を一度訪れたことのある場所へと瞬間移動させます。
この呪文は目標の同意がなければかかりません。</t>
    <phoneticPr fontId="1"/>
  </si>
  <si>
    <t>小ブラックホールを生み出して攻撃します。ヒットは[(術者の知性度+術者の器用度)×10]です。
この呪文は敵味方すべてを巻き込みます。ダメージは呪文が発動した場所にいた者達で均等に振り分けます。</t>
    <phoneticPr fontId="1"/>
  </si>
  <si>
    <t>目標を術者が一度訪れたことのある場所へと瞬間移動させます。</t>
    <phoneticPr fontId="1"/>
  </si>
  <si>
    <t>目標を大きくします。目標の高さと重さ、体力度、耐久度、MRが[1D+1]倍になります。</t>
    <phoneticPr fontId="1"/>
  </si>
  <si>
    <t>前世の記憶を持ったまま転生する呪文です。術者は死亡して1D日後に世界のどこかで誕生します。
生まれ変わった際、ボーナスとして[生前の術者の全能力値の合計×50]点の冒険点が与えられます。</t>
    <phoneticPr fontId="1"/>
  </si>
  <si>
    <t>計算用</t>
    <rPh sb="0" eb="2">
      <t>ケイサン</t>
    </rPh>
    <rPh sb="2" eb="3">
      <t>ヨウ</t>
    </rPh>
    <phoneticPr fontId="1"/>
  </si>
  <si>
    <t>※ココフォリアコマ出力用文字列ストック</t>
    <rPh sb="9" eb="12">
      <t>シュツリョクヨウ</t>
    </rPh>
    <rPh sb="12" eb="15">
      <t>モジレツ</t>
    </rPh>
    <phoneticPr fontId="1"/>
  </si>
  <si>
    <t>↑未装備武器・防具用</t>
    <rPh sb="1" eb="4">
      <t>ミソウビ</t>
    </rPh>
    <rPh sb="4" eb="6">
      <t>ブキ</t>
    </rPh>
    <rPh sb="7" eb="9">
      <t>ボウグ</t>
    </rPh>
    <rPh sb="9" eb="10">
      <t>ヨウ</t>
    </rPh>
    <phoneticPr fontId="1"/>
  </si>
  <si>
    <t>↑乗り物用（加算限界重量）</t>
    <rPh sb="1" eb="2">
      <t>ノ</t>
    </rPh>
    <rPh sb="3" eb="4">
      <t>モノ</t>
    </rPh>
    <rPh sb="4" eb="5">
      <t>ヨウ</t>
    </rPh>
    <rPh sb="6" eb="8">
      <t>カサン</t>
    </rPh>
    <rPh sb="8" eb="12">
      <t>ゲンカイジュウリョウ</t>
    </rPh>
    <phoneticPr fontId="1"/>
  </si>
  <si>
    <t>―</t>
    <phoneticPr fontId="1"/>
  </si>
  <si>
    <t>ここにプロフィールがある→</t>
    <phoneticPr fontId="1"/>
  </si>
  <si>
    <t>所持金調整：</t>
    <rPh sb="0" eb="3">
      <t>ショジキン</t>
    </rPh>
    <rPh sb="3" eb="5">
      <t>チョウセイ</t>
    </rPh>
    <phoneticPr fontId="1"/>
  </si>
  <si>
    <t>《打撃とは違う……“衝撃”》</t>
    <phoneticPr fontId="1"/>
  </si>
  <si>
    <t>《命がも”ったいだいっ!!!!》</t>
    <phoneticPr fontId="1"/>
  </si>
  <si>
    <t>《生き”たいっ》</t>
    <phoneticPr fontId="1"/>
  </si>
  <si>
    <t>《おれが“万能薬”になるんだ!!!》</t>
    <phoneticPr fontId="1"/>
  </si>
  <si>
    <t>《全ての刀剣は“黒刀”に成り得る》</t>
    <phoneticPr fontId="1"/>
  </si>
  <si>
    <t>《“バーリア”ッ》</t>
    <phoneticPr fontId="1"/>
  </si>
  <si>
    <t>《“心綱”(マントラ)》</t>
    <phoneticPr fontId="1"/>
  </si>
  <si>
    <t>《“鼓舞”されて力が込み上げて来る》</t>
    <phoneticPr fontId="1"/>
  </si>
  <si>
    <t>タレントの場合は成長前にも成長後にも何も入れない</t>
    <rPh sb="5" eb="7">
      <t>バアイ</t>
    </rPh>
    <rPh sb="8" eb="10">
      <t>セイチョウ</t>
    </rPh>
    <rPh sb="10" eb="11">
      <t>マエ</t>
    </rPh>
    <rPh sb="13" eb="15">
      <t>セイチョウ</t>
    </rPh>
    <rPh sb="15" eb="16">
      <t>アト</t>
    </rPh>
    <rPh sb="18" eb="19">
      <t>ナニ</t>
    </rPh>
    <rPh sb="20" eb="21">
      <t>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</si>
</sst>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Yu Gothic"/>
      <family val="2"/>
      <scheme val="minor"/>
    </font>
    <font>
      <sz val="6"/>
      <name val="Yu Gothic"/>
      <family val="3"/>
      <charset val="128"/>
      <scheme val="minor"/>
    </font>
    <font>
      <sz val="11"/>
      <color rgb="FF3F3F76"/>
      <name val="Yu Gothic"/>
      <family val="2"/>
      <charset val="128"/>
      <scheme val="minor"/>
    </font>
    <font>
      <b/>
      <sz val="11"/>
      <color rgb="FF3F3F3F"/>
      <name val="Yu Gothic"/>
      <family val="2"/>
      <charset val="128"/>
      <scheme val="minor"/>
    </font>
    <font>
      <b/>
      <sz val="11"/>
      <color rgb="FFFA7D00"/>
      <name val="Yu Gothic"/>
      <family val="2"/>
      <charset val="128"/>
      <scheme val="minor"/>
    </font>
    <font>
      <sz val="9"/>
      <color rgb="FFC9D1D9"/>
      <name val="Consolas"/>
      <family val="3"/>
    </font>
    <font>
      <sz val="11"/>
      <color rgb="FFFF0000"/>
      <name val="Yu Gothic"/>
      <family val="2"/>
      <scheme val="minor"/>
    </font>
    <font>
      <i/>
      <sz val="11"/>
      <color theme="1"/>
      <name val="Yu Gothic"/>
      <family val="3"/>
      <charset val="128"/>
      <scheme val="minor"/>
    </font>
    <font>
      <sz val="11"/>
      <color rgb="FFFF0000"/>
      <name val="Yu Gothic"/>
      <family val="3"/>
      <charset val="128"/>
      <scheme val="minor"/>
    </font>
    <font>
      <b/>
      <i/>
      <sz val="11"/>
      <color theme="1"/>
      <name val="Yu Gothic"/>
      <family val="3"/>
      <charset val="128"/>
      <scheme val="minor"/>
    </font>
    <font>
      <b/>
      <u/>
      <sz val="11"/>
      <color theme="1"/>
      <name val="Yu Gothic"/>
      <family val="3"/>
      <charset val="128"/>
      <scheme val="minor"/>
    </font>
    <font>
      <b/>
      <sz val="12"/>
      <color theme="1"/>
      <name val="Yu Gothic"/>
      <family val="3"/>
      <charset val="128"/>
      <scheme val="minor"/>
    </font>
    <font>
      <b/>
      <sz val="11"/>
      <color theme="0"/>
      <name val="Yu Gothic"/>
      <family val="2"/>
      <charset val="128"/>
      <scheme val="minor"/>
    </font>
    <font>
      <i/>
      <sz val="11"/>
      <color rgb="FFFF0000"/>
      <name val="Yu Gothic"/>
      <family val="3"/>
      <charset val="128"/>
      <scheme val="minor"/>
    </font>
    <font>
      <b/>
      <sz val="11"/>
      <color rgb="FFFF0000"/>
      <name val="Yu Gothic"/>
      <family val="2"/>
      <charset val="128"/>
      <scheme val="minor"/>
    </font>
    <font>
      <sz val="11"/>
      <color theme="0"/>
      <name val="Yu Gothic"/>
      <family val="2"/>
      <scheme val="minor"/>
    </font>
  </fonts>
  <fills count="5">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5">
    <xf numFmtId="0" fontId="0" fillId="0" borderId="0"/>
    <xf numFmtId="0" fontId="2" fillId="2" borderId="1" applyNumberFormat="0" applyAlignment="0" applyProtection="0">
      <alignment vertical="center"/>
    </xf>
    <xf numFmtId="0" fontId="3" fillId="3" borderId="2" applyNumberFormat="0" applyAlignment="0" applyProtection="0">
      <alignment vertical="center"/>
    </xf>
    <xf numFmtId="0" fontId="4" fillId="3" borderId="1" applyNumberFormat="0" applyAlignment="0" applyProtection="0">
      <alignment vertical="center"/>
    </xf>
    <xf numFmtId="0" fontId="12" fillId="4" borderId="3" applyNumberFormat="0" applyAlignment="0" applyProtection="0">
      <alignment vertical="center"/>
    </xf>
  </cellStyleXfs>
  <cellXfs count="22">
    <xf numFmtId="0" fontId="0" fillId="0" borderId="0" xfId="0"/>
    <xf numFmtId="0" fontId="4" fillId="3" borderId="1" xfId="3" applyAlignment="1"/>
    <xf numFmtId="0" fontId="5" fillId="0" borderId="0" xfId="0" applyFont="1"/>
    <xf numFmtId="0" fontId="3" fillId="3" borderId="2" xfId="2" applyAlignment="1"/>
    <xf numFmtId="0" fontId="6" fillId="0" borderId="0" xfId="0" applyFont="1"/>
    <xf numFmtId="0" fontId="7" fillId="0" borderId="0" xfId="0" quotePrefix="1" applyFo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2" fillId="4" borderId="3" xfId="4" applyAlignment="1"/>
    <xf numFmtId="0" fontId="0" fillId="0" borderId="0" xfId="0" applyProtection="1">
      <protection locked="0"/>
    </xf>
    <xf numFmtId="0" fontId="2" fillId="2" borderId="1" xfId="1" applyAlignment="1" applyProtection="1">
      <protection locked="0"/>
    </xf>
    <xf numFmtId="0" fontId="4" fillId="3" borderId="1" xfId="3" applyAlignment="1">
      <alignment wrapText="1"/>
    </xf>
    <xf numFmtId="0" fontId="2" fillId="2" borderId="1" xfId="1" applyAlignment="1"/>
    <xf numFmtId="0" fontId="4" fillId="3" borderId="1" xfId="3" applyAlignment="1" applyProtection="1">
      <protection locked="0"/>
    </xf>
    <xf numFmtId="0" fontId="14" fillId="3" borderId="2" xfId="2" applyFont="1" applyAlignment="1">
      <alignment horizontal="fill"/>
    </xf>
    <xf numFmtId="0" fontId="4" fillId="3" borderId="1" xfId="3" applyAlignment="1" applyProtection="1"/>
    <xf numFmtId="0" fontId="4" fillId="3" borderId="1" xfId="3" applyAlignment="1" applyProtection="1">
      <alignment horizontal="fill"/>
    </xf>
    <xf numFmtId="0" fontId="4" fillId="3" borderId="1" xfId="3" applyAlignment="1">
      <alignment horizontal="fill"/>
    </xf>
    <xf numFmtId="0" fontId="15" fillId="0" borderId="0" xfId="0" applyFont="1"/>
  </cellXfs>
  <cellStyles count="5">
    <cellStyle name="チェック セル" xfId="4" builtinId="23"/>
    <cellStyle name="計算" xfId="3" builtinId="22"/>
    <cellStyle name="出力" xfId="2" builtinId="21"/>
    <cellStyle name="入力" xfId="1" builtinId="20"/>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61"/>
  <sheetViews>
    <sheetView tabSelected="1" workbookViewId="0"/>
  </sheetViews>
  <sheetFormatPr defaultRowHeight="18.75"/>
  <cols>
    <col min="1" max="1" width="9.75" customWidth="1"/>
    <col min="2" max="2" width="11.25" customWidth="1"/>
    <col min="3" max="3" width="10.125" customWidth="1"/>
    <col min="5" max="5" width="12.25" customWidth="1"/>
    <col min="6" max="6" width="9.875" bestFit="1" customWidth="1"/>
    <col min="7" max="7" width="11.625" customWidth="1"/>
    <col min="8" max="8" width="11.875" customWidth="1"/>
    <col min="9" max="9" width="12" customWidth="1"/>
    <col min="10" max="10" width="12.25" customWidth="1"/>
    <col min="11" max="11" width="12.125" customWidth="1"/>
    <col min="12" max="12" width="10.625" customWidth="1"/>
    <col min="13" max="13" width="12.875" customWidth="1"/>
    <col min="14" max="14" width="20" customWidth="1"/>
    <col min="15" max="15" width="97.375" customWidth="1"/>
  </cols>
  <sheetData>
    <row r="1" spans="1:12" ht="20.25" thickTop="1" thickBot="1">
      <c r="A1" s="11" t="s">
        <v>7</v>
      </c>
      <c r="J1" s="13" t="s">
        <v>36</v>
      </c>
      <c r="K1" s="1" t="s">
        <v>37</v>
      </c>
      <c r="L1" t="s">
        <v>309</v>
      </c>
    </row>
    <row r="2" spans="1:12" ht="19.5" thickTop="1">
      <c r="A2" t="s">
        <v>0</v>
      </c>
      <c r="B2" s="13" t="s">
        <v>308</v>
      </c>
    </row>
    <row r="3" spans="1:12">
      <c r="A3" t="s">
        <v>1</v>
      </c>
      <c r="B3" s="13" t="s">
        <v>29</v>
      </c>
      <c r="C3" t="s">
        <v>2</v>
      </c>
      <c r="D3" s="13" t="s">
        <v>133</v>
      </c>
      <c r="J3" s="3" t="s">
        <v>529</v>
      </c>
    </row>
    <row r="4" spans="1:12">
      <c r="A4" t="s">
        <v>3</v>
      </c>
      <c r="B4" s="13" t="s">
        <v>308</v>
      </c>
      <c r="C4" t="s">
        <v>4</v>
      </c>
      <c r="D4" s="13" t="s">
        <v>133</v>
      </c>
      <c r="E4" t="s">
        <v>5</v>
      </c>
      <c r="F4" s="13" t="s">
        <v>133</v>
      </c>
      <c r="G4" t="s">
        <v>6</v>
      </c>
      <c r="H4" s="13" t="s">
        <v>133</v>
      </c>
      <c r="J4" s="17" t="str">
        <f>"{ ""kind"": ""character"", ""data"": { ""name"": """&amp;B2&amp;""",""initiative"":"&amp;C10&amp;",""status"":[{""label"":""耐久度"",""value"":"""&amp;C8&amp;""",""max"":"""&amp;C8&amp;"""},{""label"":""魔力度"",""value"":"""&amp;F8&amp;""",""max"":"""&amp;F8&amp;"""},{""label"":""防御点"",""value"":"""&amp;B12&amp;""",""max"":"""&amp;B12&amp;"""},{""label"":""経験値"",""value"":"""&amp;D12&amp;""",""max"":""""},{""label"":""所持金"",""value"":"""&amp;H12&amp;""",""max"":""""},{""label"":""重量点"",""value"":"""&amp;J12&amp;""",""max"":"""&amp;C7*100&amp;"""}],""params"":[{""label"":""体力"",""value"":"""&amp;C7&amp;"""},{""label"":""知性"",""value"":"""&amp;F7&amp;"""},{""label"":""器用"",""value"":"""&amp;C9&amp;"""},{""label"":""幸運"",""value"":"""&amp;F9&amp;"""},{""label"":""速度"",""value"":"""&amp;C10&amp;"""},{""label"":""魅力"",""value"":"""&amp;F10&amp;"""},{""label"":""個人修正"",""value"":"""&amp;H10&amp;"""},{""label"":""キャラクターレベル"",""value"":"""&amp;H9&amp;"""}],""active"":true,""secret"":false,""invisible"":false,""hideStatus"":false,""commands"":""2D6+{体力}&gt;=1LV　体力SR\n2D6+{知性}&gt;=1LV　知性SR\n2D6+{耐久度}&gt;=1LV　耐久SR\n2D6+{魔力度}&gt;=1LV　魔力SR\n2D6+{器用}&gt;=1LV　器用SR\n2D6+{幸運}&gt;=1LV　幸運SR\n2D6+{速度}&gt;=1LV　速度SR\n2D6+{魅力}&gt;=1LV　魅力SR\n"&amp;"1D+0+{個人修正}　徒手空拳"",""memo"":""名前:"&amp;B2&amp;"\n種族:"&amp;B3&amp;"　タイプ:"&amp;D3&amp;"\n年齢:"&amp;B4&amp;"　性別:"&amp;D4&amp;"　身長:"&amp;F4&amp;"　体重:"&amp;H4&amp;"\n\n[能力値]\n体力度:"&amp;C7&amp;"/"&amp;C7&amp;"　知性度:"&amp;F7&amp;"/"&amp;F7&amp;"\n耐久度:"&amp;C8&amp;"/"&amp;C8&amp;"　魔力度:"&amp;F8&amp;"/"&amp;F8&amp;"\n器用度:"&amp;C9&amp;"/"&amp;C9&amp;"　幸運度:"&amp;F9&amp;"/"&amp;F9&amp;"\n速　度:"&amp;C10&amp;"/"&amp;C10&amp;"　魅力度:"&amp;F10&amp;"/"&amp;F10&amp;"\n\nキャラクターレベル:"&amp;H9&amp;"\n個人修正:"&amp;H10&amp;"\n\n[タレント]"&amp;計算式等!A2&amp;"\n\n[装備]"&amp;計算式等!B2&amp;"\n\n(現在重量点　"&amp;J12&amp;"/"&amp;L12&amp;"　限界重量点(体力度×100))\n\n[所持金]\n・"&amp;H12&amp;"万ベリー\n\n[魔法]"&amp;計算式等!H2&amp;"\n\n[プロフィール]"&amp;計算式等!I2&amp;"""}}"</f>
        <v>{ "kind": "character", "data": { "name": "―","initiative":0,"status":[{"label":"耐久度","value":"0","max":"0"},{"label":"魔力度","value":"0","max":"0"},{"label":"防御点","value":"0","max":"0"},{"label":"経験値","value":"0","max":""},{"label":"所持金","value":"0","max":""},{"label":"重量点","value":"0","max":"0"}],"params":[{"label":"体力","value":"0"},{"label":"知性","value":"0"},{"label":"器用","value":"0"},{"label":"幸運","value":"0"},{"label":"速度","value":"0"},{"label":"魅力","value":"0"},{"label":"個人修正","value":"0"},{"label":"キャラクターレベル","value":"0"}],"active":true,"secret":false,"invisible":false,"hideStatus":false,"commands":"2D6+{体力}&gt;=1LV　体力SR\n2D6+{知性}&gt;=1LV　知性SR\n2D6+{耐久度}&gt;=1LV　耐久SR\n2D6+{魔力度}&gt;=1LV　魔力SR\n2D6+{器用}&gt;=1LV　器用SR\n2D6+{幸運}&gt;=1LV　幸運SR\n2D6+{速度}&gt;=1LV　速度SR\n2D6+{魅力}&gt;=1LV　魅力SR\n1D+0+{個人修正}　徒手空拳","memo":"名前:―\n種族:人間　タイプ:―\n年齢:―　性別:―　身長:―　体重:―\n\n[能力値]\n体力度:0/0　知性度:0/0\n耐久度:0/0　魔力度:0/0\n器用度:0/0　幸運度:0/0\n速　度:0/0　魅力度:0/0\n\nキャラクターレベル:0\n個人修正:0\n\n[タレント]\n\n[装備]\n\n(現在重量点　0/0　限界重量点(体力度×100))\n\n[所持金]\n・0万ベリー\n\n[魔法]\n\n[プロフィール]"}}</v>
      </c>
    </row>
    <row r="5" spans="1:12" ht="19.5" thickBot="1">
      <c r="J5" s="9" t="s">
        <v>487</v>
      </c>
    </row>
    <row r="6" spans="1:12" ht="20.25" thickTop="1" thickBot="1">
      <c r="A6" s="11" t="s">
        <v>8</v>
      </c>
      <c r="B6" t="s">
        <v>488</v>
      </c>
      <c r="C6" s="5" t="s">
        <v>135</v>
      </c>
      <c r="E6" t="s">
        <v>488</v>
      </c>
      <c r="F6" s="5" t="s">
        <v>136</v>
      </c>
      <c r="J6" t="s">
        <v>311</v>
      </c>
    </row>
    <row r="7" spans="1:12" ht="19.5" thickTop="1">
      <c r="A7" t="s">
        <v>9</v>
      </c>
      <c r="B7" s="13">
        <f>0+0</f>
        <v>0</v>
      </c>
      <c r="C7" s="1">
        <f>B7+IF($B$3="","",VLOOKUP($B$3,種族!$A$2:$I$8,2,0))+SUMIF(冒険の記録!$H$3:$H$1048576,基本!A7,冒険の記録!$J$3:$J$1048576)-SUMIF(冒険の記録!$H$3:$H$1048576,基本!A7,冒険の記録!$I$3:$I$1048576)</f>
        <v>0</v>
      </c>
      <c r="D7" t="s">
        <v>10</v>
      </c>
      <c r="E7" s="13">
        <f>0+0</f>
        <v>0</v>
      </c>
      <c r="F7" s="1">
        <f>E7+IF($B$3="","",VLOOKUP($B$3,種族!$A$2:$I$8,6,0))+SUMIF(冒険の記録!$H$3:$H$1048576,基本!D7,冒険の記録!$J$3:$J$1048576)-SUMIF(冒険の記録!$H$3:$H$1048576,基本!D7,冒険の記録!$I$3:$I$1048576)</f>
        <v>0</v>
      </c>
    </row>
    <row r="8" spans="1:12">
      <c r="A8" t="s">
        <v>11</v>
      </c>
      <c r="B8" s="13">
        <f t="shared" ref="B8:B10" si="0">0+0</f>
        <v>0</v>
      </c>
      <c r="C8" s="1">
        <f>B8+IF($B$3="","",VLOOKUP($B$3,種族!$A$2:$I$8,3,0))+SUMIF(冒険の記録!$H$3:$H$1048576,基本!A8,冒険の記録!$J$3:$J$1048576)-SUMIF(冒険の記録!$H$3:$H$1048576,基本!A8,冒険の記録!$I$3:$I$1048576)</f>
        <v>0</v>
      </c>
      <c r="D8" t="s">
        <v>12</v>
      </c>
      <c r="E8" s="13">
        <f t="shared" ref="E8:E10" si="1">0+0</f>
        <v>0</v>
      </c>
      <c r="F8" s="1">
        <f>E8+IF($B$3="","",VLOOKUP($B$3,種族!$A$2:$I$8,7,0))+SUMIF(冒険の記録!$H$3:$H$1048576,基本!D8,冒険の記録!$J$3:$J$1048576)-SUMIF(冒険の記録!$H$3:$H$1048576,基本!D8,冒険の記録!$I$3:$I$1048576)</f>
        <v>0</v>
      </c>
    </row>
    <row r="9" spans="1:12">
      <c r="A9" t="s">
        <v>13</v>
      </c>
      <c r="B9" s="13">
        <f t="shared" si="0"/>
        <v>0</v>
      </c>
      <c r="C9" s="1">
        <f>B9+IF($B$3="","",VLOOKUP($B$3,種族!$A$2:$I$8,4,0))+IF(D15="","",VLOOKUP(D15,防具!A2:G25,5,0))+IF(D16="","",VLOOKUP(D16,防具!A2:G25,5,0))+IF(D17="","",VLOOKUP(D17,防具!A2:G25,5,0))+IF(D18="","",VLOOKUP(D18,防具!A2:G25,5,0))+IF(D19="","",VLOOKUP(D19,防具!A2:G25,5,0))+IF(D20="","",VLOOKUP(D20,防具!A2:G25,5,0))+IF(D21="","",VLOOKUP(D21,防具!A2:G25,5,0))+IF(D22="","",VLOOKUP(D22,防具!A2:G25,5,0))+IF(D23="","",VLOOKUP(D23,防具!A2:G25,5,0))+IF(D24="","",VLOOKUP(D24,防具!A2:G25,5,0))+SUMIF(冒険の記録!$H$3:$H$1048576,基本!A9,冒険の記録!$J$3:$J$1048576)-SUMIF(冒険の記録!$H$3:$H$1048576,基本!A9,冒険の記録!$I$3:$I$1048576)</f>
        <v>0</v>
      </c>
      <c r="D9" t="s">
        <v>14</v>
      </c>
      <c r="E9" s="13">
        <f t="shared" si="1"/>
        <v>0</v>
      </c>
      <c r="F9" s="1">
        <f>E9+IF($B$3="","",VLOOKUP($B$3,種族!$A$2:$I$8,8,0))+SUMIF(冒険の記録!$H$3:$H$1048576,基本!D9,冒険の記録!$J$3:$J$1048576)-SUMIF(冒険の記録!$H$3:$H$1048576,基本!D9,冒険の記録!$I$3:$I$1048576)</f>
        <v>0</v>
      </c>
      <c r="G9" t="s">
        <v>64</v>
      </c>
      <c r="H9" s="1">
        <f>ROUNDDOWN(MAX(C7:C10,F7:F10)/10,0)</f>
        <v>0</v>
      </c>
    </row>
    <row r="10" spans="1:12">
      <c r="A10" t="s">
        <v>15</v>
      </c>
      <c r="B10" s="13">
        <f t="shared" si="0"/>
        <v>0</v>
      </c>
      <c r="C10" s="1">
        <f>B10+IF($B$3="","",VLOOKUP($B$3,種族!$A$2:$I$8,5,0))+SUMIF(冒険の記録!$H$3:$H$1048576,基本!A10,冒険の記録!$J$3:$J$1048576)-SUMIF(冒険の記録!$H$3:$H$1048576,基本!A10,冒険の記録!$I$3:$I$1048576)</f>
        <v>0</v>
      </c>
      <c r="D10" t="s">
        <v>16</v>
      </c>
      <c r="E10" s="13">
        <f t="shared" si="1"/>
        <v>0</v>
      </c>
      <c r="F10" s="1">
        <f>E10+IF($B$3="","",VLOOKUP($B$3,種族!$A$2:$I$8,9,0))+SUMIF(冒険の記録!$H$3:$H$1048576,基本!D10,冒険の記録!$J$3:$J$1048576)-SUMIF(冒険の記録!$H$3:$H$1048576,基本!D10,冒険の記録!$I$3:$I$1048576)</f>
        <v>0</v>
      </c>
      <c r="G10" t="s">
        <v>17</v>
      </c>
      <c r="H10" s="1">
        <f>IF(ISBLANK(C7),"",IF(C7-12&lt;0,0,C7-12))+IF(ISBLANK(C9),"",IF(C9-12&lt;0,0,C9-12))+IF(ISBLANK(C10),"",IF(C10-12&lt;0,0,C10-12))+IF(ISBLANK(F9),"",IF(F9-12&lt;0,0,F9-12))</f>
        <v>0</v>
      </c>
    </row>
    <row r="12" spans="1:12">
      <c r="A12" t="s">
        <v>18</v>
      </c>
      <c r="B12" s="1">
        <f>D28+F28</f>
        <v>0</v>
      </c>
      <c r="C12" t="s">
        <v>19</v>
      </c>
      <c r="D12" s="18">
        <f>SUM(冒険の記録!E3:E1048576)-SUM(冒険の記録!K3:K1048576)</f>
        <v>0</v>
      </c>
      <c r="E12" t="s">
        <v>114</v>
      </c>
      <c r="F12" s="13">
        <v>0</v>
      </c>
      <c r="G12" t="s">
        <v>113</v>
      </c>
      <c r="H12" s="1">
        <f>F12+H13-B26-D26-F26-H26-J26-L26+SUM(冒険の記録!D3:D1048576)-SUM(冒険の記録!C3:C1048576)+H13</f>
        <v>0</v>
      </c>
      <c r="I12" t="s">
        <v>63</v>
      </c>
      <c r="J12" s="1">
        <f>$B$27+$D$27+$F$27+$H$27+$J$27+$L$27+J13</f>
        <v>0</v>
      </c>
      <c r="K12" t="s">
        <v>62</v>
      </c>
      <c r="L12" s="1">
        <f>C7*100+L13</f>
        <v>0</v>
      </c>
    </row>
    <row r="13" spans="1:12" ht="19.5" thickBot="1">
      <c r="E13" s="6"/>
      <c r="F13" s="8" t="s">
        <v>45</v>
      </c>
      <c r="G13" t="s">
        <v>564</v>
      </c>
      <c r="H13" s="13">
        <v>0</v>
      </c>
      <c r="I13" t="s">
        <v>177</v>
      </c>
      <c r="J13" s="13">
        <v>0</v>
      </c>
      <c r="L13" s="13">
        <v>0</v>
      </c>
    </row>
    <row r="14" spans="1:12" ht="20.25" thickTop="1" thickBot="1">
      <c r="A14" s="11" t="s">
        <v>57</v>
      </c>
      <c r="B14" s="8" t="s">
        <v>176</v>
      </c>
      <c r="H14" s="6" t="s">
        <v>560</v>
      </c>
      <c r="J14" s="6" t="s">
        <v>560</v>
      </c>
      <c r="L14" s="6" t="s">
        <v>561</v>
      </c>
    </row>
    <row r="15" spans="1:12" ht="19.5" thickTop="1">
      <c r="A15" t="s">
        <v>58</v>
      </c>
      <c r="B15" s="13" t="s">
        <v>562</v>
      </c>
      <c r="C15" t="s">
        <v>59</v>
      </c>
      <c r="D15" s="13" t="s">
        <v>133</v>
      </c>
      <c r="E15" t="s">
        <v>60</v>
      </c>
      <c r="F15" s="13" t="s">
        <v>133</v>
      </c>
      <c r="G15" t="s">
        <v>61</v>
      </c>
      <c r="H15" s="13" t="s">
        <v>133</v>
      </c>
      <c r="I15" t="s">
        <v>61</v>
      </c>
      <c r="J15" s="13" t="s">
        <v>134</v>
      </c>
      <c r="K15" t="s">
        <v>61</v>
      </c>
      <c r="L15" s="13" t="s">
        <v>134</v>
      </c>
    </row>
    <row r="16" spans="1:12">
      <c r="A16" t="s">
        <v>58</v>
      </c>
      <c r="B16" s="13" t="s">
        <v>133</v>
      </c>
      <c r="C16" t="s">
        <v>59</v>
      </c>
      <c r="D16" s="13" t="s">
        <v>133</v>
      </c>
      <c r="E16" t="s">
        <v>60</v>
      </c>
      <c r="F16" s="13" t="s">
        <v>137</v>
      </c>
      <c r="G16" t="s">
        <v>61</v>
      </c>
      <c r="H16" s="13" t="s">
        <v>134</v>
      </c>
      <c r="I16" t="s">
        <v>61</v>
      </c>
      <c r="J16" s="13" t="s">
        <v>134</v>
      </c>
      <c r="K16" t="s">
        <v>61</v>
      </c>
      <c r="L16" s="13" t="s">
        <v>134</v>
      </c>
    </row>
    <row r="17" spans="1:12">
      <c r="A17" t="s">
        <v>58</v>
      </c>
      <c r="B17" s="13" t="s">
        <v>133</v>
      </c>
      <c r="C17" t="s">
        <v>59</v>
      </c>
      <c r="D17" s="13" t="s">
        <v>137</v>
      </c>
      <c r="E17" t="s">
        <v>60</v>
      </c>
      <c r="F17" s="13" t="s">
        <v>137</v>
      </c>
      <c r="G17" t="s">
        <v>61</v>
      </c>
      <c r="H17" s="13" t="s">
        <v>134</v>
      </c>
      <c r="I17" t="s">
        <v>61</v>
      </c>
      <c r="J17" s="13" t="s">
        <v>134</v>
      </c>
      <c r="K17" t="s">
        <v>61</v>
      </c>
      <c r="L17" s="13" t="s">
        <v>134</v>
      </c>
    </row>
    <row r="18" spans="1:12">
      <c r="A18" t="s">
        <v>58</v>
      </c>
      <c r="B18" s="13" t="s">
        <v>133</v>
      </c>
      <c r="C18" t="s">
        <v>59</v>
      </c>
      <c r="D18" s="13" t="s">
        <v>137</v>
      </c>
      <c r="E18" t="s">
        <v>60</v>
      </c>
      <c r="F18" s="13" t="s">
        <v>137</v>
      </c>
      <c r="G18" t="s">
        <v>61</v>
      </c>
      <c r="H18" s="13" t="s">
        <v>134</v>
      </c>
      <c r="I18" t="s">
        <v>61</v>
      </c>
      <c r="J18" s="13" t="s">
        <v>134</v>
      </c>
      <c r="K18" t="s">
        <v>61</v>
      </c>
      <c r="L18" s="13" t="s">
        <v>134</v>
      </c>
    </row>
    <row r="19" spans="1:12">
      <c r="A19" t="s">
        <v>58</v>
      </c>
      <c r="B19" s="13" t="s">
        <v>133</v>
      </c>
      <c r="C19" t="s">
        <v>59</v>
      </c>
      <c r="D19" s="13" t="s">
        <v>137</v>
      </c>
      <c r="E19" t="s">
        <v>60</v>
      </c>
      <c r="F19" s="13" t="s">
        <v>137</v>
      </c>
      <c r="G19" t="s">
        <v>61</v>
      </c>
      <c r="H19" s="13" t="s">
        <v>134</v>
      </c>
      <c r="I19" t="s">
        <v>61</v>
      </c>
      <c r="J19" s="13" t="s">
        <v>134</v>
      </c>
      <c r="K19" t="s">
        <v>61</v>
      </c>
      <c r="L19" s="13" t="s">
        <v>134</v>
      </c>
    </row>
    <row r="20" spans="1:12">
      <c r="A20" t="s">
        <v>58</v>
      </c>
      <c r="B20" s="13" t="s">
        <v>133</v>
      </c>
      <c r="C20" t="s">
        <v>59</v>
      </c>
      <c r="D20" s="13" t="s">
        <v>137</v>
      </c>
      <c r="E20" t="s">
        <v>60</v>
      </c>
      <c r="F20" s="13" t="s">
        <v>137</v>
      </c>
      <c r="G20" t="s">
        <v>61</v>
      </c>
      <c r="H20" s="13" t="s">
        <v>134</v>
      </c>
      <c r="I20" t="s">
        <v>61</v>
      </c>
      <c r="J20" s="13" t="s">
        <v>134</v>
      </c>
      <c r="K20" t="s">
        <v>61</v>
      </c>
      <c r="L20" s="13" t="s">
        <v>134</v>
      </c>
    </row>
    <row r="21" spans="1:12">
      <c r="A21" t="s">
        <v>58</v>
      </c>
      <c r="B21" s="13" t="s">
        <v>133</v>
      </c>
      <c r="C21" t="s">
        <v>59</v>
      </c>
      <c r="D21" s="13" t="s">
        <v>137</v>
      </c>
      <c r="E21" t="s">
        <v>60</v>
      </c>
      <c r="F21" s="13" t="s">
        <v>137</v>
      </c>
      <c r="G21" t="s">
        <v>61</v>
      </c>
      <c r="H21" s="13" t="s">
        <v>134</v>
      </c>
      <c r="I21" t="s">
        <v>61</v>
      </c>
      <c r="J21" s="13" t="s">
        <v>134</v>
      </c>
      <c r="K21" t="s">
        <v>61</v>
      </c>
      <c r="L21" s="13" t="s">
        <v>134</v>
      </c>
    </row>
    <row r="22" spans="1:12">
      <c r="A22" t="s">
        <v>58</v>
      </c>
      <c r="B22" s="13" t="s">
        <v>133</v>
      </c>
      <c r="C22" t="s">
        <v>59</v>
      </c>
      <c r="D22" s="13" t="s">
        <v>137</v>
      </c>
      <c r="E22" t="s">
        <v>60</v>
      </c>
      <c r="F22" s="13" t="s">
        <v>137</v>
      </c>
      <c r="G22" t="s">
        <v>61</v>
      </c>
      <c r="H22" s="13" t="s">
        <v>134</v>
      </c>
      <c r="I22" t="s">
        <v>61</v>
      </c>
      <c r="J22" s="13" t="s">
        <v>134</v>
      </c>
      <c r="K22" t="s">
        <v>61</v>
      </c>
      <c r="L22" s="13" t="s">
        <v>134</v>
      </c>
    </row>
    <row r="23" spans="1:12">
      <c r="A23" t="s">
        <v>58</v>
      </c>
      <c r="B23" s="13" t="s">
        <v>133</v>
      </c>
      <c r="C23" t="s">
        <v>59</v>
      </c>
      <c r="D23" s="13" t="s">
        <v>137</v>
      </c>
      <c r="E23" t="s">
        <v>60</v>
      </c>
      <c r="F23" s="13" t="s">
        <v>137</v>
      </c>
      <c r="G23" t="s">
        <v>61</v>
      </c>
      <c r="H23" s="13" t="s">
        <v>134</v>
      </c>
      <c r="I23" t="s">
        <v>61</v>
      </c>
      <c r="J23" s="13" t="s">
        <v>134</v>
      </c>
      <c r="K23" t="s">
        <v>61</v>
      </c>
      <c r="L23" s="13" t="s">
        <v>134</v>
      </c>
    </row>
    <row r="24" spans="1:12">
      <c r="A24" t="s">
        <v>58</v>
      </c>
      <c r="B24" s="13" t="s">
        <v>133</v>
      </c>
      <c r="C24" t="s">
        <v>59</v>
      </c>
      <c r="D24" s="13" t="s">
        <v>133</v>
      </c>
      <c r="E24" t="s">
        <v>60</v>
      </c>
      <c r="F24" s="13" t="s">
        <v>133</v>
      </c>
      <c r="G24" t="s">
        <v>61</v>
      </c>
      <c r="H24" s="13" t="s">
        <v>134</v>
      </c>
      <c r="I24" t="s">
        <v>61</v>
      </c>
      <c r="J24" s="13" t="s">
        <v>134</v>
      </c>
      <c r="K24" t="s">
        <v>61</v>
      </c>
      <c r="L24" s="13" t="s">
        <v>134</v>
      </c>
    </row>
    <row r="25" spans="1:12">
      <c r="F25" s="12"/>
    </row>
    <row r="26" spans="1:12">
      <c r="A26" t="s">
        <v>219</v>
      </c>
      <c r="B26" s="1">
        <f>IF(B15="","",VLOOKUP(B15,武器!$A$2:$H$51,2,0))+IF(B16="","",VLOOKUP(B16,武器!$A$2:$H$51,2,0))+IF(B17="","",VLOOKUP(B17,武器!$A$2:$H$51,2,0))+IF(B18="","",VLOOKUP(B18,武器!$A$2:$H$51,2,0))+IF(B19="","",VLOOKUP(B19,武器!$A$2:$H$51,2,0))+IF(B20="","",VLOOKUP(B20,武器!$A$2:$H$51,2,0))+IF(B21="","",VLOOKUP(B21,武器!$A$2:$H$51,2,0))+IF(B22="","",VLOOKUP(B22,武器!$A$2:$H$51,2,0))+IF(B23="","",VLOOKUP(B23,武器!$A$2:$H$51,2,0))+IF(B24="","",VLOOKUP(B24,武器!$A$2:$H$51,2,0))</f>
        <v>0</v>
      </c>
      <c r="D26" s="1">
        <f>IF(D15="","",VLOOKUP(D15,防具!A2:G25,2,0))+IF(D16="","",VLOOKUP(D16,防具!A2:G25,2,0))+IF(D17="","",VLOOKUP(D17,防具!A2:G25,2,0))+IF(D18="","",VLOOKUP(D18,防具!A2:G25,2,0))+IF(D19="","",VLOOKUP(D19,防具!A2:G25,2,0))+IF(D20="","",VLOOKUP(D20,防具!A2:G25,2,0))+IF(D21="","",VLOOKUP(D21,防具!A2:G25,2,0))+IF(D22="","",VLOOKUP(D22,防具!A2:G25,2,0))+IF(D23="","",VLOOKUP(D23,防具!A2:G25,2,0))+IF(D24="","",VLOOKUP(D24,防具!A2:G25,2,0))</f>
        <v>0</v>
      </c>
      <c r="F26" s="1">
        <f>IF(F15="","",VLOOKUP(F15,盾!A2:G25,2,0))+IF(F16="","",VLOOKUP(F16,盾!A2:G25,2,0))+IF(F17="","",VLOOKUP(F17,盾!A2:G25,2,0))+IF(F18="","",VLOOKUP(F18,盾!A2:G25,2,0))+IF(F19="","",VLOOKUP(F19,盾!A2:G25,2,0))+IF(F20="","",VLOOKUP(F20,盾!A2:G25,2,0))+IF(F21="","",VLOOKUP(F21,盾!A2:G25,2,0))+IF(F22="","",VLOOKUP(F22,盾!A2:G25,2,0))+IF(F23="","",VLOOKUP(F23,盾!A2:G25,2,0))+IF(F24="","",VLOOKUP(F24,盾!A2:G25,2,0))</f>
        <v>0</v>
      </c>
      <c r="H26" s="1">
        <f>IF(H15="","",VLOOKUP(H15,一般的な装備品!A2:D41,2,0))+IF(H16="","",VLOOKUP(H16,一般的な装備品!A2:D41,2,0))+IF(H17="","",VLOOKUP(H17,一般的な装備品!A2:D41,2,0))+IF(H18="","",VLOOKUP(H18,一般的な装備品!A2:D41,2,0))+IF(H19="","",VLOOKUP(H19,一般的な装備品!A2:D41,2,0))+IF(H20="","",VLOOKUP(H20,一般的な装備品!A2:D41,2,0))+IF(H21="","",VLOOKUP(H21,一般的な装備品!A2:D41,2,0))+IF(H22="","",VLOOKUP(H22,一般的な装備品!A2:D41,2,0))+IF(H23="","",VLOOKUP(H23,一般的な装備品!A2:D41,2,0))+IF(H24="","",VLOOKUP(H24,一般的な装備品!A2:D41,2,0))</f>
        <v>0</v>
      </c>
      <c r="J26" s="1">
        <f>IF(J15="","",VLOOKUP(J15,一般的な装備品!A2:D41,2,0))+IF(J16="","",VLOOKUP(J16,一般的な装備品!A2:D41,2,0))+IF(J17="","",VLOOKUP(J17,一般的な装備品!A2:D41,2,0))+IF(J18="","",VLOOKUP(J18,一般的な装備品!A2:D41,2,0))+IF(J19="","",VLOOKUP(J19,一般的な装備品!A2:D41,2,0))+IF(J20="","",VLOOKUP(J20,一般的な装備品!A2:D41,2,0))+IF(J21="","",VLOOKUP(J21,一般的な装備品!A2:D41,2,0))+IF(J22="","",VLOOKUP(J22,一般的な装備品!A2:D41,2,0))+IF(J23="","",VLOOKUP(J23,一般的な装備品!A2:D41,2,0))+IF(J24="","",VLOOKUP(J24,一般的な装備品!A2:D41,2,0))</f>
        <v>0</v>
      </c>
      <c r="L26" s="1">
        <f>IF(L15="","",VLOOKUP(L15,一般的な装備品!A2:D41,2,0))+IF(L16="","",VLOOKUP(L16,一般的な装備品!A2:D41,2,0))+IF(L17="","",VLOOKUP(L17,一般的な装備品!A2:D41,2,0))+IF(L18="","",VLOOKUP(L18,一般的な装備品!A2:D41,2,0))+IF(L19="","",VLOOKUP(L19,一般的な装備品!A2:D41,2,0))+IF(L20="","",VLOOKUP(L20,一般的な装備品!A2:D41,2,0))+IF(L21="","",VLOOKUP(L21,一般的な装備品!A2:D41,2,0))+IF(L22="","",VLOOKUP(L22,一般的な装備品!A2:D41,2,0))+IF(L23="","",VLOOKUP(L23,一般的な装備品!A2:D41,2,0))+IF(L24="","",VLOOKUP(L24,一般的な装備品!A2:D41,2,0))</f>
        <v>0</v>
      </c>
    </row>
    <row r="27" spans="1:12">
      <c r="A27" t="s">
        <v>172</v>
      </c>
      <c r="B27" s="1">
        <f>IF(B15="","",VLOOKUP(B15,武器!$A$2:$H$51,7,0))+IF(B16="","",VLOOKUP(B16,武器!$A$2:$H$51,7,0))+IF(B17="","",VLOOKUP(B17,武器!$A$2:$H$51,7,0))+IF(B18="","",VLOOKUP(B18,武器!$A$2:$H$51,7,0))+IF(B19="","",VLOOKUP(B19,武器!$A$2:$H$51,7,0))+IF(B20="","",VLOOKUP(B20,武器!$A$2:$H$51,7,0))+IF(B21="","",VLOOKUP(B21,武器!$A$2:$H$51,7,0))+IF(B22="","",VLOOKUP(B22,武器!$A$2:$H$51,7,0))+IF(B23="","",VLOOKUP(B23,武器!$A$2:$H$51,7,0))+IF(B24="","",VLOOKUP(B24,武器!$A$2:$H$51,7,0))</f>
        <v>0</v>
      </c>
      <c r="D27" s="1">
        <f>IF(D15="","",VLOOKUP(D15,防具!$A$2:$G$25,7,0))+IF(D16="","",VLOOKUP(D16,防具!$A$2:$G$25,7,0))+IF(D17="","",VLOOKUP(D17,防具!$A$2:$G$25,7,0))+IF(D18="","",VLOOKUP(D18,防具!$A$2:$G$25,7,0))+IF(D19="","",VLOOKUP(D19,防具!$A$2:$G$25,7,0))+IF(D20="","",VLOOKUP(D20,防具!$A$2:$G$25,7,0))+IF(D21="","",VLOOKUP(D21,防具!$A$2:$G$25,7,0))+IF(D22="","",VLOOKUP(D22,防具!$A$2:$G$25,7,0))+IF(D23="","",VLOOKUP(D23,防具!$A$2:$G$25,7,0))+IF(D24="","",VLOOKUP(D24,防具!$A$2:$G$25,7,0))</f>
        <v>0</v>
      </c>
      <c r="F27" s="1">
        <f>IF(F15="","",VLOOKUP(F15,盾!A2:G25,7,0))+IF(F16="","",VLOOKUP(F16,盾!A2:G25,7,0))+IF(F17="","",VLOOKUP(F17,盾!A2:G25,7,0))+IF(F18="","",VLOOKUP(F18,盾!A2:G25,7,0))+IF(F19="","",VLOOKUP(F19,盾!A2:G25,7,0))+IF(F20="","",VLOOKUP(F20,盾!A2:G25,7,0))+IF(F21="","",VLOOKUP(F21,盾!A2:G25,7,0))+IF(F22="","",VLOOKUP(F22,盾!A2:G25,7,0))+IF(F23="","",VLOOKUP(F23,盾!A2:G25,7,0))+IF(F24="","",VLOOKUP(F24,盾!A2:G25,7,0))</f>
        <v>0</v>
      </c>
      <c r="H27" s="1">
        <f>IF(H15="","",VLOOKUP(H15,一般的な装備品!A2:D41,3,0))+IF(H16="","",VLOOKUP(H16,一般的な装備品!A2:D41,3,0))+IF(H17="","",VLOOKUP(H17,一般的な装備品!A2:D41,3,0))+IF(H18="","",VLOOKUP(H18,一般的な装備品!A2:D41,3,0))+IF(H19="","",VLOOKUP(H19,一般的な装備品!A2:D41,3,0))+IF(H20="","",VLOOKUP(H20,一般的な装備品!A2:D41,3,0))+IF(H21="","",VLOOKUP(H21,一般的な装備品!A2:D41,3,0))+IF(H22="","",VLOOKUP(H22,一般的な装備品!A2:D41,3,0))+IF(H23="","",VLOOKUP(H23,一般的な装備品!A2:D41,3,0))+IF(H24="","",VLOOKUP(H24,一般的な装備品!A2:D41,3,0))</f>
        <v>0</v>
      </c>
      <c r="J27" s="1">
        <f>IF(J15="","",VLOOKUP(J15,一般的な装備品!A2:D41,3,0))+IF(J16="","",VLOOKUP(J16,一般的な装備品!A2:D41,3,0))+IF(J17="","",VLOOKUP(J17,一般的な装備品!A2:D41,3,0))+IF(J18="","",VLOOKUP(J18,一般的な装備品!A2:D41,3,0))+IF(J19="","",VLOOKUP(J19,一般的な装備品!A2:D41,3,0))+IF(J20="","",VLOOKUP(J20,一般的な装備品!A2:D41,3,0))+IF(J21="","",VLOOKUP(J21,一般的な装備品!A2:D41,3,0))+IF(J22="","",VLOOKUP(J22,一般的な装備品!A2:D41,3,0))+IF(J23="","",VLOOKUP(J23,一般的な装備品!A2:D41,3,0))+IF(J24="","",VLOOKUP(J24,一般的な装備品!A2:D41,3,0))</f>
        <v>0</v>
      </c>
      <c r="L27" s="1">
        <f>IF(L15="","",VLOOKUP(L15,一般的な装備品!A2:D41,3,0))+IF(L16="","",VLOOKUP(L16,一般的な装備品!A2:D41,3,0))+IF(L17="","",VLOOKUP(L17,一般的な装備品!A2:D41,3,0))+IF(L18="","",VLOOKUP(L18,一般的な装備品!A2:D41,3,0))+IF(L19="","",VLOOKUP(L19,一般的な装備品!A2:D41,3,0))+IF(L20="","",VLOOKUP(L20,一般的な装備品!A2:D41,3,0))+IF(L21="","",VLOOKUP(L21,一般的な装備品!A2:D41,3,0))+IF(L22="","",VLOOKUP(L22,一般的な装備品!A2:D41,3,0))+IF(L23="","",VLOOKUP(L23,一般的な装備品!A2:D41,3,0))+IF(L24="","",VLOOKUP(L24,一般的な装備品!A2:D41,3,0))</f>
        <v>0</v>
      </c>
    </row>
    <row r="28" spans="1:12">
      <c r="A28" t="s">
        <v>173</v>
      </c>
      <c r="D28" s="1">
        <f>IF(D15="","",VLOOKUP(D15,防具!A2:G25,3,0))+IF(D16="","",VLOOKUP(D16,防具!A2:G25,3,0))+IF(D17="","",VLOOKUP(D17,防具!A2:G25,3,0))+IF(D18="","",VLOOKUP(D18,防具!A2:G25,3,0))+IF(D19="","",VLOOKUP(D19,防具!A2:G25,3,0))+IF(D20="","",VLOOKUP(D20,防具!A2:G25,3,0))+IF(D21="","",VLOOKUP(D21,防具!A2:G25,3,0))+IF(D22="","",VLOOKUP(D22,防具!A2:G25,3,0))+IF(D23="","",VLOOKUP(D23,防具!A2:G25,3,0))+IF(D24="","",VLOOKUP(D24,防具!A2:G25,3,0))</f>
        <v>0</v>
      </c>
      <c r="F28" s="1">
        <f>IF(F15="","",VLOOKUP(F15,盾!A2:G25,3,0))+IF(F16="","",VLOOKUP(F16,盾!A2:G25,3,0))+IF(F17="","",VLOOKUP(F17,盾!A2:G25,3,0))+IF(F18="","",VLOOKUP(F18,盾!A2:G25,3,0))+IF(F19="","",VLOOKUP(F19,盾!A2:G25,3,0))+IF(F20="","",VLOOKUP(F20,盾!A2:G25,3,0))+IF(F21="","",VLOOKUP(F21,盾!A2:G25,3,0))+IF(F22="","",VLOOKUP(F22,盾!A2:G25,3,0))+IF(F23="","",VLOOKUP(F23,盾!A2:G25,3,0))+IF(F24="","",VLOOKUP(F24,盾!A2:G25,3,0))</f>
        <v>0</v>
      </c>
    </row>
    <row r="29" spans="1:12">
      <c r="A29" s="4" t="s">
        <v>175</v>
      </c>
      <c r="B29" s="1">
        <f>IF(B15="","",VLOOKUP(B15,武器!$A$2:$H$51,4,0))+IF(B16="","",VLOOKUP(B16,武器!$A$2:$H$51,4,0))+IF(B17="","",VLOOKUP(B17,武器!$A$2:$H$51,7,0))+IF(B18="","",VLOOKUP(B18,武器!$A$2:$H$51,4,0))+IF(B19="","",VLOOKUP(B19,武器!$A$2:$H$51,4,0))+IF(B20="","",VLOOKUP(B20,武器!$A$2:$H$51,4,0))+IF(B21="","",VLOOKUP(B21,武器!$A$2:$H$51,4,0))+IF(B22="","",VLOOKUP(B22,武器!$A$2:$H$51,4,0))+IF(B23="","",VLOOKUP(B23,武器!$A$2:$H$51,4,0))+IF(B24="","",VLOOKUP(B24,武器!$A$2:$H$51,4,0))</f>
        <v>0</v>
      </c>
      <c r="D29" s="1">
        <f>IF(D15="","",VLOOKUP(D15,防具!A2:G25,4,0))+IF(D16="","",VLOOKUP(D16,防具!A2:G25,4,0))+IF(D17="","",VLOOKUP(D17,防具!A2:G25,4,0))+IF(D18="","",VLOOKUP(D18,防具!A2:G25,4,0))+IF(D19="","",VLOOKUP(D19,防具!A2:G25,4,0))+IF(D20="","",VLOOKUP(D20,防具!A2:G25,4,0))+IF(D21="","",VLOOKUP(D21,防具!A2:G25,4,0))+IF(D22="","",VLOOKUP(D22,防具!A2:G25,4,0))+IF(D23="","",VLOOKUP(D23,防具!A2:G25,4,0))+IF(D24="","",VLOOKUP(D24,防具!A2:G25,4,0))</f>
        <v>0</v>
      </c>
      <c r="F29" s="1">
        <f>IF(F15="","",VLOOKUP(F15,盾!A2:G25,4,0))+IF(F16="","",VLOOKUP(F16,盾!A2:G25,4,0))+IF(F17="","",VLOOKUP(F17,盾!A2:G25,4,0))+IF(F18="","",VLOOKUP(F18,盾!A2:G25,4,0))+IF(F19="","",VLOOKUP(F19,盾!A2:G25,4,0))+IF(F20="","",VLOOKUP(F20,盾!A2:G25,4,0))+IF(F21="","",VLOOKUP(F21,盾!A2:G25,4,0))+IF(F22="","",VLOOKUP(F22,盾!A2:G25,4,0))+IF(F23="","",VLOOKUP(F23,盾!A2:G25,4,0))+IF(F24="","",VLOOKUP(F24,盾!A2:G25,4,0))</f>
        <v>0</v>
      </c>
      <c r="H29" s="4" t="s">
        <v>179</v>
      </c>
      <c r="I29" s="1" t="str">
        <f>IF(C7-B29-D29-F29&gt;=0,"よよい","失せろ")</f>
        <v>よよい</v>
      </c>
    </row>
    <row r="30" spans="1:12">
      <c r="A30" s="7" t="s">
        <v>174</v>
      </c>
      <c r="B30" s="1">
        <f>IF(B15="","",VLOOKUP(B15,武器!$A$2:$H$51,5,0))+IF(B16="","",VLOOKUP(B16,武器!$A$2:$H$51,5,0))+IF(B17="","",VLOOKUP(B17,武器!$A$2:$H$51,5,0))+IF(B18="","",VLOOKUP(B18,武器!$A$2:$H$51,5,0))+IF(B19="","",VLOOKUP(B19,武器!$A$2:$H$51,5,0))+IF(B20="","",VLOOKUP(B20,武器!$A$2:$H$51,5,0))+IF(B21="","",VLOOKUP(B21,武器!$A$2:$H$51,5,0))+IF(B22="","",VLOOKUP(B22,武器!$A$2:$H$51,5,0))+IF(B23="","",VLOOKUP(B23,武器!$A$2:$H$51,5,0))+IF(B24="","",VLOOKUP(B24,武器!$A$2:$H$51,5,0))</f>
        <v>0</v>
      </c>
      <c r="F30" s="1">
        <f>IF(F15="","",VLOOKUP(F15,盾!A2:G25,5,0))+IF(F16="","",VLOOKUP(F16,盾!A2:G25,5,0))+IF(F17="","",VLOOKUP(F17,盾!A2:G25,5,0))+IF(F18="","",VLOOKUP(F18,盾!A2:G25,5,0))+IF(F19="","",VLOOKUP(F19,盾!A2:G25,5,0))+IF(F20="","",VLOOKUP(F20,盾!A2:G25,5,0))+IF(F21="","",VLOOKUP(F21,盾!A2:G25,5,0))+IF(F22="","",VLOOKUP(F22,盾!A2:G25,5,0))+IF(F23="","",VLOOKUP(F23,盾!A2:G25,5,0))+IF(F24="","",VLOOKUP(F24,盾!A2:G25,5,0))</f>
        <v>0</v>
      </c>
      <c r="H30" s="7" t="s">
        <v>178</v>
      </c>
      <c r="I30" s="1" t="str">
        <f>IF(C9-B30-F30&gt;=0,"よよい","失せろ")</f>
        <v>よよい</v>
      </c>
    </row>
    <row r="31" spans="1:12" ht="19.5" thickBot="1"/>
    <row r="32" spans="1:12" ht="20.25" thickTop="1" thickBot="1">
      <c r="A32" s="11" t="s">
        <v>268</v>
      </c>
      <c r="B32" s="6" t="s">
        <v>306</v>
      </c>
    </row>
    <row r="33" spans="1:15" ht="20.25" thickTop="1" thickBot="1">
      <c r="A33" s="13"/>
      <c r="B33" s="13"/>
      <c r="C33" s="13"/>
      <c r="D33" s="13"/>
      <c r="E33" s="13"/>
      <c r="F33" s="13"/>
      <c r="G33" s="13"/>
      <c r="H33" s="13"/>
      <c r="I33" s="13"/>
      <c r="J33" s="13"/>
      <c r="K33" s="13"/>
      <c r="L33" s="13"/>
      <c r="N33" s="11" t="s">
        <v>304</v>
      </c>
    </row>
    <row r="34" spans="1:15" ht="19.5" thickTop="1">
      <c r="A34" s="13"/>
      <c r="B34" s="13"/>
      <c r="C34" s="13"/>
      <c r="D34" s="13"/>
      <c r="E34" s="13"/>
      <c r="F34" s="13"/>
      <c r="G34" s="13"/>
      <c r="H34" s="13"/>
      <c r="I34" s="13"/>
      <c r="J34" s="13"/>
      <c r="K34" s="13"/>
      <c r="L34" s="13"/>
      <c r="N34" s="3" t="s">
        <v>270</v>
      </c>
      <c r="O34" s="3" t="s">
        <v>305</v>
      </c>
    </row>
    <row r="35" spans="1:15">
      <c r="A35" s="13"/>
      <c r="B35" s="13"/>
      <c r="C35" s="13"/>
      <c r="D35" s="13"/>
      <c r="E35" s="13"/>
      <c r="F35" s="13"/>
      <c r="G35" s="13"/>
      <c r="H35" s="13"/>
      <c r="I35" s="13"/>
      <c r="J35" s="13"/>
      <c r="K35" s="13"/>
      <c r="L35" s="13"/>
      <c r="N35" s="13"/>
      <c r="O35" s="13"/>
    </row>
    <row r="36" spans="1:15">
      <c r="A36" s="13"/>
      <c r="B36" s="13"/>
      <c r="C36" s="13"/>
      <c r="D36" s="13"/>
      <c r="E36" s="13"/>
      <c r="F36" s="13"/>
      <c r="G36" s="13"/>
      <c r="H36" s="13"/>
      <c r="I36" s="13"/>
      <c r="J36" s="13"/>
      <c r="K36" s="13"/>
      <c r="L36" s="13"/>
      <c r="N36" s="13"/>
      <c r="O36" s="13"/>
    </row>
    <row r="37" spans="1:15">
      <c r="A37" s="13"/>
      <c r="B37" s="13"/>
      <c r="C37" s="13"/>
      <c r="D37" s="13"/>
      <c r="E37" s="13"/>
      <c r="F37" s="13"/>
      <c r="G37" s="13"/>
      <c r="H37" s="13"/>
      <c r="I37" s="13"/>
      <c r="J37" s="13"/>
      <c r="K37" s="13"/>
      <c r="L37" s="13"/>
      <c r="N37" s="13"/>
      <c r="O37" s="13"/>
    </row>
    <row r="38" spans="1:15" ht="19.5" thickBot="1">
      <c r="N38" s="13"/>
      <c r="O38" s="13"/>
    </row>
    <row r="39" spans="1:15" ht="20.25" thickTop="1" thickBot="1">
      <c r="A39" s="11" t="s">
        <v>269</v>
      </c>
      <c r="N39" s="13"/>
      <c r="O39" s="13"/>
    </row>
    <row r="40" spans="1:15" ht="19.5" thickTop="1">
      <c r="A40" s="3" t="s">
        <v>270</v>
      </c>
      <c r="B40" s="3" t="s">
        <v>271</v>
      </c>
      <c r="C40" s="3" t="s">
        <v>272</v>
      </c>
      <c r="D40" s="3" t="s">
        <v>273</v>
      </c>
      <c r="E40" s="3" t="s">
        <v>274</v>
      </c>
      <c r="F40" s="3" t="s">
        <v>275</v>
      </c>
      <c r="G40" s="3" t="s">
        <v>276</v>
      </c>
      <c r="H40" s="3" t="s">
        <v>277</v>
      </c>
      <c r="N40" s="13"/>
      <c r="O40" s="13"/>
    </row>
    <row r="41" spans="1:15">
      <c r="A41" s="13"/>
      <c r="B41" s="18" t="str">
        <f>IF($A41="","",VLOOKUP($A41,呪文!$B$2:$I$100,2,0))</f>
        <v/>
      </c>
      <c r="C41" s="18" t="str">
        <f>IF($A41="","",VLOOKUP($A41,呪文!$B$2:$I$100,3,0))</f>
        <v/>
      </c>
      <c r="D41" s="18" t="str">
        <f>IF($A41="","",VLOOKUP($A41,呪文!$B$2:$I$100,4,0))</f>
        <v/>
      </c>
      <c r="E41" s="18" t="str">
        <f>IF($A41="","",VLOOKUP($A41,呪文!$B$2:$I$100,5,0))</f>
        <v/>
      </c>
      <c r="F41" s="18" t="str">
        <f>IF($A41="","",VLOOKUP($A41,呪文!$B$2:$I$100,6,0))</f>
        <v/>
      </c>
      <c r="G41" s="18" t="str">
        <f>IF($A41="","",VLOOKUP($A41,呪文!$B$2:$I$100,7,0))</f>
        <v/>
      </c>
      <c r="H41" s="19" t="str">
        <f>IF($A41="","",VLOOKUP($A41,呪文!$B$2:$I$100,8,0))</f>
        <v/>
      </c>
      <c r="N41" s="13"/>
      <c r="O41" s="13"/>
    </row>
    <row r="42" spans="1:15">
      <c r="A42" s="13"/>
      <c r="B42" s="18" t="str">
        <f>IF($A42="","",VLOOKUP($A42,呪文!$B$2:$I$100,2,0))</f>
        <v/>
      </c>
      <c r="C42" s="18" t="str">
        <f>IF($A42="","",VLOOKUP($A42,呪文!$B$2:$I$100,3,0))</f>
        <v/>
      </c>
      <c r="D42" s="18" t="str">
        <f>IF($A42="","",VLOOKUP($A42,呪文!$B$2:$I$100,4,0))</f>
        <v/>
      </c>
      <c r="E42" s="18" t="str">
        <f>IF($A42="","",VLOOKUP($A42,呪文!$B$2:$I$100,5,0))</f>
        <v/>
      </c>
      <c r="F42" s="18" t="str">
        <f>IF($A42="","",VLOOKUP($A42,呪文!$B$2:$I$100,6,0))</f>
        <v/>
      </c>
      <c r="G42" s="18" t="str">
        <f>IF($A42="","",VLOOKUP($A42,呪文!$B$2:$I$100,7,0))</f>
        <v/>
      </c>
      <c r="H42" s="19" t="str">
        <f>IF($A42="","",VLOOKUP($A42,呪文!$B$2:$I$100,8,0))</f>
        <v/>
      </c>
      <c r="N42" s="13"/>
      <c r="O42" s="13"/>
    </row>
    <row r="43" spans="1:15">
      <c r="A43" s="13"/>
      <c r="B43" s="18" t="str">
        <f>IF($A43="","",VLOOKUP($A43,呪文!$B$2:$I$100,2,0))</f>
        <v/>
      </c>
      <c r="C43" s="18" t="str">
        <f>IF($A43="","",VLOOKUP($A43,呪文!$B$2:$I$100,3,0))</f>
        <v/>
      </c>
      <c r="D43" s="18" t="str">
        <f>IF($A43="","",VLOOKUP($A43,呪文!$B$2:$I$100,4,0))</f>
        <v/>
      </c>
      <c r="E43" s="18" t="str">
        <f>IF($A43="","",VLOOKUP($A43,呪文!$B$2:$I$100,5,0))</f>
        <v/>
      </c>
      <c r="F43" s="18" t="str">
        <f>IF($A43="","",VLOOKUP($A43,呪文!$B$2:$I$100,6,0))</f>
        <v/>
      </c>
      <c r="G43" s="18" t="str">
        <f>IF($A43="","",VLOOKUP($A43,呪文!$B$2:$I$100,7,0))</f>
        <v/>
      </c>
      <c r="H43" s="19" t="str">
        <f>IF($A43="","",VLOOKUP($A43,呪文!$B$2:$I$100,8,0))</f>
        <v/>
      </c>
      <c r="N43" s="13"/>
      <c r="O43" s="13"/>
    </row>
    <row r="44" spans="1:15">
      <c r="A44" s="13"/>
      <c r="B44" s="18" t="str">
        <f>IF($A44="","",VLOOKUP($A44,呪文!$B$2:$I$100,2,0))</f>
        <v/>
      </c>
      <c r="C44" s="18" t="str">
        <f>IF($A44="","",VLOOKUP($A44,呪文!$B$2:$I$100,3,0))</f>
        <v/>
      </c>
      <c r="D44" s="18" t="str">
        <f>IF($A44="","",VLOOKUP($A44,呪文!$B$2:$I$100,4,0))</f>
        <v/>
      </c>
      <c r="E44" s="18" t="str">
        <f>IF($A44="","",VLOOKUP($A44,呪文!$B$2:$I$100,5,0))</f>
        <v/>
      </c>
      <c r="F44" s="18" t="str">
        <f>IF($A44="","",VLOOKUP($A44,呪文!$B$2:$I$100,6,0))</f>
        <v/>
      </c>
      <c r="G44" s="18" t="str">
        <f>IF($A44="","",VLOOKUP($A44,呪文!$B$2:$I$100,7,0))</f>
        <v/>
      </c>
      <c r="H44" s="19" t="str">
        <f>IF($A44="","",VLOOKUP($A44,呪文!$B$2:$I$100,8,0))</f>
        <v/>
      </c>
      <c r="N44" s="13"/>
      <c r="O44" s="13"/>
    </row>
    <row r="45" spans="1:15">
      <c r="A45" s="13"/>
      <c r="B45" s="18" t="str">
        <f>IF($A45="","",VLOOKUP($A45,呪文!$B$2:$I$100,2,0))</f>
        <v/>
      </c>
      <c r="C45" s="18" t="str">
        <f>IF($A45="","",VLOOKUP($A45,呪文!$B$2:$I$100,3,0))</f>
        <v/>
      </c>
      <c r="D45" s="18" t="str">
        <f>IF($A45="","",VLOOKUP($A45,呪文!$B$2:$I$100,4,0))</f>
        <v/>
      </c>
      <c r="E45" s="18" t="str">
        <f>IF($A45="","",VLOOKUP($A45,呪文!$B$2:$I$100,5,0))</f>
        <v/>
      </c>
      <c r="F45" s="18" t="str">
        <f>IF($A45="","",VLOOKUP($A45,呪文!$B$2:$I$100,6,0))</f>
        <v/>
      </c>
      <c r="G45" s="18" t="str">
        <f>IF($A45="","",VLOOKUP($A45,呪文!$B$2:$I$100,7,0))</f>
        <v/>
      </c>
      <c r="H45" s="19" t="str">
        <f>IF($A45="","",VLOOKUP($A45,呪文!$B$2:$I$100,8,0))</f>
        <v/>
      </c>
      <c r="N45" s="13"/>
      <c r="O45" s="13"/>
    </row>
    <row r="46" spans="1:15" ht="19.5" thickBot="1">
      <c r="A46" s="13"/>
      <c r="B46" s="18" t="str">
        <f>IF($A46="","",VLOOKUP($A46,呪文!$B$2:$I$100,2,0))</f>
        <v/>
      </c>
      <c r="C46" s="18" t="str">
        <f>IF($A46="","",VLOOKUP($A46,呪文!$B$2:$I$100,3,0))</f>
        <v/>
      </c>
      <c r="D46" s="18" t="str">
        <f>IF($A46="","",VLOOKUP($A46,呪文!$B$2:$I$100,4,0))</f>
        <v/>
      </c>
      <c r="E46" s="18" t="str">
        <f>IF($A46="","",VLOOKUP($A46,呪文!$B$2:$I$100,5,0))</f>
        <v/>
      </c>
      <c r="F46" s="18" t="str">
        <f>IF($A46="","",VLOOKUP($A46,呪文!$B$2:$I$100,6,0))</f>
        <v/>
      </c>
      <c r="G46" s="18" t="str">
        <f>IF($A46="","",VLOOKUP($A46,呪文!$B$2:$I$100,7,0))</f>
        <v/>
      </c>
      <c r="H46" s="19" t="str">
        <f>IF($A46="","",VLOOKUP($A46,呪文!$B$2:$I$100,8,0))</f>
        <v/>
      </c>
    </row>
    <row r="47" spans="1:15" ht="20.25" thickTop="1" thickBot="1">
      <c r="A47" s="13"/>
      <c r="B47" s="18" t="str">
        <f>IF($A47="","",VLOOKUP($A47,呪文!$B$2:$I$100,2,0))</f>
        <v/>
      </c>
      <c r="C47" s="18" t="str">
        <f>IF($A47="","",VLOOKUP($A47,呪文!$B$2:$I$100,3,0))</f>
        <v/>
      </c>
      <c r="D47" s="18" t="str">
        <f>IF($A47="","",VLOOKUP($A47,呪文!$B$2:$I$100,4,0))</f>
        <v/>
      </c>
      <c r="E47" s="18" t="str">
        <f>IF($A47="","",VLOOKUP($A47,呪文!$B$2:$I$100,5,0))</f>
        <v/>
      </c>
      <c r="F47" s="18" t="str">
        <f>IF($A47="","",VLOOKUP($A47,呪文!$B$2:$I$100,6,0))</f>
        <v/>
      </c>
      <c r="G47" s="18" t="str">
        <f>IF($A47="","",VLOOKUP($A47,呪文!$B$2:$I$100,7,0))</f>
        <v/>
      </c>
      <c r="H47" s="19" t="str">
        <f>IF($A47="","",VLOOKUP($A47,呪文!$B$2:$I$100,8,0))</f>
        <v/>
      </c>
      <c r="M47" s="6" t="s">
        <v>563</v>
      </c>
      <c r="O47" s="11" t="s">
        <v>307</v>
      </c>
    </row>
    <row r="48" spans="1:15" ht="19.5" thickTop="1">
      <c r="A48" s="13"/>
      <c r="B48" s="18" t="str">
        <f>IF($A48="","",VLOOKUP($A48,呪文!$B$2:$I$100,2,0))</f>
        <v/>
      </c>
      <c r="C48" s="18" t="str">
        <f>IF($A48="","",VLOOKUP($A48,呪文!$B$2:$I$100,3,0))</f>
        <v/>
      </c>
      <c r="D48" s="18" t="str">
        <f>IF($A48="","",VLOOKUP($A48,呪文!$B$2:$I$100,4,0))</f>
        <v/>
      </c>
      <c r="E48" s="18" t="str">
        <f>IF($A48="","",VLOOKUP($A48,呪文!$B$2:$I$100,5,0))</f>
        <v/>
      </c>
      <c r="F48" s="18" t="str">
        <f>IF($A48="","",VLOOKUP($A48,呪文!$B$2:$I$100,6,0))</f>
        <v/>
      </c>
      <c r="G48" s="18" t="str">
        <f>IF($A48="","",VLOOKUP($A48,呪文!$B$2:$I$100,7,0))</f>
        <v/>
      </c>
      <c r="H48" s="19" t="str">
        <f>IF($A48="","",VLOOKUP($A48,呪文!$B$2:$I$100,8,0))</f>
        <v/>
      </c>
      <c r="O48" s="13"/>
    </row>
    <row r="49" spans="1:15">
      <c r="A49" s="13"/>
      <c r="B49" s="18" t="str">
        <f>IF($A49="","",VLOOKUP($A49,呪文!$B$2:$I$100,2,0))</f>
        <v/>
      </c>
      <c r="C49" s="18" t="str">
        <f>IF($A49="","",VLOOKUP($A49,呪文!$B$2:$I$100,3,0))</f>
        <v/>
      </c>
      <c r="D49" s="18" t="str">
        <f>IF($A49="","",VLOOKUP($A49,呪文!$B$2:$I$100,4,0))</f>
        <v/>
      </c>
      <c r="E49" s="18" t="str">
        <f>IF($A49="","",VLOOKUP($A49,呪文!$B$2:$I$100,5,0))</f>
        <v/>
      </c>
      <c r="F49" s="18" t="str">
        <f>IF($A49="","",VLOOKUP($A49,呪文!$B$2:$I$100,6,0))</f>
        <v/>
      </c>
      <c r="G49" s="18" t="str">
        <f>IF($A49="","",VLOOKUP($A49,呪文!$B$2:$I$100,7,0))</f>
        <v/>
      </c>
      <c r="H49" s="19" t="str">
        <f>IF($A49="","",VLOOKUP($A49,呪文!$B$2:$I$100,8,0))</f>
        <v/>
      </c>
      <c r="O49" s="13"/>
    </row>
    <row r="50" spans="1:15">
      <c r="A50" s="13"/>
      <c r="B50" s="18" t="str">
        <f>IF($A50="","",VLOOKUP($A50,呪文!$B$2:$I$100,2,0))</f>
        <v/>
      </c>
      <c r="C50" s="18" t="str">
        <f>IF($A50="","",VLOOKUP($A50,呪文!$B$2:$I$100,3,0))</f>
        <v/>
      </c>
      <c r="D50" s="18" t="str">
        <f>IF($A50="","",VLOOKUP($A50,呪文!$B$2:$I$100,4,0))</f>
        <v/>
      </c>
      <c r="E50" s="18" t="str">
        <f>IF($A50="","",VLOOKUP($A50,呪文!$B$2:$I$100,5,0))</f>
        <v/>
      </c>
      <c r="F50" s="18" t="str">
        <f>IF($A50="","",VLOOKUP($A50,呪文!$B$2:$I$100,6,0))</f>
        <v/>
      </c>
      <c r="G50" s="18" t="str">
        <f>IF($A50="","",VLOOKUP($A50,呪文!$B$2:$I$100,7,0))</f>
        <v/>
      </c>
      <c r="H50" s="19" t="str">
        <f>IF($A50="","",VLOOKUP($A50,呪文!$B$2:$I$100,8,0))</f>
        <v/>
      </c>
      <c r="O50" s="13"/>
    </row>
    <row r="51" spans="1:15">
      <c r="A51" s="13"/>
      <c r="B51" s="18" t="str">
        <f>IF($A51="","",VLOOKUP($A51,呪文!$B$2:$I$100,2,0))</f>
        <v/>
      </c>
      <c r="C51" s="18" t="str">
        <f>IF($A51="","",VLOOKUP($A51,呪文!$B$2:$I$100,3,0))</f>
        <v/>
      </c>
      <c r="D51" s="18" t="str">
        <f>IF($A51="","",VLOOKUP($A51,呪文!$B$2:$I$100,4,0))</f>
        <v/>
      </c>
      <c r="E51" s="18" t="str">
        <f>IF($A51="","",VLOOKUP($A51,呪文!$B$2:$I$100,5,0))</f>
        <v/>
      </c>
      <c r="F51" s="18" t="str">
        <f>IF($A51="","",VLOOKUP($A51,呪文!$B$2:$I$100,6,0))</f>
        <v/>
      </c>
      <c r="G51" s="18" t="str">
        <f>IF($A51="","",VLOOKUP($A51,呪文!$B$2:$I$100,7,0))</f>
        <v/>
      </c>
      <c r="H51" s="19" t="str">
        <f>IF($A51="","",VLOOKUP($A51,呪文!$B$2:$I$100,8,0))</f>
        <v/>
      </c>
      <c r="O51" s="13"/>
    </row>
    <row r="52" spans="1:15">
      <c r="A52" s="13"/>
      <c r="B52" s="18" t="str">
        <f>IF($A52="","",VLOOKUP($A52,呪文!$B$2:$I$100,2,0))</f>
        <v/>
      </c>
      <c r="C52" s="18" t="str">
        <f>IF($A52="","",VLOOKUP($A52,呪文!$B$2:$I$100,3,0))</f>
        <v/>
      </c>
      <c r="D52" s="18" t="str">
        <f>IF($A52="","",VLOOKUP($A52,呪文!$B$2:$I$100,4,0))</f>
        <v/>
      </c>
      <c r="E52" s="18" t="str">
        <f>IF($A52="","",VLOOKUP($A52,呪文!$B$2:$I$100,5,0))</f>
        <v/>
      </c>
      <c r="F52" s="18" t="str">
        <f>IF($A52="","",VLOOKUP($A52,呪文!$B$2:$I$100,6,0))</f>
        <v/>
      </c>
      <c r="G52" s="18" t="str">
        <f>IF($A52="","",VLOOKUP($A52,呪文!$B$2:$I$100,7,0))</f>
        <v/>
      </c>
      <c r="H52" s="19" t="str">
        <f>IF($A52="","",VLOOKUP($A52,呪文!$B$2:$I$100,8,0))</f>
        <v/>
      </c>
      <c r="O52" s="13"/>
    </row>
    <row r="53" spans="1:15">
      <c r="A53" s="13"/>
      <c r="B53" s="18" t="str">
        <f>IF($A53="","",VLOOKUP($A53,呪文!$B$2:$I$100,2,0))</f>
        <v/>
      </c>
      <c r="C53" s="18" t="str">
        <f>IF($A53="","",VLOOKUP($A53,呪文!$B$2:$I$100,3,0))</f>
        <v/>
      </c>
      <c r="D53" s="18" t="str">
        <f>IF($A53="","",VLOOKUP($A53,呪文!$B$2:$I$100,4,0))</f>
        <v/>
      </c>
      <c r="E53" s="18" t="str">
        <f>IF($A53="","",VLOOKUP($A53,呪文!$B$2:$I$100,5,0))</f>
        <v/>
      </c>
      <c r="F53" s="18" t="str">
        <f>IF($A53="","",VLOOKUP($A53,呪文!$B$2:$I$100,6,0))</f>
        <v/>
      </c>
      <c r="G53" s="18" t="str">
        <f>IF($A53="","",VLOOKUP($A53,呪文!$B$2:$I$100,7,0))</f>
        <v/>
      </c>
      <c r="H53" s="19" t="str">
        <f>IF($A53="","",VLOOKUP($A53,呪文!$B$2:$I$100,8,0))</f>
        <v/>
      </c>
      <c r="O53" s="13"/>
    </row>
    <row r="54" spans="1:15">
      <c r="A54" s="13"/>
      <c r="B54" s="18" t="str">
        <f>IF($A54="","",VLOOKUP($A54,呪文!$B$2:$I$100,2,0))</f>
        <v/>
      </c>
      <c r="C54" s="18" t="str">
        <f>IF($A54="","",VLOOKUP($A54,呪文!$B$2:$I$100,3,0))</f>
        <v/>
      </c>
      <c r="D54" s="18" t="str">
        <f>IF($A54="","",VLOOKUP($A54,呪文!$B$2:$I$100,4,0))</f>
        <v/>
      </c>
      <c r="E54" s="18" t="str">
        <f>IF($A54="","",VLOOKUP($A54,呪文!$B$2:$I$100,5,0))</f>
        <v/>
      </c>
      <c r="F54" s="18" t="str">
        <f>IF($A54="","",VLOOKUP($A54,呪文!$B$2:$I$100,6,0))</f>
        <v/>
      </c>
      <c r="G54" s="18" t="str">
        <f>IF($A54="","",VLOOKUP($A54,呪文!$B$2:$I$100,7,0))</f>
        <v/>
      </c>
      <c r="H54" s="19" t="str">
        <f>IF($A54="","",VLOOKUP($A54,呪文!$B$2:$I$100,8,0))</f>
        <v/>
      </c>
      <c r="O54" s="13"/>
    </row>
    <row r="55" spans="1:15">
      <c r="A55" s="13"/>
      <c r="B55" s="18" t="str">
        <f>IF($A55="","",VLOOKUP($A55,呪文!$B$2:$I$100,2,0))</f>
        <v/>
      </c>
      <c r="C55" s="18" t="str">
        <f>IF($A55="","",VLOOKUP($A55,呪文!$B$2:$I$100,3,0))</f>
        <v/>
      </c>
      <c r="D55" s="18" t="str">
        <f>IF($A55="","",VLOOKUP($A55,呪文!$B$2:$I$100,4,0))</f>
        <v/>
      </c>
      <c r="E55" s="18" t="str">
        <f>IF($A55="","",VLOOKUP($A55,呪文!$B$2:$I$100,5,0))</f>
        <v/>
      </c>
      <c r="F55" s="18" t="str">
        <f>IF($A55="","",VLOOKUP($A55,呪文!$B$2:$I$100,6,0))</f>
        <v/>
      </c>
      <c r="G55" s="18" t="str">
        <f>IF($A55="","",VLOOKUP($A55,呪文!$B$2:$I$100,7,0))</f>
        <v/>
      </c>
      <c r="H55" s="19" t="str">
        <f>IF($A55="","",VLOOKUP($A55,呪文!$B$2:$I$100,8,0))</f>
        <v/>
      </c>
      <c r="O55" s="13"/>
    </row>
    <row r="56" spans="1:15">
      <c r="A56" s="13"/>
      <c r="B56" s="18" t="str">
        <f>IF($A56="","",VLOOKUP($A56,呪文!$B$2:$I$100,2,0))</f>
        <v/>
      </c>
      <c r="C56" s="18" t="str">
        <f>IF($A56="","",VLOOKUP($A56,呪文!$B$2:$I$100,3,0))</f>
        <v/>
      </c>
      <c r="D56" s="18" t="str">
        <f>IF($A56="","",VLOOKUP($A56,呪文!$B$2:$I$100,4,0))</f>
        <v/>
      </c>
      <c r="E56" s="18" t="str">
        <f>IF($A56="","",VLOOKUP($A56,呪文!$B$2:$I$100,5,0))</f>
        <v/>
      </c>
      <c r="F56" s="18" t="str">
        <f>IF($A56="","",VLOOKUP($A56,呪文!$B$2:$I$100,6,0))</f>
        <v/>
      </c>
      <c r="G56" s="18" t="str">
        <f>IF($A56="","",VLOOKUP($A56,呪文!$B$2:$I$100,7,0))</f>
        <v/>
      </c>
      <c r="H56" s="19" t="str">
        <f>IF($A56="","",VLOOKUP($A56,呪文!$B$2:$I$100,8,0))</f>
        <v/>
      </c>
      <c r="O56" s="13"/>
    </row>
    <row r="57" spans="1:15">
      <c r="A57" s="13"/>
      <c r="B57" s="18" t="str">
        <f>IF($A57="","",VLOOKUP($A57,呪文!$B$2:$I$100,2,0))</f>
        <v/>
      </c>
      <c r="C57" s="18" t="str">
        <f>IF($A57="","",VLOOKUP($A57,呪文!$B$2:$I$100,3,0))</f>
        <v/>
      </c>
      <c r="D57" s="18" t="str">
        <f>IF($A57="","",VLOOKUP($A57,呪文!$B$2:$I$100,4,0))</f>
        <v/>
      </c>
      <c r="E57" s="18" t="str">
        <f>IF($A57="","",VLOOKUP($A57,呪文!$B$2:$I$100,5,0))</f>
        <v/>
      </c>
      <c r="F57" s="18" t="str">
        <f>IF($A57="","",VLOOKUP($A57,呪文!$B$2:$I$100,6,0))</f>
        <v/>
      </c>
      <c r="G57" s="18" t="str">
        <f>IF($A57="","",VLOOKUP($A57,呪文!$B$2:$I$100,7,0))</f>
        <v/>
      </c>
      <c r="H57" s="19" t="str">
        <f>IF($A57="","",VLOOKUP($A57,呪文!$B$2:$I$100,8,0))</f>
        <v/>
      </c>
      <c r="O57" s="13"/>
    </row>
    <row r="58" spans="1:15">
      <c r="A58" s="13"/>
      <c r="B58" s="18" t="str">
        <f>IF($A58="","",VLOOKUP($A58,呪文!$B$2:$I$100,2,0))</f>
        <v/>
      </c>
      <c r="C58" s="18" t="str">
        <f>IF($A58="","",VLOOKUP($A58,呪文!$B$2:$I$100,3,0))</f>
        <v/>
      </c>
      <c r="D58" s="18" t="str">
        <f>IF($A58="","",VLOOKUP($A58,呪文!$B$2:$I$100,4,0))</f>
        <v/>
      </c>
      <c r="E58" s="18" t="str">
        <f>IF($A58="","",VLOOKUP($A58,呪文!$B$2:$I$100,5,0))</f>
        <v/>
      </c>
      <c r="F58" s="18" t="str">
        <f>IF($A58="","",VLOOKUP($A58,呪文!$B$2:$I$100,6,0))</f>
        <v/>
      </c>
      <c r="G58" s="18" t="str">
        <f>IF($A58="","",VLOOKUP($A58,呪文!$B$2:$I$100,7,0))</f>
        <v/>
      </c>
      <c r="H58" s="19" t="str">
        <f>IF($A58="","",VLOOKUP($A58,呪文!$B$2:$I$100,8,0))</f>
        <v/>
      </c>
      <c r="O58" s="13"/>
    </row>
    <row r="59" spans="1:15">
      <c r="A59" s="13"/>
      <c r="B59" s="18" t="str">
        <f>IF($A59="","",VLOOKUP($A59,呪文!$B$2:$I$100,2,0))</f>
        <v/>
      </c>
      <c r="C59" s="18" t="str">
        <f>IF($A59="","",VLOOKUP($A59,呪文!$B$2:$I$100,3,0))</f>
        <v/>
      </c>
      <c r="D59" s="18" t="str">
        <f>IF($A59="","",VLOOKUP($A59,呪文!$B$2:$I$100,4,0))</f>
        <v/>
      </c>
      <c r="E59" s="18" t="str">
        <f>IF($A59="","",VLOOKUP($A59,呪文!$B$2:$I$100,5,0))</f>
        <v/>
      </c>
      <c r="F59" s="18" t="str">
        <f>IF($A59="","",VLOOKUP($A59,呪文!$B$2:$I$100,6,0))</f>
        <v/>
      </c>
      <c r="G59" s="18" t="str">
        <f>IF($A59="","",VLOOKUP($A59,呪文!$B$2:$I$100,7,0))</f>
        <v/>
      </c>
      <c r="H59" s="19" t="str">
        <f>IF($A59="","",VLOOKUP($A59,呪文!$B$2:$I$100,8,0))</f>
        <v/>
      </c>
      <c r="O59" s="13"/>
    </row>
    <row r="60" spans="1:15">
      <c r="A60" s="13"/>
      <c r="B60" s="18" t="str">
        <f>IF($A60="","",VLOOKUP($A60,呪文!$B$2:$I$100,2,0))</f>
        <v/>
      </c>
      <c r="C60" s="18" t="str">
        <f>IF($A60="","",VLOOKUP($A60,呪文!$B$2:$I$100,3,0))</f>
        <v/>
      </c>
      <c r="D60" s="18" t="str">
        <f>IF($A60="","",VLOOKUP($A60,呪文!$B$2:$I$100,4,0))</f>
        <v/>
      </c>
      <c r="E60" s="18" t="str">
        <f>IF($A60="","",VLOOKUP($A60,呪文!$B$2:$I$100,5,0))</f>
        <v/>
      </c>
      <c r="F60" s="18" t="str">
        <f>IF($A60="","",VLOOKUP($A60,呪文!$B$2:$I$100,6,0))</f>
        <v/>
      </c>
      <c r="G60" s="18" t="str">
        <f>IF($A60="","",VLOOKUP($A60,呪文!$B$2:$I$100,7,0))</f>
        <v/>
      </c>
      <c r="H60" s="19" t="str">
        <f>IF($A60="","",VLOOKUP($A60,呪文!$B$2:$I$100,8,0))</f>
        <v/>
      </c>
      <c r="O60" s="13"/>
    </row>
    <row r="61" spans="1:15">
      <c r="A61" s="13"/>
      <c r="B61" s="18" t="str">
        <f>IF($A61="","",VLOOKUP($A61,呪文!$B$2:$I$100,2,0))</f>
        <v/>
      </c>
      <c r="C61" s="18" t="str">
        <f>IF($A61="","",VLOOKUP($A61,呪文!$B$2:$I$100,3,0))</f>
        <v/>
      </c>
      <c r="D61" s="18" t="str">
        <f>IF($A61="","",VLOOKUP($A61,呪文!$B$2:$I$100,4,0))</f>
        <v/>
      </c>
      <c r="E61" s="18" t="str">
        <f>IF($A61="","",VLOOKUP($A61,呪文!$B$2:$I$100,5,0))</f>
        <v/>
      </c>
      <c r="F61" s="18" t="str">
        <f>IF($A61="","",VLOOKUP($A61,呪文!$B$2:$I$100,6,0))</f>
        <v/>
      </c>
      <c r="G61" s="18" t="str">
        <f>IF($A61="","",VLOOKUP($A61,呪文!$B$2:$I$100,7,0))</f>
        <v/>
      </c>
      <c r="H61" s="19" t="str">
        <f>IF($A61="","",VLOOKUP($A61,呪文!$B$2:$I$100,8,0))</f>
        <v/>
      </c>
      <c r="O61" s="13"/>
    </row>
    <row r="62" spans="1:15">
      <c r="A62" s="13"/>
      <c r="B62" s="18" t="str">
        <f>IF($A62="","",VLOOKUP($A62,呪文!$B$2:$I$100,2,0))</f>
        <v/>
      </c>
      <c r="C62" s="18" t="str">
        <f>IF($A62="","",VLOOKUP($A62,呪文!$B$2:$I$100,3,0))</f>
        <v/>
      </c>
      <c r="D62" s="18" t="str">
        <f>IF($A62="","",VLOOKUP($A62,呪文!$B$2:$I$100,4,0))</f>
        <v/>
      </c>
      <c r="E62" s="18" t="str">
        <f>IF($A62="","",VLOOKUP($A62,呪文!$B$2:$I$100,5,0))</f>
        <v/>
      </c>
      <c r="F62" s="18" t="str">
        <f>IF($A62="","",VLOOKUP($A62,呪文!$B$2:$I$100,6,0))</f>
        <v/>
      </c>
      <c r="G62" s="18" t="str">
        <f>IF($A62="","",VLOOKUP($A62,呪文!$B$2:$I$100,7,0))</f>
        <v/>
      </c>
      <c r="H62" s="19" t="str">
        <f>IF($A62="","",VLOOKUP($A62,呪文!$B$2:$I$100,8,0))</f>
        <v/>
      </c>
      <c r="O62" s="13"/>
    </row>
    <row r="63" spans="1:15">
      <c r="A63" s="13"/>
      <c r="B63" s="18" t="str">
        <f>IF($A63="","",VLOOKUP($A63,呪文!$B$2:$I$100,2,0))</f>
        <v/>
      </c>
      <c r="C63" s="18" t="str">
        <f>IF($A63="","",VLOOKUP($A63,呪文!$B$2:$I$100,3,0))</f>
        <v/>
      </c>
      <c r="D63" s="18" t="str">
        <f>IF($A63="","",VLOOKUP($A63,呪文!$B$2:$I$100,4,0))</f>
        <v/>
      </c>
      <c r="E63" s="18" t="str">
        <f>IF($A63="","",VLOOKUP($A63,呪文!$B$2:$I$100,5,0))</f>
        <v/>
      </c>
      <c r="F63" s="18" t="str">
        <f>IF($A63="","",VLOOKUP($A63,呪文!$B$2:$I$100,6,0))</f>
        <v/>
      </c>
      <c r="G63" s="18" t="str">
        <f>IF($A63="","",VLOOKUP($A63,呪文!$B$2:$I$100,7,0))</f>
        <v/>
      </c>
      <c r="H63" s="19" t="str">
        <f>IF($A63="","",VLOOKUP($A63,呪文!$B$2:$I$100,8,0))</f>
        <v/>
      </c>
    </row>
    <row r="64" spans="1:15">
      <c r="A64" s="13"/>
      <c r="B64" s="18" t="str">
        <f>IF($A64="","",VLOOKUP($A64,呪文!$B$2:$I$100,2,0))</f>
        <v/>
      </c>
      <c r="C64" s="18" t="str">
        <f>IF($A64="","",VLOOKUP($A64,呪文!$B$2:$I$100,3,0))</f>
        <v/>
      </c>
      <c r="D64" s="18" t="str">
        <f>IF($A64="","",VLOOKUP($A64,呪文!$B$2:$I$100,4,0))</f>
        <v/>
      </c>
      <c r="E64" s="18" t="str">
        <f>IF($A64="","",VLOOKUP($A64,呪文!$B$2:$I$100,5,0))</f>
        <v/>
      </c>
      <c r="F64" s="18" t="str">
        <f>IF($A64="","",VLOOKUP($A64,呪文!$B$2:$I$100,6,0))</f>
        <v/>
      </c>
      <c r="G64" s="18" t="str">
        <f>IF($A64="","",VLOOKUP($A64,呪文!$B$2:$I$100,7,0))</f>
        <v/>
      </c>
      <c r="H64" s="19" t="str">
        <f>IF($A64="","",VLOOKUP($A64,呪文!$B$2:$I$100,8,0))</f>
        <v/>
      </c>
    </row>
    <row r="65" spans="1:8">
      <c r="A65" s="13"/>
      <c r="B65" s="18" t="str">
        <f>IF($A65="","",VLOOKUP($A65,呪文!$B$2:$I$100,2,0))</f>
        <v/>
      </c>
      <c r="C65" s="18" t="str">
        <f>IF($A65="","",VLOOKUP($A65,呪文!$B$2:$I$100,3,0))</f>
        <v/>
      </c>
      <c r="D65" s="18" t="str">
        <f>IF($A65="","",VLOOKUP($A65,呪文!$B$2:$I$100,4,0))</f>
        <v/>
      </c>
      <c r="E65" s="18" t="str">
        <f>IF($A65="","",VLOOKUP($A65,呪文!$B$2:$I$100,5,0))</f>
        <v/>
      </c>
      <c r="F65" s="18" t="str">
        <f>IF($A65="","",VLOOKUP($A65,呪文!$B$2:$I$100,6,0))</f>
        <v/>
      </c>
      <c r="G65" s="18" t="str">
        <f>IF($A65="","",VLOOKUP($A65,呪文!$B$2:$I$100,7,0))</f>
        <v/>
      </c>
      <c r="H65" s="19" t="str">
        <f>IF($A65="","",VLOOKUP($A65,呪文!$B$2:$I$100,8,0))</f>
        <v/>
      </c>
    </row>
    <row r="66" spans="1:8">
      <c r="A66" s="13"/>
      <c r="B66" s="18" t="str">
        <f>IF($A66="","",VLOOKUP($A66,呪文!$B$2:$I$100,2,0))</f>
        <v/>
      </c>
      <c r="C66" s="18" t="str">
        <f>IF($A66="","",VLOOKUP($A66,呪文!$B$2:$I$100,3,0))</f>
        <v/>
      </c>
      <c r="D66" s="18" t="str">
        <f>IF($A66="","",VLOOKUP($A66,呪文!$B$2:$I$100,4,0))</f>
        <v/>
      </c>
      <c r="E66" s="18" t="str">
        <f>IF($A66="","",VLOOKUP($A66,呪文!$B$2:$I$100,5,0))</f>
        <v/>
      </c>
      <c r="F66" s="18" t="str">
        <f>IF($A66="","",VLOOKUP($A66,呪文!$B$2:$I$100,6,0))</f>
        <v/>
      </c>
      <c r="G66" s="18" t="str">
        <f>IF($A66="","",VLOOKUP($A66,呪文!$B$2:$I$100,7,0))</f>
        <v/>
      </c>
      <c r="H66" s="19" t="str">
        <f>IF($A66="","",VLOOKUP($A66,呪文!$B$2:$I$100,8,0))</f>
        <v/>
      </c>
    </row>
    <row r="67" spans="1:8">
      <c r="A67" s="13"/>
      <c r="B67" s="18" t="str">
        <f>IF($A67="","",VLOOKUP($A67,呪文!$B$2:$I$100,2,0))</f>
        <v/>
      </c>
      <c r="C67" s="18" t="str">
        <f>IF($A67="","",VLOOKUP($A67,呪文!$B$2:$I$100,3,0))</f>
        <v/>
      </c>
      <c r="D67" s="18" t="str">
        <f>IF($A67="","",VLOOKUP($A67,呪文!$B$2:$I$100,4,0))</f>
        <v/>
      </c>
      <c r="E67" s="18" t="str">
        <f>IF($A67="","",VLOOKUP($A67,呪文!$B$2:$I$100,5,0))</f>
        <v/>
      </c>
      <c r="F67" s="18" t="str">
        <f>IF($A67="","",VLOOKUP($A67,呪文!$B$2:$I$100,6,0))</f>
        <v/>
      </c>
      <c r="G67" s="18" t="str">
        <f>IF($A67="","",VLOOKUP($A67,呪文!$B$2:$I$100,7,0))</f>
        <v/>
      </c>
      <c r="H67" s="19" t="str">
        <f>IF($A67="","",VLOOKUP($A67,呪文!$B$2:$I$100,8,0))</f>
        <v/>
      </c>
    </row>
    <row r="68" spans="1:8">
      <c r="A68" s="13"/>
      <c r="B68" s="18" t="str">
        <f>IF($A68="","",VLOOKUP($A68,呪文!$B$2:$I$100,2,0))</f>
        <v/>
      </c>
      <c r="C68" s="18" t="str">
        <f>IF($A68="","",VLOOKUP($A68,呪文!$B$2:$I$100,3,0))</f>
        <v/>
      </c>
      <c r="D68" s="18" t="str">
        <f>IF($A68="","",VLOOKUP($A68,呪文!$B$2:$I$100,4,0))</f>
        <v/>
      </c>
      <c r="E68" s="18" t="str">
        <f>IF($A68="","",VLOOKUP($A68,呪文!$B$2:$I$100,5,0))</f>
        <v/>
      </c>
      <c r="F68" s="18" t="str">
        <f>IF($A68="","",VLOOKUP($A68,呪文!$B$2:$I$100,6,0))</f>
        <v/>
      </c>
      <c r="G68" s="18" t="str">
        <f>IF($A68="","",VLOOKUP($A68,呪文!$B$2:$I$100,7,0))</f>
        <v/>
      </c>
      <c r="H68" s="19" t="str">
        <f>IF($A68="","",VLOOKUP($A68,呪文!$B$2:$I$100,8,0))</f>
        <v/>
      </c>
    </row>
    <row r="69" spans="1:8">
      <c r="A69" s="13"/>
      <c r="B69" s="18" t="str">
        <f>IF($A69="","",VLOOKUP($A69,呪文!$B$2:$I$100,2,0))</f>
        <v/>
      </c>
      <c r="C69" s="18" t="str">
        <f>IF($A69="","",VLOOKUP($A69,呪文!$B$2:$I$100,3,0))</f>
        <v/>
      </c>
      <c r="D69" s="18" t="str">
        <f>IF($A69="","",VLOOKUP($A69,呪文!$B$2:$I$100,4,0))</f>
        <v/>
      </c>
      <c r="E69" s="18" t="str">
        <f>IF($A69="","",VLOOKUP($A69,呪文!$B$2:$I$100,5,0))</f>
        <v/>
      </c>
      <c r="F69" s="18" t="str">
        <f>IF($A69="","",VLOOKUP($A69,呪文!$B$2:$I$100,6,0))</f>
        <v/>
      </c>
      <c r="G69" s="18" t="str">
        <f>IF($A69="","",VLOOKUP($A69,呪文!$B$2:$I$100,7,0))</f>
        <v/>
      </c>
      <c r="H69" s="19" t="str">
        <f>IF($A69="","",VLOOKUP($A69,呪文!$B$2:$I$100,8,0))</f>
        <v/>
      </c>
    </row>
    <row r="70" spans="1:8">
      <c r="A70" s="13"/>
      <c r="B70" s="18" t="str">
        <f>IF($A70="","",VLOOKUP($A70,呪文!$B$2:$I$100,2,0))</f>
        <v/>
      </c>
      <c r="C70" s="18" t="str">
        <f>IF($A70="","",VLOOKUP($A70,呪文!$B$2:$I$100,3,0))</f>
        <v/>
      </c>
      <c r="D70" s="18" t="str">
        <f>IF($A70="","",VLOOKUP($A70,呪文!$B$2:$I$100,4,0))</f>
        <v/>
      </c>
      <c r="E70" s="18" t="str">
        <f>IF($A70="","",VLOOKUP($A70,呪文!$B$2:$I$100,5,0))</f>
        <v/>
      </c>
      <c r="F70" s="18" t="str">
        <f>IF($A70="","",VLOOKUP($A70,呪文!$B$2:$I$100,6,0))</f>
        <v/>
      </c>
      <c r="G70" s="18" t="str">
        <f>IF($A70="","",VLOOKUP($A70,呪文!$B$2:$I$100,7,0))</f>
        <v/>
      </c>
      <c r="H70" s="19" t="str">
        <f>IF($A70="","",VLOOKUP($A70,呪文!$B$2:$I$100,8,0))</f>
        <v/>
      </c>
    </row>
    <row r="71" spans="1:8">
      <c r="A71" s="13"/>
      <c r="B71" s="18" t="str">
        <f>IF($A71="","",VLOOKUP($A71,呪文!$B$2:$I$100,2,0))</f>
        <v/>
      </c>
      <c r="C71" s="18" t="str">
        <f>IF($A71="","",VLOOKUP($A71,呪文!$B$2:$I$100,3,0))</f>
        <v/>
      </c>
      <c r="D71" s="18" t="str">
        <f>IF($A71="","",VLOOKUP($A71,呪文!$B$2:$I$100,4,0))</f>
        <v/>
      </c>
      <c r="E71" s="18" t="str">
        <f>IF($A71="","",VLOOKUP($A71,呪文!$B$2:$I$100,5,0))</f>
        <v/>
      </c>
      <c r="F71" s="18" t="str">
        <f>IF($A71="","",VLOOKUP($A71,呪文!$B$2:$I$100,6,0))</f>
        <v/>
      </c>
      <c r="G71" s="18" t="str">
        <f>IF($A71="","",VLOOKUP($A71,呪文!$B$2:$I$100,7,0))</f>
        <v/>
      </c>
      <c r="H71" s="19" t="str">
        <f>IF($A71="","",VLOOKUP($A71,呪文!$B$2:$I$100,8,0))</f>
        <v/>
      </c>
    </row>
    <row r="72" spans="1:8">
      <c r="A72" s="13"/>
      <c r="B72" s="18" t="str">
        <f>IF($A72="","",VLOOKUP($A72,呪文!$B$2:$I$100,2,0))</f>
        <v/>
      </c>
      <c r="C72" s="18" t="str">
        <f>IF($A72="","",VLOOKUP($A72,呪文!$B$2:$I$100,3,0))</f>
        <v/>
      </c>
      <c r="D72" s="18" t="str">
        <f>IF($A72="","",VLOOKUP($A72,呪文!$B$2:$I$100,4,0))</f>
        <v/>
      </c>
      <c r="E72" s="18" t="str">
        <f>IF($A72="","",VLOOKUP($A72,呪文!$B$2:$I$100,5,0))</f>
        <v/>
      </c>
      <c r="F72" s="18" t="str">
        <f>IF($A72="","",VLOOKUP($A72,呪文!$B$2:$I$100,6,0))</f>
        <v/>
      </c>
      <c r="G72" s="18" t="str">
        <f>IF($A72="","",VLOOKUP($A72,呪文!$B$2:$I$100,7,0))</f>
        <v/>
      </c>
      <c r="H72" s="19" t="str">
        <f>IF($A72="","",VLOOKUP($A72,呪文!$B$2:$I$100,8,0))</f>
        <v/>
      </c>
    </row>
    <row r="73" spans="1:8">
      <c r="A73" s="13"/>
      <c r="B73" s="18" t="str">
        <f>IF($A73="","",VLOOKUP($A73,呪文!$B$2:$I$100,2,0))</f>
        <v/>
      </c>
      <c r="C73" s="18" t="str">
        <f>IF($A73="","",VLOOKUP($A73,呪文!$B$2:$I$100,3,0))</f>
        <v/>
      </c>
      <c r="D73" s="18" t="str">
        <f>IF($A73="","",VLOOKUP($A73,呪文!$B$2:$I$100,4,0))</f>
        <v/>
      </c>
      <c r="E73" s="18" t="str">
        <f>IF($A73="","",VLOOKUP($A73,呪文!$B$2:$I$100,5,0))</f>
        <v/>
      </c>
      <c r="F73" s="18" t="str">
        <f>IF($A73="","",VLOOKUP($A73,呪文!$B$2:$I$100,6,0))</f>
        <v/>
      </c>
      <c r="G73" s="18" t="str">
        <f>IF($A73="","",VLOOKUP($A73,呪文!$B$2:$I$100,7,0))</f>
        <v/>
      </c>
      <c r="H73" s="19" t="str">
        <f>IF($A73="","",VLOOKUP($A73,呪文!$B$2:$I$100,8,0))</f>
        <v/>
      </c>
    </row>
    <row r="74" spans="1:8">
      <c r="A74" s="13"/>
      <c r="B74" s="18" t="str">
        <f>IF($A74="","",VLOOKUP($A74,呪文!$B$2:$I$100,2,0))</f>
        <v/>
      </c>
      <c r="C74" s="18" t="str">
        <f>IF($A74="","",VLOOKUP($A74,呪文!$B$2:$I$100,3,0))</f>
        <v/>
      </c>
      <c r="D74" s="18" t="str">
        <f>IF($A74="","",VLOOKUP($A74,呪文!$B$2:$I$100,4,0))</f>
        <v/>
      </c>
      <c r="E74" s="18" t="str">
        <f>IF($A74="","",VLOOKUP($A74,呪文!$B$2:$I$100,5,0))</f>
        <v/>
      </c>
      <c r="F74" s="18" t="str">
        <f>IF($A74="","",VLOOKUP($A74,呪文!$B$2:$I$100,6,0))</f>
        <v/>
      </c>
      <c r="G74" s="18" t="str">
        <f>IF($A74="","",VLOOKUP($A74,呪文!$B$2:$I$100,7,0))</f>
        <v/>
      </c>
      <c r="H74" s="19" t="str">
        <f>IF($A74="","",VLOOKUP($A74,呪文!$B$2:$I$100,8,0))</f>
        <v/>
      </c>
    </row>
    <row r="75" spans="1:8">
      <c r="A75" s="13"/>
      <c r="B75" s="18" t="str">
        <f>IF($A75="","",VLOOKUP($A75,呪文!$B$2:$I$100,2,0))</f>
        <v/>
      </c>
      <c r="C75" s="18" t="str">
        <f>IF($A75="","",VLOOKUP($A75,呪文!$B$2:$I$100,3,0))</f>
        <v/>
      </c>
      <c r="D75" s="18" t="str">
        <f>IF($A75="","",VLOOKUP($A75,呪文!$B$2:$I$100,4,0))</f>
        <v/>
      </c>
      <c r="E75" s="18" t="str">
        <f>IF($A75="","",VLOOKUP($A75,呪文!$B$2:$I$100,5,0))</f>
        <v/>
      </c>
      <c r="F75" s="18" t="str">
        <f>IF($A75="","",VLOOKUP($A75,呪文!$B$2:$I$100,6,0))</f>
        <v/>
      </c>
      <c r="G75" s="18" t="str">
        <f>IF($A75="","",VLOOKUP($A75,呪文!$B$2:$I$100,7,0))</f>
        <v/>
      </c>
      <c r="H75" s="19" t="str">
        <f>IF($A75="","",VLOOKUP($A75,呪文!$B$2:$I$100,8,0))</f>
        <v/>
      </c>
    </row>
    <row r="76" spans="1:8">
      <c r="A76" s="13"/>
      <c r="B76" s="18" t="str">
        <f>IF($A76="","",VLOOKUP($A76,呪文!$B$2:$I$100,2,0))</f>
        <v/>
      </c>
      <c r="C76" s="18" t="str">
        <f>IF($A76="","",VLOOKUP($A76,呪文!$B$2:$I$100,3,0))</f>
        <v/>
      </c>
      <c r="D76" s="18" t="str">
        <f>IF($A76="","",VLOOKUP($A76,呪文!$B$2:$I$100,4,0))</f>
        <v/>
      </c>
      <c r="E76" s="18" t="str">
        <f>IF($A76="","",VLOOKUP($A76,呪文!$B$2:$I$100,5,0))</f>
        <v/>
      </c>
      <c r="F76" s="18" t="str">
        <f>IF($A76="","",VLOOKUP($A76,呪文!$B$2:$I$100,6,0))</f>
        <v/>
      </c>
      <c r="G76" s="18" t="str">
        <f>IF($A76="","",VLOOKUP($A76,呪文!$B$2:$I$100,7,0))</f>
        <v/>
      </c>
      <c r="H76" s="19" t="str">
        <f>IF($A76="","",VLOOKUP($A76,呪文!$B$2:$I$100,8,0))</f>
        <v/>
      </c>
    </row>
    <row r="77" spans="1:8">
      <c r="A77" s="13"/>
      <c r="B77" s="18" t="str">
        <f>IF($A77="","",VLOOKUP($A77,呪文!$B$2:$I$100,2,0))</f>
        <v/>
      </c>
      <c r="C77" s="18" t="str">
        <f>IF($A77="","",VLOOKUP($A77,呪文!$B$2:$I$100,3,0))</f>
        <v/>
      </c>
      <c r="D77" s="18" t="str">
        <f>IF($A77="","",VLOOKUP($A77,呪文!$B$2:$I$100,4,0))</f>
        <v/>
      </c>
      <c r="E77" s="18" t="str">
        <f>IF($A77="","",VLOOKUP($A77,呪文!$B$2:$I$100,5,0))</f>
        <v/>
      </c>
      <c r="F77" s="18" t="str">
        <f>IF($A77="","",VLOOKUP($A77,呪文!$B$2:$I$100,6,0))</f>
        <v/>
      </c>
      <c r="G77" s="18" t="str">
        <f>IF($A77="","",VLOOKUP($A77,呪文!$B$2:$I$100,7,0))</f>
        <v/>
      </c>
      <c r="H77" s="19" t="str">
        <f>IF($A77="","",VLOOKUP($A77,呪文!$B$2:$I$100,8,0))</f>
        <v/>
      </c>
    </row>
    <row r="78" spans="1:8">
      <c r="A78" s="13"/>
      <c r="B78" s="18" t="str">
        <f>IF($A78="","",VLOOKUP($A78,呪文!$B$2:$I$100,2,0))</f>
        <v/>
      </c>
      <c r="C78" s="18" t="str">
        <f>IF($A78="","",VLOOKUP($A78,呪文!$B$2:$I$100,3,0))</f>
        <v/>
      </c>
      <c r="D78" s="18" t="str">
        <f>IF($A78="","",VLOOKUP($A78,呪文!$B$2:$I$100,4,0))</f>
        <v/>
      </c>
      <c r="E78" s="18" t="str">
        <f>IF($A78="","",VLOOKUP($A78,呪文!$B$2:$I$100,5,0))</f>
        <v/>
      </c>
      <c r="F78" s="18" t="str">
        <f>IF($A78="","",VLOOKUP($A78,呪文!$B$2:$I$100,6,0))</f>
        <v/>
      </c>
      <c r="G78" s="18" t="str">
        <f>IF($A78="","",VLOOKUP($A78,呪文!$B$2:$I$100,7,0))</f>
        <v/>
      </c>
      <c r="H78" s="19" t="str">
        <f>IF($A78="","",VLOOKUP($A78,呪文!$B$2:$I$100,8,0))</f>
        <v/>
      </c>
    </row>
    <row r="79" spans="1:8">
      <c r="A79" s="13"/>
      <c r="B79" s="18" t="str">
        <f>IF($A79="","",VLOOKUP($A79,呪文!$B$2:$I$100,2,0))</f>
        <v/>
      </c>
      <c r="C79" s="18" t="str">
        <f>IF($A79="","",VLOOKUP($A79,呪文!$B$2:$I$100,3,0))</f>
        <v/>
      </c>
      <c r="D79" s="18" t="str">
        <f>IF($A79="","",VLOOKUP($A79,呪文!$B$2:$I$100,4,0))</f>
        <v/>
      </c>
      <c r="E79" s="18" t="str">
        <f>IF($A79="","",VLOOKUP($A79,呪文!$B$2:$I$100,5,0))</f>
        <v/>
      </c>
      <c r="F79" s="18" t="str">
        <f>IF($A79="","",VLOOKUP($A79,呪文!$B$2:$I$100,6,0))</f>
        <v/>
      </c>
      <c r="G79" s="18" t="str">
        <f>IF($A79="","",VLOOKUP($A79,呪文!$B$2:$I$100,7,0))</f>
        <v/>
      </c>
      <c r="H79" s="19" t="str">
        <f>IF($A79="","",VLOOKUP($A79,呪文!$B$2:$I$100,8,0))</f>
        <v/>
      </c>
    </row>
    <row r="80" spans="1:8">
      <c r="A80" s="13"/>
      <c r="B80" s="18" t="str">
        <f>IF($A80="","",VLOOKUP($A80,呪文!$B$2:$I$100,2,0))</f>
        <v/>
      </c>
      <c r="C80" s="18" t="str">
        <f>IF($A80="","",VLOOKUP($A80,呪文!$B$2:$I$100,3,0))</f>
        <v/>
      </c>
      <c r="D80" s="18" t="str">
        <f>IF($A80="","",VLOOKUP($A80,呪文!$B$2:$I$100,4,0))</f>
        <v/>
      </c>
      <c r="E80" s="18" t="str">
        <f>IF($A80="","",VLOOKUP($A80,呪文!$B$2:$I$100,5,0))</f>
        <v/>
      </c>
      <c r="F80" s="18" t="str">
        <f>IF($A80="","",VLOOKUP($A80,呪文!$B$2:$I$100,6,0))</f>
        <v/>
      </c>
      <c r="G80" s="18" t="str">
        <f>IF($A80="","",VLOOKUP($A80,呪文!$B$2:$I$100,7,0))</f>
        <v/>
      </c>
      <c r="H80" s="19" t="str">
        <f>IF($A80="","",VLOOKUP($A80,呪文!$B$2:$I$100,8,0))</f>
        <v/>
      </c>
    </row>
    <row r="81" spans="1:8">
      <c r="A81" s="13"/>
      <c r="B81" s="18" t="str">
        <f>IF($A81="","",VLOOKUP($A81,呪文!$B$2:$I$100,2,0))</f>
        <v/>
      </c>
      <c r="C81" s="18" t="str">
        <f>IF($A81="","",VLOOKUP($A81,呪文!$B$2:$I$100,3,0))</f>
        <v/>
      </c>
      <c r="D81" s="18" t="str">
        <f>IF($A81="","",VLOOKUP($A81,呪文!$B$2:$I$100,4,0))</f>
        <v/>
      </c>
      <c r="E81" s="18" t="str">
        <f>IF($A81="","",VLOOKUP($A81,呪文!$B$2:$I$100,5,0))</f>
        <v/>
      </c>
      <c r="F81" s="18" t="str">
        <f>IF($A81="","",VLOOKUP($A81,呪文!$B$2:$I$100,6,0))</f>
        <v/>
      </c>
      <c r="G81" s="18" t="str">
        <f>IF($A81="","",VLOOKUP($A81,呪文!$B$2:$I$100,7,0))</f>
        <v/>
      </c>
      <c r="H81" s="19" t="str">
        <f>IF($A81="","",VLOOKUP($A81,呪文!$B$2:$I$100,8,0))</f>
        <v/>
      </c>
    </row>
    <row r="82" spans="1:8">
      <c r="A82" s="13"/>
      <c r="B82" s="18" t="str">
        <f>IF($A82="","",VLOOKUP($A82,呪文!$B$2:$I$100,2,0))</f>
        <v/>
      </c>
      <c r="C82" s="18" t="str">
        <f>IF($A82="","",VLOOKUP($A82,呪文!$B$2:$I$100,3,0))</f>
        <v/>
      </c>
      <c r="D82" s="18" t="str">
        <f>IF($A82="","",VLOOKUP($A82,呪文!$B$2:$I$100,4,0))</f>
        <v/>
      </c>
      <c r="E82" s="18" t="str">
        <f>IF($A82="","",VLOOKUP($A82,呪文!$B$2:$I$100,5,0))</f>
        <v/>
      </c>
      <c r="F82" s="18" t="str">
        <f>IF($A82="","",VLOOKUP($A82,呪文!$B$2:$I$100,6,0))</f>
        <v/>
      </c>
      <c r="G82" s="18" t="str">
        <f>IF($A82="","",VLOOKUP($A82,呪文!$B$2:$I$100,7,0))</f>
        <v/>
      </c>
      <c r="H82" s="19" t="str">
        <f>IF($A82="","",VLOOKUP($A82,呪文!$B$2:$I$100,8,0))</f>
        <v/>
      </c>
    </row>
    <row r="83" spans="1:8">
      <c r="A83" s="13"/>
      <c r="B83" s="18" t="str">
        <f>IF($A83="","",VLOOKUP($A83,呪文!$B$2:$I$100,2,0))</f>
        <v/>
      </c>
      <c r="C83" s="18" t="str">
        <f>IF($A83="","",VLOOKUP($A83,呪文!$B$2:$I$100,3,0))</f>
        <v/>
      </c>
      <c r="D83" s="18" t="str">
        <f>IF($A83="","",VLOOKUP($A83,呪文!$B$2:$I$100,4,0))</f>
        <v/>
      </c>
      <c r="E83" s="18" t="str">
        <f>IF($A83="","",VLOOKUP($A83,呪文!$B$2:$I$100,5,0))</f>
        <v/>
      </c>
      <c r="F83" s="18" t="str">
        <f>IF($A83="","",VLOOKUP($A83,呪文!$B$2:$I$100,6,0))</f>
        <v/>
      </c>
      <c r="G83" s="18" t="str">
        <f>IF($A83="","",VLOOKUP($A83,呪文!$B$2:$I$100,7,0))</f>
        <v/>
      </c>
      <c r="H83" s="19" t="str">
        <f>IF($A83="","",VLOOKUP($A83,呪文!$B$2:$I$100,8,0))</f>
        <v/>
      </c>
    </row>
    <row r="84" spans="1:8">
      <c r="A84" s="13"/>
      <c r="B84" s="18" t="str">
        <f>IF($A84="","",VLOOKUP($A84,呪文!$B$2:$I$100,2,0))</f>
        <v/>
      </c>
      <c r="C84" s="18" t="str">
        <f>IF($A84="","",VLOOKUP($A84,呪文!$B$2:$I$100,3,0))</f>
        <v/>
      </c>
      <c r="D84" s="18" t="str">
        <f>IF($A84="","",VLOOKUP($A84,呪文!$B$2:$I$100,4,0))</f>
        <v/>
      </c>
      <c r="E84" s="18" t="str">
        <f>IF($A84="","",VLOOKUP($A84,呪文!$B$2:$I$100,5,0))</f>
        <v/>
      </c>
      <c r="F84" s="18" t="str">
        <f>IF($A84="","",VLOOKUP($A84,呪文!$B$2:$I$100,6,0))</f>
        <v/>
      </c>
      <c r="G84" s="18" t="str">
        <f>IF($A84="","",VLOOKUP($A84,呪文!$B$2:$I$100,7,0))</f>
        <v/>
      </c>
      <c r="H84" s="19" t="str">
        <f>IF($A84="","",VLOOKUP($A84,呪文!$B$2:$I$100,8,0))</f>
        <v/>
      </c>
    </row>
    <row r="85" spans="1:8">
      <c r="A85" s="13"/>
      <c r="B85" s="18" t="str">
        <f>IF($A85="","",VLOOKUP($A85,呪文!$B$2:$I$100,2,0))</f>
        <v/>
      </c>
      <c r="C85" s="18" t="str">
        <f>IF($A85="","",VLOOKUP($A85,呪文!$B$2:$I$100,3,0))</f>
        <v/>
      </c>
      <c r="D85" s="18" t="str">
        <f>IF($A85="","",VLOOKUP($A85,呪文!$B$2:$I$100,4,0))</f>
        <v/>
      </c>
      <c r="E85" s="18" t="str">
        <f>IF($A85="","",VLOOKUP($A85,呪文!$B$2:$I$100,5,0))</f>
        <v/>
      </c>
      <c r="F85" s="18" t="str">
        <f>IF($A85="","",VLOOKUP($A85,呪文!$B$2:$I$100,6,0))</f>
        <v/>
      </c>
      <c r="G85" s="18" t="str">
        <f>IF($A85="","",VLOOKUP($A85,呪文!$B$2:$I$100,7,0))</f>
        <v/>
      </c>
      <c r="H85" s="19" t="str">
        <f>IF($A85="","",VLOOKUP($A85,呪文!$B$2:$I$100,8,0))</f>
        <v/>
      </c>
    </row>
    <row r="86" spans="1:8">
      <c r="A86" s="13"/>
      <c r="B86" s="18" t="str">
        <f>IF($A86="","",VLOOKUP($A86,呪文!$B$2:$I$100,2,0))</f>
        <v/>
      </c>
      <c r="C86" s="18" t="str">
        <f>IF($A86="","",VLOOKUP($A86,呪文!$B$2:$I$100,3,0))</f>
        <v/>
      </c>
      <c r="D86" s="18" t="str">
        <f>IF($A86="","",VLOOKUP($A86,呪文!$B$2:$I$100,4,0))</f>
        <v/>
      </c>
      <c r="E86" s="18" t="str">
        <f>IF($A86="","",VLOOKUP($A86,呪文!$B$2:$I$100,5,0))</f>
        <v/>
      </c>
      <c r="F86" s="18" t="str">
        <f>IF($A86="","",VLOOKUP($A86,呪文!$B$2:$I$100,6,0))</f>
        <v/>
      </c>
      <c r="G86" s="18" t="str">
        <f>IF($A86="","",VLOOKUP($A86,呪文!$B$2:$I$100,7,0))</f>
        <v/>
      </c>
      <c r="H86" s="19" t="str">
        <f>IF($A86="","",VLOOKUP($A86,呪文!$B$2:$I$100,8,0))</f>
        <v/>
      </c>
    </row>
    <row r="87" spans="1:8">
      <c r="A87" s="13"/>
      <c r="B87" s="18" t="str">
        <f>IF($A87="","",VLOOKUP($A87,呪文!$B$2:$I$100,2,0))</f>
        <v/>
      </c>
      <c r="C87" s="18" t="str">
        <f>IF($A87="","",VLOOKUP($A87,呪文!$B$2:$I$100,3,0))</f>
        <v/>
      </c>
      <c r="D87" s="18" t="str">
        <f>IF($A87="","",VLOOKUP($A87,呪文!$B$2:$I$100,4,0))</f>
        <v/>
      </c>
      <c r="E87" s="18" t="str">
        <f>IF($A87="","",VLOOKUP($A87,呪文!$B$2:$I$100,5,0))</f>
        <v/>
      </c>
      <c r="F87" s="18" t="str">
        <f>IF($A87="","",VLOOKUP($A87,呪文!$B$2:$I$100,6,0))</f>
        <v/>
      </c>
      <c r="G87" s="18" t="str">
        <f>IF($A87="","",VLOOKUP($A87,呪文!$B$2:$I$100,7,0))</f>
        <v/>
      </c>
      <c r="H87" s="19" t="str">
        <f>IF($A87="","",VLOOKUP($A87,呪文!$B$2:$I$100,8,0))</f>
        <v/>
      </c>
    </row>
    <row r="88" spans="1:8">
      <c r="A88" s="13"/>
      <c r="B88" s="18" t="str">
        <f>IF($A88="","",VLOOKUP($A88,呪文!$B$2:$I$100,2,0))</f>
        <v/>
      </c>
      <c r="C88" s="18" t="str">
        <f>IF($A88="","",VLOOKUP($A88,呪文!$B$2:$I$100,3,0))</f>
        <v/>
      </c>
      <c r="D88" s="18" t="str">
        <f>IF($A88="","",VLOOKUP($A88,呪文!$B$2:$I$100,4,0))</f>
        <v/>
      </c>
      <c r="E88" s="18" t="str">
        <f>IF($A88="","",VLOOKUP($A88,呪文!$B$2:$I$100,5,0))</f>
        <v/>
      </c>
      <c r="F88" s="18" t="str">
        <f>IF($A88="","",VLOOKUP($A88,呪文!$B$2:$I$100,6,0))</f>
        <v/>
      </c>
      <c r="G88" s="18" t="str">
        <f>IF($A88="","",VLOOKUP($A88,呪文!$B$2:$I$100,7,0))</f>
        <v/>
      </c>
      <c r="H88" s="19" t="str">
        <f>IF($A88="","",VLOOKUP($A88,呪文!$B$2:$I$100,8,0))</f>
        <v/>
      </c>
    </row>
    <row r="89" spans="1:8">
      <c r="A89" s="13"/>
      <c r="B89" s="18" t="str">
        <f>IF($A89="","",VLOOKUP($A89,呪文!$B$2:$I$100,2,0))</f>
        <v/>
      </c>
      <c r="C89" s="18" t="str">
        <f>IF($A89="","",VLOOKUP($A89,呪文!$B$2:$I$100,3,0))</f>
        <v/>
      </c>
      <c r="D89" s="18" t="str">
        <f>IF($A89="","",VLOOKUP($A89,呪文!$B$2:$I$100,4,0))</f>
        <v/>
      </c>
      <c r="E89" s="18" t="str">
        <f>IF($A89="","",VLOOKUP($A89,呪文!$B$2:$I$100,5,0))</f>
        <v/>
      </c>
      <c r="F89" s="18" t="str">
        <f>IF($A89="","",VLOOKUP($A89,呪文!$B$2:$I$100,6,0))</f>
        <v/>
      </c>
      <c r="G89" s="18" t="str">
        <f>IF($A89="","",VLOOKUP($A89,呪文!$B$2:$I$100,7,0))</f>
        <v/>
      </c>
      <c r="H89" s="19" t="str">
        <f>IF($A89="","",VLOOKUP($A89,呪文!$B$2:$I$100,8,0))</f>
        <v/>
      </c>
    </row>
    <row r="90" spans="1:8">
      <c r="A90" s="13"/>
      <c r="B90" s="18" t="str">
        <f>IF($A90="","",VLOOKUP($A90,呪文!$B$2:$I$100,2,0))</f>
        <v/>
      </c>
      <c r="C90" s="18" t="str">
        <f>IF($A90="","",VLOOKUP($A90,呪文!$B$2:$I$100,3,0))</f>
        <v/>
      </c>
      <c r="D90" s="18" t="str">
        <f>IF($A90="","",VLOOKUP($A90,呪文!$B$2:$I$100,4,0))</f>
        <v/>
      </c>
      <c r="E90" s="18" t="str">
        <f>IF($A90="","",VLOOKUP($A90,呪文!$B$2:$I$100,5,0))</f>
        <v/>
      </c>
      <c r="F90" s="18" t="str">
        <f>IF($A90="","",VLOOKUP($A90,呪文!$B$2:$I$100,6,0))</f>
        <v/>
      </c>
      <c r="G90" s="18" t="str">
        <f>IF($A90="","",VLOOKUP($A90,呪文!$B$2:$I$100,7,0))</f>
        <v/>
      </c>
      <c r="H90" s="19" t="str">
        <f>IF($A90="","",VLOOKUP($A90,呪文!$B$2:$I$100,8,0))</f>
        <v/>
      </c>
    </row>
    <row r="91" spans="1:8">
      <c r="A91" s="13"/>
      <c r="B91" s="18" t="str">
        <f>IF($A91="","",VLOOKUP($A91,呪文!$B$2:$I$100,2,0))</f>
        <v/>
      </c>
      <c r="C91" s="18" t="str">
        <f>IF($A91="","",VLOOKUP($A91,呪文!$B$2:$I$100,3,0))</f>
        <v/>
      </c>
      <c r="D91" s="18" t="str">
        <f>IF($A91="","",VLOOKUP($A91,呪文!$B$2:$I$100,4,0))</f>
        <v/>
      </c>
      <c r="E91" s="18" t="str">
        <f>IF($A91="","",VLOOKUP($A91,呪文!$B$2:$I$100,5,0))</f>
        <v/>
      </c>
      <c r="F91" s="18" t="str">
        <f>IF($A91="","",VLOOKUP($A91,呪文!$B$2:$I$100,6,0))</f>
        <v/>
      </c>
      <c r="G91" s="18" t="str">
        <f>IF($A91="","",VLOOKUP($A91,呪文!$B$2:$I$100,7,0))</f>
        <v/>
      </c>
      <c r="H91" s="19" t="str">
        <f>IF($A91="","",VLOOKUP($A91,呪文!$B$2:$I$100,8,0))</f>
        <v/>
      </c>
    </row>
    <row r="92" spans="1:8">
      <c r="A92" s="13"/>
      <c r="B92" s="18" t="str">
        <f>IF($A92="","",VLOOKUP($A92,呪文!$B$2:$I$100,2,0))</f>
        <v/>
      </c>
      <c r="C92" s="18" t="str">
        <f>IF($A92="","",VLOOKUP($A92,呪文!$B$2:$I$100,3,0))</f>
        <v/>
      </c>
      <c r="D92" s="18" t="str">
        <f>IF($A92="","",VLOOKUP($A92,呪文!$B$2:$I$100,4,0))</f>
        <v/>
      </c>
      <c r="E92" s="18" t="str">
        <f>IF($A92="","",VLOOKUP($A92,呪文!$B$2:$I$100,5,0))</f>
        <v/>
      </c>
      <c r="F92" s="18" t="str">
        <f>IF($A92="","",VLOOKUP($A92,呪文!$B$2:$I$100,6,0))</f>
        <v/>
      </c>
      <c r="G92" s="18" t="str">
        <f>IF($A92="","",VLOOKUP($A92,呪文!$B$2:$I$100,7,0))</f>
        <v/>
      </c>
      <c r="H92" s="19" t="str">
        <f>IF($A92="","",VLOOKUP($A92,呪文!$B$2:$I$100,8,0))</f>
        <v/>
      </c>
    </row>
    <row r="93" spans="1:8">
      <c r="A93" s="13"/>
      <c r="B93" s="18" t="str">
        <f>IF($A93="","",VLOOKUP($A93,呪文!$B$2:$I$100,2,0))</f>
        <v/>
      </c>
      <c r="C93" s="18" t="str">
        <f>IF($A93="","",VLOOKUP($A93,呪文!$B$2:$I$100,3,0))</f>
        <v/>
      </c>
      <c r="D93" s="18" t="str">
        <f>IF($A93="","",VLOOKUP($A93,呪文!$B$2:$I$100,4,0))</f>
        <v/>
      </c>
      <c r="E93" s="18" t="str">
        <f>IF($A93="","",VLOOKUP($A93,呪文!$B$2:$I$100,5,0))</f>
        <v/>
      </c>
      <c r="F93" s="18" t="str">
        <f>IF($A93="","",VLOOKUP($A93,呪文!$B$2:$I$100,6,0))</f>
        <v/>
      </c>
      <c r="G93" s="18" t="str">
        <f>IF($A93="","",VLOOKUP($A93,呪文!$B$2:$I$100,7,0))</f>
        <v/>
      </c>
      <c r="H93" s="19" t="str">
        <f>IF($A93="","",VLOOKUP($A93,呪文!$B$2:$I$100,8,0))</f>
        <v/>
      </c>
    </row>
    <row r="94" spans="1:8">
      <c r="A94" s="13"/>
      <c r="B94" s="18" t="str">
        <f>IF($A94="","",VLOOKUP($A94,呪文!$B$2:$I$100,2,0))</f>
        <v/>
      </c>
      <c r="C94" s="18" t="str">
        <f>IF($A94="","",VLOOKUP($A94,呪文!$B$2:$I$100,3,0))</f>
        <v/>
      </c>
      <c r="D94" s="18" t="str">
        <f>IF($A94="","",VLOOKUP($A94,呪文!$B$2:$I$100,4,0))</f>
        <v/>
      </c>
      <c r="E94" s="18" t="str">
        <f>IF($A94="","",VLOOKUP($A94,呪文!$B$2:$I$100,5,0))</f>
        <v/>
      </c>
      <c r="F94" s="18" t="str">
        <f>IF($A94="","",VLOOKUP($A94,呪文!$B$2:$I$100,6,0))</f>
        <v/>
      </c>
      <c r="G94" s="18" t="str">
        <f>IF($A94="","",VLOOKUP($A94,呪文!$B$2:$I$100,7,0))</f>
        <v/>
      </c>
      <c r="H94" s="19" t="str">
        <f>IF($A94="","",VLOOKUP($A94,呪文!$B$2:$I$100,8,0))</f>
        <v/>
      </c>
    </row>
    <row r="95" spans="1:8">
      <c r="A95" s="13"/>
      <c r="B95" s="18" t="str">
        <f>IF($A95="","",VLOOKUP($A95,呪文!$B$2:$I$100,2,0))</f>
        <v/>
      </c>
      <c r="C95" s="18" t="str">
        <f>IF($A95="","",VLOOKUP($A95,呪文!$B$2:$I$100,3,0))</f>
        <v/>
      </c>
      <c r="D95" s="18" t="str">
        <f>IF($A95="","",VLOOKUP($A95,呪文!$B$2:$I$100,4,0))</f>
        <v/>
      </c>
      <c r="E95" s="18" t="str">
        <f>IF($A95="","",VLOOKUP($A95,呪文!$B$2:$I$100,5,0))</f>
        <v/>
      </c>
      <c r="F95" s="18" t="str">
        <f>IF($A95="","",VLOOKUP($A95,呪文!$B$2:$I$100,6,0))</f>
        <v/>
      </c>
      <c r="G95" s="18" t="str">
        <f>IF($A95="","",VLOOKUP($A95,呪文!$B$2:$I$100,7,0))</f>
        <v/>
      </c>
      <c r="H95" s="19" t="str">
        <f>IF($A95="","",VLOOKUP($A95,呪文!$B$2:$I$100,8,0))</f>
        <v/>
      </c>
    </row>
    <row r="96" spans="1:8">
      <c r="A96" s="13"/>
      <c r="B96" s="18" t="str">
        <f>IF($A96="","",VLOOKUP($A96,呪文!$B$2:$I$100,2,0))</f>
        <v/>
      </c>
      <c r="C96" s="18" t="str">
        <f>IF($A96="","",VLOOKUP($A96,呪文!$B$2:$I$100,3,0))</f>
        <v/>
      </c>
      <c r="D96" s="18" t="str">
        <f>IF($A96="","",VLOOKUP($A96,呪文!$B$2:$I$100,4,0))</f>
        <v/>
      </c>
      <c r="E96" s="18" t="str">
        <f>IF($A96="","",VLOOKUP($A96,呪文!$B$2:$I$100,5,0))</f>
        <v/>
      </c>
      <c r="F96" s="18" t="str">
        <f>IF($A96="","",VLOOKUP($A96,呪文!$B$2:$I$100,6,0))</f>
        <v/>
      </c>
      <c r="G96" s="18" t="str">
        <f>IF($A96="","",VLOOKUP($A96,呪文!$B$2:$I$100,7,0))</f>
        <v/>
      </c>
      <c r="H96" s="19" t="str">
        <f>IF($A96="","",VLOOKUP($A96,呪文!$B$2:$I$100,8,0))</f>
        <v/>
      </c>
    </row>
    <row r="97" spans="1:8">
      <c r="A97" s="13"/>
      <c r="B97" s="18" t="str">
        <f>IF($A97="","",VLOOKUP($A97,呪文!$B$2:$I$100,2,0))</f>
        <v/>
      </c>
      <c r="C97" s="18" t="str">
        <f>IF($A97="","",VLOOKUP($A97,呪文!$B$2:$I$100,3,0))</f>
        <v/>
      </c>
      <c r="D97" s="18" t="str">
        <f>IF($A97="","",VLOOKUP($A97,呪文!$B$2:$I$100,4,0))</f>
        <v/>
      </c>
      <c r="E97" s="18" t="str">
        <f>IF($A97="","",VLOOKUP($A97,呪文!$B$2:$I$100,5,0))</f>
        <v/>
      </c>
      <c r="F97" s="18" t="str">
        <f>IF($A97="","",VLOOKUP($A97,呪文!$B$2:$I$100,6,0))</f>
        <v/>
      </c>
      <c r="G97" s="18" t="str">
        <f>IF($A97="","",VLOOKUP($A97,呪文!$B$2:$I$100,7,0))</f>
        <v/>
      </c>
      <c r="H97" s="19" t="str">
        <f>IF($A97="","",VLOOKUP($A97,呪文!$B$2:$I$100,8,0))</f>
        <v/>
      </c>
    </row>
    <row r="98" spans="1:8">
      <c r="A98" s="13"/>
      <c r="B98" s="18" t="str">
        <f>IF($A98="","",VLOOKUP($A98,呪文!$B$2:$I$100,2,0))</f>
        <v/>
      </c>
      <c r="C98" s="18" t="str">
        <f>IF($A98="","",VLOOKUP($A98,呪文!$B$2:$I$100,3,0))</f>
        <v/>
      </c>
      <c r="D98" s="18" t="str">
        <f>IF($A98="","",VLOOKUP($A98,呪文!$B$2:$I$100,4,0))</f>
        <v/>
      </c>
      <c r="E98" s="18" t="str">
        <f>IF($A98="","",VLOOKUP($A98,呪文!$B$2:$I$100,5,0))</f>
        <v/>
      </c>
      <c r="F98" s="18" t="str">
        <f>IF($A98="","",VLOOKUP($A98,呪文!$B$2:$I$100,6,0))</f>
        <v/>
      </c>
      <c r="G98" s="18" t="str">
        <f>IF($A98="","",VLOOKUP($A98,呪文!$B$2:$I$100,7,0))</f>
        <v/>
      </c>
      <c r="H98" s="19" t="str">
        <f>IF($A98="","",VLOOKUP($A98,呪文!$B$2:$I$100,8,0))</f>
        <v/>
      </c>
    </row>
    <row r="99" spans="1:8">
      <c r="A99" s="13"/>
      <c r="B99" s="18" t="str">
        <f>IF($A99="","",VLOOKUP($A99,呪文!$B$2:$I$100,2,0))</f>
        <v/>
      </c>
      <c r="C99" s="18" t="str">
        <f>IF($A99="","",VLOOKUP($A99,呪文!$B$2:$I$100,3,0))</f>
        <v/>
      </c>
      <c r="D99" s="18" t="str">
        <f>IF($A99="","",VLOOKUP($A99,呪文!$B$2:$I$100,4,0))</f>
        <v/>
      </c>
      <c r="E99" s="18" t="str">
        <f>IF($A99="","",VLOOKUP($A99,呪文!$B$2:$I$100,5,0))</f>
        <v/>
      </c>
      <c r="F99" s="18" t="str">
        <f>IF($A99="","",VLOOKUP($A99,呪文!$B$2:$I$100,6,0))</f>
        <v/>
      </c>
      <c r="G99" s="18" t="str">
        <f>IF($A99="","",VLOOKUP($A99,呪文!$B$2:$I$100,7,0))</f>
        <v/>
      </c>
      <c r="H99" s="19" t="str">
        <f>IF($A99="","",VLOOKUP($A99,呪文!$B$2:$I$100,8,0))</f>
        <v/>
      </c>
    </row>
    <row r="100" spans="1:8">
      <c r="A100" s="13"/>
      <c r="B100" s="18" t="str">
        <f>IF($A100="","",VLOOKUP($A100,呪文!$B$2:$I$100,2,0))</f>
        <v/>
      </c>
      <c r="C100" s="18" t="str">
        <f>IF($A100="","",VLOOKUP($A100,呪文!$B$2:$I$100,3,0))</f>
        <v/>
      </c>
      <c r="D100" s="18" t="str">
        <f>IF($A100="","",VLOOKUP($A100,呪文!$B$2:$I$100,4,0))</f>
        <v/>
      </c>
      <c r="E100" s="18" t="str">
        <f>IF($A100="","",VLOOKUP($A100,呪文!$B$2:$I$100,5,0))</f>
        <v/>
      </c>
      <c r="F100" s="18" t="str">
        <f>IF($A100="","",VLOOKUP($A100,呪文!$B$2:$I$100,6,0))</f>
        <v/>
      </c>
      <c r="G100" s="18" t="str">
        <f>IF($A100="","",VLOOKUP($A100,呪文!$B$2:$I$100,7,0))</f>
        <v/>
      </c>
      <c r="H100" s="19" t="str">
        <f>IF($A100="","",VLOOKUP($A100,呪文!$B$2:$I$100,8,0))</f>
        <v/>
      </c>
    </row>
    <row r="101" spans="1:8">
      <c r="A101" s="13"/>
      <c r="B101" s="18" t="str">
        <f>IF($A101="","",VLOOKUP($A101,呪文!$B$2:$I$100,2,0))</f>
        <v/>
      </c>
      <c r="C101" s="18" t="str">
        <f>IF($A101="","",VLOOKUP($A101,呪文!$B$2:$I$100,3,0))</f>
        <v/>
      </c>
      <c r="D101" s="18" t="str">
        <f>IF($A101="","",VLOOKUP($A101,呪文!$B$2:$I$100,4,0))</f>
        <v/>
      </c>
      <c r="E101" s="18" t="str">
        <f>IF($A101="","",VLOOKUP($A101,呪文!$B$2:$I$100,5,0))</f>
        <v/>
      </c>
      <c r="F101" s="18" t="str">
        <f>IF($A101="","",VLOOKUP($A101,呪文!$B$2:$I$100,6,0))</f>
        <v/>
      </c>
      <c r="G101" s="18" t="str">
        <f>IF($A101="","",VLOOKUP($A101,呪文!$B$2:$I$100,7,0))</f>
        <v/>
      </c>
      <c r="H101" s="19" t="str">
        <f>IF($A101="","",VLOOKUP($A101,呪文!$B$2:$I$100,8,0))</f>
        <v/>
      </c>
    </row>
    <row r="102" spans="1:8">
      <c r="A102" s="13"/>
      <c r="B102" s="18" t="str">
        <f>IF($A102="","",VLOOKUP($A102,呪文!$B$2:$I$100,2,0))</f>
        <v/>
      </c>
      <c r="C102" s="18" t="str">
        <f>IF($A102="","",VLOOKUP($A102,呪文!$B$2:$I$100,3,0))</f>
        <v/>
      </c>
      <c r="D102" s="18" t="str">
        <f>IF($A102="","",VLOOKUP($A102,呪文!$B$2:$I$100,4,0))</f>
        <v/>
      </c>
      <c r="E102" s="18" t="str">
        <f>IF($A102="","",VLOOKUP($A102,呪文!$B$2:$I$100,5,0))</f>
        <v/>
      </c>
      <c r="F102" s="18" t="str">
        <f>IF($A102="","",VLOOKUP($A102,呪文!$B$2:$I$100,6,0))</f>
        <v/>
      </c>
      <c r="G102" s="18" t="str">
        <f>IF($A102="","",VLOOKUP($A102,呪文!$B$2:$I$100,7,0))</f>
        <v/>
      </c>
      <c r="H102" s="19" t="str">
        <f>IF($A102="","",VLOOKUP($A102,呪文!$B$2:$I$100,8,0))</f>
        <v/>
      </c>
    </row>
    <row r="103" spans="1:8">
      <c r="A103" s="13"/>
      <c r="B103" s="18" t="str">
        <f>IF($A103="","",VLOOKUP($A103,呪文!$B$2:$I$100,2,0))</f>
        <v/>
      </c>
      <c r="C103" s="18" t="str">
        <f>IF($A103="","",VLOOKUP($A103,呪文!$B$2:$I$100,3,0))</f>
        <v/>
      </c>
      <c r="D103" s="18" t="str">
        <f>IF($A103="","",VLOOKUP($A103,呪文!$B$2:$I$100,4,0))</f>
        <v/>
      </c>
      <c r="E103" s="18" t="str">
        <f>IF($A103="","",VLOOKUP($A103,呪文!$B$2:$I$100,5,0))</f>
        <v/>
      </c>
      <c r="F103" s="18" t="str">
        <f>IF($A103="","",VLOOKUP($A103,呪文!$B$2:$I$100,6,0))</f>
        <v/>
      </c>
      <c r="G103" s="18" t="str">
        <f>IF($A103="","",VLOOKUP($A103,呪文!$B$2:$I$100,7,0))</f>
        <v/>
      </c>
      <c r="H103" s="19" t="str">
        <f>IF($A103="","",VLOOKUP($A103,呪文!$B$2:$I$100,8,0))</f>
        <v/>
      </c>
    </row>
    <row r="104" spans="1:8">
      <c r="A104" s="13"/>
      <c r="B104" s="18" t="str">
        <f>IF($A104="","",VLOOKUP($A104,呪文!$B$2:$I$100,2,0))</f>
        <v/>
      </c>
      <c r="C104" s="18" t="str">
        <f>IF($A104="","",VLOOKUP($A104,呪文!$B$2:$I$100,3,0))</f>
        <v/>
      </c>
      <c r="D104" s="18" t="str">
        <f>IF($A104="","",VLOOKUP($A104,呪文!$B$2:$I$100,4,0))</f>
        <v/>
      </c>
      <c r="E104" s="18" t="str">
        <f>IF($A104="","",VLOOKUP($A104,呪文!$B$2:$I$100,5,0))</f>
        <v/>
      </c>
      <c r="F104" s="18" t="str">
        <f>IF($A104="","",VLOOKUP($A104,呪文!$B$2:$I$100,6,0))</f>
        <v/>
      </c>
      <c r="G104" s="18" t="str">
        <f>IF($A104="","",VLOOKUP($A104,呪文!$B$2:$I$100,7,0))</f>
        <v/>
      </c>
      <c r="H104" s="19" t="str">
        <f>IF($A104="","",VLOOKUP($A104,呪文!$B$2:$I$100,8,0))</f>
        <v/>
      </c>
    </row>
    <row r="105" spans="1:8">
      <c r="A105" s="13"/>
      <c r="B105" s="18" t="str">
        <f>IF($A105="","",VLOOKUP($A105,呪文!$B$2:$I$100,2,0))</f>
        <v/>
      </c>
      <c r="C105" s="18" t="str">
        <f>IF($A105="","",VLOOKUP($A105,呪文!$B$2:$I$100,3,0))</f>
        <v/>
      </c>
      <c r="D105" s="18" t="str">
        <f>IF($A105="","",VLOOKUP($A105,呪文!$B$2:$I$100,4,0))</f>
        <v/>
      </c>
      <c r="E105" s="18" t="str">
        <f>IF($A105="","",VLOOKUP($A105,呪文!$B$2:$I$100,5,0))</f>
        <v/>
      </c>
      <c r="F105" s="18" t="str">
        <f>IF($A105="","",VLOOKUP($A105,呪文!$B$2:$I$100,6,0))</f>
        <v/>
      </c>
      <c r="G105" s="18" t="str">
        <f>IF($A105="","",VLOOKUP($A105,呪文!$B$2:$I$100,7,0))</f>
        <v/>
      </c>
      <c r="H105" s="19" t="str">
        <f>IF($A105="","",VLOOKUP($A105,呪文!$B$2:$I$100,8,0))</f>
        <v/>
      </c>
    </row>
    <row r="106" spans="1:8">
      <c r="A106" s="13"/>
      <c r="B106" s="18" t="str">
        <f>IF($A106="","",VLOOKUP($A106,呪文!$B$2:$I$100,2,0))</f>
        <v/>
      </c>
      <c r="C106" s="18" t="str">
        <f>IF($A106="","",VLOOKUP($A106,呪文!$B$2:$I$100,3,0))</f>
        <v/>
      </c>
      <c r="D106" s="18" t="str">
        <f>IF($A106="","",VLOOKUP($A106,呪文!$B$2:$I$100,4,0))</f>
        <v/>
      </c>
      <c r="E106" s="18" t="str">
        <f>IF($A106="","",VLOOKUP($A106,呪文!$B$2:$I$100,5,0))</f>
        <v/>
      </c>
      <c r="F106" s="18" t="str">
        <f>IF($A106="","",VLOOKUP($A106,呪文!$B$2:$I$100,6,0))</f>
        <v/>
      </c>
      <c r="G106" s="18" t="str">
        <f>IF($A106="","",VLOOKUP($A106,呪文!$B$2:$I$100,7,0))</f>
        <v/>
      </c>
      <c r="H106" s="19" t="str">
        <f>IF($A106="","",VLOOKUP($A106,呪文!$B$2:$I$100,8,0))</f>
        <v/>
      </c>
    </row>
    <row r="107" spans="1:8">
      <c r="A107" s="13"/>
      <c r="B107" s="18" t="str">
        <f>IF($A107="","",VLOOKUP($A107,呪文!$B$2:$I$100,2,0))</f>
        <v/>
      </c>
      <c r="C107" s="18" t="str">
        <f>IF($A107="","",VLOOKUP($A107,呪文!$B$2:$I$100,3,0))</f>
        <v/>
      </c>
      <c r="D107" s="18" t="str">
        <f>IF($A107="","",VLOOKUP($A107,呪文!$B$2:$I$100,4,0))</f>
        <v/>
      </c>
      <c r="E107" s="18" t="str">
        <f>IF($A107="","",VLOOKUP($A107,呪文!$B$2:$I$100,5,0))</f>
        <v/>
      </c>
      <c r="F107" s="18" t="str">
        <f>IF($A107="","",VLOOKUP($A107,呪文!$B$2:$I$100,6,0))</f>
        <v/>
      </c>
      <c r="G107" s="18" t="str">
        <f>IF($A107="","",VLOOKUP($A107,呪文!$B$2:$I$100,7,0))</f>
        <v/>
      </c>
      <c r="H107" s="19" t="str">
        <f>IF($A107="","",VLOOKUP($A107,呪文!$B$2:$I$100,8,0))</f>
        <v/>
      </c>
    </row>
    <row r="108" spans="1:8">
      <c r="A108" s="13"/>
      <c r="B108" s="18" t="str">
        <f>IF($A108="","",VLOOKUP($A108,呪文!$B$2:$I$100,2,0))</f>
        <v/>
      </c>
      <c r="C108" s="18" t="str">
        <f>IF($A108="","",VLOOKUP($A108,呪文!$B$2:$I$100,3,0))</f>
        <v/>
      </c>
      <c r="D108" s="18" t="str">
        <f>IF($A108="","",VLOOKUP($A108,呪文!$B$2:$I$100,4,0))</f>
        <v/>
      </c>
      <c r="E108" s="18" t="str">
        <f>IF($A108="","",VLOOKUP($A108,呪文!$B$2:$I$100,5,0))</f>
        <v/>
      </c>
      <c r="F108" s="18" t="str">
        <f>IF($A108="","",VLOOKUP($A108,呪文!$B$2:$I$100,6,0))</f>
        <v/>
      </c>
      <c r="G108" s="18" t="str">
        <f>IF($A108="","",VLOOKUP($A108,呪文!$B$2:$I$100,7,0))</f>
        <v/>
      </c>
      <c r="H108" s="19" t="str">
        <f>IF($A108="","",VLOOKUP($A108,呪文!$B$2:$I$100,8,0))</f>
        <v/>
      </c>
    </row>
    <row r="109" spans="1:8">
      <c r="A109" s="13"/>
      <c r="B109" s="18" t="str">
        <f>IF($A109="","",VLOOKUP($A109,呪文!$B$2:$I$100,2,0))</f>
        <v/>
      </c>
      <c r="C109" s="18" t="str">
        <f>IF($A109="","",VLOOKUP($A109,呪文!$B$2:$I$100,3,0))</f>
        <v/>
      </c>
      <c r="D109" s="18" t="str">
        <f>IF($A109="","",VLOOKUP($A109,呪文!$B$2:$I$100,4,0))</f>
        <v/>
      </c>
      <c r="E109" s="18" t="str">
        <f>IF($A109="","",VLOOKUP($A109,呪文!$B$2:$I$100,5,0))</f>
        <v/>
      </c>
      <c r="F109" s="18" t="str">
        <f>IF($A109="","",VLOOKUP($A109,呪文!$B$2:$I$100,6,0))</f>
        <v/>
      </c>
      <c r="G109" s="18" t="str">
        <f>IF($A109="","",VLOOKUP($A109,呪文!$B$2:$I$100,7,0))</f>
        <v/>
      </c>
      <c r="H109" s="19" t="str">
        <f>IF($A109="","",VLOOKUP($A109,呪文!$B$2:$I$100,8,0))</f>
        <v/>
      </c>
    </row>
    <row r="110" spans="1:8">
      <c r="A110" s="13"/>
      <c r="B110" s="18" t="str">
        <f>IF($A110="","",VLOOKUP($A110,呪文!$B$2:$I$100,2,0))</f>
        <v/>
      </c>
      <c r="C110" s="18" t="str">
        <f>IF($A110="","",VLOOKUP($A110,呪文!$B$2:$I$100,3,0))</f>
        <v/>
      </c>
      <c r="D110" s="18" t="str">
        <f>IF($A110="","",VLOOKUP($A110,呪文!$B$2:$I$100,4,0))</f>
        <v/>
      </c>
      <c r="E110" s="18" t="str">
        <f>IF($A110="","",VLOOKUP($A110,呪文!$B$2:$I$100,5,0))</f>
        <v/>
      </c>
      <c r="F110" s="18" t="str">
        <f>IF($A110="","",VLOOKUP($A110,呪文!$B$2:$I$100,6,0))</f>
        <v/>
      </c>
      <c r="G110" s="18" t="str">
        <f>IF($A110="","",VLOOKUP($A110,呪文!$B$2:$I$100,7,0))</f>
        <v/>
      </c>
      <c r="H110" s="19" t="str">
        <f>IF($A110="","",VLOOKUP($A110,呪文!$B$2:$I$100,8,0))</f>
        <v/>
      </c>
    </row>
    <row r="111" spans="1:8">
      <c r="A111" s="13"/>
      <c r="B111" s="18" t="str">
        <f>IF($A111="","",VLOOKUP($A111,呪文!$B$2:$I$100,2,0))</f>
        <v/>
      </c>
      <c r="C111" s="18" t="str">
        <f>IF($A111="","",VLOOKUP($A111,呪文!$B$2:$I$100,3,0))</f>
        <v/>
      </c>
      <c r="D111" s="18" t="str">
        <f>IF($A111="","",VLOOKUP($A111,呪文!$B$2:$I$100,4,0))</f>
        <v/>
      </c>
      <c r="E111" s="18" t="str">
        <f>IF($A111="","",VLOOKUP($A111,呪文!$B$2:$I$100,5,0))</f>
        <v/>
      </c>
      <c r="F111" s="18" t="str">
        <f>IF($A111="","",VLOOKUP($A111,呪文!$B$2:$I$100,6,0))</f>
        <v/>
      </c>
      <c r="G111" s="18" t="str">
        <f>IF($A111="","",VLOOKUP($A111,呪文!$B$2:$I$100,7,0))</f>
        <v/>
      </c>
      <c r="H111" s="19" t="str">
        <f>IF($A111="","",VLOOKUP($A111,呪文!$B$2:$I$100,8,0))</f>
        <v/>
      </c>
    </row>
    <row r="112" spans="1:8">
      <c r="A112" s="13"/>
      <c r="B112" s="18" t="str">
        <f>IF($A112="","",VLOOKUP($A112,呪文!$B$2:$I$100,2,0))</f>
        <v/>
      </c>
      <c r="C112" s="18" t="str">
        <f>IF($A112="","",VLOOKUP($A112,呪文!$B$2:$I$100,3,0))</f>
        <v/>
      </c>
      <c r="D112" s="18" t="str">
        <f>IF($A112="","",VLOOKUP($A112,呪文!$B$2:$I$100,4,0))</f>
        <v/>
      </c>
      <c r="E112" s="18" t="str">
        <f>IF($A112="","",VLOOKUP($A112,呪文!$B$2:$I$100,5,0))</f>
        <v/>
      </c>
      <c r="F112" s="18" t="str">
        <f>IF($A112="","",VLOOKUP($A112,呪文!$B$2:$I$100,6,0))</f>
        <v/>
      </c>
      <c r="G112" s="18" t="str">
        <f>IF($A112="","",VLOOKUP($A112,呪文!$B$2:$I$100,7,0))</f>
        <v/>
      </c>
      <c r="H112" s="19" t="str">
        <f>IF($A112="","",VLOOKUP($A112,呪文!$B$2:$I$100,8,0))</f>
        <v/>
      </c>
    </row>
    <row r="113" spans="1:8">
      <c r="A113" s="13"/>
      <c r="B113" s="18" t="str">
        <f>IF($A113="","",VLOOKUP($A113,呪文!$B$2:$I$100,2,0))</f>
        <v/>
      </c>
      <c r="C113" s="18" t="str">
        <f>IF($A113="","",VLOOKUP($A113,呪文!$B$2:$I$100,3,0))</f>
        <v/>
      </c>
      <c r="D113" s="18" t="str">
        <f>IF($A113="","",VLOOKUP($A113,呪文!$B$2:$I$100,4,0))</f>
        <v/>
      </c>
      <c r="E113" s="18" t="str">
        <f>IF($A113="","",VLOOKUP($A113,呪文!$B$2:$I$100,5,0))</f>
        <v/>
      </c>
      <c r="F113" s="18" t="str">
        <f>IF($A113="","",VLOOKUP($A113,呪文!$B$2:$I$100,6,0))</f>
        <v/>
      </c>
      <c r="G113" s="18" t="str">
        <f>IF($A113="","",VLOOKUP($A113,呪文!$B$2:$I$100,7,0))</f>
        <v/>
      </c>
      <c r="H113" s="19" t="str">
        <f>IF($A113="","",VLOOKUP($A113,呪文!$B$2:$I$100,8,0))</f>
        <v/>
      </c>
    </row>
    <row r="114" spans="1:8">
      <c r="A114" s="13"/>
      <c r="B114" s="18" t="str">
        <f>IF($A114="","",VLOOKUP($A114,呪文!$B$2:$I$100,2,0))</f>
        <v/>
      </c>
      <c r="C114" s="18" t="str">
        <f>IF($A114="","",VLOOKUP($A114,呪文!$B$2:$I$100,3,0))</f>
        <v/>
      </c>
      <c r="D114" s="18" t="str">
        <f>IF($A114="","",VLOOKUP($A114,呪文!$B$2:$I$100,4,0))</f>
        <v/>
      </c>
      <c r="E114" s="18" t="str">
        <f>IF($A114="","",VLOOKUP($A114,呪文!$B$2:$I$100,5,0))</f>
        <v/>
      </c>
      <c r="F114" s="18" t="str">
        <f>IF($A114="","",VLOOKUP($A114,呪文!$B$2:$I$100,6,0))</f>
        <v/>
      </c>
      <c r="G114" s="18" t="str">
        <f>IF($A114="","",VLOOKUP($A114,呪文!$B$2:$I$100,7,0))</f>
        <v/>
      </c>
      <c r="H114" s="19" t="str">
        <f>IF($A114="","",VLOOKUP($A114,呪文!$B$2:$I$100,8,0))</f>
        <v/>
      </c>
    </row>
    <row r="115" spans="1:8">
      <c r="A115" s="13"/>
      <c r="B115" s="18" t="str">
        <f>IF($A115="","",VLOOKUP($A115,呪文!$B$2:$I$100,2,0))</f>
        <v/>
      </c>
      <c r="C115" s="18" t="str">
        <f>IF($A115="","",VLOOKUP($A115,呪文!$B$2:$I$100,3,0))</f>
        <v/>
      </c>
      <c r="D115" s="18" t="str">
        <f>IF($A115="","",VLOOKUP($A115,呪文!$B$2:$I$100,4,0))</f>
        <v/>
      </c>
      <c r="E115" s="18" t="str">
        <f>IF($A115="","",VLOOKUP($A115,呪文!$B$2:$I$100,5,0))</f>
        <v/>
      </c>
      <c r="F115" s="18" t="str">
        <f>IF($A115="","",VLOOKUP($A115,呪文!$B$2:$I$100,6,0))</f>
        <v/>
      </c>
      <c r="G115" s="18" t="str">
        <f>IF($A115="","",VLOOKUP($A115,呪文!$B$2:$I$100,7,0))</f>
        <v/>
      </c>
      <c r="H115" s="19" t="str">
        <f>IF($A115="","",VLOOKUP($A115,呪文!$B$2:$I$100,8,0))</f>
        <v/>
      </c>
    </row>
    <row r="116" spans="1:8">
      <c r="A116" s="13"/>
      <c r="B116" s="18" t="str">
        <f>IF($A116="","",VLOOKUP($A116,呪文!$B$2:$I$100,2,0))</f>
        <v/>
      </c>
      <c r="C116" s="18" t="str">
        <f>IF($A116="","",VLOOKUP($A116,呪文!$B$2:$I$100,3,0))</f>
        <v/>
      </c>
      <c r="D116" s="18" t="str">
        <f>IF($A116="","",VLOOKUP($A116,呪文!$B$2:$I$100,4,0))</f>
        <v/>
      </c>
      <c r="E116" s="18" t="str">
        <f>IF($A116="","",VLOOKUP($A116,呪文!$B$2:$I$100,5,0))</f>
        <v/>
      </c>
      <c r="F116" s="18" t="str">
        <f>IF($A116="","",VLOOKUP($A116,呪文!$B$2:$I$100,6,0))</f>
        <v/>
      </c>
      <c r="G116" s="18" t="str">
        <f>IF($A116="","",VLOOKUP($A116,呪文!$B$2:$I$100,7,0))</f>
        <v/>
      </c>
      <c r="H116" s="19" t="str">
        <f>IF($A116="","",VLOOKUP($A116,呪文!$B$2:$I$100,8,0))</f>
        <v/>
      </c>
    </row>
    <row r="117" spans="1:8">
      <c r="A117" s="13"/>
      <c r="B117" s="18" t="str">
        <f>IF($A117="","",VLOOKUP($A117,呪文!$B$2:$I$100,2,0))</f>
        <v/>
      </c>
      <c r="C117" s="18" t="str">
        <f>IF($A117="","",VLOOKUP($A117,呪文!$B$2:$I$100,3,0))</f>
        <v/>
      </c>
      <c r="D117" s="18" t="str">
        <f>IF($A117="","",VLOOKUP($A117,呪文!$B$2:$I$100,4,0))</f>
        <v/>
      </c>
      <c r="E117" s="18" t="str">
        <f>IF($A117="","",VLOOKUP($A117,呪文!$B$2:$I$100,5,0))</f>
        <v/>
      </c>
      <c r="F117" s="18" t="str">
        <f>IF($A117="","",VLOOKUP($A117,呪文!$B$2:$I$100,6,0))</f>
        <v/>
      </c>
      <c r="G117" s="18" t="str">
        <f>IF($A117="","",VLOOKUP($A117,呪文!$B$2:$I$100,7,0))</f>
        <v/>
      </c>
      <c r="H117" s="19" t="str">
        <f>IF($A117="","",VLOOKUP($A117,呪文!$B$2:$I$100,8,0))</f>
        <v/>
      </c>
    </row>
    <row r="118" spans="1:8">
      <c r="A118" s="13"/>
      <c r="B118" s="18" t="str">
        <f>IF($A118="","",VLOOKUP($A118,呪文!$B$2:$I$100,2,0))</f>
        <v/>
      </c>
      <c r="C118" s="18" t="str">
        <f>IF($A118="","",VLOOKUP($A118,呪文!$B$2:$I$100,3,0))</f>
        <v/>
      </c>
      <c r="D118" s="18" t="str">
        <f>IF($A118="","",VLOOKUP($A118,呪文!$B$2:$I$100,4,0))</f>
        <v/>
      </c>
      <c r="E118" s="18" t="str">
        <f>IF($A118="","",VLOOKUP($A118,呪文!$B$2:$I$100,5,0))</f>
        <v/>
      </c>
      <c r="F118" s="18" t="str">
        <f>IF($A118="","",VLOOKUP($A118,呪文!$B$2:$I$100,6,0))</f>
        <v/>
      </c>
      <c r="G118" s="18" t="str">
        <f>IF($A118="","",VLOOKUP($A118,呪文!$B$2:$I$100,7,0))</f>
        <v/>
      </c>
      <c r="H118" s="19" t="str">
        <f>IF($A118="","",VLOOKUP($A118,呪文!$B$2:$I$100,8,0))</f>
        <v/>
      </c>
    </row>
    <row r="119" spans="1:8">
      <c r="A119" s="13"/>
      <c r="B119" s="18" t="str">
        <f>IF($A119="","",VLOOKUP($A119,呪文!$B$2:$I$100,2,0))</f>
        <v/>
      </c>
      <c r="C119" s="18" t="str">
        <f>IF($A119="","",VLOOKUP($A119,呪文!$B$2:$I$100,3,0))</f>
        <v/>
      </c>
      <c r="D119" s="18" t="str">
        <f>IF($A119="","",VLOOKUP($A119,呪文!$B$2:$I$100,4,0))</f>
        <v/>
      </c>
      <c r="E119" s="18" t="str">
        <f>IF($A119="","",VLOOKUP($A119,呪文!$B$2:$I$100,5,0))</f>
        <v/>
      </c>
      <c r="F119" s="18" t="str">
        <f>IF($A119="","",VLOOKUP($A119,呪文!$B$2:$I$100,6,0))</f>
        <v/>
      </c>
      <c r="G119" s="18" t="str">
        <f>IF($A119="","",VLOOKUP($A119,呪文!$B$2:$I$100,7,0))</f>
        <v/>
      </c>
      <c r="H119" s="19" t="str">
        <f>IF($A119="","",VLOOKUP($A119,呪文!$B$2:$I$100,8,0))</f>
        <v/>
      </c>
    </row>
    <row r="120" spans="1:8">
      <c r="A120" s="13"/>
      <c r="B120" s="18" t="str">
        <f>IF($A120="","",VLOOKUP($A120,呪文!$B$2:$I$100,2,0))</f>
        <v/>
      </c>
      <c r="C120" s="18" t="str">
        <f>IF($A120="","",VLOOKUP($A120,呪文!$B$2:$I$100,3,0))</f>
        <v/>
      </c>
      <c r="D120" s="18" t="str">
        <f>IF($A120="","",VLOOKUP($A120,呪文!$B$2:$I$100,4,0))</f>
        <v/>
      </c>
      <c r="E120" s="18" t="str">
        <f>IF($A120="","",VLOOKUP($A120,呪文!$B$2:$I$100,5,0))</f>
        <v/>
      </c>
      <c r="F120" s="18" t="str">
        <f>IF($A120="","",VLOOKUP($A120,呪文!$B$2:$I$100,6,0))</f>
        <v/>
      </c>
      <c r="G120" s="18" t="str">
        <f>IF($A120="","",VLOOKUP($A120,呪文!$B$2:$I$100,7,0))</f>
        <v/>
      </c>
      <c r="H120" s="19" t="str">
        <f>IF($A120="","",VLOOKUP($A120,呪文!$B$2:$I$100,8,0))</f>
        <v/>
      </c>
    </row>
    <row r="121" spans="1:8">
      <c r="A121" s="13"/>
      <c r="B121" s="18" t="str">
        <f>IF($A121="","",VLOOKUP($A121,呪文!$B$2:$I$100,2,0))</f>
        <v/>
      </c>
      <c r="C121" s="18" t="str">
        <f>IF($A121="","",VLOOKUP($A121,呪文!$B$2:$I$100,3,0))</f>
        <v/>
      </c>
      <c r="D121" s="18" t="str">
        <f>IF($A121="","",VLOOKUP($A121,呪文!$B$2:$I$100,4,0))</f>
        <v/>
      </c>
      <c r="E121" s="18" t="str">
        <f>IF($A121="","",VLOOKUP($A121,呪文!$B$2:$I$100,5,0))</f>
        <v/>
      </c>
      <c r="F121" s="18" t="str">
        <f>IF($A121="","",VLOOKUP($A121,呪文!$B$2:$I$100,6,0))</f>
        <v/>
      </c>
      <c r="G121" s="18" t="str">
        <f>IF($A121="","",VLOOKUP($A121,呪文!$B$2:$I$100,7,0))</f>
        <v/>
      </c>
      <c r="H121" s="19" t="str">
        <f>IF($A121="","",VLOOKUP($A121,呪文!$B$2:$I$100,8,0))</f>
        <v/>
      </c>
    </row>
    <row r="122" spans="1:8">
      <c r="A122" s="13"/>
      <c r="B122" s="18" t="str">
        <f>IF($A122="","",VLOOKUP($A122,呪文!$B$2:$I$100,2,0))</f>
        <v/>
      </c>
      <c r="C122" s="18" t="str">
        <f>IF($A122="","",VLOOKUP($A122,呪文!$B$2:$I$100,3,0))</f>
        <v/>
      </c>
      <c r="D122" s="18" t="str">
        <f>IF($A122="","",VLOOKUP($A122,呪文!$B$2:$I$100,4,0))</f>
        <v/>
      </c>
      <c r="E122" s="18" t="str">
        <f>IF($A122="","",VLOOKUP($A122,呪文!$B$2:$I$100,5,0))</f>
        <v/>
      </c>
      <c r="F122" s="18" t="str">
        <f>IF($A122="","",VLOOKUP($A122,呪文!$B$2:$I$100,6,0))</f>
        <v/>
      </c>
      <c r="G122" s="18" t="str">
        <f>IF($A122="","",VLOOKUP($A122,呪文!$B$2:$I$100,7,0))</f>
        <v/>
      </c>
      <c r="H122" s="19" t="str">
        <f>IF($A122="","",VLOOKUP($A122,呪文!$B$2:$I$100,8,0))</f>
        <v/>
      </c>
    </row>
    <row r="123" spans="1:8">
      <c r="A123" s="13"/>
      <c r="B123" s="18" t="str">
        <f>IF($A123="","",VLOOKUP($A123,呪文!$B$2:$I$100,2,0))</f>
        <v/>
      </c>
      <c r="C123" s="18" t="str">
        <f>IF($A123="","",VLOOKUP($A123,呪文!$B$2:$I$100,3,0))</f>
        <v/>
      </c>
      <c r="D123" s="18" t="str">
        <f>IF($A123="","",VLOOKUP($A123,呪文!$B$2:$I$100,4,0))</f>
        <v/>
      </c>
      <c r="E123" s="18" t="str">
        <f>IF($A123="","",VLOOKUP($A123,呪文!$B$2:$I$100,5,0))</f>
        <v/>
      </c>
      <c r="F123" s="18" t="str">
        <f>IF($A123="","",VLOOKUP($A123,呪文!$B$2:$I$100,6,0))</f>
        <v/>
      </c>
      <c r="G123" s="18" t="str">
        <f>IF($A123="","",VLOOKUP($A123,呪文!$B$2:$I$100,7,0))</f>
        <v/>
      </c>
      <c r="H123" s="19" t="str">
        <f>IF($A123="","",VLOOKUP($A123,呪文!$B$2:$I$100,8,0))</f>
        <v/>
      </c>
    </row>
    <row r="124" spans="1:8">
      <c r="A124" s="13"/>
      <c r="B124" s="18" t="str">
        <f>IF($A124="","",VLOOKUP($A124,呪文!$B$2:$I$100,2,0))</f>
        <v/>
      </c>
      <c r="C124" s="18" t="str">
        <f>IF($A124="","",VLOOKUP($A124,呪文!$B$2:$I$100,3,0))</f>
        <v/>
      </c>
      <c r="D124" s="18" t="str">
        <f>IF($A124="","",VLOOKUP($A124,呪文!$B$2:$I$100,4,0))</f>
        <v/>
      </c>
      <c r="E124" s="18" t="str">
        <f>IF($A124="","",VLOOKUP($A124,呪文!$B$2:$I$100,5,0))</f>
        <v/>
      </c>
      <c r="F124" s="18" t="str">
        <f>IF($A124="","",VLOOKUP($A124,呪文!$B$2:$I$100,6,0))</f>
        <v/>
      </c>
      <c r="G124" s="18" t="str">
        <f>IF($A124="","",VLOOKUP($A124,呪文!$B$2:$I$100,7,0))</f>
        <v/>
      </c>
      <c r="H124" s="19" t="str">
        <f>IF($A124="","",VLOOKUP($A124,呪文!$B$2:$I$100,8,0))</f>
        <v/>
      </c>
    </row>
    <row r="125" spans="1:8">
      <c r="A125" s="13"/>
      <c r="B125" s="18" t="str">
        <f>IF($A125="","",VLOOKUP($A125,呪文!$B$2:$I$100,2,0))</f>
        <v/>
      </c>
      <c r="C125" s="18" t="str">
        <f>IF($A125="","",VLOOKUP($A125,呪文!$B$2:$I$100,3,0))</f>
        <v/>
      </c>
      <c r="D125" s="18" t="str">
        <f>IF($A125="","",VLOOKUP($A125,呪文!$B$2:$I$100,4,0))</f>
        <v/>
      </c>
      <c r="E125" s="18" t="str">
        <f>IF($A125="","",VLOOKUP($A125,呪文!$B$2:$I$100,5,0))</f>
        <v/>
      </c>
      <c r="F125" s="18" t="str">
        <f>IF($A125="","",VLOOKUP($A125,呪文!$B$2:$I$100,6,0))</f>
        <v/>
      </c>
      <c r="G125" s="18" t="str">
        <f>IF($A125="","",VLOOKUP($A125,呪文!$B$2:$I$100,7,0))</f>
        <v/>
      </c>
      <c r="H125" s="19" t="str">
        <f>IF($A125="","",VLOOKUP($A125,呪文!$B$2:$I$100,8,0))</f>
        <v/>
      </c>
    </row>
    <row r="126" spans="1:8">
      <c r="A126" s="13"/>
      <c r="B126" s="18" t="str">
        <f>IF($A126="","",VLOOKUP($A126,呪文!$B$2:$I$100,2,0))</f>
        <v/>
      </c>
      <c r="C126" s="18" t="str">
        <f>IF($A126="","",VLOOKUP($A126,呪文!$B$2:$I$100,3,0))</f>
        <v/>
      </c>
      <c r="D126" s="18" t="str">
        <f>IF($A126="","",VLOOKUP($A126,呪文!$B$2:$I$100,4,0))</f>
        <v/>
      </c>
      <c r="E126" s="18" t="str">
        <f>IF($A126="","",VLOOKUP($A126,呪文!$B$2:$I$100,5,0))</f>
        <v/>
      </c>
      <c r="F126" s="18" t="str">
        <f>IF($A126="","",VLOOKUP($A126,呪文!$B$2:$I$100,6,0))</f>
        <v/>
      </c>
      <c r="G126" s="18" t="str">
        <f>IF($A126="","",VLOOKUP($A126,呪文!$B$2:$I$100,7,0))</f>
        <v/>
      </c>
      <c r="H126" s="19" t="str">
        <f>IF($A126="","",VLOOKUP($A126,呪文!$B$2:$I$100,8,0))</f>
        <v/>
      </c>
    </row>
    <row r="127" spans="1:8">
      <c r="A127" s="13"/>
      <c r="B127" s="18" t="str">
        <f>IF($A127="","",VLOOKUP($A127,呪文!$B$2:$I$100,2,0))</f>
        <v/>
      </c>
      <c r="C127" s="18" t="str">
        <f>IF($A127="","",VLOOKUP($A127,呪文!$B$2:$I$100,3,0))</f>
        <v/>
      </c>
      <c r="D127" s="18" t="str">
        <f>IF($A127="","",VLOOKUP($A127,呪文!$B$2:$I$100,4,0))</f>
        <v/>
      </c>
      <c r="E127" s="18" t="str">
        <f>IF($A127="","",VLOOKUP($A127,呪文!$B$2:$I$100,5,0))</f>
        <v/>
      </c>
      <c r="F127" s="18" t="str">
        <f>IF($A127="","",VLOOKUP($A127,呪文!$B$2:$I$100,6,0))</f>
        <v/>
      </c>
      <c r="G127" s="18" t="str">
        <f>IF($A127="","",VLOOKUP($A127,呪文!$B$2:$I$100,7,0))</f>
        <v/>
      </c>
      <c r="H127" s="19" t="str">
        <f>IF($A127="","",VLOOKUP($A127,呪文!$B$2:$I$100,8,0))</f>
        <v/>
      </c>
    </row>
    <row r="128" spans="1:8">
      <c r="A128" s="13"/>
      <c r="B128" s="18" t="str">
        <f>IF($A128="","",VLOOKUP($A128,呪文!$B$2:$I$100,2,0))</f>
        <v/>
      </c>
      <c r="C128" s="18" t="str">
        <f>IF($A128="","",VLOOKUP($A128,呪文!$B$2:$I$100,3,0))</f>
        <v/>
      </c>
      <c r="D128" s="18" t="str">
        <f>IF($A128="","",VLOOKUP($A128,呪文!$B$2:$I$100,4,0))</f>
        <v/>
      </c>
      <c r="E128" s="18" t="str">
        <f>IF($A128="","",VLOOKUP($A128,呪文!$B$2:$I$100,5,0))</f>
        <v/>
      </c>
      <c r="F128" s="18" t="str">
        <f>IF($A128="","",VLOOKUP($A128,呪文!$B$2:$I$100,6,0))</f>
        <v/>
      </c>
      <c r="G128" s="18" t="str">
        <f>IF($A128="","",VLOOKUP($A128,呪文!$B$2:$I$100,7,0))</f>
        <v/>
      </c>
      <c r="H128" s="19" t="str">
        <f>IF($A128="","",VLOOKUP($A128,呪文!$B$2:$I$100,8,0))</f>
        <v/>
      </c>
    </row>
    <row r="129" spans="1:8">
      <c r="A129" s="13"/>
      <c r="B129" s="18" t="str">
        <f>IF($A129="","",VLOOKUP($A129,呪文!$B$2:$I$100,2,0))</f>
        <v/>
      </c>
      <c r="C129" s="18" t="str">
        <f>IF($A129="","",VLOOKUP($A129,呪文!$B$2:$I$100,3,0))</f>
        <v/>
      </c>
      <c r="D129" s="18" t="str">
        <f>IF($A129="","",VLOOKUP($A129,呪文!$B$2:$I$100,4,0))</f>
        <v/>
      </c>
      <c r="E129" s="18" t="str">
        <f>IF($A129="","",VLOOKUP($A129,呪文!$B$2:$I$100,5,0))</f>
        <v/>
      </c>
      <c r="F129" s="18" t="str">
        <f>IF($A129="","",VLOOKUP($A129,呪文!$B$2:$I$100,6,0))</f>
        <v/>
      </c>
      <c r="G129" s="18" t="str">
        <f>IF($A129="","",VLOOKUP($A129,呪文!$B$2:$I$100,7,0))</f>
        <v/>
      </c>
      <c r="H129" s="19" t="str">
        <f>IF($A129="","",VLOOKUP($A129,呪文!$B$2:$I$100,8,0))</f>
        <v/>
      </c>
    </row>
    <row r="130" spans="1:8">
      <c r="A130" s="13"/>
      <c r="B130" s="18" t="str">
        <f>IF($A130="","",VLOOKUP($A130,呪文!$B$2:$I$100,2,0))</f>
        <v/>
      </c>
      <c r="C130" s="18" t="str">
        <f>IF($A130="","",VLOOKUP($A130,呪文!$B$2:$I$100,3,0))</f>
        <v/>
      </c>
      <c r="D130" s="18" t="str">
        <f>IF($A130="","",VLOOKUP($A130,呪文!$B$2:$I$100,4,0))</f>
        <v/>
      </c>
      <c r="E130" s="18" t="str">
        <f>IF($A130="","",VLOOKUP($A130,呪文!$B$2:$I$100,5,0))</f>
        <v/>
      </c>
      <c r="F130" s="18" t="str">
        <f>IF($A130="","",VLOOKUP($A130,呪文!$B$2:$I$100,6,0))</f>
        <v/>
      </c>
      <c r="G130" s="18" t="str">
        <f>IF($A130="","",VLOOKUP($A130,呪文!$B$2:$I$100,7,0))</f>
        <v/>
      </c>
      <c r="H130" s="19" t="str">
        <f>IF($A130="","",VLOOKUP($A130,呪文!$B$2:$I$100,8,0))</f>
        <v/>
      </c>
    </row>
    <row r="131" spans="1:8">
      <c r="A131" s="13"/>
      <c r="B131" s="18" t="str">
        <f>IF($A131="","",VLOOKUP($A131,呪文!$B$2:$I$100,2,0))</f>
        <v/>
      </c>
      <c r="C131" s="18" t="str">
        <f>IF($A131="","",VLOOKUP($A131,呪文!$B$2:$I$100,3,0))</f>
        <v/>
      </c>
      <c r="D131" s="18" t="str">
        <f>IF($A131="","",VLOOKUP($A131,呪文!$B$2:$I$100,4,0))</f>
        <v/>
      </c>
      <c r="E131" s="18" t="str">
        <f>IF($A131="","",VLOOKUP($A131,呪文!$B$2:$I$100,5,0))</f>
        <v/>
      </c>
      <c r="F131" s="18" t="str">
        <f>IF($A131="","",VLOOKUP($A131,呪文!$B$2:$I$100,6,0))</f>
        <v/>
      </c>
      <c r="G131" s="18" t="str">
        <f>IF($A131="","",VLOOKUP($A131,呪文!$B$2:$I$100,7,0))</f>
        <v/>
      </c>
      <c r="H131" s="19" t="str">
        <f>IF($A131="","",VLOOKUP($A131,呪文!$B$2:$I$100,8,0))</f>
        <v/>
      </c>
    </row>
    <row r="132" spans="1:8">
      <c r="A132" s="13"/>
      <c r="B132" s="18" t="str">
        <f>IF($A132="","",VLOOKUP($A132,呪文!$B$2:$I$100,2,0))</f>
        <v/>
      </c>
      <c r="C132" s="18" t="str">
        <f>IF($A132="","",VLOOKUP($A132,呪文!$B$2:$I$100,3,0))</f>
        <v/>
      </c>
      <c r="D132" s="18" t="str">
        <f>IF($A132="","",VLOOKUP($A132,呪文!$B$2:$I$100,4,0))</f>
        <v/>
      </c>
      <c r="E132" s="18" t="str">
        <f>IF($A132="","",VLOOKUP($A132,呪文!$B$2:$I$100,5,0))</f>
        <v/>
      </c>
      <c r="F132" s="18" t="str">
        <f>IF($A132="","",VLOOKUP($A132,呪文!$B$2:$I$100,6,0))</f>
        <v/>
      </c>
      <c r="G132" s="18" t="str">
        <f>IF($A132="","",VLOOKUP($A132,呪文!$B$2:$I$100,7,0))</f>
        <v/>
      </c>
      <c r="H132" s="19" t="str">
        <f>IF($A132="","",VLOOKUP($A132,呪文!$B$2:$I$100,8,0))</f>
        <v/>
      </c>
    </row>
    <row r="133" spans="1:8">
      <c r="A133" s="13"/>
      <c r="B133" s="18" t="str">
        <f>IF($A133="","",VLOOKUP($A133,呪文!$B$2:$I$100,2,0))</f>
        <v/>
      </c>
      <c r="C133" s="18" t="str">
        <f>IF($A133="","",VLOOKUP($A133,呪文!$B$2:$I$100,3,0))</f>
        <v/>
      </c>
      <c r="D133" s="18" t="str">
        <f>IF($A133="","",VLOOKUP($A133,呪文!$B$2:$I$100,4,0))</f>
        <v/>
      </c>
      <c r="E133" s="18" t="str">
        <f>IF($A133="","",VLOOKUP($A133,呪文!$B$2:$I$100,5,0))</f>
        <v/>
      </c>
      <c r="F133" s="18" t="str">
        <f>IF($A133="","",VLOOKUP($A133,呪文!$B$2:$I$100,6,0))</f>
        <v/>
      </c>
      <c r="G133" s="18" t="str">
        <f>IF($A133="","",VLOOKUP($A133,呪文!$B$2:$I$100,7,0))</f>
        <v/>
      </c>
      <c r="H133" s="19" t="str">
        <f>IF($A133="","",VLOOKUP($A133,呪文!$B$2:$I$100,8,0))</f>
        <v/>
      </c>
    </row>
    <row r="134" spans="1:8">
      <c r="A134" s="13"/>
      <c r="B134" s="18" t="str">
        <f>IF($A134="","",VLOOKUP($A134,呪文!$B$2:$I$100,2,0))</f>
        <v/>
      </c>
      <c r="C134" s="18" t="str">
        <f>IF($A134="","",VLOOKUP($A134,呪文!$B$2:$I$100,3,0))</f>
        <v/>
      </c>
      <c r="D134" s="18" t="str">
        <f>IF($A134="","",VLOOKUP($A134,呪文!$B$2:$I$100,4,0))</f>
        <v/>
      </c>
      <c r="E134" s="18" t="str">
        <f>IF($A134="","",VLOOKUP($A134,呪文!$B$2:$I$100,5,0))</f>
        <v/>
      </c>
      <c r="F134" s="18" t="str">
        <f>IF($A134="","",VLOOKUP($A134,呪文!$B$2:$I$100,6,0))</f>
        <v/>
      </c>
      <c r="G134" s="18" t="str">
        <f>IF($A134="","",VLOOKUP($A134,呪文!$B$2:$I$100,7,0))</f>
        <v/>
      </c>
      <c r="H134" s="19" t="str">
        <f>IF($A134="","",VLOOKUP($A134,呪文!$B$2:$I$100,8,0))</f>
        <v/>
      </c>
    </row>
    <row r="135" spans="1:8">
      <c r="A135" s="13"/>
      <c r="B135" s="18" t="str">
        <f>IF($A135="","",VLOOKUP($A135,呪文!$B$2:$I$100,2,0))</f>
        <v/>
      </c>
      <c r="C135" s="18" t="str">
        <f>IF($A135="","",VLOOKUP($A135,呪文!$B$2:$I$100,3,0))</f>
        <v/>
      </c>
      <c r="D135" s="18" t="str">
        <f>IF($A135="","",VLOOKUP($A135,呪文!$B$2:$I$100,4,0))</f>
        <v/>
      </c>
      <c r="E135" s="18" t="str">
        <f>IF($A135="","",VLOOKUP($A135,呪文!$B$2:$I$100,5,0))</f>
        <v/>
      </c>
      <c r="F135" s="18" t="str">
        <f>IF($A135="","",VLOOKUP($A135,呪文!$B$2:$I$100,6,0))</f>
        <v/>
      </c>
      <c r="G135" s="18" t="str">
        <f>IF($A135="","",VLOOKUP($A135,呪文!$B$2:$I$100,7,0))</f>
        <v/>
      </c>
      <c r="H135" s="19" t="str">
        <f>IF($A135="","",VLOOKUP($A135,呪文!$B$2:$I$100,8,0))</f>
        <v/>
      </c>
    </row>
    <row r="136" spans="1:8">
      <c r="A136" s="13"/>
      <c r="B136" s="18" t="str">
        <f>IF($A136="","",VLOOKUP($A136,呪文!$B$2:$I$100,2,0))</f>
        <v/>
      </c>
      <c r="C136" s="18" t="str">
        <f>IF($A136="","",VLOOKUP($A136,呪文!$B$2:$I$100,3,0))</f>
        <v/>
      </c>
      <c r="D136" s="18" t="str">
        <f>IF($A136="","",VLOOKUP($A136,呪文!$B$2:$I$100,4,0))</f>
        <v/>
      </c>
      <c r="E136" s="18" t="str">
        <f>IF($A136="","",VLOOKUP($A136,呪文!$B$2:$I$100,5,0))</f>
        <v/>
      </c>
      <c r="F136" s="18" t="str">
        <f>IF($A136="","",VLOOKUP($A136,呪文!$B$2:$I$100,6,0))</f>
        <v/>
      </c>
      <c r="G136" s="18" t="str">
        <f>IF($A136="","",VLOOKUP($A136,呪文!$B$2:$I$100,7,0))</f>
        <v/>
      </c>
      <c r="H136" s="19" t="str">
        <f>IF($A136="","",VLOOKUP($A136,呪文!$B$2:$I$100,8,0))</f>
        <v/>
      </c>
    </row>
    <row r="137" spans="1:8">
      <c r="A137" s="13"/>
      <c r="B137" s="18" t="str">
        <f>IF($A137="","",VLOOKUP($A137,呪文!$B$2:$I$100,2,0))</f>
        <v/>
      </c>
      <c r="C137" s="18" t="str">
        <f>IF($A137="","",VLOOKUP($A137,呪文!$B$2:$I$100,3,0))</f>
        <v/>
      </c>
      <c r="D137" s="18" t="str">
        <f>IF($A137="","",VLOOKUP($A137,呪文!$B$2:$I$100,4,0))</f>
        <v/>
      </c>
      <c r="E137" s="18" t="str">
        <f>IF($A137="","",VLOOKUP($A137,呪文!$B$2:$I$100,5,0))</f>
        <v/>
      </c>
      <c r="F137" s="18" t="str">
        <f>IF($A137="","",VLOOKUP($A137,呪文!$B$2:$I$100,6,0))</f>
        <v/>
      </c>
      <c r="G137" s="18" t="str">
        <f>IF($A137="","",VLOOKUP($A137,呪文!$B$2:$I$100,7,0))</f>
        <v/>
      </c>
      <c r="H137" s="19" t="str">
        <f>IF($A137="","",VLOOKUP($A137,呪文!$B$2:$I$100,8,0))</f>
        <v/>
      </c>
    </row>
    <row r="138" spans="1:8">
      <c r="A138" s="13"/>
      <c r="B138" s="18" t="str">
        <f>IF($A138="","",VLOOKUP($A138,呪文!$B$2:$I$100,2,0))</f>
        <v/>
      </c>
      <c r="C138" s="18" t="str">
        <f>IF($A138="","",VLOOKUP($A138,呪文!$B$2:$I$100,3,0))</f>
        <v/>
      </c>
      <c r="D138" s="18" t="str">
        <f>IF($A138="","",VLOOKUP($A138,呪文!$B$2:$I$100,4,0))</f>
        <v/>
      </c>
      <c r="E138" s="18" t="str">
        <f>IF($A138="","",VLOOKUP($A138,呪文!$B$2:$I$100,5,0))</f>
        <v/>
      </c>
      <c r="F138" s="18" t="str">
        <f>IF($A138="","",VLOOKUP($A138,呪文!$B$2:$I$100,6,0))</f>
        <v/>
      </c>
      <c r="G138" s="18" t="str">
        <f>IF($A138="","",VLOOKUP($A138,呪文!$B$2:$I$100,7,0))</f>
        <v/>
      </c>
      <c r="H138" s="19" t="str">
        <f>IF($A138="","",VLOOKUP($A138,呪文!$B$2:$I$100,8,0))</f>
        <v/>
      </c>
    </row>
    <row r="139" spans="1:8">
      <c r="A139" s="13"/>
      <c r="B139" s="18" t="str">
        <f>IF($A139="","",VLOOKUP($A139,呪文!$B$2:$I$100,2,0))</f>
        <v/>
      </c>
      <c r="C139" s="18" t="str">
        <f>IF($A139="","",VLOOKUP($A139,呪文!$B$2:$I$100,3,0))</f>
        <v/>
      </c>
      <c r="D139" s="18" t="str">
        <f>IF($A139="","",VLOOKUP($A139,呪文!$B$2:$I$100,4,0))</f>
        <v/>
      </c>
      <c r="E139" s="18" t="str">
        <f>IF($A139="","",VLOOKUP($A139,呪文!$B$2:$I$100,5,0))</f>
        <v/>
      </c>
      <c r="F139" s="18" t="str">
        <f>IF($A139="","",VLOOKUP($A139,呪文!$B$2:$I$100,6,0))</f>
        <v/>
      </c>
      <c r="G139" s="18" t="str">
        <f>IF($A139="","",VLOOKUP($A139,呪文!$B$2:$I$100,7,0))</f>
        <v/>
      </c>
      <c r="H139" s="19" t="str">
        <f>IF($A139="","",VLOOKUP($A139,呪文!$B$2:$I$100,8,0))</f>
        <v/>
      </c>
    </row>
    <row r="140" spans="1:8">
      <c r="A140" s="13"/>
      <c r="B140" s="18" t="str">
        <f>IF($A140="","",VLOOKUP($A140,呪文!$B$2:$I$100,2,0))</f>
        <v/>
      </c>
      <c r="C140" s="18" t="str">
        <f>IF($A140="","",VLOOKUP($A140,呪文!$B$2:$I$100,3,0))</f>
        <v/>
      </c>
      <c r="D140" s="18" t="str">
        <f>IF($A140="","",VLOOKUP($A140,呪文!$B$2:$I$100,4,0))</f>
        <v/>
      </c>
      <c r="E140" s="18" t="str">
        <f>IF($A140="","",VLOOKUP($A140,呪文!$B$2:$I$100,5,0))</f>
        <v/>
      </c>
      <c r="F140" s="18" t="str">
        <f>IF($A140="","",VLOOKUP($A140,呪文!$B$2:$I$100,6,0))</f>
        <v/>
      </c>
      <c r="G140" s="18" t="str">
        <f>IF($A140="","",VLOOKUP($A140,呪文!$B$2:$I$100,7,0))</f>
        <v/>
      </c>
      <c r="H140" s="19" t="str">
        <f>IF($A140="","",VLOOKUP($A140,呪文!$B$2:$I$100,8,0))</f>
        <v/>
      </c>
    </row>
    <row r="141" spans="1:8">
      <c r="A141" s="13"/>
      <c r="B141" s="18" t="str">
        <f>IF($A141="","",VLOOKUP($A141,呪文!$B$2:$I$100,2,0))</f>
        <v/>
      </c>
      <c r="C141" s="18" t="str">
        <f>IF($A141="","",VLOOKUP($A141,呪文!$B$2:$I$100,3,0))</f>
        <v/>
      </c>
      <c r="D141" s="18" t="str">
        <f>IF($A141="","",VLOOKUP($A141,呪文!$B$2:$I$100,4,0))</f>
        <v/>
      </c>
      <c r="E141" s="18" t="str">
        <f>IF($A141="","",VLOOKUP($A141,呪文!$B$2:$I$100,5,0))</f>
        <v/>
      </c>
      <c r="F141" s="18" t="str">
        <f>IF($A141="","",VLOOKUP($A141,呪文!$B$2:$I$100,6,0))</f>
        <v/>
      </c>
      <c r="G141" s="18" t="str">
        <f>IF($A141="","",VLOOKUP($A141,呪文!$B$2:$I$100,7,0))</f>
        <v/>
      </c>
      <c r="H141" s="19" t="str">
        <f>IF($A141="","",VLOOKUP($A141,呪文!$B$2:$I$100,8,0))</f>
        <v/>
      </c>
    </row>
    <row r="142" spans="1:8">
      <c r="A142" s="13"/>
      <c r="B142" s="18" t="str">
        <f>IF($A142="","",VLOOKUP($A142,呪文!$B$2:$I$100,2,0))</f>
        <v/>
      </c>
      <c r="C142" s="18" t="str">
        <f>IF($A142="","",VLOOKUP($A142,呪文!$B$2:$I$100,3,0))</f>
        <v/>
      </c>
      <c r="D142" s="18" t="str">
        <f>IF($A142="","",VLOOKUP($A142,呪文!$B$2:$I$100,4,0))</f>
        <v/>
      </c>
      <c r="E142" s="18" t="str">
        <f>IF($A142="","",VLOOKUP($A142,呪文!$B$2:$I$100,5,0))</f>
        <v/>
      </c>
      <c r="F142" s="18" t="str">
        <f>IF($A142="","",VLOOKUP($A142,呪文!$B$2:$I$100,6,0))</f>
        <v/>
      </c>
      <c r="G142" s="18" t="str">
        <f>IF($A142="","",VLOOKUP($A142,呪文!$B$2:$I$100,7,0))</f>
        <v/>
      </c>
      <c r="H142" s="19" t="str">
        <f>IF($A142="","",VLOOKUP($A142,呪文!$B$2:$I$100,8,0))</f>
        <v/>
      </c>
    </row>
    <row r="143" spans="1:8">
      <c r="A143" s="13"/>
      <c r="B143" s="18" t="str">
        <f>IF($A143="","",VLOOKUP($A143,呪文!$B$2:$I$100,2,0))</f>
        <v/>
      </c>
      <c r="C143" s="18" t="str">
        <f>IF($A143="","",VLOOKUP($A143,呪文!$B$2:$I$100,3,0))</f>
        <v/>
      </c>
      <c r="D143" s="18" t="str">
        <f>IF($A143="","",VLOOKUP($A143,呪文!$B$2:$I$100,4,0))</f>
        <v/>
      </c>
      <c r="E143" s="18" t="str">
        <f>IF($A143="","",VLOOKUP($A143,呪文!$B$2:$I$100,5,0))</f>
        <v/>
      </c>
      <c r="F143" s="18" t="str">
        <f>IF($A143="","",VLOOKUP($A143,呪文!$B$2:$I$100,6,0))</f>
        <v/>
      </c>
      <c r="G143" s="18" t="str">
        <f>IF($A143="","",VLOOKUP($A143,呪文!$B$2:$I$100,7,0))</f>
        <v/>
      </c>
      <c r="H143" s="19" t="str">
        <f>IF($A143="","",VLOOKUP($A143,呪文!$B$2:$I$100,8,0))</f>
        <v/>
      </c>
    </row>
    <row r="144" spans="1:8">
      <c r="A144" s="13"/>
      <c r="B144" s="18" t="str">
        <f>IF($A144="","",VLOOKUP($A144,呪文!$B$2:$I$100,2,0))</f>
        <v/>
      </c>
      <c r="C144" s="18" t="str">
        <f>IF($A144="","",VLOOKUP($A144,呪文!$B$2:$I$100,3,0))</f>
        <v/>
      </c>
      <c r="D144" s="18" t="str">
        <f>IF($A144="","",VLOOKUP($A144,呪文!$B$2:$I$100,4,0))</f>
        <v/>
      </c>
      <c r="E144" s="18" t="str">
        <f>IF($A144="","",VLOOKUP($A144,呪文!$B$2:$I$100,5,0))</f>
        <v/>
      </c>
      <c r="F144" s="18" t="str">
        <f>IF($A144="","",VLOOKUP($A144,呪文!$B$2:$I$100,6,0))</f>
        <v/>
      </c>
      <c r="G144" s="18" t="str">
        <f>IF($A144="","",VLOOKUP($A144,呪文!$B$2:$I$100,7,0))</f>
        <v/>
      </c>
      <c r="H144" s="19" t="str">
        <f>IF($A144="","",VLOOKUP($A144,呪文!$B$2:$I$100,8,0))</f>
        <v/>
      </c>
    </row>
    <row r="145" spans="1:8">
      <c r="A145" s="13"/>
      <c r="B145" s="18" t="str">
        <f>IF($A145="","",VLOOKUP($A145,呪文!$B$2:$I$100,2,0))</f>
        <v/>
      </c>
      <c r="C145" s="18" t="str">
        <f>IF($A145="","",VLOOKUP($A145,呪文!$B$2:$I$100,3,0))</f>
        <v/>
      </c>
      <c r="D145" s="18" t="str">
        <f>IF($A145="","",VLOOKUP($A145,呪文!$B$2:$I$100,4,0))</f>
        <v/>
      </c>
      <c r="E145" s="18" t="str">
        <f>IF($A145="","",VLOOKUP($A145,呪文!$B$2:$I$100,5,0))</f>
        <v/>
      </c>
      <c r="F145" s="18" t="str">
        <f>IF($A145="","",VLOOKUP($A145,呪文!$B$2:$I$100,6,0))</f>
        <v/>
      </c>
      <c r="G145" s="18" t="str">
        <f>IF($A145="","",VLOOKUP($A145,呪文!$B$2:$I$100,7,0))</f>
        <v/>
      </c>
      <c r="H145" s="19" t="str">
        <f>IF($A145="","",VLOOKUP($A145,呪文!$B$2:$I$100,8,0))</f>
        <v/>
      </c>
    </row>
    <row r="146" spans="1:8">
      <c r="A146" s="13"/>
      <c r="B146" s="18" t="str">
        <f>IF($A146="","",VLOOKUP($A146,呪文!$B$2:$I$100,2,0))</f>
        <v/>
      </c>
      <c r="C146" s="18" t="str">
        <f>IF($A146="","",VLOOKUP($A146,呪文!$B$2:$I$100,3,0))</f>
        <v/>
      </c>
      <c r="D146" s="18" t="str">
        <f>IF($A146="","",VLOOKUP($A146,呪文!$B$2:$I$100,4,0))</f>
        <v/>
      </c>
      <c r="E146" s="18" t="str">
        <f>IF($A146="","",VLOOKUP($A146,呪文!$B$2:$I$100,5,0))</f>
        <v/>
      </c>
      <c r="F146" s="18" t="str">
        <f>IF($A146="","",VLOOKUP($A146,呪文!$B$2:$I$100,6,0))</f>
        <v/>
      </c>
      <c r="G146" s="18" t="str">
        <f>IF($A146="","",VLOOKUP($A146,呪文!$B$2:$I$100,7,0))</f>
        <v/>
      </c>
      <c r="H146" s="19" t="str">
        <f>IF($A146="","",VLOOKUP($A146,呪文!$B$2:$I$100,8,0))</f>
        <v/>
      </c>
    </row>
    <row r="147" spans="1:8">
      <c r="A147" s="13"/>
      <c r="B147" s="18" t="str">
        <f>IF($A147="","",VLOOKUP($A147,呪文!$B$2:$I$100,2,0))</f>
        <v/>
      </c>
      <c r="C147" s="18" t="str">
        <f>IF($A147="","",VLOOKUP($A147,呪文!$B$2:$I$100,3,0))</f>
        <v/>
      </c>
      <c r="D147" s="18" t="str">
        <f>IF($A147="","",VLOOKUP($A147,呪文!$B$2:$I$100,4,0))</f>
        <v/>
      </c>
      <c r="E147" s="18" t="str">
        <f>IF($A147="","",VLOOKUP($A147,呪文!$B$2:$I$100,5,0))</f>
        <v/>
      </c>
      <c r="F147" s="18" t="str">
        <f>IF($A147="","",VLOOKUP($A147,呪文!$B$2:$I$100,6,0))</f>
        <v/>
      </c>
      <c r="G147" s="18" t="str">
        <f>IF($A147="","",VLOOKUP($A147,呪文!$B$2:$I$100,7,0))</f>
        <v/>
      </c>
      <c r="H147" s="19" t="str">
        <f>IF($A147="","",VLOOKUP($A147,呪文!$B$2:$I$100,8,0))</f>
        <v/>
      </c>
    </row>
    <row r="148" spans="1:8">
      <c r="A148" s="13"/>
      <c r="B148" s="18" t="str">
        <f>IF($A148="","",VLOOKUP($A148,呪文!$B$2:$I$100,2,0))</f>
        <v/>
      </c>
      <c r="C148" s="18" t="str">
        <f>IF($A148="","",VLOOKUP($A148,呪文!$B$2:$I$100,3,0))</f>
        <v/>
      </c>
      <c r="D148" s="18" t="str">
        <f>IF($A148="","",VLOOKUP($A148,呪文!$B$2:$I$100,4,0))</f>
        <v/>
      </c>
      <c r="E148" s="18" t="str">
        <f>IF($A148="","",VLOOKUP($A148,呪文!$B$2:$I$100,5,0))</f>
        <v/>
      </c>
      <c r="F148" s="18" t="str">
        <f>IF($A148="","",VLOOKUP($A148,呪文!$B$2:$I$100,6,0))</f>
        <v/>
      </c>
      <c r="G148" s="18" t="str">
        <f>IF($A148="","",VLOOKUP($A148,呪文!$B$2:$I$100,7,0))</f>
        <v/>
      </c>
      <c r="H148" s="19" t="str">
        <f>IF($A148="","",VLOOKUP($A148,呪文!$B$2:$I$100,8,0))</f>
        <v/>
      </c>
    </row>
    <row r="149" spans="1:8">
      <c r="A149" s="13"/>
      <c r="B149" s="18" t="str">
        <f>IF($A149="","",VLOOKUP($A149,呪文!$B$2:$I$100,2,0))</f>
        <v/>
      </c>
      <c r="C149" s="18" t="str">
        <f>IF($A149="","",VLOOKUP($A149,呪文!$B$2:$I$100,3,0))</f>
        <v/>
      </c>
      <c r="D149" s="18" t="str">
        <f>IF($A149="","",VLOOKUP($A149,呪文!$B$2:$I$100,4,0))</f>
        <v/>
      </c>
      <c r="E149" s="18" t="str">
        <f>IF($A149="","",VLOOKUP($A149,呪文!$B$2:$I$100,5,0))</f>
        <v/>
      </c>
      <c r="F149" s="18" t="str">
        <f>IF($A149="","",VLOOKUP($A149,呪文!$B$2:$I$100,6,0))</f>
        <v/>
      </c>
      <c r="G149" s="18" t="str">
        <f>IF($A149="","",VLOOKUP($A149,呪文!$B$2:$I$100,7,0))</f>
        <v/>
      </c>
      <c r="H149" s="19" t="str">
        <f>IF($A149="","",VLOOKUP($A149,呪文!$B$2:$I$100,8,0))</f>
        <v/>
      </c>
    </row>
    <row r="150" spans="1:8">
      <c r="A150" s="13"/>
      <c r="B150" s="18" t="str">
        <f>IF($A150="","",VLOOKUP($A150,呪文!$B$2:$I$100,2,0))</f>
        <v/>
      </c>
      <c r="C150" s="18" t="str">
        <f>IF($A150="","",VLOOKUP($A150,呪文!$B$2:$I$100,3,0))</f>
        <v/>
      </c>
      <c r="D150" s="18" t="str">
        <f>IF($A150="","",VLOOKUP($A150,呪文!$B$2:$I$100,4,0))</f>
        <v/>
      </c>
      <c r="E150" s="18" t="str">
        <f>IF($A150="","",VLOOKUP($A150,呪文!$B$2:$I$100,5,0))</f>
        <v/>
      </c>
      <c r="F150" s="18" t="str">
        <f>IF($A150="","",VLOOKUP($A150,呪文!$B$2:$I$100,6,0))</f>
        <v/>
      </c>
      <c r="G150" s="18" t="str">
        <f>IF($A150="","",VLOOKUP($A150,呪文!$B$2:$I$100,7,0))</f>
        <v/>
      </c>
      <c r="H150" s="19" t="str">
        <f>IF($A150="","",VLOOKUP($A150,呪文!$B$2:$I$100,8,0))</f>
        <v/>
      </c>
    </row>
    <row r="151" spans="1:8">
      <c r="A151" s="13"/>
      <c r="B151" s="18" t="str">
        <f>IF($A151="","",VLOOKUP($A151,呪文!$B$2:$I$100,2,0))</f>
        <v/>
      </c>
      <c r="C151" s="18" t="str">
        <f>IF($A151="","",VLOOKUP($A151,呪文!$B$2:$I$100,3,0))</f>
        <v/>
      </c>
      <c r="D151" s="18" t="str">
        <f>IF($A151="","",VLOOKUP($A151,呪文!$B$2:$I$100,4,0))</f>
        <v/>
      </c>
      <c r="E151" s="18" t="str">
        <f>IF($A151="","",VLOOKUP($A151,呪文!$B$2:$I$100,5,0))</f>
        <v/>
      </c>
      <c r="F151" s="18" t="str">
        <f>IF($A151="","",VLOOKUP($A151,呪文!$B$2:$I$100,6,0))</f>
        <v/>
      </c>
      <c r="G151" s="18" t="str">
        <f>IF($A151="","",VLOOKUP($A151,呪文!$B$2:$I$100,7,0))</f>
        <v/>
      </c>
      <c r="H151" s="19" t="str">
        <f>IF($A151="","",VLOOKUP($A151,呪文!$B$2:$I$100,8,0))</f>
        <v/>
      </c>
    </row>
    <row r="152" spans="1:8">
      <c r="A152" s="13"/>
      <c r="B152" s="18" t="str">
        <f>IF($A152="","",VLOOKUP($A152,呪文!$B$2:$I$100,2,0))</f>
        <v/>
      </c>
      <c r="C152" s="18" t="str">
        <f>IF($A152="","",VLOOKUP($A152,呪文!$B$2:$I$100,3,0))</f>
        <v/>
      </c>
      <c r="D152" s="18" t="str">
        <f>IF($A152="","",VLOOKUP($A152,呪文!$B$2:$I$100,4,0))</f>
        <v/>
      </c>
      <c r="E152" s="18" t="str">
        <f>IF($A152="","",VLOOKUP($A152,呪文!$B$2:$I$100,5,0))</f>
        <v/>
      </c>
      <c r="F152" s="18" t="str">
        <f>IF($A152="","",VLOOKUP($A152,呪文!$B$2:$I$100,6,0))</f>
        <v/>
      </c>
      <c r="G152" s="18" t="str">
        <f>IF($A152="","",VLOOKUP($A152,呪文!$B$2:$I$100,7,0))</f>
        <v/>
      </c>
      <c r="H152" s="19" t="str">
        <f>IF($A152="","",VLOOKUP($A152,呪文!$B$2:$I$100,8,0))</f>
        <v/>
      </c>
    </row>
    <row r="153" spans="1:8">
      <c r="A153" s="13"/>
      <c r="B153" s="18" t="str">
        <f>IF($A153="","",VLOOKUP($A153,呪文!$B$2:$I$100,2,0))</f>
        <v/>
      </c>
      <c r="C153" s="18" t="str">
        <f>IF($A153="","",VLOOKUP($A153,呪文!$B$2:$I$100,3,0))</f>
        <v/>
      </c>
      <c r="D153" s="18" t="str">
        <f>IF($A153="","",VLOOKUP($A153,呪文!$B$2:$I$100,4,0))</f>
        <v/>
      </c>
      <c r="E153" s="18" t="str">
        <f>IF($A153="","",VLOOKUP($A153,呪文!$B$2:$I$100,5,0))</f>
        <v/>
      </c>
      <c r="F153" s="18" t="str">
        <f>IF($A153="","",VLOOKUP($A153,呪文!$B$2:$I$100,6,0))</f>
        <v/>
      </c>
      <c r="G153" s="18" t="str">
        <f>IF($A153="","",VLOOKUP($A153,呪文!$B$2:$I$100,7,0))</f>
        <v/>
      </c>
      <c r="H153" s="19" t="str">
        <f>IF($A153="","",VLOOKUP($A153,呪文!$B$2:$I$100,8,0))</f>
        <v/>
      </c>
    </row>
    <row r="154" spans="1:8">
      <c r="A154" s="13"/>
      <c r="B154" s="18" t="str">
        <f>IF($A154="","",VLOOKUP($A154,呪文!$B$2:$I$100,2,0))</f>
        <v/>
      </c>
      <c r="C154" s="18" t="str">
        <f>IF($A154="","",VLOOKUP($A154,呪文!$B$2:$I$100,3,0))</f>
        <v/>
      </c>
      <c r="D154" s="18" t="str">
        <f>IF($A154="","",VLOOKUP($A154,呪文!$B$2:$I$100,4,0))</f>
        <v/>
      </c>
      <c r="E154" s="18" t="str">
        <f>IF($A154="","",VLOOKUP($A154,呪文!$B$2:$I$100,5,0))</f>
        <v/>
      </c>
      <c r="F154" s="18" t="str">
        <f>IF($A154="","",VLOOKUP($A154,呪文!$B$2:$I$100,6,0))</f>
        <v/>
      </c>
      <c r="G154" s="18" t="str">
        <f>IF($A154="","",VLOOKUP($A154,呪文!$B$2:$I$100,7,0))</f>
        <v/>
      </c>
      <c r="H154" s="19" t="str">
        <f>IF($A154="","",VLOOKUP($A154,呪文!$B$2:$I$100,8,0))</f>
        <v/>
      </c>
    </row>
    <row r="155" spans="1:8">
      <c r="A155" s="13"/>
      <c r="B155" s="18" t="str">
        <f>IF($A155="","",VLOOKUP($A155,呪文!$B$2:$I$100,2,0))</f>
        <v/>
      </c>
      <c r="C155" s="18" t="str">
        <f>IF($A155="","",VLOOKUP($A155,呪文!$B$2:$I$100,3,0))</f>
        <v/>
      </c>
      <c r="D155" s="18" t="str">
        <f>IF($A155="","",VLOOKUP($A155,呪文!$B$2:$I$100,4,0))</f>
        <v/>
      </c>
      <c r="E155" s="18" t="str">
        <f>IF($A155="","",VLOOKUP($A155,呪文!$B$2:$I$100,5,0))</f>
        <v/>
      </c>
      <c r="F155" s="18" t="str">
        <f>IF($A155="","",VLOOKUP($A155,呪文!$B$2:$I$100,6,0))</f>
        <v/>
      </c>
      <c r="G155" s="18" t="str">
        <f>IF($A155="","",VLOOKUP($A155,呪文!$B$2:$I$100,7,0))</f>
        <v/>
      </c>
      <c r="H155" s="19" t="str">
        <f>IF($A155="","",VLOOKUP($A155,呪文!$B$2:$I$100,8,0))</f>
        <v/>
      </c>
    </row>
    <row r="156" spans="1:8">
      <c r="A156" s="13"/>
      <c r="B156" s="18" t="str">
        <f>IF($A156="","",VLOOKUP($A156,呪文!$B$2:$I$100,2,0))</f>
        <v/>
      </c>
      <c r="C156" s="18" t="str">
        <f>IF($A156="","",VLOOKUP($A156,呪文!$B$2:$I$100,3,0))</f>
        <v/>
      </c>
      <c r="D156" s="18" t="str">
        <f>IF($A156="","",VLOOKUP($A156,呪文!$B$2:$I$100,4,0))</f>
        <v/>
      </c>
      <c r="E156" s="18" t="str">
        <f>IF($A156="","",VLOOKUP($A156,呪文!$B$2:$I$100,5,0))</f>
        <v/>
      </c>
      <c r="F156" s="18" t="str">
        <f>IF($A156="","",VLOOKUP($A156,呪文!$B$2:$I$100,6,0))</f>
        <v/>
      </c>
      <c r="G156" s="18" t="str">
        <f>IF($A156="","",VLOOKUP($A156,呪文!$B$2:$I$100,7,0))</f>
        <v/>
      </c>
      <c r="H156" s="19" t="str">
        <f>IF($A156="","",VLOOKUP($A156,呪文!$B$2:$I$100,8,0))</f>
        <v/>
      </c>
    </row>
    <row r="157" spans="1:8">
      <c r="A157" s="13"/>
      <c r="B157" s="18" t="str">
        <f>IF($A157="","",VLOOKUP($A157,呪文!$B$2:$I$100,2,0))</f>
        <v/>
      </c>
      <c r="C157" s="18" t="str">
        <f>IF($A157="","",VLOOKUP($A157,呪文!$B$2:$I$100,3,0))</f>
        <v/>
      </c>
      <c r="D157" s="18" t="str">
        <f>IF($A157="","",VLOOKUP($A157,呪文!$B$2:$I$100,4,0))</f>
        <v/>
      </c>
      <c r="E157" s="18" t="str">
        <f>IF($A157="","",VLOOKUP($A157,呪文!$B$2:$I$100,5,0))</f>
        <v/>
      </c>
      <c r="F157" s="18" t="str">
        <f>IF($A157="","",VLOOKUP($A157,呪文!$B$2:$I$100,6,0))</f>
        <v/>
      </c>
      <c r="G157" s="18" t="str">
        <f>IF($A157="","",VLOOKUP($A157,呪文!$B$2:$I$100,7,0))</f>
        <v/>
      </c>
      <c r="H157" s="19" t="str">
        <f>IF($A157="","",VLOOKUP($A157,呪文!$B$2:$I$100,8,0))</f>
        <v/>
      </c>
    </row>
    <row r="158" spans="1:8">
      <c r="A158" s="13"/>
      <c r="B158" s="18" t="str">
        <f>IF($A158="","",VLOOKUP($A158,呪文!$B$2:$I$100,2,0))</f>
        <v/>
      </c>
      <c r="C158" s="18" t="str">
        <f>IF($A158="","",VLOOKUP($A158,呪文!$B$2:$I$100,3,0))</f>
        <v/>
      </c>
      <c r="D158" s="18" t="str">
        <f>IF($A158="","",VLOOKUP($A158,呪文!$B$2:$I$100,4,0))</f>
        <v/>
      </c>
      <c r="E158" s="18" t="str">
        <f>IF($A158="","",VLOOKUP($A158,呪文!$B$2:$I$100,5,0))</f>
        <v/>
      </c>
      <c r="F158" s="18" t="str">
        <f>IF($A158="","",VLOOKUP($A158,呪文!$B$2:$I$100,6,0))</f>
        <v/>
      </c>
      <c r="G158" s="18" t="str">
        <f>IF($A158="","",VLOOKUP($A158,呪文!$B$2:$I$100,7,0))</f>
        <v/>
      </c>
      <c r="H158" s="19" t="str">
        <f>IF($A158="","",VLOOKUP($A158,呪文!$B$2:$I$100,8,0))</f>
        <v/>
      </c>
    </row>
    <row r="159" spans="1:8">
      <c r="A159" s="13"/>
      <c r="B159" s="18" t="str">
        <f>IF($A159="","",VLOOKUP($A159,呪文!$B$2:$I$100,2,0))</f>
        <v/>
      </c>
      <c r="C159" s="18" t="str">
        <f>IF($A159="","",VLOOKUP($A159,呪文!$B$2:$I$100,3,0))</f>
        <v/>
      </c>
      <c r="D159" s="18" t="str">
        <f>IF($A159="","",VLOOKUP($A159,呪文!$B$2:$I$100,4,0))</f>
        <v/>
      </c>
      <c r="E159" s="18" t="str">
        <f>IF($A159="","",VLOOKUP($A159,呪文!$B$2:$I$100,5,0))</f>
        <v/>
      </c>
      <c r="F159" s="18" t="str">
        <f>IF($A159="","",VLOOKUP($A159,呪文!$B$2:$I$100,6,0))</f>
        <v/>
      </c>
      <c r="G159" s="18" t="str">
        <f>IF($A159="","",VLOOKUP($A159,呪文!$B$2:$I$100,7,0))</f>
        <v/>
      </c>
      <c r="H159" s="19" t="str">
        <f>IF($A159="","",VLOOKUP($A159,呪文!$B$2:$I$100,8,0))</f>
        <v/>
      </c>
    </row>
    <row r="160" spans="1:8">
      <c r="A160" s="13"/>
      <c r="B160" s="18" t="str">
        <f>IF($A160="","",VLOOKUP($A160,呪文!$B$2:$I$100,2,0))</f>
        <v/>
      </c>
      <c r="C160" s="18" t="str">
        <f>IF($A160="","",VLOOKUP($A160,呪文!$B$2:$I$100,3,0))</f>
        <v/>
      </c>
      <c r="D160" s="18" t="str">
        <f>IF($A160="","",VLOOKUP($A160,呪文!$B$2:$I$100,4,0))</f>
        <v/>
      </c>
      <c r="E160" s="18" t="str">
        <f>IF($A160="","",VLOOKUP($A160,呪文!$B$2:$I$100,5,0))</f>
        <v/>
      </c>
      <c r="F160" s="18" t="str">
        <f>IF($A160="","",VLOOKUP($A160,呪文!$B$2:$I$100,6,0))</f>
        <v/>
      </c>
      <c r="G160" s="18" t="str">
        <f>IF($A160="","",VLOOKUP($A160,呪文!$B$2:$I$100,7,0))</f>
        <v/>
      </c>
      <c r="H160" s="19" t="str">
        <f>IF($A160="","",VLOOKUP($A160,呪文!$B$2:$I$100,8,0))</f>
        <v/>
      </c>
    </row>
    <row r="161" spans="1:8">
      <c r="A161" s="13"/>
      <c r="B161" s="18" t="str">
        <f>IF($A161="","",VLOOKUP($A161,呪文!$B$2:$I$100,2,0))</f>
        <v/>
      </c>
      <c r="C161" s="18" t="str">
        <f>IF($A161="","",VLOOKUP($A161,呪文!$B$2:$I$100,3,0))</f>
        <v/>
      </c>
      <c r="D161" s="18" t="str">
        <f>IF($A161="","",VLOOKUP($A161,呪文!$B$2:$I$100,4,0))</f>
        <v/>
      </c>
      <c r="E161" s="18" t="str">
        <f>IF($A161="","",VLOOKUP($A161,呪文!$B$2:$I$100,5,0))</f>
        <v/>
      </c>
      <c r="F161" s="18" t="str">
        <f>IF($A161="","",VLOOKUP($A161,呪文!$B$2:$I$100,6,0))</f>
        <v/>
      </c>
      <c r="G161" s="18" t="str">
        <f>IF($A161="","",VLOOKUP($A161,呪文!$B$2:$I$100,7,0))</f>
        <v/>
      </c>
      <c r="H161" s="19" t="str">
        <f>IF($A161="","",VLOOKUP($A161,呪文!$B$2:$I$100,8,0))</f>
        <v/>
      </c>
    </row>
  </sheetData>
  <phoneticPr fontId="1"/>
  <pageMargins left="0.7" right="0.7" top="0.75" bottom="0.75" header="0.3" footer="0.3"/>
  <pageSetup paperSize="9" orientation="portrait" horizontalDpi="4294967293" verticalDpi="4294967293" r:id="rId1"/>
  <ignoredErrors>
    <ignoredError sqref="B7:B10 E7:E10 B41:H162" unlockedFormula="1"/>
  </ignoredErrors>
  <extLst>
    <ext xmlns:x14="http://schemas.microsoft.com/office/spreadsheetml/2009/9/main" uri="{CCE6A557-97BC-4b89-ADB6-D9C93CAAB3DF}">
      <x14:dataValidations xmlns:xm="http://schemas.microsoft.com/office/excel/2006/main" count="7">
        <x14:dataValidation type="list" allowBlank="1" showInputMessage="1" showErrorMessage="1" xr:uid="{84DFA283-D6A1-46D8-AB83-708C176DD410}">
          <x14:formula1>
            <xm:f>種族!$A$2:$A$8</xm:f>
          </x14:formula1>
          <xm:sqref>B3</xm:sqref>
        </x14:dataValidation>
        <x14:dataValidation type="list" allowBlank="1" showInputMessage="1" showErrorMessage="1" xr:uid="{E7FAC145-3BC7-43BD-90DA-AD59E7605EF7}">
          <x14:formula1>
            <xm:f>タイプ特徴!$A$2:$A$6</xm:f>
          </x14:formula1>
          <xm:sqref>D3</xm:sqref>
        </x14:dataValidation>
        <x14:dataValidation type="list" allowBlank="1" showInputMessage="1" showErrorMessage="1" xr:uid="{1948A155-33F2-455F-973F-B8B00D24DC82}">
          <x14:formula1>
            <xm:f>武器!$A$2:$A$5151</xm:f>
          </x14:formula1>
          <xm:sqref>B15:B24</xm:sqref>
        </x14:dataValidation>
        <x14:dataValidation type="list" allowBlank="1" showInputMessage="1" showErrorMessage="1" xr:uid="{47B2C4E2-C6FF-4062-9B0A-857112F80EDF}">
          <x14:formula1>
            <xm:f>防具!$A$2:$A$25</xm:f>
          </x14:formula1>
          <xm:sqref>D15:D24</xm:sqref>
        </x14:dataValidation>
        <x14:dataValidation type="list" allowBlank="1" showInputMessage="1" showErrorMessage="1" xr:uid="{391B4DDF-7596-45BA-90AA-5785C4F4D229}">
          <x14:formula1>
            <xm:f>盾!$A$2:$A$8</xm:f>
          </x14:formula1>
          <xm:sqref>F15:F24</xm:sqref>
        </x14:dataValidation>
        <x14:dataValidation type="list" allowBlank="1" showInputMessage="1" showErrorMessage="1" xr:uid="{1454BA97-D3B2-4139-AFA9-E082FBDCD73D}">
          <x14:formula1>
            <xm:f>呪文!$B$2:$B$100</xm:f>
          </x14:formula1>
          <xm:sqref>A41:A161</xm:sqref>
        </x14:dataValidation>
        <x14:dataValidation type="list" allowBlank="1" showInputMessage="1" showErrorMessage="1" xr:uid="{A31CD8A2-FD39-4898-B9FB-663B4AE99580}">
          <x14:formula1>
            <xm:f>一般的な装備品!$A$2:$A$59</xm:f>
          </x14:formula1>
          <xm:sqref>H15:H24 J15:J24 L15:L24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6AD3D-1BAE-4F5B-9D90-09075EC30A18}">
  <dimension ref="A1:I122"/>
  <sheetViews>
    <sheetView workbookViewId="0"/>
  </sheetViews>
  <sheetFormatPr defaultRowHeight="18.75"/>
  <sheetData>
    <row r="1" spans="1:9" ht="20.25" thickTop="1" thickBot="1">
      <c r="A1" s="11" t="s">
        <v>558</v>
      </c>
      <c r="B1" s="6" t="s">
        <v>559</v>
      </c>
    </row>
    <row r="2" spans="1:9" ht="19.5" thickTop="1">
      <c r="A2" s="20" t="str">
        <f>IF(基本!N35="","","\n・"&amp;基本!N35)&amp;A3</f>
        <v/>
      </c>
      <c r="B2" s="20" t="str">
        <f>IF(基本!B15="―","","\n・"&amp;基本!B15)&amp;B3&amp;C2&amp;D2&amp;E2&amp;F2&amp;G2</f>
        <v/>
      </c>
      <c r="C2" s="20" t="str">
        <f>IF(基本!D15="―","","\n・"&amp;基本!D15)&amp;C3</f>
        <v/>
      </c>
      <c r="D2" s="20" t="str">
        <f>IF(基本!F15="―","","\n・"&amp;基本!F15)&amp;D3</f>
        <v/>
      </c>
      <c r="E2" s="20" t="str">
        <f>IF(基本!H15="―","","\n・"&amp;基本!H15)&amp;E3</f>
        <v/>
      </c>
      <c r="F2" s="20" t="str">
        <f>IF(基本!J15="―","","\n・"&amp;基本!J15)&amp;F3</f>
        <v/>
      </c>
      <c r="G2" s="20" t="str">
        <f>IF(基本!L15="―","","\n・"&amp;基本!L15)&amp;G3</f>
        <v/>
      </c>
      <c r="H2" s="20" t="str">
        <f>IF(基本!A41="","","\n・"&amp;基本!A41)&amp;H3</f>
        <v/>
      </c>
      <c r="I2" s="20" t="str">
        <f>IF(基本!O48="","","\n"&amp;基本!O48)&amp;I3</f>
        <v/>
      </c>
    </row>
    <row r="3" spans="1:9">
      <c r="A3" s="20" t="str">
        <f>IF(基本!N36="","","\n・"&amp;基本!N36)&amp;A4</f>
        <v/>
      </c>
      <c r="B3" s="20" t="str">
        <f>IF(基本!B16="―","","\n・"&amp;基本!B16)&amp;B4</f>
        <v/>
      </c>
      <c r="C3" s="20" t="str">
        <f>IF(基本!D16="―","","\n・"&amp;基本!D16)&amp;C4</f>
        <v/>
      </c>
      <c r="D3" s="20" t="str">
        <f>IF(基本!F16="―","","\n・"&amp;基本!F16)&amp;D4</f>
        <v/>
      </c>
      <c r="E3" s="20" t="str">
        <f>IF(基本!H16="―","","\n・"&amp;基本!H16)&amp;E4</f>
        <v/>
      </c>
      <c r="F3" s="20" t="str">
        <f>IF(基本!J16="―","","\n・"&amp;基本!J16)&amp;F4</f>
        <v/>
      </c>
      <c r="G3" s="20" t="str">
        <f>IF(基本!L16="―","","\n・"&amp;基本!L16)&amp;G4</f>
        <v/>
      </c>
      <c r="H3" s="20" t="str">
        <f>IF(基本!A42="","","\n・"&amp;基本!A42)&amp;H4</f>
        <v/>
      </c>
      <c r="I3" s="20" t="str">
        <f>IF(基本!O49="","","\n"&amp;基本!O49)&amp;I4</f>
        <v/>
      </c>
    </row>
    <row r="4" spans="1:9">
      <c r="A4" s="20" t="str">
        <f>IF(基本!N37="","","\n・"&amp;基本!N37)&amp;A5</f>
        <v/>
      </c>
      <c r="B4" s="20" t="str">
        <f>IF(基本!B17="―","","\n・"&amp;基本!B17)&amp;B5</f>
        <v/>
      </c>
      <c r="C4" s="20" t="str">
        <f>IF(基本!D17="―","","\n・"&amp;基本!D17)&amp;C5</f>
        <v/>
      </c>
      <c r="D4" s="20" t="str">
        <f>IF(基本!F17="―","","\n・"&amp;基本!F17)&amp;D5</f>
        <v/>
      </c>
      <c r="E4" s="20" t="str">
        <f>IF(基本!H17="―","","\n・"&amp;基本!H17)&amp;E5</f>
        <v/>
      </c>
      <c r="F4" s="20" t="str">
        <f>IF(基本!J17="―","","\n・"&amp;基本!J17)&amp;F5</f>
        <v/>
      </c>
      <c r="G4" s="20" t="str">
        <f>IF(基本!L17="―","","\n・"&amp;基本!L17)&amp;G5</f>
        <v/>
      </c>
      <c r="H4" s="20" t="str">
        <f>IF(基本!A43="","","\n・"&amp;基本!A43)&amp;H5</f>
        <v/>
      </c>
      <c r="I4" s="20" t="str">
        <f>IF(基本!O50="","","\n"&amp;基本!O50)&amp;I5</f>
        <v/>
      </c>
    </row>
    <row r="5" spans="1:9">
      <c r="A5" s="20" t="str">
        <f>IF(基本!N38="","","\n・"&amp;基本!N38)&amp;A6</f>
        <v/>
      </c>
      <c r="B5" s="20" t="str">
        <f>IF(基本!B18="―","","\n・"&amp;基本!B18)&amp;B6</f>
        <v/>
      </c>
      <c r="C5" s="20" t="str">
        <f>IF(基本!D18="―","","\n・"&amp;基本!D18)&amp;C6</f>
        <v/>
      </c>
      <c r="D5" s="20" t="str">
        <f>IF(基本!F18="―","","\n・"&amp;基本!F18)&amp;D6</f>
        <v/>
      </c>
      <c r="E5" s="20" t="str">
        <f>IF(基本!H18="―","","\n・"&amp;基本!H18)&amp;E6</f>
        <v/>
      </c>
      <c r="F5" s="20" t="str">
        <f>IF(基本!J18="―","","\n・"&amp;基本!J18)&amp;F6</f>
        <v/>
      </c>
      <c r="G5" s="20" t="str">
        <f>IF(基本!L18="―","","\n・"&amp;基本!L18)&amp;G6</f>
        <v/>
      </c>
      <c r="H5" s="20" t="str">
        <f>IF(基本!A44="","","\n・"&amp;基本!A44)&amp;H6</f>
        <v/>
      </c>
      <c r="I5" s="20" t="str">
        <f>IF(基本!O51="","","\n"&amp;基本!O51)&amp;I6</f>
        <v/>
      </c>
    </row>
    <row r="6" spans="1:9">
      <c r="A6" s="20" t="str">
        <f>IF(基本!N39="","","\n・"&amp;基本!N39)&amp;A7</f>
        <v/>
      </c>
      <c r="B6" s="20" t="str">
        <f>IF(基本!B19="―","","\n・"&amp;基本!B19)&amp;B7</f>
        <v/>
      </c>
      <c r="C6" s="20" t="str">
        <f>IF(基本!D19="―","","\n・"&amp;基本!D19)&amp;C7</f>
        <v/>
      </c>
      <c r="D6" s="20" t="str">
        <f>IF(基本!F19="―","","\n・"&amp;基本!F19)&amp;D7</f>
        <v/>
      </c>
      <c r="E6" s="20" t="str">
        <f>IF(基本!H19="―","","\n・"&amp;基本!H19)&amp;E7</f>
        <v/>
      </c>
      <c r="F6" s="20" t="str">
        <f>IF(基本!J19="―","","\n・"&amp;基本!J19)&amp;F7</f>
        <v/>
      </c>
      <c r="G6" s="20" t="str">
        <f>IF(基本!L19="―","","\n・"&amp;基本!L19)&amp;G7</f>
        <v/>
      </c>
      <c r="H6" s="20" t="str">
        <f>IF(基本!A45="","","\n・"&amp;基本!A45)&amp;H7</f>
        <v/>
      </c>
      <c r="I6" s="20" t="str">
        <f>IF(基本!O52="","","\n"&amp;基本!O52)&amp;I7</f>
        <v/>
      </c>
    </row>
    <row r="7" spans="1:9">
      <c r="A7" s="20" t="str">
        <f>IF(基本!N40="","","\n・"&amp;基本!N40)&amp;A8</f>
        <v/>
      </c>
      <c r="B7" s="20" t="str">
        <f>IF(基本!B20="―","","\n・"&amp;基本!B20)&amp;B8</f>
        <v/>
      </c>
      <c r="C7" s="20" t="str">
        <f>IF(基本!D20="―","","\n・"&amp;基本!D20)&amp;C8</f>
        <v/>
      </c>
      <c r="D7" s="20" t="str">
        <f>IF(基本!F20="―","","\n・"&amp;基本!F20)&amp;D8</f>
        <v/>
      </c>
      <c r="E7" s="20" t="str">
        <f>IF(基本!H20="―","","\n・"&amp;基本!H20)&amp;E8</f>
        <v/>
      </c>
      <c r="F7" s="20" t="str">
        <f>IF(基本!J20="―","","\n・"&amp;基本!J20)&amp;F8</f>
        <v/>
      </c>
      <c r="G7" s="20" t="str">
        <f>IF(基本!L20="―","","\n・"&amp;基本!L20)&amp;G8</f>
        <v/>
      </c>
      <c r="H7" s="20" t="str">
        <f>IF(基本!A46="","","\n・"&amp;基本!A46)&amp;H8</f>
        <v/>
      </c>
      <c r="I7" s="20" t="str">
        <f>IF(基本!O53="","","\n"&amp;基本!O53)&amp;I8</f>
        <v/>
      </c>
    </row>
    <row r="8" spans="1:9">
      <c r="A8" s="20" t="str">
        <f>IF(基本!N41="","","\n・"&amp;基本!N41)&amp;A9</f>
        <v/>
      </c>
      <c r="B8" s="20" t="str">
        <f>IF(基本!B21="―","","\n・"&amp;基本!B21)&amp;B9</f>
        <v/>
      </c>
      <c r="C8" s="20" t="str">
        <f>IF(基本!D21="―","","\n・"&amp;基本!D21)&amp;C9</f>
        <v/>
      </c>
      <c r="D8" s="20" t="str">
        <f>IF(基本!F21="―","","\n・"&amp;基本!F21)&amp;D9</f>
        <v/>
      </c>
      <c r="E8" s="20" t="str">
        <f>IF(基本!H21="―","","\n・"&amp;基本!H21)&amp;E9</f>
        <v/>
      </c>
      <c r="F8" s="20" t="str">
        <f>IF(基本!J21="―","","\n・"&amp;基本!J21)&amp;F9</f>
        <v/>
      </c>
      <c r="G8" s="20" t="str">
        <f>IF(基本!L21="―","","\n・"&amp;基本!L21)&amp;G9</f>
        <v/>
      </c>
      <c r="H8" s="20" t="str">
        <f>IF(基本!A47="","","\n・"&amp;基本!A47)&amp;H9</f>
        <v/>
      </c>
      <c r="I8" s="20" t="str">
        <f>IF(基本!O54="","","\n"&amp;基本!O54)&amp;I9</f>
        <v/>
      </c>
    </row>
    <row r="9" spans="1:9">
      <c r="A9" s="20" t="str">
        <f>IF(基本!N42="","","\n・"&amp;基本!N42)&amp;A10</f>
        <v/>
      </c>
      <c r="B9" s="20" t="str">
        <f>IF(基本!B22="―","","\n・"&amp;基本!B22)&amp;B10</f>
        <v/>
      </c>
      <c r="C9" s="20" t="str">
        <f>IF(基本!D22="―","","\n・"&amp;基本!D22)&amp;C10</f>
        <v/>
      </c>
      <c r="D9" s="20" t="str">
        <f>IF(基本!F22="―","","\n・"&amp;基本!F22)&amp;D10</f>
        <v/>
      </c>
      <c r="E9" s="20" t="str">
        <f>IF(基本!H22="―","","\n・"&amp;基本!H22)&amp;E10</f>
        <v/>
      </c>
      <c r="F9" s="20" t="str">
        <f>IF(基本!J22="―","","\n・"&amp;基本!J22)&amp;F10</f>
        <v/>
      </c>
      <c r="G9" s="20" t="str">
        <f>IF(基本!L22="―","","\n・"&amp;基本!L22)&amp;G10</f>
        <v/>
      </c>
      <c r="H9" s="20" t="str">
        <f>IF(基本!A48="","","\n・"&amp;基本!A48)&amp;H10</f>
        <v/>
      </c>
      <c r="I9" s="20" t="str">
        <f>IF(基本!O55="","","\n"&amp;基本!O55)&amp;I10</f>
        <v/>
      </c>
    </row>
    <row r="10" spans="1:9">
      <c r="A10" s="20" t="str">
        <f>IF(基本!N43="","","\n・"&amp;基本!N43)&amp;A11</f>
        <v/>
      </c>
      <c r="B10" s="20" t="str">
        <f>IF(基本!B23="―","","\n・"&amp;基本!B23)&amp;B11</f>
        <v/>
      </c>
      <c r="C10" s="20" t="str">
        <f>IF(基本!D23="―","","\n・"&amp;基本!D23)&amp;C11</f>
        <v/>
      </c>
      <c r="D10" s="20" t="str">
        <f>IF(基本!F23="―","","\n・"&amp;基本!F23)&amp;D11</f>
        <v/>
      </c>
      <c r="E10" s="20" t="str">
        <f>IF(基本!H23="―","","\n・"&amp;基本!H23)&amp;E11</f>
        <v/>
      </c>
      <c r="F10" s="20" t="str">
        <f>IF(基本!J23="―","","\n・"&amp;基本!J23)&amp;F11</f>
        <v/>
      </c>
      <c r="G10" s="20" t="str">
        <f>IF(基本!L23="―","","\n・"&amp;基本!L23)&amp;G11</f>
        <v/>
      </c>
      <c r="H10" s="20" t="str">
        <f>IF(基本!A49="","","\n・"&amp;基本!A49)&amp;H11</f>
        <v/>
      </c>
      <c r="I10" s="20" t="str">
        <f>IF(基本!O56="","","\n"&amp;基本!O56)&amp;I11</f>
        <v/>
      </c>
    </row>
    <row r="11" spans="1:9">
      <c r="A11" s="20" t="str">
        <f>IF(基本!N44="","","\n・"&amp;基本!N44)&amp;A12</f>
        <v/>
      </c>
      <c r="B11" s="20" t="str">
        <f>IF(基本!B24="―","","\n・"&amp;基本!B24)&amp;B12</f>
        <v/>
      </c>
      <c r="C11" s="20" t="str">
        <f>IF(基本!D24="―","","\n・"&amp;基本!D24)&amp;C12</f>
        <v/>
      </c>
      <c r="D11" s="20" t="str">
        <f>IF(基本!F24="―","","\n・"&amp;基本!F24)&amp;D12</f>
        <v/>
      </c>
      <c r="E11" s="20" t="str">
        <f>IF(基本!H24="―","","\n・"&amp;基本!H24)&amp;E12</f>
        <v/>
      </c>
      <c r="F11" s="20" t="str">
        <f>IF(基本!J24="―","","\n・"&amp;基本!J24)&amp;F12</f>
        <v/>
      </c>
      <c r="G11" s="20" t="str">
        <f>IF(基本!L24="―","","\n・"&amp;基本!L24)&amp;G12</f>
        <v/>
      </c>
      <c r="H11" s="20" t="str">
        <f>IF(基本!A50="","","\n・"&amp;基本!A50)&amp;H12</f>
        <v/>
      </c>
      <c r="I11" s="20" t="str">
        <f>IF(基本!O57="","","\n"&amp;基本!O57)&amp;I12</f>
        <v/>
      </c>
    </row>
    <row r="12" spans="1:9">
      <c r="A12" s="20" t="str">
        <f>IF(基本!N45="","","\n・"&amp;基本!N45)&amp;A14</f>
        <v/>
      </c>
      <c r="H12" s="20" t="str">
        <f>IF(基本!A51="","","\n・"&amp;基本!A51)&amp;H13</f>
        <v/>
      </c>
      <c r="I12" s="20" t="str">
        <f>IF(基本!O58="","","\n"&amp;基本!O58)&amp;I13</f>
        <v/>
      </c>
    </row>
    <row r="13" spans="1:9">
      <c r="H13" s="20" t="str">
        <f>IF(基本!A52="","","\n・"&amp;基本!A52)&amp;H14</f>
        <v/>
      </c>
      <c r="I13" s="20" t="str">
        <f>IF(基本!O59="","","\n"&amp;基本!O59)&amp;I14</f>
        <v/>
      </c>
    </row>
    <row r="14" spans="1:9">
      <c r="H14" s="20" t="str">
        <f>IF(基本!A53="","","\n・"&amp;基本!A53)&amp;H15</f>
        <v/>
      </c>
      <c r="I14" s="20" t="str">
        <f>IF(基本!O60="","","\n"&amp;基本!O60)&amp;I15</f>
        <v/>
      </c>
    </row>
    <row r="15" spans="1:9">
      <c r="H15" s="20" t="str">
        <f>IF(基本!A54="","","\n・"&amp;基本!A54)&amp;H16</f>
        <v/>
      </c>
      <c r="I15" s="20" t="str">
        <f>IF(基本!O61="","","\n"&amp;基本!O61)&amp;I16</f>
        <v/>
      </c>
    </row>
    <row r="16" spans="1:9">
      <c r="H16" s="20" t="str">
        <f>IF(基本!A55="","","\n・"&amp;基本!A55)&amp;H17</f>
        <v/>
      </c>
      <c r="I16" s="20" t="str">
        <f>IF(基本!O62="","","\n"&amp;基本!O62)&amp;I17</f>
        <v/>
      </c>
    </row>
    <row r="17" spans="8:8">
      <c r="H17" s="20" t="str">
        <f>IF(基本!A56="","","\n・"&amp;基本!A56)&amp;H18</f>
        <v/>
      </c>
    </row>
    <row r="18" spans="8:8">
      <c r="H18" s="20" t="str">
        <f>IF(基本!A57="","","\n・"&amp;基本!A57)&amp;H19</f>
        <v/>
      </c>
    </row>
    <row r="19" spans="8:8">
      <c r="H19" s="20" t="str">
        <f>IF(基本!A58="","","\n・"&amp;基本!A58)&amp;H20</f>
        <v/>
      </c>
    </row>
    <row r="20" spans="8:8">
      <c r="H20" s="20" t="str">
        <f>IF(基本!A59="","","\n・"&amp;基本!A59)&amp;H21</f>
        <v/>
      </c>
    </row>
    <row r="21" spans="8:8">
      <c r="H21" s="20" t="str">
        <f>IF(基本!A60="","","\n・"&amp;基本!A60)&amp;H22</f>
        <v/>
      </c>
    </row>
    <row r="22" spans="8:8">
      <c r="H22" s="20" t="str">
        <f>IF(基本!A61="","","\n・"&amp;基本!A61)&amp;H23</f>
        <v/>
      </c>
    </row>
    <row r="23" spans="8:8">
      <c r="H23" s="20" t="str">
        <f>IF(基本!A62="","","\n・"&amp;基本!A62)&amp;H24</f>
        <v/>
      </c>
    </row>
    <row r="24" spans="8:8">
      <c r="H24" s="20" t="str">
        <f>IF(基本!A63="","","\n・"&amp;基本!A63)&amp;H25</f>
        <v/>
      </c>
    </row>
    <row r="25" spans="8:8">
      <c r="H25" s="20" t="str">
        <f>IF(基本!A64="","","\n・"&amp;基本!A64)&amp;H26</f>
        <v/>
      </c>
    </row>
    <row r="26" spans="8:8">
      <c r="H26" s="20" t="str">
        <f>IF(基本!A65="","","\n・"&amp;基本!A65)&amp;H27</f>
        <v/>
      </c>
    </row>
    <row r="27" spans="8:8">
      <c r="H27" s="20" t="str">
        <f>IF(基本!A66="","","\n・"&amp;基本!A66)&amp;H28</f>
        <v/>
      </c>
    </row>
    <row r="28" spans="8:8">
      <c r="H28" s="20" t="str">
        <f>IF(基本!A67="","","\n・"&amp;基本!A67)&amp;H29</f>
        <v/>
      </c>
    </row>
    <row r="29" spans="8:8">
      <c r="H29" s="20" t="str">
        <f>IF(基本!A68="","","\n・"&amp;基本!A68)&amp;H30</f>
        <v/>
      </c>
    </row>
    <row r="30" spans="8:8">
      <c r="H30" s="20" t="str">
        <f>IF(基本!A69="","","\n・"&amp;基本!A69)&amp;H31</f>
        <v/>
      </c>
    </row>
    <row r="31" spans="8:8">
      <c r="H31" s="20" t="str">
        <f>IF(基本!A70="","","\n・"&amp;基本!A70)&amp;H32</f>
        <v/>
      </c>
    </row>
    <row r="32" spans="8:8">
      <c r="H32" s="20" t="str">
        <f>IF(基本!A71="","","\n・"&amp;基本!A71)&amp;H33</f>
        <v/>
      </c>
    </row>
    <row r="33" spans="8:8">
      <c r="H33" s="20" t="str">
        <f>IF(基本!A72="","","\n・"&amp;基本!A72)&amp;H34</f>
        <v/>
      </c>
    </row>
    <row r="34" spans="8:8">
      <c r="H34" s="20" t="str">
        <f>IF(基本!A73="","","\n・"&amp;基本!A73)&amp;H35</f>
        <v/>
      </c>
    </row>
    <row r="35" spans="8:8">
      <c r="H35" s="20" t="str">
        <f>IF(基本!A74="","","\n・"&amp;基本!A74)&amp;H36</f>
        <v/>
      </c>
    </row>
    <row r="36" spans="8:8">
      <c r="H36" s="20" t="str">
        <f>IF(基本!A75="","","\n・"&amp;基本!A75)&amp;H37</f>
        <v/>
      </c>
    </row>
    <row r="37" spans="8:8">
      <c r="H37" s="20" t="str">
        <f>IF(基本!A76="","","\n・"&amp;基本!A76)&amp;H38</f>
        <v/>
      </c>
    </row>
    <row r="38" spans="8:8">
      <c r="H38" s="20" t="str">
        <f>IF(基本!A77="","","\n・"&amp;基本!A77)&amp;H39</f>
        <v/>
      </c>
    </row>
    <row r="39" spans="8:8">
      <c r="H39" s="20" t="str">
        <f>IF(基本!A78="","","\n・"&amp;基本!A78)&amp;H40</f>
        <v/>
      </c>
    </row>
    <row r="40" spans="8:8">
      <c r="H40" s="20" t="str">
        <f>IF(基本!A79="","","\n・"&amp;基本!A79)&amp;H41</f>
        <v/>
      </c>
    </row>
    <row r="41" spans="8:8">
      <c r="H41" s="20" t="str">
        <f>IF(基本!A80="","","\n・"&amp;基本!A80)&amp;H42</f>
        <v/>
      </c>
    </row>
    <row r="42" spans="8:8">
      <c r="H42" s="20" t="str">
        <f>IF(基本!A81="","","\n・"&amp;基本!A81)&amp;H43</f>
        <v/>
      </c>
    </row>
    <row r="43" spans="8:8">
      <c r="H43" s="20" t="str">
        <f>IF(基本!A82="","","\n・"&amp;基本!A82)&amp;H44</f>
        <v/>
      </c>
    </row>
    <row r="44" spans="8:8">
      <c r="H44" s="20" t="str">
        <f>IF(基本!A83="","","\n・"&amp;基本!A83)&amp;H45</f>
        <v/>
      </c>
    </row>
    <row r="45" spans="8:8">
      <c r="H45" s="20" t="str">
        <f>IF(基本!A84="","","\n・"&amp;基本!A84)&amp;H46</f>
        <v/>
      </c>
    </row>
    <row r="46" spans="8:8">
      <c r="H46" s="20" t="str">
        <f>IF(基本!A85="","","\n・"&amp;基本!A85)&amp;H47</f>
        <v/>
      </c>
    </row>
    <row r="47" spans="8:8">
      <c r="H47" s="20" t="str">
        <f>IF(基本!A86="","","\n・"&amp;基本!A86)&amp;H48</f>
        <v/>
      </c>
    </row>
    <row r="48" spans="8:8">
      <c r="H48" s="20" t="str">
        <f>IF(基本!A87="","","\n・"&amp;基本!A87)&amp;H49</f>
        <v/>
      </c>
    </row>
    <row r="49" spans="8:8">
      <c r="H49" s="20" t="str">
        <f>IF(基本!A88="","","\n・"&amp;基本!A88)&amp;H50</f>
        <v/>
      </c>
    </row>
    <row r="50" spans="8:8">
      <c r="H50" s="20" t="str">
        <f>IF(基本!A89="","","\n・"&amp;基本!A89)&amp;H51</f>
        <v/>
      </c>
    </row>
    <row r="51" spans="8:8">
      <c r="H51" s="20" t="str">
        <f>IF(基本!A90="","","\n・"&amp;基本!A90)&amp;H52</f>
        <v/>
      </c>
    </row>
    <row r="52" spans="8:8">
      <c r="H52" s="20" t="str">
        <f>IF(基本!A91="","","\n・"&amp;基本!A91)&amp;H53</f>
        <v/>
      </c>
    </row>
    <row r="53" spans="8:8">
      <c r="H53" s="20" t="str">
        <f>IF(基本!A92="","","\n・"&amp;基本!A92)&amp;H54</f>
        <v/>
      </c>
    </row>
    <row r="54" spans="8:8">
      <c r="H54" s="20" t="str">
        <f>IF(基本!A93="","","\n・"&amp;基本!A93)&amp;H55</f>
        <v/>
      </c>
    </row>
    <row r="55" spans="8:8">
      <c r="H55" s="20" t="str">
        <f>IF(基本!A94="","","\n・"&amp;基本!A94)&amp;H56</f>
        <v/>
      </c>
    </row>
    <row r="56" spans="8:8">
      <c r="H56" s="20" t="str">
        <f>IF(基本!A95="","","\n・"&amp;基本!A95)&amp;H57</f>
        <v/>
      </c>
    </row>
    <row r="57" spans="8:8">
      <c r="H57" s="20" t="str">
        <f>IF(基本!A96="","","\n・"&amp;基本!A96)&amp;H58</f>
        <v/>
      </c>
    </row>
    <row r="58" spans="8:8">
      <c r="H58" s="20" t="str">
        <f>IF(基本!A97="","","\n・"&amp;基本!A97)&amp;H59</f>
        <v/>
      </c>
    </row>
    <row r="59" spans="8:8">
      <c r="H59" s="20" t="str">
        <f>IF(基本!A98="","","\n・"&amp;基本!A98)&amp;H60</f>
        <v/>
      </c>
    </row>
    <row r="60" spans="8:8">
      <c r="H60" s="20" t="str">
        <f>IF(基本!A99="","","\n・"&amp;基本!A99)&amp;H61</f>
        <v/>
      </c>
    </row>
    <row r="61" spans="8:8">
      <c r="H61" s="20" t="str">
        <f>IF(基本!A100="","","\n・"&amp;基本!A100)&amp;H62</f>
        <v/>
      </c>
    </row>
    <row r="62" spans="8:8">
      <c r="H62" s="20" t="str">
        <f>IF(基本!A101="","","\n・"&amp;基本!A101)&amp;H63</f>
        <v/>
      </c>
    </row>
    <row r="63" spans="8:8">
      <c r="H63" s="20" t="str">
        <f>IF(基本!A102="","","\n・"&amp;基本!A102)&amp;H64</f>
        <v/>
      </c>
    </row>
    <row r="64" spans="8:8">
      <c r="H64" s="20" t="str">
        <f>IF(基本!A103="","","\n・"&amp;基本!A103)&amp;H65</f>
        <v/>
      </c>
    </row>
    <row r="65" spans="8:8">
      <c r="H65" s="20" t="str">
        <f>IF(基本!A104="","","\n・"&amp;基本!A104)&amp;H66</f>
        <v/>
      </c>
    </row>
    <row r="66" spans="8:8">
      <c r="H66" s="20" t="str">
        <f>IF(基本!A105="","","\n・"&amp;基本!A105)&amp;H67</f>
        <v/>
      </c>
    </row>
    <row r="67" spans="8:8">
      <c r="H67" s="20" t="str">
        <f>IF(基本!A106="","","\n・"&amp;基本!A106)&amp;H68</f>
        <v/>
      </c>
    </row>
    <row r="68" spans="8:8">
      <c r="H68" s="20" t="str">
        <f>IF(基本!A107="","","\n・"&amp;基本!A107)&amp;H69</f>
        <v/>
      </c>
    </row>
    <row r="69" spans="8:8">
      <c r="H69" s="20" t="str">
        <f>IF(基本!A108="","","\n・"&amp;基本!A108)&amp;H70</f>
        <v/>
      </c>
    </row>
    <row r="70" spans="8:8">
      <c r="H70" s="20" t="str">
        <f>IF(基本!A109="","","\n・"&amp;基本!A109)&amp;H71</f>
        <v/>
      </c>
    </row>
    <row r="71" spans="8:8">
      <c r="H71" s="20" t="str">
        <f>IF(基本!A110="","","\n・"&amp;基本!A110)&amp;H72</f>
        <v/>
      </c>
    </row>
    <row r="72" spans="8:8">
      <c r="H72" s="20" t="str">
        <f>IF(基本!A111="","","\n・"&amp;基本!A111)&amp;H73</f>
        <v/>
      </c>
    </row>
    <row r="73" spans="8:8">
      <c r="H73" s="20" t="str">
        <f>IF(基本!A112="","","\n・"&amp;基本!A112)&amp;H74</f>
        <v/>
      </c>
    </row>
    <row r="74" spans="8:8">
      <c r="H74" s="20" t="str">
        <f>IF(基本!A113="","","\n・"&amp;基本!A113)&amp;H75</f>
        <v/>
      </c>
    </row>
    <row r="75" spans="8:8">
      <c r="H75" s="20" t="str">
        <f>IF(基本!A114="","","\n・"&amp;基本!A114)&amp;H76</f>
        <v/>
      </c>
    </row>
    <row r="76" spans="8:8">
      <c r="H76" s="20" t="str">
        <f>IF(基本!A115="","","\n・"&amp;基本!A115)&amp;H77</f>
        <v/>
      </c>
    </row>
    <row r="77" spans="8:8">
      <c r="H77" s="20" t="str">
        <f>IF(基本!A116="","","\n・"&amp;基本!A116)&amp;H78</f>
        <v/>
      </c>
    </row>
    <row r="78" spans="8:8">
      <c r="H78" s="20" t="str">
        <f>IF(基本!A117="","","\n・"&amp;基本!A117)&amp;H79</f>
        <v/>
      </c>
    </row>
    <row r="79" spans="8:8">
      <c r="H79" s="20" t="str">
        <f>IF(基本!A118="","","\n・"&amp;基本!A118)&amp;H80</f>
        <v/>
      </c>
    </row>
    <row r="80" spans="8:8">
      <c r="H80" s="20" t="str">
        <f>IF(基本!A119="","","\n・"&amp;基本!A119)&amp;H81</f>
        <v/>
      </c>
    </row>
    <row r="81" spans="8:8">
      <c r="H81" s="20" t="str">
        <f>IF(基本!A120="","","\n・"&amp;基本!A120)&amp;H82</f>
        <v/>
      </c>
    </row>
    <row r="82" spans="8:8">
      <c r="H82" s="20" t="str">
        <f>IF(基本!A121="","","\n・"&amp;基本!A121)&amp;H83</f>
        <v/>
      </c>
    </row>
    <row r="83" spans="8:8">
      <c r="H83" s="20" t="str">
        <f>IF(基本!A122="","","\n・"&amp;基本!A122)&amp;H84</f>
        <v/>
      </c>
    </row>
    <row r="84" spans="8:8">
      <c r="H84" s="20" t="str">
        <f>IF(基本!A123="","","\n・"&amp;基本!A123)&amp;H85</f>
        <v/>
      </c>
    </row>
    <row r="85" spans="8:8">
      <c r="H85" s="20" t="str">
        <f>IF(基本!A124="","","\n・"&amp;基本!A124)&amp;H86</f>
        <v/>
      </c>
    </row>
    <row r="86" spans="8:8">
      <c r="H86" s="20" t="str">
        <f>IF(基本!A125="","","\n・"&amp;基本!A125)&amp;H87</f>
        <v/>
      </c>
    </row>
    <row r="87" spans="8:8">
      <c r="H87" s="20" t="str">
        <f>IF(基本!A126="","","\n・"&amp;基本!A126)&amp;H88</f>
        <v/>
      </c>
    </row>
    <row r="88" spans="8:8">
      <c r="H88" s="20" t="str">
        <f>IF(基本!A127="","","\n・"&amp;基本!A127)&amp;H89</f>
        <v/>
      </c>
    </row>
    <row r="89" spans="8:8">
      <c r="H89" s="20" t="str">
        <f>IF(基本!A128="","","\n・"&amp;基本!A128)&amp;H90</f>
        <v/>
      </c>
    </row>
    <row r="90" spans="8:8">
      <c r="H90" s="20" t="str">
        <f>IF(基本!A129="","","\n・"&amp;基本!A129)&amp;H91</f>
        <v/>
      </c>
    </row>
    <row r="91" spans="8:8">
      <c r="H91" s="20" t="str">
        <f>IF(基本!A130="","","\n・"&amp;基本!A130)&amp;H92</f>
        <v/>
      </c>
    </row>
    <row r="92" spans="8:8">
      <c r="H92" s="20" t="str">
        <f>IF(基本!A131="","","\n・"&amp;基本!A131)&amp;H93</f>
        <v/>
      </c>
    </row>
    <row r="93" spans="8:8">
      <c r="H93" s="20" t="str">
        <f>IF(基本!A132="","","\n・"&amp;基本!A132)&amp;H94</f>
        <v/>
      </c>
    </row>
    <row r="94" spans="8:8">
      <c r="H94" s="20" t="str">
        <f>IF(基本!A133="","","\n・"&amp;基本!A133)&amp;H95</f>
        <v/>
      </c>
    </row>
    <row r="95" spans="8:8">
      <c r="H95" s="20" t="str">
        <f>IF(基本!A134="","","\n・"&amp;基本!A134)&amp;H96</f>
        <v/>
      </c>
    </row>
    <row r="96" spans="8:8">
      <c r="H96" s="20" t="str">
        <f>IF(基本!A135="","","\n・"&amp;基本!A135)&amp;H97</f>
        <v/>
      </c>
    </row>
    <row r="97" spans="8:8">
      <c r="H97" s="20" t="str">
        <f>IF(基本!A136="","","\n・"&amp;基本!A136)&amp;H98</f>
        <v/>
      </c>
    </row>
    <row r="98" spans="8:8">
      <c r="H98" s="20" t="str">
        <f>IF(基本!A137="","","\n・"&amp;基本!A137)&amp;H99</f>
        <v/>
      </c>
    </row>
    <row r="99" spans="8:8">
      <c r="H99" s="20" t="str">
        <f>IF(基本!A138="","","\n・"&amp;基本!A138)&amp;H100</f>
        <v/>
      </c>
    </row>
    <row r="100" spans="8:8">
      <c r="H100" s="20" t="str">
        <f>IF(基本!A139="","","\n・"&amp;基本!A139)&amp;H101</f>
        <v/>
      </c>
    </row>
    <row r="101" spans="8:8">
      <c r="H101" s="20" t="str">
        <f>IF(基本!A140="","","\n・"&amp;基本!A140)&amp;H102</f>
        <v/>
      </c>
    </row>
    <row r="102" spans="8:8">
      <c r="H102" s="20" t="str">
        <f>IF(基本!A141="","","\n・"&amp;基本!A141)&amp;H103</f>
        <v/>
      </c>
    </row>
    <row r="103" spans="8:8">
      <c r="H103" s="20" t="str">
        <f>IF(基本!A142="","","\n・"&amp;基本!A142)&amp;H104</f>
        <v/>
      </c>
    </row>
    <row r="104" spans="8:8">
      <c r="H104" s="20" t="str">
        <f>IF(基本!A143="","","\n・"&amp;基本!A143)&amp;H105</f>
        <v/>
      </c>
    </row>
    <row r="105" spans="8:8">
      <c r="H105" s="20" t="str">
        <f>IF(基本!A144="","","\n・"&amp;基本!A144)&amp;H106</f>
        <v/>
      </c>
    </row>
    <row r="106" spans="8:8">
      <c r="H106" s="20" t="str">
        <f>IF(基本!A145="","","\n・"&amp;基本!A145)&amp;H107</f>
        <v/>
      </c>
    </row>
    <row r="107" spans="8:8">
      <c r="H107" s="20" t="str">
        <f>IF(基本!A146="","","\n・"&amp;基本!A146)&amp;H108</f>
        <v/>
      </c>
    </row>
    <row r="108" spans="8:8">
      <c r="H108" s="20" t="str">
        <f>IF(基本!A147="","","\n・"&amp;基本!A147)&amp;H109</f>
        <v/>
      </c>
    </row>
    <row r="109" spans="8:8">
      <c r="H109" s="20" t="str">
        <f>IF(基本!A148="","","\n・"&amp;基本!A148)&amp;H110</f>
        <v/>
      </c>
    </row>
    <row r="110" spans="8:8">
      <c r="H110" s="20" t="str">
        <f>IF(基本!A149="","","\n・"&amp;基本!A149)&amp;H111</f>
        <v/>
      </c>
    </row>
    <row r="111" spans="8:8">
      <c r="H111" s="20" t="str">
        <f>IF(基本!A150="","","\n・"&amp;基本!A150)&amp;H112</f>
        <v/>
      </c>
    </row>
    <row r="112" spans="8:8">
      <c r="H112" s="20" t="str">
        <f>IF(基本!A151="","","\n・"&amp;基本!A151)&amp;H113</f>
        <v/>
      </c>
    </row>
    <row r="113" spans="8:8">
      <c r="H113" s="20" t="str">
        <f>IF(基本!A152="","","\n・"&amp;基本!A152)&amp;H114</f>
        <v/>
      </c>
    </row>
    <row r="114" spans="8:8">
      <c r="H114" s="20" t="str">
        <f>IF(基本!A153="","","\n・"&amp;基本!A153)&amp;H115</f>
        <v/>
      </c>
    </row>
    <row r="115" spans="8:8">
      <c r="H115" s="20" t="str">
        <f>IF(基本!A154="","","\n・"&amp;基本!A154)&amp;H116</f>
        <v/>
      </c>
    </row>
    <row r="116" spans="8:8">
      <c r="H116" s="20" t="str">
        <f>IF(基本!A155="","","\n・"&amp;基本!A155)&amp;H117</f>
        <v/>
      </c>
    </row>
    <row r="117" spans="8:8">
      <c r="H117" s="20" t="str">
        <f>IF(基本!A156="","","\n・"&amp;基本!A156)&amp;H118</f>
        <v/>
      </c>
    </row>
    <row r="118" spans="8:8">
      <c r="H118" s="20" t="str">
        <f>IF(基本!A157="","","\n・"&amp;基本!A157)&amp;H119</f>
        <v/>
      </c>
    </row>
    <row r="119" spans="8:8">
      <c r="H119" s="20" t="str">
        <f>IF(基本!A158="","","\n・"&amp;基本!A158)&amp;H120</f>
        <v/>
      </c>
    </row>
    <row r="120" spans="8:8">
      <c r="H120" s="20" t="str">
        <f>IF(基本!A159="","","\n・"&amp;基本!A159)&amp;H121</f>
        <v/>
      </c>
    </row>
    <row r="121" spans="8:8">
      <c r="H121" s="20" t="str">
        <f>IF(基本!A160="","","\n・"&amp;基本!A160)&amp;H122</f>
        <v/>
      </c>
    </row>
    <row r="122" spans="8:8">
      <c r="H122" s="20" t="str">
        <f>IF(基本!A161="","","\n・"&amp;基本!A161)&amp;H123</f>
        <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1F0D9-F76D-43D4-BC00-7CD0C2307613}">
  <dimension ref="A1:L1000"/>
  <sheetViews>
    <sheetView workbookViewId="0"/>
  </sheetViews>
  <sheetFormatPr defaultRowHeight="18.75"/>
  <cols>
    <col min="1" max="1" width="10.625" customWidth="1"/>
    <col min="2" max="2" width="16.625" customWidth="1"/>
    <col min="3" max="3" width="9.5" customWidth="1"/>
    <col min="5" max="5" width="11.875" customWidth="1"/>
    <col min="6" max="6" width="17.375" customWidth="1"/>
    <col min="11" max="11" width="10.5" customWidth="1"/>
    <col min="12" max="12" width="10.125" customWidth="1"/>
    <col min="13" max="13" width="10.25" customWidth="1"/>
  </cols>
  <sheetData>
    <row r="1" spans="1:12" ht="20.25" thickBot="1">
      <c r="A1" s="10" t="s">
        <v>262</v>
      </c>
      <c r="H1" s="10" t="s">
        <v>263</v>
      </c>
      <c r="I1" s="6" t="s">
        <v>573</v>
      </c>
    </row>
    <row r="2" spans="1:12" ht="20.25" thickTop="1" thickBot="1">
      <c r="A2" s="11" t="s">
        <v>257</v>
      </c>
      <c r="B2" s="11" t="s">
        <v>256</v>
      </c>
      <c r="C2" s="11" t="s">
        <v>259</v>
      </c>
      <c r="D2" s="11" t="s">
        <v>260</v>
      </c>
      <c r="E2" s="11" t="s">
        <v>261</v>
      </c>
      <c r="F2" s="11" t="s">
        <v>258</v>
      </c>
      <c r="H2" s="11" t="s">
        <v>264</v>
      </c>
      <c r="I2" s="11" t="s">
        <v>265</v>
      </c>
      <c r="J2" s="11" t="s">
        <v>266</v>
      </c>
      <c r="K2" s="11" t="s">
        <v>267</v>
      </c>
    </row>
    <row r="3" spans="1:12" ht="19.5" thickTop="1">
      <c r="A3" s="13"/>
      <c r="B3" s="13"/>
      <c r="C3" s="13"/>
      <c r="D3" s="13"/>
      <c r="E3" s="13"/>
      <c r="F3" s="13"/>
      <c r="H3" s="13"/>
      <c r="I3" s="13"/>
      <c r="J3" s="13"/>
      <c r="K3" s="16">
        <f>IF(H3="タレント",300,5*(J3-I3+1)*(I3+J3)-J3*10)</f>
        <v>0</v>
      </c>
      <c r="L3" s="21">
        <v>300</v>
      </c>
    </row>
    <row r="4" spans="1:12">
      <c r="A4" s="13"/>
      <c r="B4" s="13"/>
      <c r="C4" s="13"/>
      <c r="D4" s="13"/>
      <c r="E4" s="13"/>
      <c r="F4" s="13"/>
      <c r="H4" s="13"/>
      <c r="I4" s="13"/>
      <c r="J4" s="13"/>
      <c r="K4" s="16">
        <f>IF(H4="タレント",300,5*(J4-I4+1)*(I4+J4)-J4*10)</f>
        <v>0</v>
      </c>
      <c r="L4" s="21">
        <v>300</v>
      </c>
    </row>
    <row r="5" spans="1:12">
      <c r="A5" s="13"/>
      <c r="B5" s="13"/>
      <c r="C5" s="13"/>
      <c r="D5" s="13"/>
      <c r="E5" s="13"/>
      <c r="F5" s="13"/>
      <c r="H5" s="13"/>
      <c r="I5" s="13"/>
      <c r="J5" s="13"/>
      <c r="K5" s="16">
        <f t="shared" ref="K5:K68" si="0">IF(H5="タレント",300,5*(J5-I5+1)*(I5+J5)-J5*10)</f>
        <v>0</v>
      </c>
      <c r="L5" s="21">
        <v>300</v>
      </c>
    </row>
    <row r="6" spans="1:12">
      <c r="A6" s="13"/>
      <c r="B6" s="13"/>
      <c r="C6" s="13"/>
      <c r="D6" s="13"/>
      <c r="E6" s="13"/>
      <c r="F6" s="13"/>
      <c r="H6" s="13"/>
      <c r="I6" s="13"/>
      <c r="J6" s="13"/>
      <c r="K6" s="16">
        <f t="shared" si="0"/>
        <v>0</v>
      </c>
      <c r="L6" s="21">
        <v>300</v>
      </c>
    </row>
    <row r="7" spans="1:12">
      <c r="A7" s="13"/>
      <c r="B7" s="13"/>
      <c r="C7" s="13"/>
      <c r="D7" s="13"/>
      <c r="E7" s="13"/>
      <c r="F7" s="13"/>
      <c r="H7" s="13"/>
      <c r="I7" s="13"/>
      <c r="J7" s="13"/>
      <c r="K7" s="16">
        <f t="shared" si="0"/>
        <v>0</v>
      </c>
      <c r="L7" s="21">
        <v>300</v>
      </c>
    </row>
    <row r="8" spans="1:12">
      <c r="A8" s="13"/>
      <c r="B8" s="13"/>
      <c r="C8" s="13"/>
      <c r="D8" s="13"/>
      <c r="E8" s="13"/>
      <c r="F8" s="13"/>
      <c r="H8" s="13"/>
      <c r="I8" s="13"/>
      <c r="J8" s="13"/>
      <c r="K8" s="16">
        <f t="shared" si="0"/>
        <v>0</v>
      </c>
      <c r="L8" s="21">
        <v>300</v>
      </c>
    </row>
    <row r="9" spans="1:12">
      <c r="A9" s="13"/>
      <c r="B9" s="13"/>
      <c r="C9" s="13"/>
      <c r="D9" s="13"/>
      <c r="E9" s="13"/>
      <c r="F9" s="13"/>
      <c r="H9" s="13"/>
      <c r="I9" s="13"/>
      <c r="J9" s="13"/>
      <c r="K9" s="16">
        <f t="shared" si="0"/>
        <v>0</v>
      </c>
      <c r="L9" s="21">
        <v>300</v>
      </c>
    </row>
    <row r="10" spans="1:12">
      <c r="A10" s="13"/>
      <c r="B10" s="13"/>
      <c r="C10" s="13"/>
      <c r="D10" s="13"/>
      <c r="E10" s="13"/>
      <c r="F10" s="13"/>
      <c r="H10" s="13"/>
      <c r="I10" s="13"/>
      <c r="J10" s="13"/>
      <c r="K10" s="16">
        <f t="shared" si="0"/>
        <v>0</v>
      </c>
      <c r="L10" s="21">
        <v>300</v>
      </c>
    </row>
    <row r="11" spans="1:12">
      <c r="A11" s="13"/>
      <c r="B11" s="13"/>
      <c r="C11" s="13"/>
      <c r="D11" s="13"/>
      <c r="E11" s="13"/>
      <c r="F11" s="13"/>
      <c r="H11" s="13"/>
      <c r="I11" s="13"/>
      <c r="J11" s="13"/>
      <c r="K11" s="16">
        <f t="shared" si="0"/>
        <v>0</v>
      </c>
      <c r="L11" s="21">
        <v>300</v>
      </c>
    </row>
    <row r="12" spans="1:12">
      <c r="A12" s="13"/>
      <c r="B12" s="13"/>
      <c r="C12" s="13"/>
      <c r="D12" s="13"/>
      <c r="E12" s="13"/>
      <c r="F12" s="13"/>
      <c r="H12" s="13"/>
      <c r="I12" s="13"/>
      <c r="J12" s="13"/>
      <c r="K12" s="16">
        <f t="shared" si="0"/>
        <v>0</v>
      </c>
      <c r="L12" s="21">
        <v>300</v>
      </c>
    </row>
    <row r="13" spans="1:12">
      <c r="A13" s="13"/>
      <c r="B13" s="13"/>
      <c r="C13" s="13"/>
      <c r="D13" s="13"/>
      <c r="E13" s="13"/>
      <c r="F13" s="13"/>
      <c r="H13" s="13"/>
      <c r="I13" s="13"/>
      <c r="J13" s="13"/>
      <c r="K13" s="16">
        <f t="shared" si="0"/>
        <v>0</v>
      </c>
      <c r="L13" s="21">
        <v>300</v>
      </c>
    </row>
    <row r="14" spans="1:12">
      <c r="A14" s="13"/>
      <c r="B14" s="13"/>
      <c r="C14" s="13"/>
      <c r="D14" s="13"/>
      <c r="E14" s="13"/>
      <c r="F14" s="13"/>
      <c r="H14" s="13"/>
      <c r="I14" s="13"/>
      <c r="J14" s="13"/>
      <c r="K14" s="16">
        <f t="shared" si="0"/>
        <v>0</v>
      </c>
      <c r="L14" s="21">
        <v>300</v>
      </c>
    </row>
    <row r="15" spans="1:12">
      <c r="A15" s="13"/>
      <c r="B15" s="13"/>
      <c r="C15" s="13"/>
      <c r="D15" s="13"/>
      <c r="E15" s="13"/>
      <c r="F15" s="13"/>
      <c r="H15" s="13"/>
      <c r="I15" s="13"/>
      <c r="J15" s="13"/>
      <c r="K15" s="16">
        <f t="shared" si="0"/>
        <v>0</v>
      </c>
      <c r="L15" s="21">
        <v>300</v>
      </c>
    </row>
    <row r="16" spans="1:12">
      <c r="A16" s="13"/>
      <c r="B16" s="13"/>
      <c r="C16" s="13"/>
      <c r="D16" s="13"/>
      <c r="E16" s="13"/>
      <c r="F16" s="13"/>
      <c r="H16" s="13"/>
      <c r="I16" s="13"/>
      <c r="J16" s="13"/>
      <c r="K16" s="16">
        <f t="shared" si="0"/>
        <v>0</v>
      </c>
      <c r="L16" s="21">
        <v>300</v>
      </c>
    </row>
    <row r="17" spans="1:12">
      <c r="A17" s="13"/>
      <c r="B17" s="13"/>
      <c r="C17" s="13"/>
      <c r="D17" s="13"/>
      <c r="E17" s="13"/>
      <c r="F17" s="13"/>
      <c r="H17" s="13"/>
      <c r="I17" s="13"/>
      <c r="J17" s="13"/>
      <c r="K17" s="16">
        <f t="shared" si="0"/>
        <v>0</v>
      </c>
      <c r="L17" s="21">
        <v>300</v>
      </c>
    </row>
    <row r="18" spans="1:12">
      <c r="A18" s="13"/>
      <c r="B18" s="13"/>
      <c r="C18" s="13"/>
      <c r="D18" s="13"/>
      <c r="E18" s="13"/>
      <c r="F18" s="13"/>
      <c r="H18" s="13"/>
      <c r="I18" s="13"/>
      <c r="J18" s="13"/>
      <c r="K18" s="16">
        <f t="shared" si="0"/>
        <v>0</v>
      </c>
      <c r="L18" s="21">
        <v>300</v>
      </c>
    </row>
    <row r="19" spans="1:12">
      <c r="A19" s="13"/>
      <c r="B19" s="13"/>
      <c r="C19" s="13"/>
      <c r="D19" s="13"/>
      <c r="E19" s="13"/>
      <c r="F19" s="13"/>
      <c r="H19" s="13"/>
      <c r="I19" s="13"/>
      <c r="J19" s="13"/>
      <c r="K19" s="16">
        <f t="shared" si="0"/>
        <v>0</v>
      </c>
      <c r="L19" s="21">
        <v>300</v>
      </c>
    </row>
    <row r="20" spans="1:12">
      <c r="A20" s="13"/>
      <c r="B20" s="13"/>
      <c r="C20" s="13"/>
      <c r="D20" s="13"/>
      <c r="E20" s="13"/>
      <c r="F20" s="13"/>
      <c r="H20" s="13"/>
      <c r="I20" s="13"/>
      <c r="J20" s="13"/>
      <c r="K20" s="16">
        <f t="shared" si="0"/>
        <v>0</v>
      </c>
      <c r="L20" s="21">
        <v>300</v>
      </c>
    </row>
    <row r="21" spans="1:12">
      <c r="A21" s="13"/>
      <c r="B21" s="13"/>
      <c r="C21" s="13"/>
      <c r="D21" s="13"/>
      <c r="E21" s="13"/>
      <c r="F21" s="13"/>
      <c r="H21" s="13"/>
      <c r="I21" s="13"/>
      <c r="J21" s="13"/>
      <c r="K21" s="16">
        <f t="shared" si="0"/>
        <v>0</v>
      </c>
      <c r="L21" s="21">
        <v>300</v>
      </c>
    </row>
    <row r="22" spans="1:12">
      <c r="A22" s="13"/>
      <c r="B22" s="13"/>
      <c r="C22" s="13"/>
      <c r="D22" s="13"/>
      <c r="E22" s="13"/>
      <c r="F22" s="13"/>
      <c r="H22" s="13"/>
      <c r="I22" s="13"/>
      <c r="J22" s="13"/>
      <c r="K22" s="16">
        <f t="shared" si="0"/>
        <v>0</v>
      </c>
      <c r="L22" s="21">
        <v>300</v>
      </c>
    </row>
    <row r="23" spans="1:12">
      <c r="A23" s="13"/>
      <c r="B23" s="13"/>
      <c r="C23" s="13"/>
      <c r="D23" s="13"/>
      <c r="E23" s="13"/>
      <c r="F23" s="13"/>
      <c r="H23" s="13"/>
      <c r="I23" s="13"/>
      <c r="J23" s="13"/>
      <c r="K23" s="16">
        <f t="shared" si="0"/>
        <v>0</v>
      </c>
      <c r="L23" s="21">
        <v>300</v>
      </c>
    </row>
    <row r="24" spans="1:12">
      <c r="A24" s="13"/>
      <c r="B24" s="13"/>
      <c r="C24" s="13"/>
      <c r="D24" s="13"/>
      <c r="E24" s="13"/>
      <c r="F24" s="13"/>
      <c r="H24" s="13"/>
      <c r="I24" s="13"/>
      <c r="J24" s="13"/>
      <c r="K24" s="16">
        <f t="shared" si="0"/>
        <v>0</v>
      </c>
      <c r="L24" s="21">
        <v>300</v>
      </c>
    </row>
    <row r="25" spans="1:12">
      <c r="A25" s="13"/>
      <c r="B25" s="13"/>
      <c r="C25" s="13"/>
      <c r="D25" s="13"/>
      <c r="E25" s="13"/>
      <c r="F25" s="13"/>
      <c r="H25" s="13"/>
      <c r="I25" s="13"/>
      <c r="J25" s="13"/>
      <c r="K25" s="16">
        <f t="shared" si="0"/>
        <v>0</v>
      </c>
      <c r="L25" s="21">
        <v>300</v>
      </c>
    </row>
    <row r="26" spans="1:12">
      <c r="A26" s="13"/>
      <c r="B26" s="13"/>
      <c r="C26" s="13"/>
      <c r="D26" s="13"/>
      <c r="E26" s="13"/>
      <c r="F26" s="13"/>
      <c r="H26" s="13"/>
      <c r="I26" s="13"/>
      <c r="J26" s="13"/>
      <c r="K26" s="16">
        <f t="shared" si="0"/>
        <v>0</v>
      </c>
      <c r="L26" s="21">
        <v>300</v>
      </c>
    </row>
    <row r="27" spans="1:12">
      <c r="A27" s="13"/>
      <c r="B27" s="13"/>
      <c r="C27" s="13"/>
      <c r="D27" s="13"/>
      <c r="E27" s="13"/>
      <c r="F27" s="13"/>
      <c r="H27" s="13"/>
      <c r="I27" s="13"/>
      <c r="J27" s="13"/>
      <c r="K27" s="16">
        <f t="shared" si="0"/>
        <v>0</v>
      </c>
      <c r="L27" s="21">
        <v>300</v>
      </c>
    </row>
    <row r="28" spans="1:12">
      <c r="A28" s="13"/>
      <c r="B28" s="13"/>
      <c r="C28" s="13"/>
      <c r="D28" s="13"/>
      <c r="E28" s="13"/>
      <c r="F28" s="13"/>
      <c r="H28" s="13"/>
      <c r="I28" s="13"/>
      <c r="J28" s="13"/>
      <c r="K28" s="16">
        <f t="shared" si="0"/>
        <v>0</v>
      </c>
      <c r="L28" s="21">
        <v>300</v>
      </c>
    </row>
    <row r="29" spans="1:12">
      <c r="A29" s="13"/>
      <c r="B29" s="13"/>
      <c r="C29" s="13"/>
      <c r="D29" s="13"/>
      <c r="E29" s="13"/>
      <c r="F29" s="13"/>
      <c r="H29" s="13"/>
      <c r="I29" s="13"/>
      <c r="J29" s="13"/>
      <c r="K29" s="16">
        <f t="shared" si="0"/>
        <v>0</v>
      </c>
      <c r="L29" s="21">
        <v>300</v>
      </c>
    </row>
    <row r="30" spans="1:12">
      <c r="A30" s="13"/>
      <c r="B30" s="13"/>
      <c r="C30" s="13"/>
      <c r="D30" s="13"/>
      <c r="E30" s="13"/>
      <c r="F30" s="13"/>
      <c r="H30" s="13"/>
      <c r="I30" s="13"/>
      <c r="J30" s="13"/>
      <c r="K30" s="16">
        <f t="shared" si="0"/>
        <v>0</v>
      </c>
      <c r="L30" s="21">
        <v>300</v>
      </c>
    </row>
    <row r="31" spans="1:12">
      <c r="A31" s="13"/>
      <c r="B31" s="13"/>
      <c r="C31" s="13"/>
      <c r="D31" s="13"/>
      <c r="E31" s="13"/>
      <c r="F31" s="13"/>
      <c r="H31" s="13"/>
      <c r="I31" s="13"/>
      <c r="J31" s="13"/>
      <c r="K31" s="16">
        <f t="shared" si="0"/>
        <v>0</v>
      </c>
      <c r="L31" s="21">
        <v>300</v>
      </c>
    </row>
    <row r="32" spans="1:12">
      <c r="A32" s="13"/>
      <c r="B32" s="13"/>
      <c r="C32" s="13"/>
      <c r="D32" s="13"/>
      <c r="E32" s="13"/>
      <c r="F32" s="13"/>
      <c r="H32" s="13"/>
      <c r="I32" s="13"/>
      <c r="J32" s="13"/>
      <c r="K32" s="16">
        <f t="shared" si="0"/>
        <v>0</v>
      </c>
      <c r="L32" s="21">
        <v>300</v>
      </c>
    </row>
    <row r="33" spans="1:12">
      <c r="A33" s="13"/>
      <c r="B33" s="13"/>
      <c r="C33" s="13"/>
      <c r="D33" s="13"/>
      <c r="E33" s="13"/>
      <c r="F33" s="13"/>
      <c r="H33" s="13"/>
      <c r="I33" s="13"/>
      <c r="J33" s="13"/>
      <c r="K33" s="16">
        <f t="shared" si="0"/>
        <v>0</v>
      </c>
      <c r="L33" s="21">
        <v>300</v>
      </c>
    </row>
    <row r="34" spans="1:12">
      <c r="A34" s="13"/>
      <c r="B34" s="13"/>
      <c r="C34" s="13"/>
      <c r="D34" s="13"/>
      <c r="E34" s="13"/>
      <c r="F34" s="13"/>
      <c r="H34" s="13"/>
      <c r="I34" s="13"/>
      <c r="J34" s="13"/>
      <c r="K34" s="16">
        <f t="shared" si="0"/>
        <v>0</v>
      </c>
      <c r="L34" s="21">
        <v>300</v>
      </c>
    </row>
    <row r="35" spans="1:12">
      <c r="A35" s="13"/>
      <c r="B35" s="13"/>
      <c r="C35" s="13"/>
      <c r="D35" s="13"/>
      <c r="E35" s="13"/>
      <c r="F35" s="13"/>
      <c r="H35" s="13"/>
      <c r="I35" s="13"/>
      <c r="J35" s="13"/>
      <c r="K35" s="16">
        <f t="shared" si="0"/>
        <v>0</v>
      </c>
      <c r="L35" s="21">
        <v>300</v>
      </c>
    </row>
    <row r="36" spans="1:12">
      <c r="A36" s="13"/>
      <c r="B36" s="13"/>
      <c r="C36" s="13"/>
      <c r="D36" s="13"/>
      <c r="E36" s="13"/>
      <c r="F36" s="13"/>
      <c r="H36" s="13"/>
      <c r="I36" s="13"/>
      <c r="J36" s="13"/>
      <c r="K36" s="16">
        <f t="shared" si="0"/>
        <v>0</v>
      </c>
      <c r="L36" s="21">
        <v>300</v>
      </c>
    </row>
    <row r="37" spans="1:12">
      <c r="A37" s="13"/>
      <c r="B37" s="13"/>
      <c r="C37" s="13"/>
      <c r="D37" s="13"/>
      <c r="E37" s="13"/>
      <c r="F37" s="13"/>
      <c r="H37" s="13"/>
      <c r="I37" s="13"/>
      <c r="J37" s="13"/>
      <c r="K37" s="16">
        <f t="shared" si="0"/>
        <v>0</v>
      </c>
      <c r="L37" s="21">
        <v>300</v>
      </c>
    </row>
    <row r="38" spans="1:12">
      <c r="A38" s="13"/>
      <c r="B38" s="13"/>
      <c r="C38" s="13"/>
      <c r="D38" s="13"/>
      <c r="E38" s="13"/>
      <c r="F38" s="13"/>
      <c r="H38" s="13"/>
      <c r="I38" s="13"/>
      <c r="J38" s="13"/>
      <c r="K38" s="16">
        <f t="shared" si="0"/>
        <v>0</v>
      </c>
      <c r="L38" s="21">
        <v>300</v>
      </c>
    </row>
    <row r="39" spans="1:12">
      <c r="A39" s="13"/>
      <c r="B39" s="13"/>
      <c r="C39" s="13"/>
      <c r="D39" s="13"/>
      <c r="E39" s="13"/>
      <c r="F39" s="13"/>
      <c r="H39" s="13"/>
      <c r="I39" s="13"/>
      <c r="J39" s="13"/>
      <c r="K39" s="16">
        <f t="shared" si="0"/>
        <v>0</v>
      </c>
      <c r="L39" s="21">
        <v>300</v>
      </c>
    </row>
    <row r="40" spans="1:12">
      <c r="A40" s="13"/>
      <c r="B40" s="13"/>
      <c r="C40" s="13"/>
      <c r="D40" s="13"/>
      <c r="E40" s="13"/>
      <c r="F40" s="13"/>
      <c r="H40" s="13"/>
      <c r="I40" s="13"/>
      <c r="J40" s="13"/>
      <c r="K40" s="16">
        <f t="shared" si="0"/>
        <v>0</v>
      </c>
      <c r="L40" s="21">
        <v>300</v>
      </c>
    </row>
    <row r="41" spans="1:12">
      <c r="A41" s="13"/>
      <c r="B41" s="13"/>
      <c r="C41" s="13"/>
      <c r="D41" s="13"/>
      <c r="E41" s="13"/>
      <c r="F41" s="13"/>
      <c r="H41" s="13"/>
      <c r="I41" s="13"/>
      <c r="J41" s="13"/>
      <c r="K41" s="16">
        <f t="shared" si="0"/>
        <v>0</v>
      </c>
      <c r="L41" s="21">
        <v>300</v>
      </c>
    </row>
    <row r="42" spans="1:12">
      <c r="A42" s="13"/>
      <c r="B42" s="13"/>
      <c r="C42" s="13"/>
      <c r="D42" s="13"/>
      <c r="E42" s="13"/>
      <c r="F42" s="13"/>
      <c r="H42" s="13"/>
      <c r="I42" s="13"/>
      <c r="J42" s="13"/>
      <c r="K42" s="16">
        <f t="shared" si="0"/>
        <v>0</v>
      </c>
      <c r="L42" s="21">
        <v>300</v>
      </c>
    </row>
    <row r="43" spans="1:12">
      <c r="A43" s="13"/>
      <c r="B43" s="13"/>
      <c r="C43" s="13"/>
      <c r="D43" s="13"/>
      <c r="E43" s="13"/>
      <c r="F43" s="13"/>
      <c r="H43" s="13"/>
      <c r="I43" s="13"/>
      <c r="J43" s="13"/>
      <c r="K43" s="16">
        <f t="shared" si="0"/>
        <v>0</v>
      </c>
      <c r="L43" s="21">
        <v>300</v>
      </c>
    </row>
    <row r="44" spans="1:12">
      <c r="A44" s="13"/>
      <c r="B44" s="13"/>
      <c r="C44" s="13"/>
      <c r="D44" s="13"/>
      <c r="E44" s="13"/>
      <c r="F44" s="13"/>
      <c r="H44" s="13"/>
      <c r="I44" s="13"/>
      <c r="J44" s="13"/>
      <c r="K44" s="16">
        <f t="shared" si="0"/>
        <v>0</v>
      </c>
      <c r="L44" s="21">
        <v>300</v>
      </c>
    </row>
    <row r="45" spans="1:12">
      <c r="A45" s="13"/>
      <c r="B45" s="13"/>
      <c r="C45" s="13"/>
      <c r="D45" s="13"/>
      <c r="E45" s="13"/>
      <c r="F45" s="13"/>
      <c r="H45" s="13"/>
      <c r="I45" s="13"/>
      <c r="J45" s="13"/>
      <c r="K45" s="16">
        <f t="shared" si="0"/>
        <v>0</v>
      </c>
      <c r="L45" s="21">
        <v>300</v>
      </c>
    </row>
    <row r="46" spans="1:12">
      <c r="A46" s="13"/>
      <c r="B46" s="13"/>
      <c r="C46" s="13"/>
      <c r="D46" s="13"/>
      <c r="E46" s="13"/>
      <c r="F46" s="13"/>
      <c r="H46" s="13"/>
      <c r="I46" s="13"/>
      <c r="J46" s="13"/>
      <c r="K46" s="16">
        <f t="shared" si="0"/>
        <v>0</v>
      </c>
      <c r="L46" s="21">
        <v>300</v>
      </c>
    </row>
    <row r="47" spans="1:12">
      <c r="A47" s="13"/>
      <c r="B47" s="13"/>
      <c r="C47" s="13"/>
      <c r="D47" s="13"/>
      <c r="E47" s="13"/>
      <c r="F47" s="13"/>
      <c r="H47" s="13"/>
      <c r="I47" s="13"/>
      <c r="J47" s="13"/>
      <c r="K47" s="16">
        <f t="shared" si="0"/>
        <v>0</v>
      </c>
      <c r="L47" s="21">
        <v>300</v>
      </c>
    </row>
    <row r="48" spans="1:12">
      <c r="A48" s="13"/>
      <c r="B48" s="13"/>
      <c r="C48" s="13"/>
      <c r="D48" s="13"/>
      <c r="E48" s="13"/>
      <c r="F48" s="13"/>
      <c r="H48" s="13"/>
      <c r="I48" s="13"/>
      <c r="J48" s="13"/>
      <c r="K48" s="16">
        <f t="shared" si="0"/>
        <v>0</v>
      </c>
      <c r="L48" s="21">
        <v>300</v>
      </c>
    </row>
    <row r="49" spans="1:12">
      <c r="A49" s="13"/>
      <c r="B49" s="13"/>
      <c r="C49" s="13"/>
      <c r="D49" s="13"/>
      <c r="E49" s="13"/>
      <c r="F49" s="13"/>
      <c r="H49" s="13"/>
      <c r="I49" s="13"/>
      <c r="J49" s="13"/>
      <c r="K49" s="16">
        <f t="shared" si="0"/>
        <v>0</v>
      </c>
      <c r="L49" s="21">
        <v>300</v>
      </c>
    </row>
    <row r="50" spans="1:12">
      <c r="A50" s="13"/>
      <c r="B50" s="13"/>
      <c r="C50" s="13"/>
      <c r="D50" s="13"/>
      <c r="E50" s="13"/>
      <c r="F50" s="13"/>
      <c r="H50" s="13"/>
      <c r="I50" s="13"/>
      <c r="J50" s="13"/>
      <c r="K50" s="16">
        <f t="shared" si="0"/>
        <v>0</v>
      </c>
      <c r="L50" s="21">
        <v>300</v>
      </c>
    </row>
    <row r="51" spans="1:12">
      <c r="A51" s="13"/>
      <c r="B51" s="13"/>
      <c r="C51" s="13"/>
      <c r="D51" s="13"/>
      <c r="E51" s="13"/>
      <c r="F51" s="13"/>
      <c r="H51" s="13"/>
      <c r="I51" s="13"/>
      <c r="J51" s="13"/>
      <c r="K51" s="16">
        <f t="shared" si="0"/>
        <v>0</v>
      </c>
      <c r="L51" s="21">
        <v>300</v>
      </c>
    </row>
    <row r="52" spans="1:12">
      <c r="A52" s="13"/>
      <c r="B52" s="13"/>
      <c r="C52" s="13"/>
      <c r="D52" s="13"/>
      <c r="E52" s="13"/>
      <c r="F52" s="13"/>
      <c r="H52" s="13"/>
      <c r="I52" s="13"/>
      <c r="J52" s="13"/>
      <c r="K52" s="16">
        <f t="shared" si="0"/>
        <v>0</v>
      </c>
      <c r="L52" s="21">
        <v>300</v>
      </c>
    </row>
    <row r="53" spans="1:12">
      <c r="A53" s="13"/>
      <c r="B53" s="13"/>
      <c r="C53" s="13"/>
      <c r="D53" s="13"/>
      <c r="E53" s="13"/>
      <c r="F53" s="13"/>
      <c r="H53" s="13"/>
      <c r="I53" s="13"/>
      <c r="J53" s="13"/>
      <c r="K53" s="16">
        <f t="shared" si="0"/>
        <v>0</v>
      </c>
      <c r="L53" s="21">
        <v>300</v>
      </c>
    </row>
    <row r="54" spans="1:12">
      <c r="A54" s="13"/>
      <c r="B54" s="13"/>
      <c r="C54" s="13"/>
      <c r="D54" s="13"/>
      <c r="E54" s="13"/>
      <c r="F54" s="13"/>
      <c r="H54" s="13"/>
      <c r="I54" s="13"/>
      <c r="J54" s="13"/>
      <c r="K54" s="16">
        <f t="shared" si="0"/>
        <v>0</v>
      </c>
      <c r="L54" s="21">
        <v>300</v>
      </c>
    </row>
    <row r="55" spans="1:12">
      <c r="A55" s="13"/>
      <c r="B55" s="13"/>
      <c r="C55" s="13"/>
      <c r="D55" s="13"/>
      <c r="E55" s="13"/>
      <c r="F55" s="13"/>
      <c r="H55" s="13"/>
      <c r="I55" s="13"/>
      <c r="J55" s="13"/>
      <c r="K55" s="16">
        <f t="shared" si="0"/>
        <v>0</v>
      </c>
      <c r="L55" s="21">
        <v>300</v>
      </c>
    </row>
    <row r="56" spans="1:12">
      <c r="A56" s="13"/>
      <c r="B56" s="13"/>
      <c r="C56" s="13"/>
      <c r="D56" s="13"/>
      <c r="E56" s="13"/>
      <c r="F56" s="13"/>
      <c r="H56" s="13"/>
      <c r="I56" s="13"/>
      <c r="J56" s="13"/>
      <c r="K56" s="16">
        <f t="shared" si="0"/>
        <v>0</v>
      </c>
      <c r="L56" s="21">
        <v>300</v>
      </c>
    </row>
    <row r="57" spans="1:12">
      <c r="A57" s="13"/>
      <c r="B57" s="13"/>
      <c r="C57" s="13"/>
      <c r="D57" s="13"/>
      <c r="E57" s="13"/>
      <c r="F57" s="13"/>
      <c r="H57" s="13"/>
      <c r="I57" s="13"/>
      <c r="J57" s="13"/>
      <c r="K57" s="16">
        <f t="shared" si="0"/>
        <v>0</v>
      </c>
      <c r="L57" s="21">
        <v>300</v>
      </c>
    </row>
    <row r="58" spans="1:12">
      <c r="A58" s="13"/>
      <c r="B58" s="13"/>
      <c r="C58" s="13"/>
      <c r="D58" s="13"/>
      <c r="E58" s="13"/>
      <c r="F58" s="13"/>
      <c r="H58" s="13"/>
      <c r="I58" s="13"/>
      <c r="J58" s="13"/>
      <c r="K58" s="16">
        <f t="shared" si="0"/>
        <v>0</v>
      </c>
      <c r="L58" s="21">
        <v>300</v>
      </c>
    </row>
    <row r="59" spans="1:12">
      <c r="A59" s="13"/>
      <c r="B59" s="13"/>
      <c r="C59" s="13"/>
      <c r="D59" s="13"/>
      <c r="E59" s="13"/>
      <c r="F59" s="13"/>
      <c r="H59" s="13"/>
      <c r="I59" s="13"/>
      <c r="J59" s="13"/>
      <c r="K59" s="16">
        <f t="shared" si="0"/>
        <v>0</v>
      </c>
      <c r="L59" s="21">
        <v>300</v>
      </c>
    </row>
    <row r="60" spans="1:12">
      <c r="A60" s="13"/>
      <c r="B60" s="13"/>
      <c r="C60" s="13"/>
      <c r="D60" s="13"/>
      <c r="E60" s="13"/>
      <c r="F60" s="13"/>
      <c r="H60" s="13"/>
      <c r="I60" s="13"/>
      <c r="J60" s="13"/>
      <c r="K60" s="16">
        <f t="shared" si="0"/>
        <v>0</v>
      </c>
      <c r="L60" s="21">
        <v>300</v>
      </c>
    </row>
    <row r="61" spans="1:12">
      <c r="A61" s="13"/>
      <c r="B61" s="13"/>
      <c r="C61" s="13"/>
      <c r="D61" s="13"/>
      <c r="E61" s="13"/>
      <c r="F61" s="13"/>
      <c r="H61" s="13"/>
      <c r="I61" s="13"/>
      <c r="J61" s="13"/>
      <c r="K61" s="16">
        <f t="shared" si="0"/>
        <v>0</v>
      </c>
      <c r="L61" s="21">
        <v>300</v>
      </c>
    </row>
    <row r="62" spans="1:12">
      <c r="A62" s="13"/>
      <c r="B62" s="13"/>
      <c r="C62" s="13"/>
      <c r="D62" s="13"/>
      <c r="E62" s="13"/>
      <c r="F62" s="13"/>
      <c r="H62" s="13"/>
      <c r="I62" s="13"/>
      <c r="J62" s="13"/>
      <c r="K62" s="16">
        <f t="shared" si="0"/>
        <v>0</v>
      </c>
      <c r="L62" s="21">
        <v>300</v>
      </c>
    </row>
    <row r="63" spans="1:12">
      <c r="A63" s="13"/>
      <c r="B63" s="13"/>
      <c r="C63" s="13"/>
      <c r="D63" s="13"/>
      <c r="E63" s="13"/>
      <c r="F63" s="13"/>
      <c r="H63" s="13"/>
      <c r="I63" s="13"/>
      <c r="J63" s="13"/>
      <c r="K63" s="16">
        <f t="shared" si="0"/>
        <v>0</v>
      </c>
      <c r="L63" s="21">
        <v>300</v>
      </c>
    </row>
    <row r="64" spans="1:12">
      <c r="A64" s="13"/>
      <c r="B64" s="13"/>
      <c r="C64" s="13"/>
      <c r="D64" s="13"/>
      <c r="E64" s="13"/>
      <c r="F64" s="13"/>
      <c r="H64" s="13"/>
      <c r="I64" s="13"/>
      <c r="J64" s="13"/>
      <c r="K64" s="16">
        <f t="shared" si="0"/>
        <v>0</v>
      </c>
      <c r="L64" s="21">
        <v>300</v>
      </c>
    </row>
    <row r="65" spans="1:12">
      <c r="A65" s="13"/>
      <c r="B65" s="13"/>
      <c r="C65" s="13"/>
      <c r="D65" s="13"/>
      <c r="E65" s="13"/>
      <c r="F65" s="13"/>
      <c r="H65" s="13"/>
      <c r="I65" s="13"/>
      <c r="J65" s="13"/>
      <c r="K65" s="16">
        <f t="shared" si="0"/>
        <v>0</v>
      </c>
      <c r="L65" s="21">
        <v>300</v>
      </c>
    </row>
    <row r="66" spans="1:12">
      <c r="A66" s="13"/>
      <c r="B66" s="13"/>
      <c r="C66" s="13"/>
      <c r="D66" s="13"/>
      <c r="E66" s="13"/>
      <c r="F66" s="13"/>
      <c r="H66" s="13"/>
      <c r="I66" s="13"/>
      <c r="J66" s="13"/>
      <c r="K66" s="16">
        <f t="shared" si="0"/>
        <v>0</v>
      </c>
      <c r="L66" s="21">
        <v>300</v>
      </c>
    </row>
    <row r="67" spans="1:12">
      <c r="A67" s="13"/>
      <c r="B67" s="13"/>
      <c r="C67" s="13"/>
      <c r="D67" s="13"/>
      <c r="E67" s="13"/>
      <c r="F67" s="13"/>
      <c r="H67" s="13"/>
      <c r="I67" s="13"/>
      <c r="J67" s="13"/>
      <c r="K67" s="16">
        <f t="shared" si="0"/>
        <v>0</v>
      </c>
      <c r="L67" s="21">
        <v>300</v>
      </c>
    </row>
    <row r="68" spans="1:12">
      <c r="A68" s="13"/>
      <c r="B68" s="13"/>
      <c r="C68" s="13"/>
      <c r="D68" s="13"/>
      <c r="E68" s="13"/>
      <c r="F68" s="13"/>
      <c r="H68" s="13"/>
      <c r="I68" s="13"/>
      <c r="J68" s="13"/>
      <c r="K68" s="16">
        <f t="shared" si="0"/>
        <v>0</v>
      </c>
      <c r="L68" s="21">
        <v>300</v>
      </c>
    </row>
    <row r="69" spans="1:12">
      <c r="A69" s="13"/>
      <c r="B69" s="13"/>
      <c r="C69" s="13"/>
      <c r="D69" s="13"/>
      <c r="E69" s="13"/>
      <c r="F69" s="13"/>
      <c r="H69" s="13"/>
      <c r="I69" s="13"/>
      <c r="J69" s="13"/>
      <c r="K69" s="16">
        <f t="shared" ref="K69:K132" si="1">IF(H69="タレント",300,5*(J69-I69+1)*(I69+J69)-J69*10)</f>
        <v>0</v>
      </c>
      <c r="L69" s="21">
        <v>300</v>
      </c>
    </row>
    <row r="70" spans="1:12">
      <c r="A70" s="13"/>
      <c r="B70" s="13"/>
      <c r="C70" s="13"/>
      <c r="D70" s="13"/>
      <c r="E70" s="13"/>
      <c r="F70" s="13"/>
      <c r="H70" s="13"/>
      <c r="I70" s="13"/>
      <c r="J70" s="13"/>
      <c r="K70" s="16">
        <f t="shared" si="1"/>
        <v>0</v>
      </c>
      <c r="L70" s="21">
        <v>300</v>
      </c>
    </row>
    <row r="71" spans="1:12">
      <c r="A71" s="13"/>
      <c r="B71" s="13"/>
      <c r="C71" s="13"/>
      <c r="D71" s="13"/>
      <c r="E71" s="13"/>
      <c r="F71" s="13"/>
      <c r="H71" s="13"/>
      <c r="I71" s="13"/>
      <c r="J71" s="13"/>
      <c r="K71" s="16">
        <f t="shared" si="1"/>
        <v>0</v>
      </c>
      <c r="L71" s="21">
        <v>300</v>
      </c>
    </row>
    <row r="72" spans="1:12">
      <c r="A72" s="13"/>
      <c r="B72" s="13"/>
      <c r="C72" s="13"/>
      <c r="D72" s="13"/>
      <c r="E72" s="13"/>
      <c r="F72" s="13"/>
      <c r="H72" s="13"/>
      <c r="I72" s="13"/>
      <c r="J72" s="13"/>
      <c r="K72" s="16">
        <f t="shared" si="1"/>
        <v>0</v>
      </c>
      <c r="L72" s="21">
        <v>300</v>
      </c>
    </row>
    <row r="73" spans="1:12">
      <c r="A73" s="13"/>
      <c r="B73" s="13"/>
      <c r="C73" s="13"/>
      <c r="D73" s="13"/>
      <c r="E73" s="13"/>
      <c r="F73" s="13"/>
      <c r="H73" s="13"/>
      <c r="I73" s="13"/>
      <c r="J73" s="13"/>
      <c r="K73" s="16">
        <f t="shared" si="1"/>
        <v>0</v>
      </c>
      <c r="L73" s="21">
        <v>300</v>
      </c>
    </row>
    <row r="74" spans="1:12">
      <c r="A74" s="13"/>
      <c r="B74" s="13"/>
      <c r="C74" s="13"/>
      <c r="D74" s="13"/>
      <c r="E74" s="13"/>
      <c r="F74" s="13"/>
      <c r="H74" s="13"/>
      <c r="I74" s="13"/>
      <c r="J74" s="13"/>
      <c r="K74" s="16">
        <f t="shared" si="1"/>
        <v>0</v>
      </c>
      <c r="L74" s="21">
        <v>300</v>
      </c>
    </row>
    <row r="75" spans="1:12">
      <c r="A75" s="13"/>
      <c r="B75" s="13"/>
      <c r="C75" s="13"/>
      <c r="D75" s="13"/>
      <c r="E75" s="13"/>
      <c r="F75" s="13"/>
      <c r="H75" s="13"/>
      <c r="I75" s="13"/>
      <c r="J75" s="13"/>
      <c r="K75" s="16">
        <f t="shared" si="1"/>
        <v>0</v>
      </c>
      <c r="L75" s="21">
        <v>300</v>
      </c>
    </row>
    <row r="76" spans="1:12">
      <c r="A76" s="13"/>
      <c r="B76" s="13"/>
      <c r="C76" s="13"/>
      <c r="D76" s="13"/>
      <c r="E76" s="13"/>
      <c r="F76" s="13"/>
      <c r="H76" s="13"/>
      <c r="I76" s="13"/>
      <c r="J76" s="13"/>
      <c r="K76" s="16">
        <f t="shared" si="1"/>
        <v>0</v>
      </c>
      <c r="L76" s="21">
        <v>300</v>
      </c>
    </row>
    <row r="77" spans="1:12">
      <c r="A77" s="13"/>
      <c r="B77" s="13"/>
      <c r="C77" s="13"/>
      <c r="D77" s="13"/>
      <c r="E77" s="13"/>
      <c r="F77" s="13"/>
      <c r="H77" s="13"/>
      <c r="I77" s="13"/>
      <c r="J77" s="13"/>
      <c r="K77" s="16">
        <f t="shared" si="1"/>
        <v>0</v>
      </c>
      <c r="L77" s="21">
        <v>300</v>
      </c>
    </row>
    <row r="78" spans="1:12">
      <c r="A78" s="13"/>
      <c r="B78" s="13"/>
      <c r="C78" s="13"/>
      <c r="D78" s="13"/>
      <c r="E78" s="13"/>
      <c r="F78" s="13"/>
      <c r="H78" s="13"/>
      <c r="I78" s="13"/>
      <c r="J78" s="13"/>
      <c r="K78" s="16">
        <f t="shared" si="1"/>
        <v>0</v>
      </c>
      <c r="L78" s="21">
        <v>300</v>
      </c>
    </row>
    <row r="79" spans="1:12">
      <c r="A79" s="13"/>
      <c r="B79" s="13"/>
      <c r="C79" s="13"/>
      <c r="D79" s="13"/>
      <c r="E79" s="13"/>
      <c r="F79" s="13"/>
      <c r="H79" s="13"/>
      <c r="I79" s="13"/>
      <c r="J79" s="13"/>
      <c r="K79" s="16">
        <f t="shared" si="1"/>
        <v>0</v>
      </c>
      <c r="L79" s="21">
        <v>300</v>
      </c>
    </row>
    <row r="80" spans="1:12">
      <c r="A80" s="13"/>
      <c r="B80" s="13"/>
      <c r="C80" s="13"/>
      <c r="D80" s="13"/>
      <c r="E80" s="13"/>
      <c r="F80" s="13"/>
      <c r="H80" s="13"/>
      <c r="I80" s="13"/>
      <c r="J80" s="13"/>
      <c r="K80" s="16">
        <f t="shared" si="1"/>
        <v>0</v>
      </c>
      <c r="L80" s="21">
        <v>300</v>
      </c>
    </row>
    <row r="81" spans="1:12">
      <c r="A81" s="13"/>
      <c r="B81" s="13"/>
      <c r="C81" s="13"/>
      <c r="D81" s="13"/>
      <c r="E81" s="13"/>
      <c r="F81" s="13"/>
      <c r="H81" s="13"/>
      <c r="I81" s="13"/>
      <c r="J81" s="13"/>
      <c r="K81" s="16">
        <f t="shared" si="1"/>
        <v>0</v>
      </c>
      <c r="L81" s="21">
        <v>300</v>
      </c>
    </row>
    <row r="82" spans="1:12">
      <c r="A82" s="13"/>
      <c r="B82" s="13"/>
      <c r="C82" s="13"/>
      <c r="D82" s="13"/>
      <c r="E82" s="13"/>
      <c r="F82" s="13"/>
      <c r="H82" s="13"/>
      <c r="I82" s="13"/>
      <c r="J82" s="13"/>
      <c r="K82" s="16">
        <f t="shared" si="1"/>
        <v>0</v>
      </c>
      <c r="L82" s="21">
        <v>300</v>
      </c>
    </row>
    <row r="83" spans="1:12">
      <c r="A83" s="13"/>
      <c r="B83" s="13"/>
      <c r="C83" s="13"/>
      <c r="D83" s="13"/>
      <c r="E83" s="13"/>
      <c r="F83" s="13"/>
      <c r="H83" s="13"/>
      <c r="I83" s="13"/>
      <c r="J83" s="13"/>
      <c r="K83" s="16">
        <f t="shared" si="1"/>
        <v>0</v>
      </c>
      <c r="L83" s="21">
        <v>300</v>
      </c>
    </row>
    <row r="84" spans="1:12">
      <c r="A84" s="13"/>
      <c r="B84" s="13"/>
      <c r="C84" s="13"/>
      <c r="D84" s="13"/>
      <c r="E84" s="13"/>
      <c r="F84" s="13"/>
      <c r="H84" s="13"/>
      <c r="I84" s="13"/>
      <c r="J84" s="13"/>
      <c r="K84" s="16">
        <f t="shared" si="1"/>
        <v>0</v>
      </c>
      <c r="L84" s="21">
        <v>300</v>
      </c>
    </row>
    <row r="85" spans="1:12">
      <c r="A85" s="13"/>
      <c r="B85" s="13"/>
      <c r="C85" s="13"/>
      <c r="D85" s="13"/>
      <c r="E85" s="13"/>
      <c r="F85" s="13"/>
      <c r="H85" s="13"/>
      <c r="I85" s="13"/>
      <c r="J85" s="13"/>
      <c r="K85" s="16">
        <f t="shared" si="1"/>
        <v>0</v>
      </c>
      <c r="L85" s="21">
        <v>300</v>
      </c>
    </row>
    <row r="86" spans="1:12">
      <c r="A86" s="13"/>
      <c r="B86" s="13"/>
      <c r="C86" s="13"/>
      <c r="D86" s="13"/>
      <c r="E86" s="13"/>
      <c r="F86" s="13"/>
      <c r="H86" s="13"/>
      <c r="I86" s="13"/>
      <c r="J86" s="13"/>
      <c r="K86" s="16">
        <f t="shared" si="1"/>
        <v>0</v>
      </c>
      <c r="L86" s="21">
        <v>300</v>
      </c>
    </row>
    <row r="87" spans="1:12">
      <c r="A87" s="13"/>
      <c r="B87" s="13"/>
      <c r="C87" s="13"/>
      <c r="D87" s="13"/>
      <c r="E87" s="13"/>
      <c r="F87" s="13"/>
      <c r="H87" s="13"/>
      <c r="I87" s="13"/>
      <c r="J87" s="13"/>
      <c r="K87" s="16">
        <f t="shared" si="1"/>
        <v>0</v>
      </c>
      <c r="L87" s="21">
        <v>300</v>
      </c>
    </row>
    <row r="88" spans="1:12">
      <c r="A88" s="13"/>
      <c r="B88" s="13"/>
      <c r="C88" s="13"/>
      <c r="D88" s="13"/>
      <c r="E88" s="13"/>
      <c r="F88" s="13"/>
      <c r="H88" s="13"/>
      <c r="I88" s="13"/>
      <c r="J88" s="13"/>
      <c r="K88" s="16">
        <f t="shared" si="1"/>
        <v>0</v>
      </c>
      <c r="L88" s="21">
        <v>300</v>
      </c>
    </row>
    <row r="89" spans="1:12">
      <c r="A89" s="13"/>
      <c r="B89" s="13"/>
      <c r="C89" s="13"/>
      <c r="D89" s="13"/>
      <c r="E89" s="13"/>
      <c r="F89" s="13"/>
      <c r="H89" s="13"/>
      <c r="I89" s="13"/>
      <c r="J89" s="13"/>
      <c r="K89" s="16">
        <f t="shared" si="1"/>
        <v>0</v>
      </c>
      <c r="L89" s="21">
        <v>300</v>
      </c>
    </row>
    <row r="90" spans="1:12">
      <c r="A90" s="13"/>
      <c r="B90" s="13"/>
      <c r="C90" s="13"/>
      <c r="D90" s="13"/>
      <c r="E90" s="13"/>
      <c r="F90" s="13"/>
      <c r="H90" s="13"/>
      <c r="I90" s="13"/>
      <c r="J90" s="13"/>
      <c r="K90" s="16">
        <f t="shared" si="1"/>
        <v>0</v>
      </c>
      <c r="L90" s="21">
        <v>300</v>
      </c>
    </row>
    <row r="91" spans="1:12">
      <c r="A91" s="13"/>
      <c r="B91" s="13"/>
      <c r="C91" s="13"/>
      <c r="D91" s="13"/>
      <c r="E91" s="13"/>
      <c r="F91" s="13"/>
      <c r="H91" s="13"/>
      <c r="I91" s="13"/>
      <c r="J91" s="13"/>
      <c r="K91" s="16">
        <f t="shared" si="1"/>
        <v>0</v>
      </c>
      <c r="L91" s="21">
        <v>300</v>
      </c>
    </row>
    <row r="92" spans="1:12">
      <c r="A92" s="13"/>
      <c r="B92" s="13"/>
      <c r="C92" s="13"/>
      <c r="D92" s="13"/>
      <c r="E92" s="13"/>
      <c r="F92" s="13"/>
      <c r="H92" s="13"/>
      <c r="I92" s="13"/>
      <c r="J92" s="13"/>
      <c r="K92" s="16">
        <f t="shared" si="1"/>
        <v>0</v>
      </c>
      <c r="L92" s="21">
        <v>300</v>
      </c>
    </row>
    <row r="93" spans="1:12">
      <c r="A93" s="13"/>
      <c r="B93" s="13"/>
      <c r="C93" s="13"/>
      <c r="D93" s="13"/>
      <c r="E93" s="13"/>
      <c r="F93" s="13"/>
      <c r="H93" s="13"/>
      <c r="I93" s="13"/>
      <c r="J93" s="13"/>
      <c r="K93" s="16">
        <f t="shared" si="1"/>
        <v>0</v>
      </c>
      <c r="L93" s="21">
        <v>300</v>
      </c>
    </row>
    <row r="94" spans="1:12">
      <c r="A94" s="13"/>
      <c r="B94" s="13"/>
      <c r="C94" s="13"/>
      <c r="D94" s="13"/>
      <c r="E94" s="13"/>
      <c r="F94" s="13"/>
      <c r="H94" s="13"/>
      <c r="I94" s="13"/>
      <c r="J94" s="13"/>
      <c r="K94" s="16">
        <f t="shared" si="1"/>
        <v>0</v>
      </c>
      <c r="L94" s="21">
        <v>300</v>
      </c>
    </row>
    <row r="95" spans="1:12">
      <c r="A95" s="13"/>
      <c r="B95" s="13"/>
      <c r="C95" s="13"/>
      <c r="D95" s="13"/>
      <c r="E95" s="13"/>
      <c r="F95" s="13"/>
      <c r="H95" s="13"/>
      <c r="I95" s="13"/>
      <c r="J95" s="13"/>
      <c r="K95" s="16">
        <f t="shared" si="1"/>
        <v>0</v>
      </c>
      <c r="L95" s="21">
        <v>300</v>
      </c>
    </row>
    <row r="96" spans="1:12">
      <c r="A96" s="13"/>
      <c r="B96" s="13"/>
      <c r="C96" s="13"/>
      <c r="D96" s="13"/>
      <c r="E96" s="13"/>
      <c r="F96" s="13"/>
      <c r="H96" s="13"/>
      <c r="I96" s="13"/>
      <c r="J96" s="13"/>
      <c r="K96" s="16">
        <f t="shared" si="1"/>
        <v>0</v>
      </c>
      <c r="L96" s="21">
        <v>300</v>
      </c>
    </row>
    <row r="97" spans="1:12">
      <c r="A97" s="13"/>
      <c r="B97" s="13"/>
      <c r="C97" s="13"/>
      <c r="D97" s="13"/>
      <c r="E97" s="13"/>
      <c r="F97" s="13"/>
      <c r="H97" s="13"/>
      <c r="I97" s="13"/>
      <c r="J97" s="13"/>
      <c r="K97" s="16">
        <f t="shared" si="1"/>
        <v>0</v>
      </c>
      <c r="L97" s="21">
        <v>300</v>
      </c>
    </row>
    <row r="98" spans="1:12">
      <c r="A98" s="13"/>
      <c r="B98" s="13"/>
      <c r="C98" s="13"/>
      <c r="D98" s="13"/>
      <c r="E98" s="13"/>
      <c r="F98" s="13"/>
      <c r="H98" s="13"/>
      <c r="I98" s="13"/>
      <c r="J98" s="13"/>
      <c r="K98" s="16">
        <f t="shared" si="1"/>
        <v>0</v>
      </c>
      <c r="L98" s="21">
        <v>300</v>
      </c>
    </row>
    <row r="99" spans="1:12">
      <c r="A99" s="13"/>
      <c r="B99" s="13"/>
      <c r="C99" s="13"/>
      <c r="D99" s="13"/>
      <c r="E99" s="13"/>
      <c r="F99" s="13"/>
      <c r="H99" s="13"/>
      <c r="I99" s="13"/>
      <c r="J99" s="13"/>
      <c r="K99" s="16">
        <f t="shared" si="1"/>
        <v>0</v>
      </c>
      <c r="L99" s="21">
        <v>300</v>
      </c>
    </row>
    <row r="100" spans="1:12">
      <c r="A100" s="13"/>
      <c r="B100" s="13"/>
      <c r="C100" s="13"/>
      <c r="D100" s="13"/>
      <c r="E100" s="13"/>
      <c r="F100" s="13"/>
      <c r="H100" s="13"/>
      <c r="I100" s="13"/>
      <c r="J100" s="13"/>
      <c r="K100" s="16">
        <f t="shared" si="1"/>
        <v>0</v>
      </c>
      <c r="L100" s="21">
        <v>300</v>
      </c>
    </row>
    <row r="101" spans="1:12">
      <c r="A101" s="13"/>
      <c r="B101" s="13"/>
      <c r="C101" s="13"/>
      <c r="D101" s="13"/>
      <c r="E101" s="13"/>
      <c r="F101" s="13"/>
      <c r="H101" s="13"/>
      <c r="I101" s="13"/>
      <c r="J101" s="13"/>
      <c r="K101" s="16">
        <f t="shared" si="1"/>
        <v>0</v>
      </c>
      <c r="L101" s="21">
        <v>300</v>
      </c>
    </row>
    <row r="102" spans="1:12">
      <c r="A102" s="13"/>
      <c r="B102" s="13"/>
      <c r="C102" s="13"/>
      <c r="D102" s="13"/>
      <c r="E102" s="13"/>
      <c r="F102" s="13"/>
      <c r="H102" s="13"/>
      <c r="I102" s="13"/>
      <c r="J102" s="13"/>
      <c r="K102" s="16">
        <f t="shared" si="1"/>
        <v>0</v>
      </c>
      <c r="L102" s="21">
        <v>300</v>
      </c>
    </row>
    <row r="103" spans="1:12">
      <c r="A103" s="13"/>
      <c r="B103" s="13"/>
      <c r="C103" s="13"/>
      <c r="D103" s="13"/>
      <c r="E103" s="13"/>
      <c r="F103" s="13"/>
      <c r="H103" s="13"/>
      <c r="I103" s="13"/>
      <c r="J103" s="13"/>
      <c r="K103" s="16">
        <f t="shared" si="1"/>
        <v>0</v>
      </c>
      <c r="L103" s="21">
        <v>300</v>
      </c>
    </row>
    <row r="104" spans="1:12">
      <c r="A104" s="13"/>
      <c r="B104" s="13"/>
      <c r="C104" s="13"/>
      <c r="D104" s="13"/>
      <c r="E104" s="13"/>
      <c r="F104" s="13"/>
      <c r="H104" s="13"/>
      <c r="I104" s="13"/>
      <c r="J104" s="13"/>
      <c r="K104" s="16">
        <f t="shared" si="1"/>
        <v>0</v>
      </c>
      <c r="L104" s="21">
        <v>300</v>
      </c>
    </row>
    <row r="105" spans="1:12">
      <c r="A105" s="13"/>
      <c r="B105" s="13"/>
      <c r="C105" s="13"/>
      <c r="D105" s="13"/>
      <c r="E105" s="13"/>
      <c r="F105" s="13"/>
      <c r="H105" s="13"/>
      <c r="I105" s="13"/>
      <c r="J105" s="13"/>
      <c r="K105" s="16">
        <f t="shared" si="1"/>
        <v>0</v>
      </c>
      <c r="L105" s="21">
        <v>300</v>
      </c>
    </row>
    <row r="106" spans="1:12">
      <c r="A106" s="13"/>
      <c r="B106" s="13"/>
      <c r="C106" s="13"/>
      <c r="D106" s="13"/>
      <c r="E106" s="13"/>
      <c r="F106" s="13"/>
      <c r="H106" s="13"/>
      <c r="I106" s="13"/>
      <c r="J106" s="13"/>
      <c r="K106" s="16">
        <f t="shared" si="1"/>
        <v>0</v>
      </c>
      <c r="L106" s="21">
        <v>300</v>
      </c>
    </row>
    <row r="107" spans="1:12">
      <c r="A107" s="13"/>
      <c r="B107" s="13"/>
      <c r="C107" s="13"/>
      <c r="D107" s="13"/>
      <c r="E107" s="13"/>
      <c r="F107" s="13"/>
      <c r="H107" s="13"/>
      <c r="I107" s="13"/>
      <c r="J107" s="13"/>
      <c r="K107" s="16">
        <f t="shared" si="1"/>
        <v>0</v>
      </c>
      <c r="L107" s="21">
        <v>300</v>
      </c>
    </row>
    <row r="108" spans="1:12">
      <c r="A108" s="13"/>
      <c r="B108" s="13"/>
      <c r="C108" s="13"/>
      <c r="D108" s="13"/>
      <c r="E108" s="13"/>
      <c r="F108" s="13"/>
      <c r="H108" s="13"/>
      <c r="I108" s="13"/>
      <c r="J108" s="13"/>
      <c r="K108" s="16">
        <f t="shared" si="1"/>
        <v>0</v>
      </c>
      <c r="L108" s="21">
        <v>300</v>
      </c>
    </row>
    <row r="109" spans="1:12">
      <c r="A109" s="13"/>
      <c r="B109" s="13"/>
      <c r="C109" s="13"/>
      <c r="D109" s="13"/>
      <c r="E109" s="13"/>
      <c r="F109" s="13"/>
      <c r="H109" s="13"/>
      <c r="I109" s="13"/>
      <c r="J109" s="13"/>
      <c r="K109" s="16">
        <f t="shared" si="1"/>
        <v>0</v>
      </c>
      <c r="L109" s="21">
        <v>300</v>
      </c>
    </row>
    <row r="110" spans="1:12">
      <c r="A110" s="13"/>
      <c r="B110" s="13"/>
      <c r="C110" s="13"/>
      <c r="D110" s="13"/>
      <c r="E110" s="13"/>
      <c r="F110" s="13"/>
      <c r="H110" s="13"/>
      <c r="I110" s="13"/>
      <c r="J110" s="13"/>
      <c r="K110" s="16">
        <f t="shared" si="1"/>
        <v>0</v>
      </c>
      <c r="L110" s="21">
        <v>300</v>
      </c>
    </row>
    <row r="111" spans="1:12">
      <c r="A111" s="13"/>
      <c r="B111" s="13"/>
      <c r="C111" s="13"/>
      <c r="D111" s="13"/>
      <c r="E111" s="13"/>
      <c r="F111" s="13"/>
      <c r="H111" s="13"/>
      <c r="I111" s="13"/>
      <c r="J111" s="13"/>
      <c r="K111" s="16">
        <f t="shared" si="1"/>
        <v>0</v>
      </c>
      <c r="L111" s="21">
        <v>300</v>
      </c>
    </row>
    <row r="112" spans="1:12">
      <c r="A112" s="13"/>
      <c r="B112" s="13"/>
      <c r="C112" s="13"/>
      <c r="D112" s="13"/>
      <c r="E112" s="13"/>
      <c r="F112" s="13"/>
      <c r="H112" s="13"/>
      <c r="I112" s="13"/>
      <c r="J112" s="13"/>
      <c r="K112" s="16">
        <f t="shared" si="1"/>
        <v>0</v>
      </c>
      <c r="L112" s="21">
        <v>300</v>
      </c>
    </row>
    <row r="113" spans="1:12">
      <c r="A113" s="13"/>
      <c r="B113" s="13"/>
      <c r="C113" s="13"/>
      <c r="D113" s="13"/>
      <c r="E113" s="13"/>
      <c r="F113" s="13"/>
      <c r="H113" s="13"/>
      <c r="I113" s="13"/>
      <c r="J113" s="13"/>
      <c r="K113" s="16">
        <f t="shared" si="1"/>
        <v>0</v>
      </c>
      <c r="L113" s="21">
        <v>300</v>
      </c>
    </row>
    <row r="114" spans="1:12">
      <c r="A114" s="13"/>
      <c r="B114" s="13"/>
      <c r="C114" s="13"/>
      <c r="D114" s="13"/>
      <c r="E114" s="13"/>
      <c r="F114" s="13"/>
      <c r="H114" s="13"/>
      <c r="I114" s="13"/>
      <c r="J114" s="13"/>
      <c r="K114" s="16">
        <f t="shared" si="1"/>
        <v>0</v>
      </c>
      <c r="L114" s="21">
        <v>300</v>
      </c>
    </row>
    <row r="115" spans="1:12">
      <c r="A115" s="13"/>
      <c r="B115" s="13"/>
      <c r="C115" s="13"/>
      <c r="D115" s="13"/>
      <c r="E115" s="13"/>
      <c r="F115" s="13"/>
      <c r="H115" s="13"/>
      <c r="I115" s="13"/>
      <c r="J115" s="13"/>
      <c r="K115" s="16">
        <f t="shared" si="1"/>
        <v>0</v>
      </c>
      <c r="L115" s="21">
        <v>300</v>
      </c>
    </row>
    <row r="116" spans="1:12">
      <c r="A116" s="13"/>
      <c r="B116" s="13"/>
      <c r="C116" s="13"/>
      <c r="D116" s="13"/>
      <c r="E116" s="13"/>
      <c r="F116" s="13"/>
      <c r="H116" s="13"/>
      <c r="I116" s="13"/>
      <c r="J116" s="13"/>
      <c r="K116" s="16">
        <f t="shared" si="1"/>
        <v>0</v>
      </c>
      <c r="L116" s="21">
        <v>300</v>
      </c>
    </row>
    <row r="117" spans="1:12">
      <c r="A117" s="13"/>
      <c r="B117" s="13"/>
      <c r="C117" s="13"/>
      <c r="D117" s="13"/>
      <c r="E117" s="13"/>
      <c r="F117" s="13"/>
      <c r="H117" s="13"/>
      <c r="I117" s="13"/>
      <c r="J117" s="13"/>
      <c r="K117" s="16">
        <f t="shared" si="1"/>
        <v>0</v>
      </c>
      <c r="L117" s="21">
        <v>300</v>
      </c>
    </row>
    <row r="118" spans="1:12">
      <c r="A118" s="13"/>
      <c r="B118" s="13"/>
      <c r="C118" s="13"/>
      <c r="D118" s="13"/>
      <c r="E118" s="13"/>
      <c r="F118" s="13"/>
      <c r="H118" s="13"/>
      <c r="I118" s="13"/>
      <c r="J118" s="13"/>
      <c r="K118" s="16">
        <f t="shared" si="1"/>
        <v>0</v>
      </c>
      <c r="L118" s="21">
        <v>300</v>
      </c>
    </row>
    <row r="119" spans="1:12">
      <c r="A119" s="13"/>
      <c r="B119" s="13"/>
      <c r="C119" s="13"/>
      <c r="D119" s="13"/>
      <c r="E119" s="13"/>
      <c r="F119" s="13"/>
      <c r="H119" s="13"/>
      <c r="I119" s="13"/>
      <c r="J119" s="13"/>
      <c r="K119" s="16">
        <f t="shared" si="1"/>
        <v>0</v>
      </c>
      <c r="L119" s="21">
        <v>300</v>
      </c>
    </row>
    <row r="120" spans="1:12">
      <c r="A120" s="13"/>
      <c r="B120" s="13"/>
      <c r="C120" s="13"/>
      <c r="D120" s="13"/>
      <c r="E120" s="13"/>
      <c r="F120" s="13"/>
      <c r="H120" s="13"/>
      <c r="I120" s="13"/>
      <c r="J120" s="13"/>
      <c r="K120" s="16">
        <f t="shared" si="1"/>
        <v>0</v>
      </c>
      <c r="L120" s="21">
        <v>300</v>
      </c>
    </row>
    <row r="121" spans="1:12">
      <c r="A121" s="13"/>
      <c r="B121" s="13"/>
      <c r="C121" s="13"/>
      <c r="D121" s="13"/>
      <c r="E121" s="13"/>
      <c r="F121" s="13"/>
      <c r="H121" s="13"/>
      <c r="I121" s="13"/>
      <c r="J121" s="13"/>
      <c r="K121" s="16">
        <f t="shared" si="1"/>
        <v>0</v>
      </c>
      <c r="L121" s="21">
        <v>300</v>
      </c>
    </row>
    <row r="122" spans="1:12">
      <c r="A122" s="13"/>
      <c r="B122" s="13"/>
      <c r="C122" s="13"/>
      <c r="D122" s="13"/>
      <c r="E122" s="13"/>
      <c r="F122" s="13"/>
      <c r="H122" s="13"/>
      <c r="I122" s="13"/>
      <c r="J122" s="13"/>
      <c r="K122" s="16">
        <f t="shared" si="1"/>
        <v>0</v>
      </c>
      <c r="L122" s="21">
        <v>300</v>
      </c>
    </row>
    <row r="123" spans="1:12">
      <c r="A123" s="13"/>
      <c r="B123" s="13"/>
      <c r="C123" s="13"/>
      <c r="D123" s="13"/>
      <c r="E123" s="13"/>
      <c r="F123" s="13"/>
      <c r="H123" s="13"/>
      <c r="I123" s="13"/>
      <c r="J123" s="13"/>
      <c r="K123" s="16">
        <f t="shared" si="1"/>
        <v>0</v>
      </c>
      <c r="L123" s="21">
        <v>300</v>
      </c>
    </row>
    <row r="124" spans="1:12">
      <c r="A124" s="13"/>
      <c r="B124" s="13"/>
      <c r="C124" s="13"/>
      <c r="D124" s="13"/>
      <c r="E124" s="13"/>
      <c r="F124" s="13"/>
      <c r="H124" s="13"/>
      <c r="I124" s="13"/>
      <c r="J124" s="13"/>
      <c r="K124" s="16">
        <f t="shared" si="1"/>
        <v>0</v>
      </c>
      <c r="L124" s="21">
        <v>300</v>
      </c>
    </row>
    <row r="125" spans="1:12">
      <c r="A125" s="13"/>
      <c r="B125" s="13"/>
      <c r="C125" s="13"/>
      <c r="D125" s="13"/>
      <c r="E125" s="13"/>
      <c r="F125" s="13"/>
      <c r="H125" s="13"/>
      <c r="I125" s="13"/>
      <c r="J125" s="13"/>
      <c r="K125" s="16">
        <f t="shared" si="1"/>
        <v>0</v>
      </c>
      <c r="L125" s="21">
        <v>300</v>
      </c>
    </row>
    <row r="126" spans="1:12">
      <c r="A126" s="13"/>
      <c r="B126" s="13"/>
      <c r="C126" s="13"/>
      <c r="D126" s="13"/>
      <c r="E126" s="13"/>
      <c r="F126" s="13"/>
      <c r="H126" s="13"/>
      <c r="I126" s="13"/>
      <c r="J126" s="13"/>
      <c r="K126" s="16">
        <f t="shared" si="1"/>
        <v>0</v>
      </c>
      <c r="L126" s="21">
        <v>300</v>
      </c>
    </row>
    <row r="127" spans="1:12">
      <c r="A127" s="13"/>
      <c r="B127" s="13"/>
      <c r="C127" s="13"/>
      <c r="D127" s="13"/>
      <c r="E127" s="13"/>
      <c r="F127" s="13"/>
      <c r="H127" s="13"/>
      <c r="I127" s="13"/>
      <c r="J127" s="13"/>
      <c r="K127" s="16">
        <f t="shared" si="1"/>
        <v>0</v>
      </c>
      <c r="L127" s="21">
        <v>300</v>
      </c>
    </row>
    <row r="128" spans="1:12">
      <c r="A128" s="13"/>
      <c r="B128" s="13"/>
      <c r="C128" s="13"/>
      <c r="D128" s="13"/>
      <c r="E128" s="13"/>
      <c r="F128" s="13"/>
      <c r="H128" s="13"/>
      <c r="I128" s="13"/>
      <c r="J128" s="13"/>
      <c r="K128" s="16">
        <f t="shared" si="1"/>
        <v>0</v>
      </c>
      <c r="L128" s="21">
        <v>300</v>
      </c>
    </row>
    <row r="129" spans="1:12">
      <c r="A129" s="13"/>
      <c r="B129" s="13"/>
      <c r="C129" s="13"/>
      <c r="D129" s="13"/>
      <c r="E129" s="13"/>
      <c r="F129" s="13"/>
      <c r="H129" s="13"/>
      <c r="I129" s="13"/>
      <c r="J129" s="13"/>
      <c r="K129" s="16">
        <f t="shared" si="1"/>
        <v>0</v>
      </c>
      <c r="L129" s="21">
        <v>300</v>
      </c>
    </row>
    <row r="130" spans="1:12">
      <c r="A130" s="13"/>
      <c r="B130" s="13"/>
      <c r="C130" s="13"/>
      <c r="D130" s="13"/>
      <c r="E130" s="13"/>
      <c r="F130" s="13"/>
      <c r="H130" s="13"/>
      <c r="I130" s="13"/>
      <c r="J130" s="13"/>
      <c r="K130" s="16">
        <f t="shared" si="1"/>
        <v>0</v>
      </c>
      <c r="L130" s="21">
        <v>300</v>
      </c>
    </row>
    <row r="131" spans="1:12">
      <c r="A131" s="13"/>
      <c r="B131" s="13"/>
      <c r="C131" s="13"/>
      <c r="D131" s="13"/>
      <c r="E131" s="13"/>
      <c r="F131" s="13"/>
      <c r="H131" s="13"/>
      <c r="I131" s="13"/>
      <c r="J131" s="13"/>
      <c r="K131" s="16">
        <f t="shared" si="1"/>
        <v>0</v>
      </c>
      <c r="L131" s="21">
        <v>300</v>
      </c>
    </row>
    <row r="132" spans="1:12">
      <c r="A132" s="13"/>
      <c r="B132" s="13"/>
      <c r="C132" s="13"/>
      <c r="D132" s="13"/>
      <c r="E132" s="13"/>
      <c r="F132" s="13"/>
      <c r="H132" s="13"/>
      <c r="I132" s="13"/>
      <c r="J132" s="13"/>
      <c r="K132" s="16">
        <f t="shared" si="1"/>
        <v>0</v>
      </c>
      <c r="L132" s="21">
        <v>300</v>
      </c>
    </row>
    <row r="133" spans="1:12">
      <c r="A133" s="13"/>
      <c r="B133" s="13"/>
      <c r="C133" s="13"/>
      <c r="D133" s="13"/>
      <c r="E133" s="13"/>
      <c r="F133" s="13"/>
      <c r="H133" s="13"/>
      <c r="I133" s="13"/>
      <c r="J133" s="13"/>
      <c r="K133" s="16">
        <f t="shared" ref="K133:K196" si="2">IF(H133="タレント",300,5*(J133-I133+1)*(I133+J133)-J133*10)</f>
        <v>0</v>
      </c>
      <c r="L133" s="21">
        <v>300</v>
      </c>
    </row>
    <row r="134" spans="1:12">
      <c r="A134" s="13"/>
      <c r="B134" s="13"/>
      <c r="C134" s="13"/>
      <c r="D134" s="13"/>
      <c r="E134" s="13"/>
      <c r="F134" s="13"/>
      <c r="H134" s="13"/>
      <c r="I134" s="13"/>
      <c r="J134" s="13"/>
      <c r="K134" s="16">
        <f t="shared" si="2"/>
        <v>0</v>
      </c>
      <c r="L134" s="21">
        <v>300</v>
      </c>
    </row>
    <row r="135" spans="1:12">
      <c r="A135" s="13"/>
      <c r="B135" s="13"/>
      <c r="C135" s="13"/>
      <c r="D135" s="13"/>
      <c r="E135" s="13"/>
      <c r="F135" s="13"/>
      <c r="H135" s="13"/>
      <c r="I135" s="13"/>
      <c r="J135" s="13"/>
      <c r="K135" s="16">
        <f t="shared" si="2"/>
        <v>0</v>
      </c>
      <c r="L135" s="21">
        <v>300</v>
      </c>
    </row>
    <row r="136" spans="1:12">
      <c r="A136" s="13"/>
      <c r="B136" s="13"/>
      <c r="C136" s="13"/>
      <c r="D136" s="13"/>
      <c r="E136" s="13"/>
      <c r="F136" s="13"/>
      <c r="H136" s="13"/>
      <c r="I136" s="13"/>
      <c r="J136" s="13"/>
      <c r="K136" s="16">
        <f t="shared" si="2"/>
        <v>0</v>
      </c>
      <c r="L136" s="21">
        <v>300</v>
      </c>
    </row>
    <row r="137" spans="1:12">
      <c r="A137" s="13"/>
      <c r="B137" s="13"/>
      <c r="C137" s="13"/>
      <c r="D137" s="13"/>
      <c r="E137" s="13"/>
      <c r="F137" s="13"/>
      <c r="H137" s="13"/>
      <c r="I137" s="13"/>
      <c r="J137" s="13"/>
      <c r="K137" s="16">
        <f t="shared" si="2"/>
        <v>0</v>
      </c>
      <c r="L137" s="21">
        <v>300</v>
      </c>
    </row>
    <row r="138" spans="1:12">
      <c r="A138" s="13"/>
      <c r="B138" s="13"/>
      <c r="C138" s="13"/>
      <c r="D138" s="13"/>
      <c r="E138" s="13"/>
      <c r="F138" s="13"/>
      <c r="H138" s="13"/>
      <c r="I138" s="13"/>
      <c r="J138" s="13"/>
      <c r="K138" s="16">
        <f t="shared" si="2"/>
        <v>0</v>
      </c>
      <c r="L138" s="21">
        <v>300</v>
      </c>
    </row>
    <row r="139" spans="1:12">
      <c r="A139" s="13"/>
      <c r="B139" s="13"/>
      <c r="C139" s="13"/>
      <c r="D139" s="13"/>
      <c r="E139" s="13"/>
      <c r="F139" s="13"/>
      <c r="H139" s="13"/>
      <c r="I139" s="13"/>
      <c r="J139" s="13"/>
      <c r="K139" s="16">
        <f t="shared" si="2"/>
        <v>0</v>
      </c>
      <c r="L139" s="21">
        <v>300</v>
      </c>
    </row>
    <row r="140" spans="1:12">
      <c r="A140" s="13"/>
      <c r="B140" s="13"/>
      <c r="C140" s="13"/>
      <c r="D140" s="13"/>
      <c r="E140" s="13"/>
      <c r="F140" s="13"/>
      <c r="H140" s="13"/>
      <c r="I140" s="13"/>
      <c r="J140" s="13"/>
      <c r="K140" s="16">
        <f t="shared" si="2"/>
        <v>0</v>
      </c>
      <c r="L140" s="21">
        <v>300</v>
      </c>
    </row>
    <row r="141" spans="1:12">
      <c r="A141" s="13"/>
      <c r="B141" s="13"/>
      <c r="C141" s="13"/>
      <c r="D141" s="13"/>
      <c r="E141" s="13"/>
      <c r="F141" s="13"/>
      <c r="H141" s="13"/>
      <c r="I141" s="13"/>
      <c r="J141" s="13"/>
      <c r="K141" s="16">
        <f t="shared" si="2"/>
        <v>0</v>
      </c>
      <c r="L141" s="21">
        <v>300</v>
      </c>
    </row>
    <row r="142" spans="1:12">
      <c r="A142" s="13"/>
      <c r="B142" s="13"/>
      <c r="C142" s="13"/>
      <c r="D142" s="13"/>
      <c r="E142" s="13"/>
      <c r="F142" s="13"/>
      <c r="H142" s="13"/>
      <c r="I142" s="13"/>
      <c r="J142" s="13"/>
      <c r="K142" s="16">
        <f t="shared" si="2"/>
        <v>0</v>
      </c>
      <c r="L142" s="21">
        <v>300</v>
      </c>
    </row>
    <row r="143" spans="1:12">
      <c r="A143" s="13"/>
      <c r="B143" s="13"/>
      <c r="C143" s="13"/>
      <c r="D143" s="13"/>
      <c r="E143" s="13"/>
      <c r="F143" s="13"/>
      <c r="H143" s="13"/>
      <c r="I143" s="13"/>
      <c r="J143" s="13"/>
      <c r="K143" s="16">
        <f t="shared" si="2"/>
        <v>0</v>
      </c>
      <c r="L143" s="21">
        <v>300</v>
      </c>
    </row>
    <row r="144" spans="1:12">
      <c r="A144" s="13"/>
      <c r="B144" s="13"/>
      <c r="C144" s="13"/>
      <c r="D144" s="13"/>
      <c r="E144" s="13"/>
      <c r="F144" s="13"/>
      <c r="H144" s="13"/>
      <c r="I144" s="13"/>
      <c r="J144" s="13"/>
      <c r="K144" s="16">
        <f t="shared" si="2"/>
        <v>0</v>
      </c>
      <c r="L144" s="21">
        <v>300</v>
      </c>
    </row>
    <row r="145" spans="1:12">
      <c r="A145" s="13"/>
      <c r="B145" s="13"/>
      <c r="C145" s="13"/>
      <c r="D145" s="13"/>
      <c r="E145" s="13"/>
      <c r="F145" s="13"/>
      <c r="H145" s="13"/>
      <c r="I145" s="13"/>
      <c r="J145" s="13"/>
      <c r="K145" s="16">
        <f t="shared" si="2"/>
        <v>0</v>
      </c>
      <c r="L145" s="21">
        <v>300</v>
      </c>
    </row>
    <row r="146" spans="1:12">
      <c r="A146" s="13"/>
      <c r="B146" s="13"/>
      <c r="C146" s="13"/>
      <c r="D146" s="13"/>
      <c r="E146" s="13"/>
      <c r="F146" s="13"/>
      <c r="H146" s="13"/>
      <c r="I146" s="13"/>
      <c r="J146" s="13"/>
      <c r="K146" s="16">
        <f t="shared" si="2"/>
        <v>0</v>
      </c>
      <c r="L146" s="21">
        <v>300</v>
      </c>
    </row>
    <row r="147" spans="1:12">
      <c r="A147" s="13"/>
      <c r="B147" s="13"/>
      <c r="C147" s="13"/>
      <c r="D147" s="13"/>
      <c r="E147" s="13"/>
      <c r="F147" s="13"/>
      <c r="H147" s="13"/>
      <c r="I147" s="13"/>
      <c r="J147" s="13"/>
      <c r="K147" s="16">
        <f t="shared" si="2"/>
        <v>0</v>
      </c>
      <c r="L147" s="21">
        <v>300</v>
      </c>
    </row>
    <row r="148" spans="1:12">
      <c r="A148" s="13"/>
      <c r="B148" s="13"/>
      <c r="C148" s="13"/>
      <c r="D148" s="13"/>
      <c r="E148" s="13"/>
      <c r="F148" s="13"/>
      <c r="H148" s="13"/>
      <c r="I148" s="13"/>
      <c r="J148" s="13"/>
      <c r="K148" s="16">
        <f t="shared" si="2"/>
        <v>0</v>
      </c>
      <c r="L148" s="21">
        <v>300</v>
      </c>
    </row>
    <row r="149" spans="1:12">
      <c r="A149" s="13"/>
      <c r="B149" s="13"/>
      <c r="C149" s="13"/>
      <c r="D149" s="13"/>
      <c r="E149" s="13"/>
      <c r="F149" s="13"/>
      <c r="H149" s="13"/>
      <c r="I149" s="13"/>
      <c r="J149" s="13"/>
      <c r="K149" s="16">
        <f t="shared" si="2"/>
        <v>0</v>
      </c>
      <c r="L149" s="21">
        <v>300</v>
      </c>
    </row>
    <row r="150" spans="1:12">
      <c r="A150" s="13"/>
      <c r="B150" s="13"/>
      <c r="C150" s="13"/>
      <c r="D150" s="13"/>
      <c r="E150" s="13"/>
      <c r="F150" s="13"/>
      <c r="H150" s="13"/>
      <c r="I150" s="13"/>
      <c r="J150" s="13"/>
      <c r="K150" s="16">
        <f t="shared" si="2"/>
        <v>0</v>
      </c>
      <c r="L150" s="21">
        <v>300</v>
      </c>
    </row>
    <row r="151" spans="1:12">
      <c r="A151" s="13"/>
      <c r="B151" s="13"/>
      <c r="C151" s="13"/>
      <c r="D151" s="13"/>
      <c r="E151" s="13"/>
      <c r="F151" s="13"/>
      <c r="H151" s="13"/>
      <c r="I151" s="13"/>
      <c r="J151" s="13"/>
      <c r="K151" s="16">
        <f t="shared" si="2"/>
        <v>0</v>
      </c>
      <c r="L151" s="21">
        <v>300</v>
      </c>
    </row>
    <row r="152" spans="1:12">
      <c r="A152" s="13"/>
      <c r="B152" s="13"/>
      <c r="C152" s="13"/>
      <c r="D152" s="13"/>
      <c r="E152" s="13"/>
      <c r="F152" s="13"/>
      <c r="H152" s="13"/>
      <c r="I152" s="13"/>
      <c r="J152" s="13"/>
      <c r="K152" s="16">
        <f t="shared" si="2"/>
        <v>0</v>
      </c>
      <c r="L152" s="21">
        <v>300</v>
      </c>
    </row>
    <row r="153" spans="1:12">
      <c r="A153" s="13"/>
      <c r="B153" s="13"/>
      <c r="C153" s="13"/>
      <c r="D153" s="13"/>
      <c r="E153" s="13"/>
      <c r="F153" s="13"/>
      <c r="H153" s="13"/>
      <c r="I153" s="13"/>
      <c r="J153" s="13"/>
      <c r="K153" s="16">
        <f t="shared" si="2"/>
        <v>0</v>
      </c>
      <c r="L153" s="21">
        <v>300</v>
      </c>
    </row>
    <row r="154" spans="1:12">
      <c r="A154" s="13"/>
      <c r="B154" s="13"/>
      <c r="C154" s="13"/>
      <c r="D154" s="13"/>
      <c r="E154" s="13"/>
      <c r="F154" s="13"/>
      <c r="H154" s="13"/>
      <c r="I154" s="13"/>
      <c r="J154" s="13"/>
      <c r="K154" s="16">
        <f t="shared" si="2"/>
        <v>0</v>
      </c>
      <c r="L154" s="21">
        <v>300</v>
      </c>
    </row>
    <row r="155" spans="1:12">
      <c r="A155" s="13"/>
      <c r="B155" s="13"/>
      <c r="C155" s="13"/>
      <c r="D155" s="13"/>
      <c r="E155" s="13"/>
      <c r="F155" s="13"/>
      <c r="H155" s="13"/>
      <c r="I155" s="13"/>
      <c r="J155" s="13"/>
      <c r="K155" s="16">
        <f t="shared" si="2"/>
        <v>0</v>
      </c>
      <c r="L155" s="21">
        <v>300</v>
      </c>
    </row>
    <row r="156" spans="1:12">
      <c r="A156" s="13"/>
      <c r="B156" s="13"/>
      <c r="C156" s="13"/>
      <c r="D156" s="13"/>
      <c r="E156" s="13"/>
      <c r="F156" s="13"/>
      <c r="H156" s="13"/>
      <c r="I156" s="13"/>
      <c r="J156" s="13"/>
      <c r="K156" s="16">
        <f t="shared" si="2"/>
        <v>0</v>
      </c>
      <c r="L156" s="21">
        <v>300</v>
      </c>
    </row>
    <row r="157" spans="1:12">
      <c r="A157" s="13"/>
      <c r="B157" s="13"/>
      <c r="C157" s="13"/>
      <c r="D157" s="13"/>
      <c r="E157" s="13"/>
      <c r="F157" s="13"/>
      <c r="H157" s="13"/>
      <c r="I157" s="13"/>
      <c r="J157" s="13"/>
      <c r="K157" s="16">
        <f t="shared" si="2"/>
        <v>0</v>
      </c>
      <c r="L157" s="21">
        <v>300</v>
      </c>
    </row>
    <row r="158" spans="1:12">
      <c r="A158" s="13"/>
      <c r="B158" s="13"/>
      <c r="C158" s="13"/>
      <c r="D158" s="13"/>
      <c r="E158" s="13"/>
      <c r="F158" s="13"/>
      <c r="H158" s="13"/>
      <c r="I158" s="13"/>
      <c r="J158" s="13"/>
      <c r="K158" s="16">
        <f t="shared" si="2"/>
        <v>0</v>
      </c>
      <c r="L158" s="21">
        <v>300</v>
      </c>
    </row>
    <row r="159" spans="1:12">
      <c r="A159" s="13"/>
      <c r="B159" s="13"/>
      <c r="C159" s="13"/>
      <c r="D159" s="13"/>
      <c r="E159" s="13"/>
      <c r="F159" s="13"/>
      <c r="H159" s="13"/>
      <c r="I159" s="13"/>
      <c r="J159" s="13"/>
      <c r="K159" s="16">
        <f t="shared" si="2"/>
        <v>0</v>
      </c>
      <c r="L159" s="21">
        <v>300</v>
      </c>
    </row>
    <row r="160" spans="1:12">
      <c r="A160" s="13"/>
      <c r="B160" s="13"/>
      <c r="C160" s="13"/>
      <c r="D160" s="13"/>
      <c r="E160" s="13"/>
      <c r="F160" s="13"/>
      <c r="H160" s="13"/>
      <c r="I160" s="13"/>
      <c r="J160" s="13"/>
      <c r="K160" s="16">
        <f t="shared" si="2"/>
        <v>0</v>
      </c>
      <c r="L160" s="21">
        <v>300</v>
      </c>
    </row>
    <row r="161" spans="1:12">
      <c r="A161" s="13"/>
      <c r="B161" s="13"/>
      <c r="C161" s="13"/>
      <c r="D161" s="13"/>
      <c r="E161" s="13"/>
      <c r="F161" s="13"/>
      <c r="H161" s="13"/>
      <c r="I161" s="13"/>
      <c r="J161" s="13"/>
      <c r="K161" s="16">
        <f t="shared" si="2"/>
        <v>0</v>
      </c>
      <c r="L161" s="21">
        <v>300</v>
      </c>
    </row>
    <row r="162" spans="1:12">
      <c r="A162" s="13"/>
      <c r="B162" s="13"/>
      <c r="C162" s="13"/>
      <c r="D162" s="13"/>
      <c r="E162" s="13"/>
      <c r="F162" s="13"/>
      <c r="H162" s="13"/>
      <c r="I162" s="13"/>
      <c r="J162" s="13"/>
      <c r="K162" s="16">
        <f t="shared" si="2"/>
        <v>0</v>
      </c>
      <c r="L162" s="21">
        <v>300</v>
      </c>
    </row>
    <row r="163" spans="1:12">
      <c r="A163" s="13"/>
      <c r="B163" s="13"/>
      <c r="C163" s="13"/>
      <c r="D163" s="13"/>
      <c r="E163" s="13"/>
      <c r="F163" s="13"/>
      <c r="H163" s="13"/>
      <c r="I163" s="13"/>
      <c r="J163" s="13"/>
      <c r="K163" s="16">
        <f t="shared" si="2"/>
        <v>0</v>
      </c>
      <c r="L163" s="21">
        <v>300</v>
      </c>
    </row>
    <row r="164" spans="1:12">
      <c r="A164" s="13"/>
      <c r="B164" s="13"/>
      <c r="C164" s="13"/>
      <c r="D164" s="13"/>
      <c r="E164" s="13"/>
      <c r="F164" s="13"/>
      <c r="H164" s="13"/>
      <c r="I164" s="13"/>
      <c r="J164" s="13"/>
      <c r="K164" s="16">
        <f t="shared" si="2"/>
        <v>0</v>
      </c>
      <c r="L164" s="21">
        <v>300</v>
      </c>
    </row>
    <row r="165" spans="1:12">
      <c r="A165" s="13"/>
      <c r="B165" s="13"/>
      <c r="C165" s="13"/>
      <c r="D165" s="13"/>
      <c r="E165" s="13"/>
      <c r="F165" s="13"/>
      <c r="H165" s="13"/>
      <c r="I165" s="13"/>
      <c r="J165" s="13"/>
      <c r="K165" s="16">
        <f t="shared" si="2"/>
        <v>0</v>
      </c>
      <c r="L165" s="21">
        <v>300</v>
      </c>
    </row>
    <row r="166" spans="1:12">
      <c r="A166" s="13"/>
      <c r="B166" s="13"/>
      <c r="C166" s="13"/>
      <c r="D166" s="13"/>
      <c r="E166" s="13"/>
      <c r="F166" s="13"/>
      <c r="H166" s="13"/>
      <c r="I166" s="13"/>
      <c r="J166" s="13"/>
      <c r="K166" s="16">
        <f t="shared" si="2"/>
        <v>0</v>
      </c>
      <c r="L166" s="21">
        <v>300</v>
      </c>
    </row>
    <row r="167" spans="1:12">
      <c r="A167" s="13"/>
      <c r="B167" s="13"/>
      <c r="C167" s="13"/>
      <c r="D167" s="13"/>
      <c r="E167" s="13"/>
      <c r="F167" s="13"/>
      <c r="H167" s="13"/>
      <c r="I167" s="13"/>
      <c r="J167" s="13"/>
      <c r="K167" s="16">
        <f t="shared" si="2"/>
        <v>0</v>
      </c>
      <c r="L167" s="21">
        <v>300</v>
      </c>
    </row>
    <row r="168" spans="1:12">
      <c r="A168" s="13"/>
      <c r="B168" s="13"/>
      <c r="C168" s="13"/>
      <c r="D168" s="13"/>
      <c r="E168" s="13"/>
      <c r="F168" s="13"/>
      <c r="H168" s="13"/>
      <c r="I168" s="13"/>
      <c r="J168" s="13"/>
      <c r="K168" s="16">
        <f t="shared" si="2"/>
        <v>0</v>
      </c>
      <c r="L168" s="21">
        <v>300</v>
      </c>
    </row>
    <row r="169" spans="1:12">
      <c r="A169" s="13"/>
      <c r="B169" s="13"/>
      <c r="C169" s="13"/>
      <c r="D169" s="13"/>
      <c r="E169" s="13"/>
      <c r="F169" s="13"/>
      <c r="H169" s="13"/>
      <c r="I169" s="13"/>
      <c r="J169" s="13"/>
      <c r="K169" s="16">
        <f t="shared" si="2"/>
        <v>0</v>
      </c>
      <c r="L169" s="21">
        <v>300</v>
      </c>
    </row>
    <row r="170" spans="1:12">
      <c r="A170" s="13"/>
      <c r="B170" s="13"/>
      <c r="C170" s="13"/>
      <c r="D170" s="13"/>
      <c r="E170" s="13"/>
      <c r="F170" s="13"/>
      <c r="H170" s="13"/>
      <c r="I170" s="13"/>
      <c r="J170" s="13"/>
      <c r="K170" s="16">
        <f t="shared" si="2"/>
        <v>0</v>
      </c>
      <c r="L170" s="21">
        <v>300</v>
      </c>
    </row>
    <row r="171" spans="1:12">
      <c r="A171" s="13"/>
      <c r="B171" s="13"/>
      <c r="C171" s="13"/>
      <c r="D171" s="13"/>
      <c r="E171" s="13"/>
      <c r="F171" s="13"/>
      <c r="H171" s="13"/>
      <c r="I171" s="13"/>
      <c r="J171" s="13"/>
      <c r="K171" s="16">
        <f t="shared" si="2"/>
        <v>0</v>
      </c>
      <c r="L171" s="21">
        <v>300</v>
      </c>
    </row>
    <row r="172" spans="1:12">
      <c r="A172" s="13"/>
      <c r="B172" s="13"/>
      <c r="C172" s="13"/>
      <c r="D172" s="13"/>
      <c r="E172" s="13"/>
      <c r="F172" s="13"/>
      <c r="H172" s="13"/>
      <c r="I172" s="13"/>
      <c r="J172" s="13"/>
      <c r="K172" s="16">
        <f t="shared" si="2"/>
        <v>0</v>
      </c>
      <c r="L172" s="21">
        <v>300</v>
      </c>
    </row>
    <row r="173" spans="1:12">
      <c r="A173" s="13"/>
      <c r="B173" s="13"/>
      <c r="C173" s="13"/>
      <c r="D173" s="13"/>
      <c r="E173" s="13"/>
      <c r="F173" s="13"/>
      <c r="H173" s="13"/>
      <c r="I173" s="13"/>
      <c r="J173" s="13"/>
      <c r="K173" s="16">
        <f t="shared" si="2"/>
        <v>0</v>
      </c>
      <c r="L173" s="21">
        <v>300</v>
      </c>
    </row>
    <row r="174" spans="1:12">
      <c r="A174" s="13"/>
      <c r="B174" s="13"/>
      <c r="C174" s="13"/>
      <c r="D174" s="13"/>
      <c r="E174" s="13"/>
      <c r="F174" s="13"/>
      <c r="H174" s="13"/>
      <c r="I174" s="13"/>
      <c r="J174" s="13"/>
      <c r="K174" s="16">
        <f t="shared" si="2"/>
        <v>0</v>
      </c>
      <c r="L174" s="21">
        <v>300</v>
      </c>
    </row>
    <row r="175" spans="1:12">
      <c r="A175" s="13"/>
      <c r="B175" s="13"/>
      <c r="C175" s="13"/>
      <c r="D175" s="13"/>
      <c r="E175" s="13"/>
      <c r="F175" s="13"/>
      <c r="H175" s="13"/>
      <c r="I175" s="13"/>
      <c r="J175" s="13"/>
      <c r="K175" s="16">
        <f t="shared" si="2"/>
        <v>0</v>
      </c>
      <c r="L175" s="21">
        <v>300</v>
      </c>
    </row>
    <row r="176" spans="1:12">
      <c r="A176" s="13"/>
      <c r="B176" s="13"/>
      <c r="C176" s="13"/>
      <c r="D176" s="13"/>
      <c r="E176" s="13"/>
      <c r="F176" s="13"/>
      <c r="H176" s="13"/>
      <c r="I176" s="13"/>
      <c r="J176" s="13"/>
      <c r="K176" s="16">
        <f t="shared" si="2"/>
        <v>0</v>
      </c>
      <c r="L176" s="21">
        <v>300</v>
      </c>
    </row>
    <row r="177" spans="1:12">
      <c r="A177" s="13"/>
      <c r="B177" s="13"/>
      <c r="C177" s="13"/>
      <c r="D177" s="13"/>
      <c r="E177" s="13"/>
      <c r="F177" s="13"/>
      <c r="H177" s="13"/>
      <c r="I177" s="13"/>
      <c r="J177" s="13"/>
      <c r="K177" s="16">
        <f t="shared" si="2"/>
        <v>0</v>
      </c>
      <c r="L177" s="21">
        <v>300</v>
      </c>
    </row>
    <row r="178" spans="1:12">
      <c r="A178" s="13"/>
      <c r="B178" s="13"/>
      <c r="C178" s="13"/>
      <c r="D178" s="13"/>
      <c r="E178" s="13"/>
      <c r="F178" s="13"/>
      <c r="H178" s="13"/>
      <c r="I178" s="13"/>
      <c r="J178" s="13"/>
      <c r="K178" s="16">
        <f t="shared" si="2"/>
        <v>0</v>
      </c>
      <c r="L178" s="21">
        <v>300</v>
      </c>
    </row>
    <row r="179" spans="1:12">
      <c r="A179" s="13"/>
      <c r="B179" s="13"/>
      <c r="C179" s="13"/>
      <c r="D179" s="13"/>
      <c r="E179" s="13"/>
      <c r="F179" s="13"/>
      <c r="H179" s="13"/>
      <c r="I179" s="13"/>
      <c r="J179" s="13"/>
      <c r="K179" s="16">
        <f t="shared" si="2"/>
        <v>0</v>
      </c>
      <c r="L179" s="21">
        <v>300</v>
      </c>
    </row>
    <row r="180" spans="1:12">
      <c r="A180" s="13"/>
      <c r="B180" s="13"/>
      <c r="C180" s="13"/>
      <c r="D180" s="13"/>
      <c r="E180" s="13"/>
      <c r="F180" s="13"/>
      <c r="H180" s="13"/>
      <c r="I180" s="13"/>
      <c r="J180" s="13"/>
      <c r="K180" s="16">
        <f t="shared" si="2"/>
        <v>0</v>
      </c>
      <c r="L180" s="21">
        <v>300</v>
      </c>
    </row>
    <row r="181" spans="1:12">
      <c r="A181" s="13"/>
      <c r="B181" s="13"/>
      <c r="C181" s="13"/>
      <c r="D181" s="13"/>
      <c r="E181" s="13"/>
      <c r="F181" s="13"/>
      <c r="H181" s="13"/>
      <c r="I181" s="13"/>
      <c r="J181" s="13"/>
      <c r="K181" s="16">
        <f t="shared" si="2"/>
        <v>0</v>
      </c>
      <c r="L181" s="21">
        <v>300</v>
      </c>
    </row>
    <row r="182" spans="1:12">
      <c r="A182" s="13"/>
      <c r="B182" s="13"/>
      <c r="C182" s="13"/>
      <c r="D182" s="13"/>
      <c r="E182" s="13"/>
      <c r="F182" s="13"/>
      <c r="H182" s="13"/>
      <c r="I182" s="13"/>
      <c r="J182" s="13"/>
      <c r="K182" s="16">
        <f t="shared" si="2"/>
        <v>0</v>
      </c>
      <c r="L182" s="21">
        <v>300</v>
      </c>
    </row>
    <row r="183" spans="1:12">
      <c r="A183" s="13"/>
      <c r="B183" s="13"/>
      <c r="C183" s="13"/>
      <c r="D183" s="13"/>
      <c r="E183" s="13"/>
      <c r="F183" s="13"/>
      <c r="H183" s="13"/>
      <c r="I183" s="13"/>
      <c r="J183" s="13"/>
      <c r="K183" s="16">
        <f t="shared" si="2"/>
        <v>0</v>
      </c>
      <c r="L183" s="21">
        <v>300</v>
      </c>
    </row>
    <row r="184" spans="1:12">
      <c r="A184" s="13"/>
      <c r="B184" s="13"/>
      <c r="C184" s="13"/>
      <c r="D184" s="13"/>
      <c r="E184" s="13"/>
      <c r="F184" s="13"/>
      <c r="H184" s="13"/>
      <c r="I184" s="13"/>
      <c r="J184" s="13"/>
      <c r="K184" s="16">
        <f t="shared" si="2"/>
        <v>0</v>
      </c>
      <c r="L184" s="21">
        <v>300</v>
      </c>
    </row>
    <row r="185" spans="1:12">
      <c r="A185" s="13"/>
      <c r="B185" s="13"/>
      <c r="C185" s="13"/>
      <c r="D185" s="13"/>
      <c r="E185" s="13"/>
      <c r="F185" s="13"/>
      <c r="H185" s="13"/>
      <c r="I185" s="13"/>
      <c r="J185" s="13"/>
      <c r="K185" s="16">
        <f t="shared" si="2"/>
        <v>0</v>
      </c>
      <c r="L185" s="21">
        <v>300</v>
      </c>
    </row>
    <row r="186" spans="1:12">
      <c r="A186" s="13"/>
      <c r="B186" s="13"/>
      <c r="C186" s="13"/>
      <c r="D186" s="13"/>
      <c r="E186" s="13"/>
      <c r="F186" s="13"/>
      <c r="H186" s="13"/>
      <c r="I186" s="13"/>
      <c r="J186" s="13"/>
      <c r="K186" s="16">
        <f t="shared" si="2"/>
        <v>0</v>
      </c>
      <c r="L186" s="21">
        <v>300</v>
      </c>
    </row>
    <row r="187" spans="1:12">
      <c r="A187" s="13"/>
      <c r="B187" s="13"/>
      <c r="C187" s="13"/>
      <c r="D187" s="13"/>
      <c r="E187" s="13"/>
      <c r="F187" s="13"/>
      <c r="H187" s="13"/>
      <c r="I187" s="13"/>
      <c r="J187" s="13"/>
      <c r="K187" s="16">
        <f t="shared" si="2"/>
        <v>0</v>
      </c>
      <c r="L187" s="21">
        <v>300</v>
      </c>
    </row>
    <row r="188" spans="1:12">
      <c r="A188" s="13"/>
      <c r="B188" s="13"/>
      <c r="C188" s="13"/>
      <c r="D188" s="13"/>
      <c r="E188" s="13"/>
      <c r="F188" s="13"/>
      <c r="H188" s="13"/>
      <c r="I188" s="13"/>
      <c r="J188" s="13"/>
      <c r="K188" s="16">
        <f t="shared" si="2"/>
        <v>0</v>
      </c>
      <c r="L188" s="21">
        <v>300</v>
      </c>
    </row>
    <row r="189" spans="1:12">
      <c r="A189" s="13"/>
      <c r="B189" s="13"/>
      <c r="C189" s="13"/>
      <c r="D189" s="13"/>
      <c r="E189" s="13"/>
      <c r="F189" s="13"/>
      <c r="H189" s="13"/>
      <c r="I189" s="13"/>
      <c r="J189" s="13"/>
      <c r="K189" s="16">
        <f t="shared" si="2"/>
        <v>0</v>
      </c>
      <c r="L189" s="21">
        <v>300</v>
      </c>
    </row>
    <row r="190" spans="1:12">
      <c r="A190" s="13"/>
      <c r="B190" s="13"/>
      <c r="C190" s="13"/>
      <c r="D190" s="13"/>
      <c r="E190" s="13"/>
      <c r="F190" s="13"/>
      <c r="H190" s="13"/>
      <c r="I190" s="13"/>
      <c r="J190" s="13"/>
      <c r="K190" s="16">
        <f t="shared" si="2"/>
        <v>0</v>
      </c>
      <c r="L190" s="21">
        <v>300</v>
      </c>
    </row>
    <row r="191" spans="1:12">
      <c r="A191" s="13"/>
      <c r="B191" s="13"/>
      <c r="C191" s="13"/>
      <c r="D191" s="13"/>
      <c r="E191" s="13"/>
      <c r="F191" s="13"/>
      <c r="H191" s="13"/>
      <c r="I191" s="13"/>
      <c r="J191" s="13"/>
      <c r="K191" s="16">
        <f t="shared" si="2"/>
        <v>0</v>
      </c>
      <c r="L191" s="21">
        <v>300</v>
      </c>
    </row>
    <row r="192" spans="1:12">
      <c r="A192" s="13"/>
      <c r="B192" s="13"/>
      <c r="C192" s="13"/>
      <c r="D192" s="13"/>
      <c r="E192" s="13"/>
      <c r="F192" s="13"/>
      <c r="H192" s="13"/>
      <c r="I192" s="13"/>
      <c r="J192" s="13"/>
      <c r="K192" s="16">
        <f t="shared" si="2"/>
        <v>0</v>
      </c>
      <c r="L192" s="21">
        <v>300</v>
      </c>
    </row>
    <row r="193" spans="1:12">
      <c r="A193" s="13"/>
      <c r="B193" s="13"/>
      <c r="C193" s="13"/>
      <c r="D193" s="13"/>
      <c r="E193" s="13"/>
      <c r="F193" s="13"/>
      <c r="H193" s="13"/>
      <c r="I193" s="13"/>
      <c r="J193" s="13"/>
      <c r="K193" s="16">
        <f t="shared" si="2"/>
        <v>0</v>
      </c>
      <c r="L193" s="21">
        <v>300</v>
      </c>
    </row>
    <row r="194" spans="1:12">
      <c r="A194" s="13"/>
      <c r="B194" s="13"/>
      <c r="C194" s="13"/>
      <c r="D194" s="13"/>
      <c r="E194" s="13"/>
      <c r="F194" s="13"/>
      <c r="H194" s="13"/>
      <c r="I194" s="13"/>
      <c r="J194" s="13"/>
      <c r="K194" s="16">
        <f t="shared" si="2"/>
        <v>0</v>
      </c>
      <c r="L194" s="21">
        <v>300</v>
      </c>
    </row>
    <row r="195" spans="1:12">
      <c r="A195" s="13"/>
      <c r="B195" s="13"/>
      <c r="C195" s="13"/>
      <c r="D195" s="13"/>
      <c r="E195" s="13"/>
      <c r="F195" s="13"/>
      <c r="H195" s="13"/>
      <c r="I195" s="13"/>
      <c r="J195" s="13"/>
      <c r="K195" s="16">
        <f t="shared" si="2"/>
        <v>0</v>
      </c>
      <c r="L195" s="21">
        <v>300</v>
      </c>
    </row>
    <row r="196" spans="1:12">
      <c r="A196" s="13"/>
      <c r="B196" s="13"/>
      <c r="C196" s="13"/>
      <c r="D196" s="13"/>
      <c r="E196" s="13"/>
      <c r="F196" s="13"/>
      <c r="H196" s="13"/>
      <c r="I196" s="13"/>
      <c r="J196" s="13"/>
      <c r="K196" s="16">
        <f t="shared" si="2"/>
        <v>0</v>
      </c>
      <c r="L196" s="21">
        <v>300</v>
      </c>
    </row>
    <row r="197" spans="1:12">
      <c r="A197" s="13"/>
      <c r="B197" s="13"/>
      <c r="C197" s="13"/>
      <c r="D197" s="13"/>
      <c r="E197" s="13"/>
      <c r="F197" s="13"/>
      <c r="H197" s="13"/>
      <c r="I197" s="13"/>
      <c r="J197" s="13"/>
      <c r="K197" s="16">
        <f t="shared" ref="K197:K260" si="3">IF(H197="タレント",300,5*(J197-I197+1)*(I197+J197)-J197*10)</f>
        <v>0</v>
      </c>
      <c r="L197" s="21">
        <v>300</v>
      </c>
    </row>
    <row r="198" spans="1:12">
      <c r="A198" s="13"/>
      <c r="B198" s="13"/>
      <c r="C198" s="13"/>
      <c r="D198" s="13"/>
      <c r="E198" s="13"/>
      <c r="F198" s="13"/>
      <c r="H198" s="13"/>
      <c r="I198" s="13"/>
      <c r="J198" s="13"/>
      <c r="K198" s="16">
        <f t="shared" si="3"/>
        <v>0</v>
      </c>
      <c r="L198" s="21">
        <v>300</v>
      </c>
    </row>
    <row r="199" spans="1:12">
      <c r="A199" s="13"/>
      <c r="B199" s="13"/>
      <c r="C199" s="13"/>
      <c r="D199" s="13"/>
      <c r="E199" s="13"/>
      <c r="F199" s="13"/>
      <c r="H199" s="13"/>
      <c r="I199" s="13"/>
      <c r="J199" s="13"/>
      <c r="K199" s="16">
        <f t="shared" si="3"/>
        <v>0</v>
      </c>
      <c r="L199" s="21">
        <v>300</v>
      </c>
    </row>
    <row r="200" spans="1:12">
      <c r="A200" s="13"/>
      <c r="B200" s="13"/>
      <c r="C200" s="13"/>
      <c r="D200" s="13"/>
      <c r="E200" s="13"/>
      <c r="F200" s="13"/>
      <c r="H200" s="13"/>
      <c r="I200" s="13"/>
      <c r="J200" s="13"/>
      <c r="K200" s="16">
        <f t="shared" si="3"/>
        <v>0</v>
      </c>
      <c r="L200" s="21">
        <v>300</v>
      </c>
    </row>
    <row r="201" spans="1:12">
      <c r="A201" s="13"/>
      <c r="B201" s="13"/>
      <c r="C201" s="13"/>
      <c r="D201" s="13"/>
      <c r="E201" s="13"/>
      <c r="F201" s="13"/>
      <c r="H201" s="13"/>
      <c r="I201" s="13"/>
      <c r="J201" s="13"/>
      <c r="K201" s="16">
        <f t="shared" si="3"/>
        <v>0</v>
      </c>
      <c r="L201" s="21">
        <v>300</v>
      </c>
    </row>
    <row r="202" spans="1:12">
      <c r="A202" s="13"/>
      <c r="B202" s="13"/>
      <c r="C202" s="13"/>
      <c r="D202" s="13"/>
      <c r="E202" s="13"/>
      <c r="F202" s="13"/>
      <c r="H202" s="13"/>
      <c r="I202" s="13"/>
      <c r="J202" s="13"/>
      <c r="K202" s="16">
        <f t="shared" si="3"/>
        <v>0</v>
      </c>
      <c r="L202" s="21">
        <v>300</v>
      </c>
    </row>
    <row r="203" spans="1:12">
      <c r="A203" s="13"/>
      <c r="B203" s="13"/>
      <c r="C203" s="13"/>
      <c r="D203" s="13"/>
      <c r="E203" s="13"/>
      <c r="F203" s="13"/>
      <c r="H203" s="13"/>
      <c r="I203" s="13"/>
      <c r="J203" s="13"/>
      <c r="K203" s="16">
        <f t="shared" si="3"/>
        <v>0</v>
      </c>
      <c r="L203" s="21">
        <v>300</v>
      </c>
    </row>
    <row r="204" spans="1:12">
      <c r="A204" s="13"/>
      <c r="B204" s="13"/>
      <c r="C204" s="13"/>
      <c r="D204" s="13"/>
      <c r="E204" s="13"/>
      <c r="F204" s="13"/>
      <c r="H204" s="13"/>
      <c r="I204" s="13"/>
      <c r="J204" s="13"/>
      <c r="K204" s="16">
        <f t="shared" si="3"/>
        <v>0</v>
      </c>
      <c r="L204" s="21">
        <v>300</v>
      </c>
    </row>
    <row r="205" spans="1:12">
      <c r="A205" s="13"/>
      <c r="B205" s="13"/>
      <c r="C205" s="13"/>
      <c r="D205" s="13"/>
      <c r="E205" s="13"/>
      <c r="F205" s="13"/>
      <c r="H205" s="13"/>
      <c r="I205" s="13"/>
      <c r="J205" s="13"/>
      <c r="K205" s="16">
        <f t="shared" si="3"/>
        <v>0</v>
      </c>
      <c r="L205" s="21">
        <v>300</v>
      </c>
    </row>
    <row r="206" spans="1:12">
      <c r="A206" s="13"/>
      <c r="B206" s="13"/>
      <c r="C206" s="13"/>
      <c r="D206" s="13"/>
      <c r="E206" s="13"/>
      <c r="F206" s="13"/>
      <c r="H206" s="13"/>
      <c r="I206" s="13"/>
      <c r="J206" s="13"/>
      <c r="K206" s="16">
        <f t="shared" si="3"/>
        <v>0</v>
      </c>
      <c r="L206" s="21">
        <v>300</v>
      </c>
    </row>
    <row r="207" spans="1:12">
      <c r="A207" s="13"/>
      <c r="B207" s="13"/>
      <c r="C207" s="13"/>
      <c r="D207" s="13"/>
      <c r="E207" s="13"/>
      <c r="F207" s="13"/>
      <c r="H207" s="13"/>
      <c r="I207" s="13"/>
      <c r="J207" s="13"/>
      <c r="K207" s="16">
        <f t="shared" si="3"/>
        <v>0</v>
      </c>
      <c r="L207" s="21">
        <v>300</v>
      </c>
    </row>
    <row r="208" spans="1:12">
      <c r="A208" s="13"/>
      <c r="B208" s="13"/>
      <c r="C208" s="13"/>
      <c r="D208" s="13"/>
      <c r="E208" s="13"/>
      <c r="F208" s="13"/>
      <c r="H208" s="13"/>
      <c r="I208" s="13"/>
      <c r="J208" s="13"/>
      <c r="K208" s="16">
        <f t="shared" si="3"/>
        <v>0</v>
      </c>
      <c r="L208" s="21">
        <v>300</v>
      </c>
    </row>
    <row r="209" spans="1:12">
      <c r="A209" s="13"/>
      <c r="B209" s="13"/>
      <c r="C209" s="13"/>
      <c r="D209" s="13"/>
      <c r="E209" s="13"/>
      <c r="F209" s="13"/>
      <c r="H209" s="13"/>
      <c r="I209" s="13"/>
      <c r="J209" s="13"/>
      <c r="K209" s="16">
        <f t="shared" si="3"/>
        <v>0</v>
      </c>
      <c r="L209" s="21">
        <v>300</v>
      </c>
    </row>
    <row r="210" spans="1:12">
      <c r="A210" s="13"/>
      <c r="B210" s="13"/>
      <c r="C210" s="13"/>
      <c r="D210" s="13"/>
      <c r="E210" s="13"/>
      <c r="F210" s="13"/>
      <c r="H210" s="13"/>
      <c r="I210" s="13"/>
      <c r="J210" s="13"/>
      <c r="K210" s="16">
        <f t="shared" si="3"/>
        <v>0</v>
      </c>
      <c r="L210" s="21">
        <v>300</v>
      </c>
    </row>
    <row r="211" spans="1:12">
      <c r="A211" s="13"/>
      <c r="B211" s="13"/>
      <c r="C211" s="13"/>
      <c r="D211" s="13"/>
      <c r="E211" s="13"/>
      <c r="F211" s="13"/>
      <c r="H211" s="13"/>
      <c r="I211" s="13"/>
      <c r="J211" s="13"/>
      <c r="K211" s="16">
        <f t="shared" si="3"/>
        <v>0</v>
      </c>
      <c r="L211" s="21">
        <v>300</v>
      </c>
    </row>
    <row r="212" spans="1:12">
      <c r="A212" s="13"/>
      <c r="B212" s="13"/>
      <c r="C212" s="13"/>
      <c r="D212" s="13"/>
      <c r="E212" s="13"/>
      <c r="F212" s="13"/>
      <c r="H212" s="13"/>
      <c r="I212" s="13"/>
      <c r="J212" s="13"/>
      <c r="K212" s="16">
        <f t="shared" si="3"/>
        <v>0</v>
      </c>
      <c r="L212" s="21">
        <v>300</v>
      </c>
    </row>
    <row r="213" spans="1:12">
      <c r="A213" s="13"/>
      <c r="B213" s="13"/>
      <c r="C213" s="13"/>
      <c r="D213" s="13"/>
      <c r="E213" s="13"/>
      <c r="F213" s="13"/>
      <c r="H213" s="13"/>
      <c r="I213" s="13"/>
      <c r="J213" s="13"/>
      <c r="K213" s="16">
        <f t="shared" si="3"/>
        <v>0</v>
      </c>
      <c r="L213" s="21">
        <v>300</v>
      </c>
    </row>
    <row r="214" spans="1:12">
      <c r="A214" s="13"/>
      <c r="B214" s="13"/>
      <c r="C214" s="13"/>
      <c r="D214" s="13"/>
      <c r="E214" s="13"/>
      <c r="F214" s="13"/>
      <c r="H214" s="13"/>
      <c r="I214" s="13"/>
      <c r="J214" s="13"/>
      <c r="K214" s="16">
        <f t="shared" si="3"/>
        <v>0</v>
      </c>
      <c r="L214" s="21">
        <v>300</v>
      </c>
    </row>
    <row r="215" spans="1:12">
      <c r="A215" s="13"/>
      <c r="B215" s="13"/>
      <c r="C215" s="13"/>
      <c r="D215" s="13"/>
      <c r="E215" s="13"/>
      <c r="F215" s="13"/>
      <c r="H215" s="13"/>
      <c r="I215" s="13"/>
      <c r="J215" s="13"/>
      <c r="K215" s="16">
        <f t="shared" si="3"/>
        <v>0</v>
      </c>
      <c r="L215" s="21">
        <v>300</v>
      </c>
    </row>
    <row r="216" spans="1:12">
      <c r="A216" s="13"/>
      <c r="B216" s="13"/>
      <c r="C216" s="13"/>
      <c r="D216" s="13"/>
      <c r="E216" s="13"/>
      <c r="F216" s="13"/>
      <c r="H216" s="13"/>
      <c r="I216" s="13"/>
      <c r="J216" s="13"/>
      <c r="K216" s="16">
        <f t="shared" si="3"/>
        <v>0</v>
      </c>
      <c r="L216" s="21">
        <v>300</v>
      </c>
    </row>
    <row r="217" spans="1:12">
      <c r="A217" s="13"/>
      <c r="B217" s="13"/>
      <c r="C217" s="13"/>
      <c r="D217" s="13"/>
      <c r="E217" s="13"/>
      <c r="F217" s="13"/>
      <c r="H217" s="13"/>
      <c r="I217" s="13"/>
      <c r="J217" s="13"/>
      <c r="K217" s="16">
        <f t="shared" si="3"/>
        <v>0</v>
      </c>
      <c r="L217" s="21">
        <v>300</v>
      </c>
    </row>
    <row r="218" spans="1:12">
      <c r="A218" s="13"/>
      <c r="B218" s="13"/>
      <c r="C218" s="13"/>
      <c r="D218" s="13"/>
      <c r="E218" s="13"/>
      <c r="F218" s="13"/>
      <c r="H218" s="13"/>
      <c r="I218" s="13"/>
      <c r="J218" s="13"/>
      <c r="K218" s="16">
        <f t="shared" si="3"/>
        <v>0</v>
      </c>
      <c r="L218" s="21">
        <v>300</v>
      </c>
    </row>
    <row r="219" spans="1:12">
      <c r="A219" s="13"/>
      <c r="B219" s="13"/>
      <c r="C219" s="13"/>
      <c r="D219" s="13"/>
      <c r="E219" s="13"/>
      <c r="F219" s="13"/>
      <c r="H219" s="13"/>
      <c r="I219" s="13"/>
      <c r="J219" s="13"/>
      <c r="K219" s="16">
        <f t="shared" si="3"/>
        <v>0</v>
      </c>
      <c r="L219" s="21">
        <v>300</v>
      </c>
    </row>
    <row r="220" spans="1:12">
      <c r="A220" s="13"/>
      <c r="B220" s="13"/>
      <c r="C220" s="13"/>
      <c r="D220" s="13"/>
      <c r="E220" s="13"/>
      <c r="F220" s="13"/>
      <c r="H220" s="13"/>
      <c r="I220" s="13"/>
      <c r="J220" s="13"/>
      <c r="K220" s="16">
        <f t="shared" si="3"/>
        <v>0</v>
      </c>
      <c r="L220" s="21">
        <v>300</v>
      </c>
    </row>
    <row r="221" spans="1:12">
      <c r="A221" s="13"/>
      <c r="B221" s="13"/>
      <c r="C221" s="13"/>
      <c r="D221" s="13"/>
      <c r="E221" s="13"/>
      <c r="F221" s="13"/>
      <c r="H221" s="13"/>
      <c r="I221" s="13"/>
      <c r="J221" s="13"/>
      <c r="K221" s="16">
        <f t="shared" si="3"/>
        <v>0</v>
      </c>
      <c r="L221" s="21">
        <v>300</v>
      </c>
    </row>
    <row r="222" spans="1:12">
      <c r="A222" s="13"/>
      <c r="B222" s="13"/>
      <c r="C222" s="13"/>
      <c r="D222" s="13"/>
      <c r="E222" s="13"/>
      <c r="F222" s="13"/>
      <c r="H222" s="13"/>
      <c r="I222" s="13"/>
      <c r="J222" s="13"/>
      <c r="K222" s="16">
        <f t="shared" si="3"/>
        <v>0</v>
      </c>
      <c r="L222" s="21">
        <v>300</v>
      </c>
    </row>
    <row r="223" spans="1:12">
      <c r="A223" s="13"/>
      <c r="B223" s="13"/>
      <c r="C223" s="13"/>
      <c r="D223" s="13"/>
      <c r="E223" s="13"/>
      <c r="F223" s="13"/>
      <c r="H223" s="13"/>
      <c r="I223" s="13"/>
      <c r="J223" s="13"/>
      <c r="K223" s="16">
        <f t="shared" si="3"/>
        <v>0</v>
      </c>
      <c r="L223" s="21">
        <v>300</v>
      </c>
    </row>
    <row r="224" spans="1:12">
      <c r="A224" s="13"/>
      <c r="B224" s="13"/>
      <c r="C224" s="13"/>
      <c r="D224" s="13"/>
      <c r="E224" s="13"/>
      <c r="F224" s="13"/>
      <c r="H224" s="13"/>
      <c r="I224" s="13"/>
      <c r="J224" s="13"/>
      <c r="K224" s="16">
        <f t="shared" si="3"/>
        <v>0</v>
      </c>
      <c r="L224" s="21">
        <v>300</v>
      </c>
    </row>
    <row r="225" spans="1:12">
      <c r="A225" s="13"/>
      <c r="B225" s="13"/>
      <c r="C225" s="13"/>
      <c r="D225" s="13"/>
      <c r="E225" s="13"/>
      <c r="F225" s="13"/>
      <c r="H225" s="13"/>
      <c r="I225" s="13"/>
      <c r="J225" s="13"/>
      <c r="K225" s="16">
        <f t="shared" si="3"/>
        <v>0</v>
      </c>
      <c r="L225" s="21">
        <v>300</v>
      </c>
    </row>
    <row r="226" spans="1:12">
      <c r="A226" s="13"/>
      <c r="B226" s="13"/>
      <c r="C226" s="13"/>
      <c r="D226" s="13"/>
      <c r="E226" s="13"/>
      <c r="F226" s="13"/>
      <c r="H226" s="13"/>
      <c r="I226" s="13"/>
      <c r="J226" s="13"/>
      <c r="K226" s="16">
        <f t="shared" si="3"/>
        <v>0</v>
      </c>
      <c r="L226" s="21">
        <v>300</v>
      </c>
    </row>
    <row r="227" spans="1:12">
      <c r="A227" s="13"/>
      <c r="B227" s="13"/>
      <c r="C227" s="13"/>
      <c r="D227" s="13"/>
      <c r="E227" s="13"/>
      <c r="F227" s="13"/>
      <c r="H227" s="13"/>
      <c r="I227" s="13"/>
      <c r="J227" s="13"/>
      <c r="K227" s="16">
        <f t="shared" si="3"/>
        <v>0</v>
      </c>
      <c r="L227" s="21">
        <v>300</v>
      </c>
    </row>
    <row r="228" spans="1:12">
      <c r="A228" s="13"/>
      <c r="B228" s="13"/>
      <c r="C228" s="13"/>
      <c r="D228" s="13"/>
      <c r="E228" s="13"/>
      <c r="F228" s="13"/>
      <c r="H228" s="13"/>
      <c r="I228" s="13"/>
      <c r="J228" s="13"/>
      <c r="K228" s="16">
        <f t="shared" si="3"/>
        <v>0</v>
      </c>
      <c r="L228" s="21">
        <v>300</v>
      </c>
    </row>
    <row r="229" spans="1:12">
      <c r="A229" s="13"/>
      <c r="B229" s="13"/>
      <c r="C229" s="13"/>
      <c r="D229" s="13"/>
      <c r="E229" s="13"/>
      <c r="F229" s="13"/>
      <c r="H229" s="13"/>
      <c r="I229" s="13"/>
      <c r="J229" s="13"/>
      <c r="K229" s="16">
        <f t="shared" si="3"/>
        <v>0</v>
      </c>
      <c r="L229" s="21">
        <v>300</v>
      </c>
    </row>
    <row r="230" spans="1:12">
      <c r="A230" s="13"/>
      <c r="B230" s="13"/>
      <c r="C230" s="13"/>
      <c r="D230" s="13"/>
      <c r="E230" s="13"/>
      <c r="F230" s="13"/>
      <c r="H230" s="13"/>
      <c r="I230" s="13"/>
      <c r="J230" s="13"/>
      <c r="K230" s="16">
        <f t="shared" si="3"/>
        <v>0</v>
      </c>
      <c r="L230" s="21">
        <v>300</v>
      </c>
    </row>
    <row r="231" spans="1:12">
      <c r="A231" s="13"/>
      <c r="B231" s="13"/>
      <c r="C231" s="13"/>
      <c r="D231" s="13"/>
      <c r="E231" s="13"/>
      <c r="F231" s="13"/>
      <c r="H231" s="13"/>
      <c r="I231" s="13"/>
      <c r="J231" s="13"/>
      <c r="K231" s="16">
        <f t="shared" si="3"/>
        <v>0</v>
      </c>
      <c r="L231" s="21">
        <v>300</v>
      </c>
    </row>
    <row r="232" spans="1:12">
      <c r="A232" s="13"/>
      <c r="B232" s="13"/>
      <c r="C232" s="13"/>
      <c r="D232" s="13"/>
      <c r="E232" s="13"/>
      <c r="F232" s="13"/>
      <c r="H232" s="13"/>
      <c r="I232" s="13"/>
      <c r="J232" s="13"/>
      <c r="K232" s="16">
        <f t="shared" si="3"/>
        <v>0</v>
      </c>
      <c r="L232" s="21">
        <v>300</v>
      </c>
    </row>
    <row r="233" spans="1:12">
      <c r="A233" s="13"/>
      <c r="B233" s="13"/>
      <c r="C233" s="13"/>
      <c r="D233" s="13"/>
      <c r="E233" s="13"/>
      <c r="F233" s="13"/>
      <c r="H233" s="13"/>
      <c r="I233" s="13"/>
      <c r="J233" s="13"/>
      <c r="K233" s="16">
        <f t="shared" si="3"/>
        <v>0</v>
      </c>
      <c r="L233" s="21">
        <v>300</v>
      </c>
    </row>
    <row r="234" spans="1:12">
      <c r="A234" s="13"/>
      <c r="B234" s="13"/>
      <c r="C234" s="13"/>
      <c r="D234" s="13"/>
      <c r="E234" s="13"/>
      <c r="F234" s="13"/>
      <c r="H234" s="13"/>
      <c r="I234" s="13"/>
      <c r="J234" s="13"/>
      <c r="K234" s="16">
        <f t="shared" si="3"/>
        <v>0</v>
      </c>
      <c r="L234" s="21">
        <v>300</v>
      </c>
    </row>
    <row r="235" spans="1:12">
      <c r="A235" s="13"/>
      <c r="B235" s="13"/>
      <c r="C235" s="13"/>
      <c r="D235" s="13"/>
      <c r="E235" s="13"/>
      <c r="F235" s="13"/>
      <c r="H235" s="13"/>
      <c r="I235" s="13"/>
      <c r="J235" s="13"/>
      <c r="K235" s="16">
        <f t="shared" si="3"/>
        <v>0</v>
      </c>
      <c r="L235" s="21">
        <v>300</v>
      </c>
    </row>
    <row r="236" spans="1:12">
      <c r="A236" s="13"/>
      <c r="B236" s="13"/>
      <c r="C236" s="13"/>
      <c r="D236" s="13"/>
      <c r="E236" s="13"/>
      <c r="F236" s="13"/>
      <c r="H236" s="13"/>
      <c r="I236" s="13"/>
      <c r="J236" s="13"/>
      <c r="K236" s="16">
        <f t="shared" si="3"/>
        <v>0</v>
      </c>
      <c r="L236" s="21">
        <v>300</v>
      </c>
    </row>
    <row r="237" spans="1:12">
      <c r="A237" s="13"/>
      <c r="B237" s="13"/>
      <c r="C237" s="13"/>
      <c r="D237" s="13"/>
      <c r="E237" s="13"/>
      <c r="F237" s="13"/>
      <c r="H237" s="13"/>
      <c r="I237" s="13"/>
      <c r="J237" s="13"/>
      <c r="K237" s="16">
        <f t="shared" si="3"/>
        <v>0</v>
      </c>
      <c r="L237" s="21">
        <v>300</v>
      </c>
    </row>
    <row r="238" spans="1:12">
      <c r="A238" s="13"/>
      <c r="B238" s="13"/>
      <c r="C238" s="13"/>
      <c r="D238" s="13"/>
      <c r="E238" s="13"/>
      <c r="F238" s="13"/>
      <c r="H238" s="13"/>
      <c r="I238" s="13"/>
      <c r="J238" s="13"/>
      <c r="K238" s="16">
        <f t="shared" si="3"/>
        <v>0</v>
      </c>
      <c r="L238" s="21">
        <v>300</v>
      </c>
    </row>
    <row r="239" spans="1:12">
      <c r="A239" s="13"/>
      <c r="B239" s="13"/>
      <c r="C239" s="13"/>
      <c r="D239" s="13"/>
      <c r="E239" s="13"/>
      <c r="F239" s="13"/>
      <c r="H239" s="13"/>
      <c r="I239" s="13"/>
      <c r="J239" s="13"/>
      <c r="K239" s="16">
        <f t="shared" si="3"/>
        <v>0</v>
      </c>
      <c r="L239" s="21">
        <v>300</v>
      </c>
    </row>
    <row r="240" spans="1:12">
      <c r="A240" s="13"/>
      <c r="B240" s="13"/>
      <c r="C240" s="13"/>
      <c r="D240" s="13"/>
      <c r="E240" s="13"/>
      <c r="F240" s="13"/>
      <c r="H240" s="13"/>
      <c r="I240" s="13"/>
      <c r="J240" s="13"/>
      <c r="K240" s="16">
        <f t="shared" si="3"/>
        <v>0</v>
      </c>
      <c r="L240" s="21">
        <v>300</v>
      </c>
    </row>
    <row r="241" spans="1:12">
      <c r="A241" s="13"/>
      <c r="B241" s="13"/>
      <c r="C241" s="13"/>
      <c r="D241" s="13"/>
      <c r="E241" s="13"/>
      <c r="F241" s="13"/>
      <c r="H241" s="13"/>
      <c r="I241" s="13"/>
      <c r="J241" s="13"/>
      <c r="K241" s="16">
        <f t="shared" si="3"/>
        <v>0</v>
      </c>
      <c r="L241" s="21">
        <v>300</v>
      </c>
    </row>
    <row r="242" spans="1:12">
      <c r="A242" s="13"/>
      <c r="B242" s="13"/>
      <c r="C242" s="13"/>
      <c r="D242" s="13"/>
      <c r="E242" s="13"/>
      <c r="F242" s="13"/>
      <c r="H242" s="13"/>
      <c r="I242" s="13"/>
      <c r="J242" s="13"/>
      <c r="K242" s="16">
        <f t="shared" si="3"/>
        <v>0</v>
      </c>
      <c r="L242" s="21">
        <v>300</v>
      </c>
    </row>
    <row r="243" spans="1:12">
      <c r="A243" s="13"/>
      <c r="B243" s="13"/>
      <c r="C243" s="13"/>
      <c r="D243" s="13"/>
      <c r="E243" s="13"/>
      <c r="F243" s="13"/>
      <c r="H243" s="13"/>
      <c r="I243" s="13"/>
      <c r="J243" s="13"/>
      <c r="K243" s="16">
        <f t="shared" si="3"/>
        <v>0</v>
      </c>
      <c r="L243" s="21">
        <v>300</v>
      </c>
    </row>
    <row r="244" spans="1:12">
      <c r="A244" s="13"/>
      <c r="B244" s="13"/>
      <c r="C244" s="13"/>
      <c r="D244" s="13"/>
      <c r="E244" s="13"/>
      <c r="F244" s="13"/>
      <c r="H244" s="13"/>
      <c r="I244" s="13"/>
      <c r="J244" s="13"/>
      <c r="K244" s="16">
        <f t="shared" si="3"/>
        <v>0</v>
      </c>
      <c r="L244" s="21">
        <v>300</v>
      </c>
    </row>
    <row r="245" spans="1:12">
      <c r="A245" s="13"/>
      <c r="B245" s="13"/>
      <c r="C245" s="13"/>
      <c r="D245" s="13"/>
      <c r="E245" s="13"/>
      <c r="F245" s="13"/>
      <c r="H245" s="13"/>
      <c r="I245" s="13"/>
      <c r="J245" s="13"/>
      <c r="K245" s="16">
        <f t="shared" si="3"/>
        <v>0</v>
      </c>
      <c r="L245" s="21">
        <v>300</v>
      </c>
    </row>
    <row r="246" spans="1:12">
      <c r="A246" s="13"/>
      <c r="B246" s="13"/>
      <c r="C246" s="13"/>
      <c r="D246" s="13"/>
      <c r="E246" s="13"/>
      <c r="F246" s="13"/>
      <c r="H246" s="13"/>
      <c r="I246" s="13"/>
      <c r="J246" s="13"/>
      <c r="K246" s="16">
        <f t="shared" si="3"/>
        <v>0</v>
      </c>
      <c r="L246" s="21">
        <v>300</v>
      </c>
    </row>
    <row r="247" spans="1:12">
      <c r="A247" s="13"/>
      <c r="B247" s="13"/>
      <c r="C247" s="13"/>
      <c r="D247" s="13"/>
      <c r="E247" s="13"/>
      <c r="F247" s="13"/>
      <c r="H247" s="13"/>
      <c r="I247" s="13"/>
      <c r="J247" s="13"/>
      <c r="K247" s="16">
        <f t="shared" si="3"/>
        <v>0</v>
      </c>
      <c r="L247" s="21">
        <v>300</v>
      </c>
    </row>
    <row r="248" spans="1:12">
      <c r="A248" s="13"/>
      <c r="B248" s="13"/>
      <c r="C248" s="13"/>
      <c r="D248" s="13"/>
      <c r="E248" s="13"/>
      <c r="F248" s="13"/>
      <c r="H248" s="13"/>
      <c r="I248" s="13"/>
      <c r="J248" s="13"/>
      <c r="K248" s="16">
        <f t="shared" si="3"/>
        <v>0</v>
      </c>
      <c r="L248" s="21">
        <v>300</v>
      </c>
    </row>
    <row r="249" spans="1:12">
      <c r="A249" s="13"/>
      <c r="B249" s="13"/>
      <c r="C249" s="13"/>
      <c r="D249" s="13"/>
      <c r="E249" s="13"/>
      <c r="F249" s="13"/>
      <c r="H249" s="13"/>
      <c r="I249" s="13"/>
      <c r="J249" s="13"/>
      <c r="K249" s="16">
        <f t="shared" si="3"/>
        <v>0</v>
      </c>
      <c r="L249" s="21">
        <v>300</v>
      </c>
    </row>
    <row r="250" spans="1:12">
      <c r="A250" s="13"/>
      <c r="B250" s="13"/>
      <c r="C250" s="13"/>
      <c r="D250" s="13"/>
      <c r="E250" s="13"/>
      <c r="F250" s="13"/>
      <c r="H250" s="13"/>
      <c r="I250" s="13"/>
      <c r="J250" s="13"/>
      <c r="K250" s="16">
        <f t="shared" si="3"/>
        <v>0</v>
      </c>
      <c r="L250" s="21">
        <v>300</v>
      </c>
    </row>
    <row r="251" spans="1:12">
      <c r="A251" s="13"/>
      <c r="B251" s="13"/>
      <c r="C251" s="13"/>
      <c r="D251" s="13"/>
      <c r="E251" s="13"/>
      <c r="F251" s="13"/>
      <c r="H251" s="13"/>
      <c r="I251" s="13"/>
      <c r="J251" s="13"/>
      <c r="K251" s="16">
        <f t="shared" si="3"/>
        <v>0</v>
      </c>
      <c r="L251" s="21">
        <v>300</v>
      </c>
    </row>
    <row r="252" spans="1:12">
      <c r="A252" s="13"/>
      <c r="B252" s="13"/>
      <c r="C252" s="13"/>
      <c r="D252" s="13"/>
      <c r="E252" s="13"/>
      <c r="F252" s="13"/>
      <c r="H252" s="13"/>
      <c r="I252" s="13"/>
      <c r="J252" s="13"/>
      <c r="K252" s="16">
        <f t="shared" si="3"/>
        <v>0</v>
      </c>
      <c r="L252" s="21">
        <v>300</v>
      </c>
    </row>
    <row r="253" spans="1:12">
      <c r="A253" s="13"/>
      <c r="B253" s="13"/>
      <c r="C253" s="13"/>
      <c r="D253" s="13"/>
      <c r="E253" s="13"/>
      <c r="F253" s="13"/>
      <c r="H253" s="13"/>
      <c r="I253" s="13"/>
      <c r="J253" s="13"/>
      <c r="K253" s="16">
        <f t="shared" si="3"/>
        <v>0</v>
      </c>
      <c r="L253" s="21">
        <v>300</v>
      </c>
    </row>
    <row r="254" spans="1:12">
      <c r="A254" s="13"/>
      <c r="B254" s="13"/>
      <c r="C254" s="13"/>
      <c r="D254" s="13"/>
      <c r="E254" s="13"/>
      <c r="F254" s="13"/>
      <c r="H254" s="13"/>
      <c r="I254" s="13"/>
      <c r="J254" s="13"/>
      <c r="K254" s="16">
        <f t="shared" si="3"/>
        <v>0</v>
      </c>
      <c r="L254" s="21">
        <v>300</v>
      </c>
    </row>
    <row r="255" spans="1:12">
      <c r="A255" s="13"/>
      <c r="B255" s="13"/>
      <c r="C255" s="13"/>
      <c r="D255" s="13"/>
      <c r="E255" s="13"/>
      <c r="F255" s="13"/>
      <c r="H255" s="13"/>
      <c r="I255" s="13"/>
      <c r="J255" s="13"/>
      <c r="K255" s="16">
        <f t="shared" si="3"/>
        <v>0</v>
      </c>
      <c r="L255" s="21">
        <v>300</v>
      </c>
    </row>
    <row r="256" spans="1:12">
      <c r="A256" s="13"/>
      <c r="B256" s="13"/>
      <c r="C256" s="13"/>
      <c r="D256" s="13"/>
      <c r="E256" s="13"/>
      <c r="F256" s="13"/>
      <c r="H256" s="13"/>
      <c r="I256" s="13"/>
      <c r="J256" s="13"/>
      <c r="K256" s="16">
        <f t="shared" si="3"/>
        <v>0</v>
      </c>
      <c r="L256" s="21">
        <v>300</v>
      </c>
    </row>
    <row r="257" spans="1:12">
      <c r="A257" s="13"/>
      <c r="B257" s="13"/>
      <c r="C257" s="13"/>
      <c r="D257" s="13"/>
      <c r="E257" s="13"/>
      <c r="F257" s="13"/>
      <c r="H257" s="13"/>
      <c r="I257" s="13"/>
      <c r="J257" s="13"/>
      <c r="K257" s="16">
        <f t="shared" si="3"/>
        <v>0</v>
      </c>
      <c r="L257" s="21">
        <v>300</v>
      </c>
    </row>
    <row r="258" spans="1:12">
      <c r="A258" s="13"/>
      <c r="B258" s="13"/>
      <c r="C258" s="13"/>
      <c r="D258" s="13"/>
      <c r="E258" s="13"/>
      <c r="F258" s="13"/>
      <c r="H258" s="13"/>
      <c r="I258" s="13"/>
      <c r="J258" s="13"/>
      <c r="K258" s="16">
        <f t="shared" si="3"/>
        <v>0</v>
      </c>
      <c r="L258" s="21">
        <v>300</v>
      </c>
    </row>
    <row r="259" spans="1:12">
      <c r="A259" s="13"/>
      <c r="B259" s="13"/>
      <c r="C259" s="13"/>
      <c r="D259" s="13"/>
      <c r="E259" s="13"/>
      <c r="F259" s="13"/>
      <c r="H259" s="13"/>
      <c r="I259" s="13"/>
      <c r="J259" s="13"/>
      <c r="K259" s="16">
        <f t="shared" si="3"/>
        <v>0</v>
      </c>
      <c r="L259" s="21">
        <v>300</v>
      </c>
    </row>
    <row r="260" spans="1:12">
      <c r="A260" s="13"/>
      <c r="B260" s="13"/>
      <c r="C260" s="13"/>
      <c r="D260" s="13"/>
      <c r="E260" s="13"/>
      <c r="F260" s="13"/>
      <c r="H260" s="13"/>
      <c r="I260" s="13"/>
      <c r="J260" s="13"/>
      <c r="K260" s="16">
        <f t="shared" si="3"/>
        <v>0</v>
      </c>
      <c r="L260" s="21">
        <v>300</v>
      </c>
    </row>
    <row r="261" spans="1:12">
      <c r="A261" s="13"/>
      <c r="B261" s="13"/>
      <c r="C261" s="13"/>
      <c r="D261" s="13"/>
      <c r="E261" s="13"/>
      <c r="F261" s="13"/>
      <c r="H261" s="13"/>
      <c r="I261" s="13"/>
      <c r="J261" s="13"/>
      <c r="K261" s="16">
        <f t="shared" ref="K261:K324" si="4">IF(H261="タレント",300,5*(J261-I261+1)*(I261+J261)-J261*10)</f>
        <v>0</v>
      </c>
      <c r="L261" s="21">
        <v>300</v>
      </c>
    </row>
    <row r="262" spans="1:12">
      <c r="A262" s="13"/>
      <c r="B262" s="13"/>
      <c r="C262" s="13"/>
      <c r="D262" s="13"/>
      <c r="E262" s="13"/>
      <c r="F262" s="13"/>
      <c r="H262" s="13"/>
      <c r="I262" s="13"/>
      <c r="J262" s="13"/>
      <c r="K262" s="16">
        <f t="shared" si="4"/>
        <v>0</v>
      </c>
      <c r="L262" s="21">
        <v>300</v>
      </c>
    </row>
    <row r="263" spans="1:12">
      <c r="A263" s="13"/>
      <c r="B263" s="13"/>
      <c r="C263" s="13"/>
      <c r="D263" s="13"/>
      <c r="E263" s="13"/>
      <c r="F263" s="13"/>
      <c r="H263" s="13"/>
      <c r="I263" s="13"/>
      <c r="J263" s="13"/>
      <c r="K263" s="16">
        <f t="shared" si="4"/>
        <v>0</v>
      </c>
      <c r="L263" s="21">
        <v>300</v>
      </c>
    </row>
    <row r="264" spans="1:12">
      <c r="A264" s="13"/>
      <c r="B264" s="13"/>
      <c r="C264" s="13"/>
      <c r="D264" s="13"/>
      <c r="E264" s="13"/>
      <c r="F264" s="13"/>
      <c r="H264" s="13"/>
      <c r="I264" s="13"/>
      <c r="J264" s="13"/>
      <c r="K264" s="16">
        <f t="shared" si="4"/>
        <v>0</v>
      </c>
      <c r="L264" s="21">
        <v>300</v>
      </c>
    </row>
    <row r="265" spans="1:12">
      <c r="A265" s="13"/>
      <c r="B265" s="13"/>
      <c r="C265" s="13"/>
      <c r="D265" s="13"/>
      <c r="E265" s="13"/>
      <c r="F265" s="13"/>
      <c r="H265" s="13"/>
      <c r="I265" s="13"/>
      <c r="J265" s="13"/>
      <c r="K265" s="16">
        <f t="shared" si="4"/>
        <v>0</v>
      </c>
      <c r="L265" s="21">
        <v>300</v>
      </c>
    </row>
    <row r="266" spans="1:12">
      <c r="A266" s="13"/>
      <c r="B266" s="13"/>
      <c r="C266" s="13"/>
      <c r="D266" s="13"/>
      <c r="E266" s="13"/>
      <c r="F266" s="13"/>
      <c r="H266" s="13"/>
      <c r="I266" s="13"/>
      <c r="J266" s="13"/>
      <c r="K266" s="16">
        <f t="shared" si="4"/>
        <v>0</v>
      </c>
      <c r="L266" s="21">
        <v>300</v>
      </c>
    </row>
    <row r="267" spans="1:12">
      <c r="A267" s="13"/>
      <c r="B267" s="13"/>
      <c r="C267" s="13"/>
      <c r="D267" s="13"/>
      <c r="E267" s="13"/>
      <c r="F267" s="13"/>
      <c r="H267" s="13"/>
      <c r="I267" s="13"/>
      <c r="J267" s="13"/>
      <c r="K267" s="16">
        <f t="shared" si="4"/>
        <v>0</v>
      </c>
      <c r="L267" s="21">
        <v>300</v>
      </c>
    </row>
    <row r="268" spans="1:12">
      <c r="A268" s="13"/>
      <c r="B268" s="13"/>
      <c r="C268" s="13"/>
      <c r="D268" s="13"/>
      <c r="E268" s="13"/>
      <c r="F268" s="13"/>
      <c r="H268" s="13"/>
      <c r="I268" s="13"/>
      <c r="J268" s="13"/>
      <c r="K268" s="16">
        <f t="shared" si="4"/>
        <v>0</v>
      </c>
      <c r="L268" s="21">
        <v>300</v>
      </c>
    </row>
    <row r="269" spans="1:12">
      <c r="A269" s="13"/>
      <c r="B269" s="13"/>
      <c r="C269" s="13"/>
      <c r="D269" s="13"/>
      <c r="E269" s="13"/>
      <c r="F269" s="13"/>
      <c r="H269" s="13"/>
      <c r="I269" s="13"/>
      <c r="J269" s="13"/>
      <c r="K269" s="16">
        <f t="shared" si="4"/>
        <v>0</v>
      </c>
      <c r="L269" s="21">
        <v>300</v>
      </c>
    </row>
    <row r="270" spans="1:12">
      <c r="A270" s="13"/>
      <c r="B270" s="13"/>
      <c r="C270" s="13"/>
      <c r="D270" s="13"/>
      <c r="E270" s="13"/>
      <c r="F270" s="13"/>
      <c r="H270" s="13"/>
      <c r="I270" s="13"/>
      <c r="J270" s="13"/>
      <c r="K270" s="16">
        <f t="shared" si="4"/>
        <v>0</v>
      </c>
      <c r="L270" s="21">
        <v>300</v>
      </c>
    </row>
    <row r="271" spans="1:12">
      <c r="A271" s="13"/>
      <c r="B271" s="13"/>
      <c r="C271" s="13"/>
      <c r="D271" s="13"/>
      <c r="E271" s="13"/>
      <c r="F271" s="13"/>
      <c r="H271" s="13"/>
      <c r="I271" s="13"/>
      <c r="J271" s="13"/>
      <c r="K271" s="16">
        <f t="shared" si="4"/>
        <v>0</v>
      </c>
      <c r="L271" s="21">
        <v>300</v>
      </c>
    </row>
    <row r="272" spans="1:12">
      <c r="A272" s="13"/>
      <c r="B272" s="13"/>
      <c r="C272" s="13"/>
      <c r="D272" s="13"/>
      <c r="E272" s="13"/>
      <c r="F272" s="13"/>
      <c r="H272" s="13"/>
      <c r="I272" s="13"/>
      <c r="J272" s="13"/>
      <c r="K272" s="16">
        <f t="shared" si="4"/>
        <v>0</v>
      </c>
      <c r="L272" s="21">
        <v>300</v>
      </c>
    </row>
    <row r="273" spans="1:12">
      <c r="A273" s="13"/>
      <c r="B273" s="13"/>
      <c r="C273" s="13"/>
      <c r="D273" s="13"/>
      <c r="E273" s="13"/>
      <c r="F273" s="13"/>
      <c r="H273" s="13"/>
      <c r="I273" s="13"/>
      <c r="J273" s="13"/>
      <c r="K273" s="16">
        <f t="shared" si="4"/>
        <v>0</v>
      </c>
      <c r="L273" s="21">
        <v>300</v>
      </c>
    </row>
    <row r="274" spans="1:12">
      <c r="A274" s="13"/>
      <c r="B274" s="13"/>
      <c r="C274" s="13"/>
      <c r="D274" s="13"/>
      <c r="E274" s="13"/>
      <c r="F274" s="13"/>
      <c r="H274" s="13"/>
      <c r="I274" s="13"/>
      <c r="J274" s="13"/>
      <c r="K274" s="16">
        <f t="shared" si="4"/>
        <v>0</v>
      </c>
      <c r="L274" s="21">
        <v>300</v>
      </c>
    </row>
    <row r="275" spans="1:12">
      <c r="A275" s="13"/>
      <c r="B275" s="13"/>
      <c r="C275" s="13"/>
      <c r="D275" s="13"/>
      <c r="E275" s="13"/>
      <c r="F275" s="13"/>
      <c r="H275" s="13"/>
      <c r="I275" s="13"/>
      <c r="J275" s="13"/>
      <c r="K275" s="16">
        <f t="shared" si="4"/>
        <v>0</v>
      </c>
      <c r="L275" s="21">
        <v>300</v>
      </c>
    </row>
    <row r="276" spans="1:12">
      <c r="A276" s="13"/>
      <c r="B276" s="13"/>
      <c r="C276" s="13"/>
      <c r="D276" s="13"/>
      <c r="E276" s="13"/>
      <c r="F276" s="13"/>
      <c r="H276" s="13"/>
      <c r="I276" s="13"/>
      <c r="J276" s="13"/>
      <c r="K276" s="16">
        <f t="shared" si="4"/>
        <v>0</v>
      </c>
      <c r="L276" s="21">
        <v>300</v>
      </c>
    </row>
    <row r="277" spans="1:12">
      <c r="A277" s="13"/>
      <c r="B277" s="13"/>
      <c r="C277" s="13"/>
      <c r="D277" s="13"/>
      <c r="E277" s="13"/>
      <c r="F277" s="13"/>
      <c r="H277" s="13"/>
      <c r="I277" s="13"/>
      <c r="J277" s="13"/>
      <c r="K277" s="16">
        <f t="shared" si="4"/>
        <v>0</v>
      </c>
      <c r="L277" s="21">
        <v>300</v>
      </c>
    </row>
    <row r="278" spans="1:12">
      <c r="A278" s="13"/>
      <c r="B278" s="13"/>
      <c r="C278" s="13"/>
      <c r="D278" s="13"/>
      <c r="E278" s="13"/>
      <c r="F278" s="13"/>
      <c r="H278" s="13"/>
      <c r="I278" s="13"/>
      <c r="J278" s="13"/>
      <c r="K278" s="16">
        <f t="shared" si="4"/>
        <v>0</v>
      </c>
      <c r="L278" s="21">
        <v>300</v>
      </c>
    </row>
    <row r="279" spans="1:12">
      <c r="A279" s="13"/>
      <c r="B279" s="13"/>
      <c r="C279" s="13"/>
      <c r="D279" s="13"/>
      <c r="E279" s="13"/>
      <c r="F279" s="13"/>
      <c r="H279" s="13"/>
      <c r="I279" s="13"/>
      <c r="J279" s="13"/>
      <c r="K279" s="16">
        <f t="shared" si="4"/>
        <v>0</v>
      </c>
      <c r="L279" s="21">
        <v>300</v>
      </c>
    </row>
    <row r="280" spans="1:12">
      <c r="A280" s="13"/>
      <c r="B280" s="13"/>
      <c r="C280" s="13"/>
      <c r="D280" s="13"/>
      <c r="E280" s="13"/>
      <c r="F280" s="13"/>
      <c r="H280" s="13"/>
      <c r="I280" s="13"/>
      <c r="J280" s="13"/>
      <c r="K280" s="16">
        <f t="shared" si="4"/>
        <v>0</v>
      </c>
      <c r="L280" s="21">
        <v>300</v>
      </c>
    </row>
    <row r="281" spans="1:12">
      <c r="A281" s="13"/>
      <c r="B281" s="13"/>
      <c r="C281" s="13"/>
      <c r="D281" s="13"/>
      <c r="E281" s="13"/>
      <c r="F281" s="13"/>
      <c r="H281" s="13"/>
      <c r="I281" s="13"/>
      <c r="J281" s="13"/>
      <c r="K281" s="16">
        <f t="shared" si="4"/>
        <v>0</v>
      </c>
      <c r="L281" s="21">
        <v>300</v>
      </c>
    </row>
    <row r="282" spans="1:12">
      <c r="A282" s="13"/>
      <c r="B282" s="13"/>
      <c r="C282" s="13"/>
      <c r="D282" s="13"/>
      <c r="E282" s="13"/>
      <c r="F282" s="13"/>
      <c r="H282" s="13"/>
      <c r="I282" s="13"/>
      <c r="J282" s="13"/>
      <c r="K282" s="16">
        <f t="shared" si="4"/>
        <v>0</v>
      </c>
      <c r="L282" s="21">
        <v>300</v>
      </c>
    </row>
    <row r="283" spans="1:12">
      <c r="A283" s="13"/>
      <c r="B283" s="13"/>
      <c r="C283" s="13"/>
      <c r="D283" s="13"/>
      <c r="E283" s="13"/>
      <c r="F283" s="13"/>
      <c r="H283" s="13"/>
      <c r="I283" s="13"/>
      <c r="J283" s="13"/>
      <c r="K283" s="16">
        <f t="shared" si="4"/>
        <v>0</v>
      </c>
      <c r="L283" s="21">
        <v>300</v>
      </c>
    </row>
    <row r="284" spans="1:12">
      <c r="A284" s="13"/>
      <c r="B284" s="13"/>
      <c r="C284" s="13"/>
      <c r="D284" s="13"/>
      <c r="E284" s="13"/>
      <c r="F284" s="13"/>
      <c r="H284" s="13"/>
      <c r="I284" s="13"/>
      <c r="J284" s="13"/>
      <c r="K284" s="16">
        <f t="shared" si="4"/>
        <v>0</v>
      </c>
      <c r="L284" s="21">
        <v>300</v>
      </c>
    </row>
    <row r="285" spans="1:12">
      <c r="A285" s="13"/>
      <c r="B285" s="13"/>
      <c r="C285" s="13"/>
      <c r="D285" s="13"/>
      <c r="E285" s="13"/>
      <c r="F285" s="13"/>
      <c r="H285" s="13"/>
      <c r="I285" s="13"/>
      <c r="J285" s="13"/>
      <c r="K285" s="16">
        <f t="shared" si="4"/>
        <v>0</v>
      </c>
      <c r="L285" s="21">
        <v>300</v>
      </c>
    </row>
    <row r="286" spans="1:12">
      <c r="A286" s="13"/>
      <c r="B286" s="13"/>
      <c r="C286" s="13"/>
      <c r="D286" s="13"/>
      <c r="E286" s="13"/>
      <c r="F286" s="13"/>
      <c r="H286" s="13"/>
      <c r="I286" s="13"/>
      <c r="J286" s="13"/>
      <c r="K286" s="16">
        <f t="shared" si="4"/>
        <v>0</v>
      </c>
      <c r="L286" s="21">
        <v>300</v>
      </c>
    </row>
    <row r="287" spans="1:12">
      <c r="A287" s="13"/>
      <c r="B287" s="13"/>
      <c r="C287" s="13"/>
      <c r="D287" s="13"/>
      <c r="E287" s="13"/>
      <c r="F287" s="13"/>
      <c r="H287" s="13"/>
      <c r="I287" s="13"/>
      <c r="J287" s="13"/>
      <c r="K287" s="16">
        <f t="shared" si="4"/>
        <v>0</v>
      </c>
      <c r="L287" s="21">
        <v>300</v>
      </c>
    </row>
    <row r="288" spans="1:12">
      <c r="A288" s="13"/>
      <c r="B288" s="13"/>
      <c r="C288" s="13"/>
      <c r="D288" s="13"/>
      <c r="E288" s="13"/>
      <c r="F288" s="13"/>
      <c r="H288" s="13"/>
      <c r="I288" s="13"/>
      <c r="J288" s="13"/>
      <c r="K288" s="16">
        <f t="shared" si="4"/>
        <v>0</v>
      </c>
      <c r="L288" s="21">
        <v>300</v>
      </c>
    </row>
    <row r="289" spans="1:12">
      <c r="A289" s="13"/>
      <c r="B289" s="13"/>
      <c r="C289" s="13"/>
      <c r="D289" s="13"/>
      <c r="E289" s="13"/>
      <c r="F289" s="13"/>
      <c r="H289" s="13"/>
      <c r="I289" s="13"/>
      <c r="J289" s="13"/>
      <c r="K289" s="16">
        <f t="shared" si="4"/>
        <v>0</v>
      </c>
      <c r="L289" s="21">
        <v>300</v>
      </c>
    </row>
    <row r="290" spans="1:12">
      <c r="A290" s="13"/>
      <c r="B290" s="13"/>
      <c r="C290" s="13"/>
      <c r="D290" s="13"/>
      <c r="E290" s="13"/>
      <c r="F290" s="13"/>
      <c r="H290" s="13"/>
      <c r="I290" s="13"/>
      <c r="J290" s="13"/>
      <c r="K290" s="16">
        <f t="shared" si="4"/>
        <v>0</v>
      </c>
      <c r="L290" s="21">
        <v>300</v>
      </c>
    </row>
    <row r="291" spans="1:12">
      <c r="A291" s="13"/>
      <c r="B291" s="13"/>
      <c r="C291" s="13"/>
      <c r="D291" s="13"/>
      <c r="E291" s="13"/>
      <c r="F291" s="13"/>
      <c r="H291" s="13"/>
      <c r="I291" s="13"/>
      <c r="J291" s="13"/>
      <c r="K291" s="16">
        <f t="shared" si="4"/>
        <v>0</v>
      </c>
      <c r="L291" s="21">
        <v>300</v>
      </c>
    </row>
    <row r="292" spans="1:12">
      <c r="A292" s="13"/>
      <c r="B292" s="13"/>
      <c r="C292" s="13"/>
      <c r="D292" s="13"/>
      <c r="E292" s="13"/>
      <c r="F292" s="13"/>
      <c r="H292" s="13"/>
      <c r="I292" s="13"/>
      <c r="J292" s="13"/>
      <c r="K292" s="16">
        <f t="shared" si="4"/>
        <v>0</v>
      </c>
      <c r="L292" s="21">
        <v>300</v>
      </c>
    </row>
    <row r="293" spans="1:12">
      <c r="A293" s="13"/>
      <c r="B293" s="13"/>
      <c r="C293" s="13"/>
      <c r="D293" s="13"/>
      <c r="E293" s="13"/>
      <c r="F293" s="13"/>
      <c r="H293" s="13"/>
      <c r="I293" s="13"/>
      <c r="J293" s="13"/>
      <c r="K293" s="16">
        <f t="shared" si="4"/>
        <v>0</v>
      </c>
      <c r="L293" s="21">
        <v>300</v>
      </c>
    </row>
    <row r="294" spans="1:12">
      <c r="A294" s="13"/>
      <c r="B294" s="13"/>
      <c r="C294" s="13"/>
      <c r="D294" s="13"/>
      <c r="E294" s="13"/>
      <c r="F294" s="13"/>
      <c r="H294" s="13"/>
      <c r="I294" s="13"/>
      <c r="J294" s="13"/>
      <c r="K294" s="16">
        <f t="shared" si="4"/>
        <v>0</v>
      </c>
      <c r="L294" s="21">
        <v>300</v>
      </c>
    </row>
    <row r="295" spans="1:12">
      <c r="A295" s="13"/>
      <c r="B295" s="13"/>
      <c r="C295" s="13"/>
      <c r="D295" s="13"/>
      <c r="E295" s="13"/>
      <c r="F295" s="13"/>
      <c r="H295" s="13"/>
      <c r="I295" s="13"/>
      <c r="J295" s="13"/>
      <c r="K295" s="16">
        <f t="shared" si="4"/>
        <v>0</v>
      </c>
      <c r="L295" s="21">
        <v>300</v>
      </c>
    </row>
    <row r="296" spans="1:12">
      <c r="A296" s="13"/>
      <c r="B296" s="13"/>
      <c r="C296" s="13"/>
      <c r="D296" s="13"/>
      <c r="E296" s="13"/>
      <c r="F296" s="13"/>
      <c r="H296" s="13"/>
      <c r="I296" s="13"/>
      <c r="J296" s="13"/>
      <c r="K296" s="16">
        <f t="shared" si="4"/>
        <v>0</v>
      </c>
      <c r="L296" s="21">
        <v>300</v>
      </c>
    </row>
    <row r="297" spans="1:12">
      <c r="A297" s="13"/>
      <c r="B297" s="13"/>
      <c r="C297" s="13"/>
      <c r="D297" s="13"/>
      <c r="E297" s="13"/>
      <c r="F297" s="13"/>
      <c r="H297" s="13"/>
      <c r="I297" s="13"/>
      <c r="J297" s="13"/>
      <c r="K297" s="16">
        <f t="shared" si="4"/>
        <v>0</v>
      </c>
      <c r="L297" s="21">
        <v>300</v>
      </c>
    </row>
    <row r="298" spans="1:12">
      <c r="A298" s="13"/>
      <c r="B298" s="13"/>
      <c r="C298" s="13"/>
      <c r="D298" s="13"/>
      <c r="E298" s="13"/>
      <c r="F298" s="13"/>
      <c r="H298" s="13"/>
      <c r="I298" s="13"/>
      <c r="J298" s="13"/>
      <c r="K298" s="16">
        <f t="shared" si="4"/>
        <v>0</v>
      </c>
      <c r="L298" s="21">
        <v>300</v>
      </c>
    </row>
    <row r="299" spans="1:12">
      <c r="A299" s="13"/>
      <c r="B299" s="13"/>
      <c r="C299" s="13"/>
      <c r="D299" s="13"/>
      <c r="E299" s="13"/>
      <c r="F299" s="13"/>
      <c r="H299" s="13"/>
      <c r="I299" s="13"/>
      <c r="J299" s="13"/>
      <c r="K299" s="16">
        <f t="shared" si="4"/>
        <v>0</v>
      </c>
      <c r="L299" s="21">
        <v>300</v>
      </c>
    </row>
    <row r="300" spans="1:12">
      <c r="A300" s="13"/>
      <c r="B300" s="13"/>
      <c r="C300" s="13"/>
      <c r="D300" s="13"/>
      <c r="E300" s="13"/>
      <c r="F300" s="13"/>
      <c r="H300" s="13"/>
      <c r="I300" s="13"/>
      <c r="J300" s="13"/>
      <c r="K300" s="16">
        <f t="shared" si="4"/>
        <v>0</v>
      </c>
      <c r="L300" s="21">
        <v>300</v>
      </c>
    </row>
    <row r="301" spans="1:12">
      <c r="A301" s="13"/>
      <c r="B301" s="13"/>
      <c r="C301" s="13"/>
      <c r="D301" s="13"/>
      <c r="E301" s="13"/>
      <c r="F301" s="13"/>
      <c r="H301" s="13"/>
      <c r="I301" s="13"/>
      <c r="J301" s="13"/>
      <c r="K301" s="16">
        <f t="shared" si="4"/>
        <v>0</v>
      </c>
      <c r="L301" s="21">
        <v>300</v>
      </c>
    </row>
    <row r="302" spans="1:12">
      <c r="A302" s="13"/>
      <c r="B302" s="13"/>
      <c r="C302" s="13"/>
      <c r="D302" s="13"/>
      <c r="E302" s="13"/>
      <c r="F302" s="13"/>
      <c r="H302" s="13"/>
      <c r="I302" s="13"/>
      <c r="J302" s="13"/>
      <c r="K302" s="16">
        <f t="shared" si="4"/>
        <v>0</v>
      </c>
      <c r="L302" s="21">
        <v>300</v>
      </c>
    </row>
    <row r="303" spans="1:12">
      <c r="A303" s="13"/>
      <c r="B303" s="13"/>
      <c r="C303" s="13"/>
      <c r="D303" s="13"/>
      <c r="E303" s="13"/>
      <c r="F303" s="13"/>
      <c r="H303" s="13"/>
      <c r="I303" s="13"/>
      <c r="J303" s="13"/>
      <c r="K303" s="16">
        <f t="shared" si="4"/>
        <v>0</v>
      </c>
      <c r="L303" s="21">
        <v>300</v>
      </c>
    </row>
    <row r="304" spans="1:12">
      <c r="A304" s="13"/>
      <c r="B304" s="13"/>
      <c r="C304" s="13"/>
      <c r="D304" s="13"/>
      <c r="E304" s="13"/>
      <c r="F304" s="13"/>
      <c r="H304" s="13"/>
      <c r="I304" s="13"/>
      <c r="J304" s="13"/>
      <c r="K304" s="16">
        <f t="shared" si="4"/>
        <v>0</v>
      </c>
      <c r="L304" s="21">
        <v>300</v>
      </c>
    </row>
    <row r="305" spans="1:12">
      <c r="A305" s="13"/>
      <c r="B305" s="13"/>
      <c r="C305" s="13"/>
      <c r="D305" s="13"/>
      <c r="E305" s="13"/>
      <c r="F305" s="13"/>
      <c r="H305" s="13"/>
      <c r="I305" s="13"/>
      <c r="J305" s="13"/>
      <c r="K305" s="16">
        <f t="shared" si="4"/>
        <v>0</v>
      </c>
      <c r="L305" s="21">
        <v>300</v>
      </c>
    </row>
    <row r="306" spans="1:12">
      <c r="A306" s="13"/>
      <c r="B306" s="13"/>
      <c r="C306" s="13"/>
      <c r="D306" s="13"/>
      <c r="E306" s="13"/>
      <c r="F306" s="13"/>
      <c r="H306" s="13"/>
      <c r="I306" s="13"/>
      <c r="J306" s="13"/>
      <c r="K306" s="16">
        <f t="shared" si="4"/>
        <v>0</v>
      </c>
      <c r="L306" s="21">
        <v>300</v>
      </c>
    </row>
    <row r="307" spans="1:12">
      <c r="A307" s="13"/>
      <c r="B307" s="13"/>
      <c r="C307" s="13"/>
      <c r="D307" s="13"/>
      <c r="E307" s="13"/>
      <c r="F307" s="13"/>
      <c r="H307" s="13"/>
      <c r="I307" s="13"/>
      <c r="J307" s="13"/>
      <c r="K307" s="16">
        <f t="shared" si="4"/>
        <v>0</v>
      </c>
      <c r="L307" s="21">
        <v>300</v>
      </c>
    </row>
    <row r="308" spans="1:12">
      <c r="A308" s="13"/>
      <c r="B308" s="13"/>
      <c r="C308" s="13"/>
      <c r="D308" s="13"/>
      <c r="E308" s="13"/>
      <c r="F308" s="13"/>
      <c r="H308" s="13"/>
      <c r="I308" s="13"/>
      <c r="J308" s="13"/>
      <c r="K308" s="16">
        <f t="shared" si="4"/>
        <v>0</v>
      </c>
      <c r="L308" s="21">
        <v>300</v>
      </c>
    </row>
    <row r="309" spans="1:12">
      <c r="A309" s="13"/>
      <c r="B309" s="13"/>
      <c r="C309" s="13"/>
      <c r="D309" s="13"/>
      <c r="E309" s="13"/>
      <c r="F309" s="13"/>
      <c r="H309" s="13"/>
      <c r="I309" s="13"/>
      <c r="J309" s="13"/>
      <c r="K309" s="16">
        <f t="shared" si="4"/>
        <v>0</v>
      </c>
      <c r="L309" s="21">
        <v>300</v>
      </c>
    </row>
    <row r="310" spans="1:12">
      <c r="A310" s="13"/>
      <c r="B310" s="13"/>
      <c r="C310" s="13"/>
      <c r="D310" s="13"/>
      <c r="E310" s="13"/>
      <c r="F310" s="13"/>
      <c r="H310" s="13"/>
      <c r="I310" s="13"/>
      <c r="J310" s="13"/>
      <c r="K310" s="16">
        <f t="shared" si="4"/>
        <v>0</v>
      </c>
      <c r="L310" s="21">
        <v>300</v>
      </c>
    </row>
    <row r="311" spans="1:12">
      <c r="A311" s="13"/>
      <c r="B311" s="13"/>
      <c r="C311" s="13"/>
      <c r="D311" s="13"/>
      <c r="E311" s="13"/>
      <c r="F311" s="13"/>
      <c r="H311" s="13"/>
      <c r="I311" s="13"/>
      <c r="J311" s="13"/>
      <c r="K311" s="16">
        <f t="shared" si="4"/>
        <v>0</v>
      </c>
      <c r="L311" s="21">
        <v>300</v>
      </c>
    </row>
    <row r="312" spans="1:12">
      <c r="A312" s="13"/>
      <c r="B312" s="13"/>
      <c r="C312" s="13"/>
      <c r="D312" s="13"/>
      <c r="E312" s="13"/>
      <c r="F312" s="13"/>
      <c r="H312" s="13"/>
      <c r="I312" s="13"/>
      <c r="J312" s="13"/>
      <c r="K312" s="16">
        <f t="shared" si="4"/>
        <v>0</v>
      </c>
      <c r="L312" s="21">
        <v>300</v>
      </c>
    </row>
    <row r="313" spans="1:12">
      <c r="A313" s="13"/>
      <c r="B313" s="13"/>
      <c r="C313" s="13"/>
      <c r="D313" s="13"/>
      <c r="E313" s="13"/>
      <c r="F313" s="13"/>
      <c r="H313" s="13"/>
      <c r="I313" s="13"/>
      <c r="J313" s="13"/>
      <c r="K313" s="16">
        <f t="shared" si="4"/>
        <v>0</v>
      </c>
      <c r="L313" s="21">
        <v>300</v>
      </c>
    </row>
    <row r="314" spans="1:12">
      <c r="A314" s="13"/>
      <c r="B314" s="13"/>
      <c r="C314" s="13"/>
      <c r="D314" s="13"/>
      <c r="E314" s="13"/>
      <c r="F314" s="13"/>
      <c r="H314" s="13"/>
      <c r="I314" s="13"/>
      <c r="J314" s="13"/>
      <c r="K314" s="16">
        <f t="shared" si="4"/>
        <v>0</v>
      </c>
      <c r="L314" s="21">
        <v>300</v>
      </c>
    </row>
    <row r="315" spans="1:12">
      <c r="A315" s="13"/>
      <c r="B315" s="13"/>
      <c r="C315" s="13"/>
      <c r="D315" s="13"/>
      <c r="E315" s="13"/>
      <c r="F315" s="13"/>
      <c r="H315" s="13"/>
      <c r="I315" s="13"/>
      <c r="J315" s="13"/>
      <c r="K315" s="16">
        <f t="shared" si="4"/>
        <v>0</v>
      </c>
      <c r="L315" s="21">
        <v>300</v>
      </c>
    </row>
    <row r="316" spans="1:12">
      <c r="A316" s="13"/>
      <c r="B316" s="13"/>
      <c r="C316" s="13"/>
      <c r="D316" s="13"/>
      <c r="E316" s="13"/>
      <c r="F316" s="13"/>
      <c r="H316" s="13"/>
      <c r="I316" s="13"/>
      <c r="J316" s="13"/>
      <c r="K316" s="16">
        <f t="shared" si="4"/>
        <v>0</v>
      </c>
      <c r="L316" s="21">
        <v>300</v>
      </c>
    </row>
    <row r="317" spans="1:12">
      <c r="A317" s="13"/>
      <c r="B317" s="13"/>
      <c r="C317" s="13"/>
      <c r="D317" s="13"/>
      <c r="E317" s="13"/>
      <c r="F317" s="13"/>
      <c r="H317" s="13"/>
      <c r="I317" s="13"/>
      <c r="J317" s="13"/>
      <c r="K317" s="16">
        <f t="shared" si="4"/>
        <v>0</v>
      </c>
      <c r="L317" s="21">
        <v>300</v>
      </c>
    </row>
    <row r="318" spans="1:12">
      <c r="A318" s="13"/>
      <c r="B318" s="13"/>
      <c r="C318" s="13"/>
      <c r="D318" s="13"/>
      <c r="E318" s="13"/>
      <c r="F318" s="13"/>
      <c r="H318" s="13"/>
      <c r="I318" s="13"/>
      <c r="J318" s="13"/>
      <c r="K318" s="16">
        <f t="shared" si="4"/>
        <v>0</v>
      </c>
      <c r="L318" s="21">
        <v>300</v>
      </c>
    </row>
    <row r="319" spans="1:12">
      <c r="A319" s="13"/>
      <c r="B319" s="13"/>
      <c r="C319" s="13"/>
      <c r="D319" s="13"/>
      <c r="E319" s="13"/>
      <c r="F319" s="13"/>
      <c r="H319" s="13"/>
      <c r="I319" s="13"/>
      <c r="J319" s="13"/>
      <c r="K319" s="16">
        <f t="shared" si="4"/>
        <v>0</v>
      </c>
      <c r="L319" s="21">
        <v>300</v>
      </c>
    </row>
    <row r="320" spans="1:12">
      <c r="A320" s="13"/>
      <c r="B320" s="13"/>
      <c r="C320" s="13"/>
      <c r="D320" s="13"/>
      <c r="E320" s="13"/>
      <c r="F320" s="13"/>
      <c r="H320" s="13"/>
      <c r="I320" s="13"/>
      <c r="J320" s="13"/>
      <c r="K320" s="16">
        <f t="shared" si="4"/>
        <v>0</v>
      </c>
      <c r="L320" s="21">
        <v>300</v>
      </c>
    </row>
    <row r="321" spans="1:12">
      <c r="A321" s="13"/>
      <c r="B321" s="13"/>
      <c r="C321" s="13"/>
      <c r="D321" s="13"/>
      <c r="E321" s="13"/>
      <c r="F321" s="13"/>
      <c r="H321" s="13"/>
      <c r="I321" s="13"/>
      <c r="J321" s="13"/>
      <c r="K321" s="16">
        <f t="shared" si="4"/>
        <v>0</v>
      </c>
      <c r="L321" s="21">
        <v>300</v>
      </c>
    </row>
    <row r="322" spans="1:12">
      <c r="A322" s="13"/>
      <c r="B322" s="13"/>
      <c r="C322" s="13"/>
      <c r="D322" s="13"/>
      <c r="E322" s="13"/>
      <c r="F322" s="13"/>
      <c r="H322" s="13"/>
      <c r="I322" s="13"/>
      <c r="J322" s="13"/>
      <c r="K322" s="16">
        <f t="shared" si="4"/>
        <v>0</v>
      </c>
      <c r="L322" s="21">
        <v>300</v>
      </c>
    </row>
    <row r="323" spans="1:12">
      <c r="A323" s="13"/>
      <c r="B323" s="13"/>
      <c r="C323" s="13"/>
      <c r="D323" s="13"/>
      <c r="E323" s="13"/>
      <c r="F323" s="13"/>
      <c r="H323" s="13"/>
      <c r="I323" s="13"/>
      <c r="J323" s="13"/>
      <c r="K323" s="16">
        <f t="shared" si="4"/>
        <v>0</v>
      </c>
      <c r="L323" s="21">
        <v>300</v>
      </c>
    </row>
    <row r="324" spans="1:12">
      <c r="A324" s="13"/>
      <c r="B324" s="13"/>
      <c r="C324" s="13"/>
      <c r="D324" s="13"/>
      <c r="E324" s="13"/>
      <c r="F324" s="13"/>
      <c r="H324" s="13"/>
      <c r="I324" s="13"/>
      <c r="J324" s="13"/>
      <c r="K324" s="16">
        <f t="shared" si="4"/>
        <v>0</v>
      </c>
      <c r="L324" s="21">
        <v>300</v>
      </c>
    </row>
    <row r="325" spans="1:12">
      <c r="A325" s="13"/>
      <c r="B325" s="13"/>
      <c r="C325" s="13"/>
      <c r="D325" s="13"/>
      <c r="E325" s="13"/>
      <c r="F325" s="13"/>
      <c r="H325" s="13"/>
      <c r="I325" s="13"/>
      <c r="J325" s="13"/>
      <c r="K325" s="16">
        <f t="shared" ref="K325:K388" si="5">IF(H325="タレント",300,5*(J325-I325+1)*(I325+J325)-J325*10)</f>
        <v>0</v>
      </c>
      <c r="L325" s="21">
        <v>300</v>
      </c>
    </row>
    <row r="326" spans="1:12">
      <c r="A326" s="13"/>
      <c r="B326" s="13"/>
      <c r="C326" s="13"/>
      <c r="D326" s="13"/>
      <c r="E326" s="13"/>
      <c r="F326" s="13"/>
      <c r="H326" s="13"/>
      <c r="I326" s="13"/>
      <c r="J326" s="13"/>
      <c r="K326" s="16">
        <f t="shared" si="5"/>
        <v>0</v>
      </c>
      <c r="L326" s="21">
        <v>300</v>
      </c>
    </row>
    <row r="327" spans="1:12">
      <c r="A327" s="13"/>
      <c r="B327" s="13"/>
      <c r="C327" s="13"/>
      <c r="D327" s="13"/>
      <c r="E327" s="13"/>
      <c r="F327" s="13"/>
      <c r="H327" s="13"/>
      <c r="I327" s="13"/>
      <c r="J327" s="13"/>
      <c r="K327" s="16">
        <f t="shared" si="5"/>
        <v>0</v>
      </c>
      <c r="L327" s="21">
        <v>300</v>
      </c>
    </row>
    <row r="328" spans="1:12">
      <c r="A328" s="13"/>
      <c r="B328" s="13"/>
      <c r="C328" s="13"/>
      <c r="D328" s="13"/>
      <c r="E328" s="13"/>
      <c r="F328" s="13"/>
      <c r="H328" s="13"/>
      <c r="I328" s="13"/>
      <c r="J328" s="13"/>
      <c r="K328" s="16">
        <f t="shared" si="5"/>
        <v>0</v>
      </c>
      <c r="L328" s="21">
        <v>300</v>
      </c>
    </row>
    <row r="329" spans="1:12">
      <c r="A329" s="13"/>
      <c r="B329" s="13"/>
      <c r="C329" s="13"/>
      <c r="D329" s="13"/>
      <c r="E329" s="13"/>
      <c r="F329" s="13"/>
      <c r="H329" s="13"/>
      <c r="I329" s="13"/>
      <c r="J329" s="13"/>
      <c r="K329" s="16">
        <f t="shared" si="5"/>
        <v>0</v>
      </c>
      <c r="L329" s="21">
        <v>300</v>
      </c>
    </row>
    <row r="330" spans="1:12">
      <c r="A330" s="13"/>
      <c r="B330" s="13"/>
      <c r="C330" s="13"/>
      <c r="D330" s="13"/>
      <c r="E330" s="13"/>
      <c r="F330" s="13"/>
      <c r="H330" s="13"/>
      <c r="I330" s="13"/>
      <c r="J330" s="13"/>
      <c r="K330" s="16">
        <f t="shared" si="5"/>
        <v>0</v>
      </c>
      <c r="L330" s="21">
        <v>300</v>
      </c>
    </row>
    <row r="331" spans="1:12">
      <c r="A331" s="13"/>
      <c r="B331" s="13"/>
      <c r="C331" s="13"/>
      <c r="D331" s="13"/>
      <c r="E331" s="13"/>
      <c r="F331" s="13"/>
      <c r="H331" s="13"/>
      <c r="I331" s="13"/>
      <c r="J331" s="13"/>
      <c r="K331" s="16">
        <f t="shared" si="5"/>
        <v>0</v>
      </c>
      <c r="L331" s="21">
        <v>300</v>
      </c>
    </row>
    <row r="332" spans="1:12">
      <c r="A332" s="13"/>
      <c r="B332" s="13"/>
      <c r="C332" s="13"/>
      <c r="D332" s="13"/>
      <c r="E332" s="13"/>
      <c r="F332" s="13"/>
      <c r="H332" s="13"/>
      <c r="I332" s="13"/>
      <c r="J332" s="13"/>
      <c r="K332" s="16">
        <f t="shared" si="5"/>
        <v>0</v>
      </c>
      <c r="L332" s="21">
        <v>300</v>
      </c>
    </row>
    <row r="333" spans="1:12">
      <c r="A333" s="13"/>
      <c r="B333" s="13"/>
      <c r="C333" s="13"/>
      <c r="D333" s="13"/>
      <c r="E333" s="13"/>
      <c r="F333" s="13"/>
      <c r="H333" s="13"/>
      <c r="I333" s="13"/>
      <c r="J333" s="13"/>
      <c r="K333" s="16">
        <f t="shared" si="5"/>
        <v>0</v>
      </c>
      <c r="L333" s="21">
        <v>300</v>
      </c>
    </row>
    <row r="334" spans="1:12">
      <c r="A334" s="13"/>
      <c r="B334" s="13"/>
      <c r="C334" s="13"/>
      <c r="D334" s="13"/>
      <c r="E334" s="13"/>
      <c r="F334" s="13"/>
      <c r="H334" s="13"/>
      <c r="I334" s="13"/>
      <c r="J334" s="13"/>
      <c r="K334" s="16">
        <f t="shared" si="5"/>
        <v>0</v>
      </c>
      <c r="L334" s="21">
        <v>300</v>
      </c>
    </row>
    <row r="335" spans="1:12">
      <c r="A335" s="13"/>
      <c r="B335" s="13"/>
      <c r="C335" s="13"/>
      <c r="D335" s="13"/>
      <c r="E335" s="13"/>
      <c r="F335" s="13"/>
      <c r="H335" s="13"/>
      <c r="I335" s="13"/>
      <c r="J335" s="13"/>
      <c r="K335" s="16">
        <f t="shared" si="5"/>
        <v>0</v>
      </c>
      <c r="L335" s="21">
        <v>300</v>
      </c>
    </row>
    <row r="336" spans="1:12">
      <c r="A336" s="13"/>
      <c r="B336" s="13"/>
      <c r="C336" s="13"/>
      <c r="D336" s="13"/>
      <c r="E336" s="13"/>
      <c r="F336" s="13"/>
      <c r="H336" s="13"/>
      <c r="I336" s="13"/>
      <c r="J336" s="13"/>
      <c r="K336" s="16">
        <f t="shared" si="5"/>
        <v>0</v>
      </c>
      <c r="L336" s="21">
        <v>300</v>
      </c>
    </row>
    <row r="337" spans="1:12">
      <c r="A337" s="13"/>
      <c r="B337" s="13"/>
      <c r="C337" s="13"/>
      <c r="D337" s="13"/>
      <c r="E337" s="13"/>
      <c r="F337" s="13"/>
      <c r="H337" s="13"/>
      <c r="I337" s="13"/>
      <c r="J337" s="13"/>
      <c r="K337" s="16">
        <f t="shared" si="5"/>
        <v>0</v>
      </c>
      <c r="L337" s="21">
        <v>300</v>
      </c>
    </row>
    <row r="338" spans="1:12">
      <c r="A338" s="13"/>
      <c r="B338" s="13"/>
      <c r="C338" s="13"/>
      <c r="D338" s="13"/>
      <c r="E338" s="13"/>
      <c r="F338" s="13"/>
      <c r="H338" s="13"/>
      <c r="I338" s="13"/>
      <c r="J338" s="13"/>
      <c r="K338" s="16">
        <f t="shared" si="5"/>
        <v>0</v>
      </c>
      <c r="L338" s="21">
        <v>300</v>
      </c>
    </row>
    <row r="339" spans="1:12">
      <c r="A339" s="13"/>
      <c r="B339" s="13"/>
      <c r="C339" s="13"/>
      <c r="D339" s="13"/>
      <c r="E339" s="13"/>
      <c r="F339" s="13"/>
      <c r="H339" s="13"/>
      <c r="I339" s="13"/>
      <c r="J339" s="13"/>
      <c r="K339" s="16">
        <f t="shared" si="5"/>
        <v>0</v>
      </c>
      <c r="L339" s="21">
        <v>300</v>
      </c>
    </row>
    <row r="340" spans="1:12">
      <c r="A340" s="13"/>
      <c r="B340" s="13"/>
      <c r="C340" s="13"/>
      <c r="D340" s="13"/>
      <c r="E340" s="13"/>
      <c r="F340" s="13"/>
      <c r="H340" s="13"/>
      <c r="I340" s="13"/>
      <c r="J340" s="13"/>
      <c r="K340" s="16">
        <f t="shared" si="5"/>
        <v>0</v>
      </c>
      <c r="L340" s="21">
        <v>300</v>
      </c>
    </row>
    <row r="341" spans="1:12">
      <c r="A341" s="13"/>
      <c r="B341" s="13"/>
      <c r="C341" s="13"/>
      <c r="D341" s="13"/>
      <c r="E341" s="13"/>
      <c r="F341" s="13"/>
      <c r="H341" s="13"/>
      <c r="I341" s="13"/>
      <c r="J341" s="13"/>
      <c r="K341" s="16">
        <f t="shared" si="5"/>
        <v>0</v>
      </c>
      <c r="L341" s="21">
        <v>300</v>
      </c>
    </row>
    <row r="342" spans="1:12">
      <c r="A342" s="13"/>
      <c r="B342" s="13"/>
      <c r="C342" s="13"/>
      <c r="D342" s="13"/>
      <c r="E342" s="13"/>
      <c r="F342" s="13"/>
      <c r="H342" s="13"/>
      <c r="I342" s="13"/>
      <c r="J342" s="13"/>
      <c r="K342" s="16">
        <f t="shared" si="5"/>
        <v>0</v>
      </c>
      <c r="L342" s="21">
        <v>300</v>
      </c>
    </row>
    <row r="343" spans="1:12">
      <c r="A343" s="13"/>
      <c r="B343" s="13"/>
      <c r="C343" s="13"/>
      <c r="D343" s="13"/>
      <c r="E343" s="13"/>
      <c r="F343" s="13"/>
      <c r="H343" s="13"/>
      <c r="I343" s="13"/>
      <c r="J343" s="13"/>
      <c r="K343" s="16">
        <f t="shared" si="5"/>
        <v>0</v>
      </c>
      <c r="L343" s="21">
        <v>300</v>
      </c>
    </row>
    <row r="344" spans="1:12">
      <c r="A344" s="13"/>
      <c r="B344" s="13"/>
      <c r="C344" s="13"/>
      <c r="D344" s="13"/>
      <c r="E344" s="13"/>
      <c r="F344" s="13"/>
      <c r="H344" s="13"/>
      <c r="I344" s="13"/>
      <c r="J344" s="13"/>
      <c r="K344" s="16">
        <f t="shared" si="5"/>
        <v>0</v>
      </c>
      <c r="L344" s="21">
        <v>300</v>
      </c>
    </row>
    <row r="345" spans="1:12">
      <c r="A345" s="13"/>
      <c r="B345" s="13"/>
      <c r="C345" s="13"/>
      <c r="D345" s="13"/>
      <c r="E345" s="13"/>
      <c r="F345" s="13"/>
      <c r="H345" s="13"/>
      <c r="I345" s="13"/>
      <c r="J345" s="13"/>
      <c r="K345" s="16">
        <f t="shared" si="5"/>
        <v>0</v>
      </c>
      <c r="L345" s="21">
        <v>300</v>
      </c>
    </row>
    <row r="346" spans="1:12">
      <c r="A346" s="13"/>
      <c r="B346" s="13"/>
      <c r="C346" s="13"/>
      <c r="D346" s="13"/>
      <c r="E346" s="13"/>
      <c r="F346" s="13"/>
      <c r="H346" s="13"/>
      <c r="I346" s="13"/>
      <c r="J346" s="13"/>
      <c r="K346" s="16">
        <f t="shared" si="5"/>
        <v>0</v>
      </c>
      <c r="L346" s="21">
        <v>300</v>
      </c>
    </row>
    <row r="347" spans="1:12">
      <c r="A347" s="13"/>
      <c r="B347" s="13"/>
      <c r="C347" s="13"/>
      <c r="D347" s="13"/>
      <c r="E347" s="13"/>
      <c r="F347" s="13"/>
      <c r="H347" s="13"/>
      <c r="I347" s="13"/>
      <c r="J347" s="13"/>
      <c r="K347" s="16">
        <f t="shared" si="5"/>
        <v>0</v>
      </c>
      <c r="L347" s="21">
        <v>300</v>
      </c>
    </row>
    <row r="348" spans="1:12">
      <c r="A348" s="13"/>
      <c r="B348" s="13"/>
      <c r="C348" s="13"/>
      <c r="D348" s="13"/>
      <c r="E348" s="13"/>
      <c r="F348" s="13"/>
      <c r="H348" s="13"/>
      <c r="I348" s="13"/>
      <c r="J348" s="13"/>
      <c r="K348" s="16">
        <f t="shared" si="5"/>
        <v>0</v>
      </c>
      <c r="L348" s="21">
        <v>300</v>
      </c>
    </row>
    <row r="349" spans="1:12">
      <c r="A349" s="13"/>
      <c r="B349" s="13"/>
      <c r="C349" s="13"/>
      <c r="D349" s="13"/>
      <c r="E349" s="13"/>
      <c r="F349" s="13"/>
      <c r="H349" s="13"/>
      <c r="I349" s="13"/>
      <c r="J349" s="13"/>
      <c r="K349" s="16">
        <f t="shared" si="5"/>
        <v>0</v>
      </c>
      <c r="L349" s="21">
        <v>300</v>
      </c>
    </row>
    <row r="350" spans="1:12">
      <c r="A350" s="13"/>
      <c r="B350" s="13"/>
      <c r="C350" s="13"/>
      <c r="D350" s="13"/>
      <c r="E350" s="13"/>
      <c r="F350" s="13"/>
      <c r="H350" s="13"/>
      <c r="I350" s="13"/>
      <c r="J350" s="13"/>
      <c r="K350" s="16">
        <f t="shared" si="5"/>
        <v>0</v>
      </c>
      <c r="L350" s="21">
        <v>300</v>
      </c>
    </row>
    <row r="351" spans="1:12">
      <c r="A351" s="13"/>
      <c r="B351" s="13"/>
      <c r="C351" s="13"/>
      <c r="D351" s="13"/>
      <c r="E351" s="13"/>
      <c r="F351" s="13"/>
      <c r="H351" s="13"/>
      <c r="I351" s="13"/>
      <c r="J351" s="13"/>
      <c r="K351" s="16">
        <f t="shared" si="5"/>
        <v>0</v>
      </c>
      <c r="L351" s="21">
        <v>300</v>
      </c>
    </row>
    <row r="352" spans="1:12">
      <c r="A352" s="13"/>
      <c r="B352" s="13"/>
      <c r="C352" s="13"/>
      <c r="D352" s="13"/>
      <c r="E352" s="13"/>
      <c r="F352" s="13"/>
      <c r="H352" s="13"/>
      <c r="I352" s="13"/>
      <c r="J352" s="13"/>
      <c r="K352" s="16">
        <f t="shared" si="5"/>
        <v>0</v>
      </c>
      <c r="L352" s="21">
        <v>300</v>
      </c>
    </row>
    <row r="353" spans="1:12">
      <c r="A353" s="13"/>
      <c r="B353" s="13"/>
      <c r="C353" s="13"/>
      <c r="D353" s="13"/>
      <c r="E353" s="13"/>
      <c r="F353" s="13"/>
      <c r="H353" s="13"/>
      <c r="I353" s="13"/>
      <c r="J353" s="13"/>
      <c r="K353" s="16">
        <f t="shared" si="5"/>
        <v>0</v>
      </c>
      <c r="L353" s="21">
        <v>300</v>
      </c>
    </row>
    <row r="354" spans="1:12">
      <c r="A354" s="13"/>
      <c r="B354" s="13"/>
      <c r="C354" s="13"/>
      <c r="D354" s="13"/>
      <c r="E354" s="13"/>
      <c r="F354" s="13"/>
      <c r="H354" s="13"/>
      <c r="I354" s="13"/>
      <c r="J354" s="13"/>
      <c r="K354" s="16">
        <f t="shared" si="5"/>
        <v>0</v>
      </c>
      <c r="L354" s="21">
        <v>300</v>
      </c>
    </row>
    <row r="355" spans="1:12">
      <c r="A355" s="13"/>
      <c r="B355" s="13"/>
      <c r="C355" s="13"/>
      <c r="D355" s="13"/>
      <c r="E355" s="13"/>
      <c r="F355" s="13"/>
      <c r="H355" s="13"/>
      <c r="I355" s="13"/>
      <c r="J355" s="13"/>
      <c r="K355" s="16">
        <f t="shared" si="5"/>
        <v>0</v>
      </c>
      <c r="L355" s="21">
        <v>300</v>
      </c>
    </row>
    <row r="356" spans="1:12">
      <c r="A356" s="13"/>
      <c r="B356" s="13"/>
      <c r="C356" s="13"/>
      <c r="D356" s="13"/>
      <c r="E356" s="13"/>
      <c r="F356" s="13"/>
      <c r="H356" s="13"/>
      <c r="I356" s="13"/>
      <c r="J356" s="13"/>
      <c r="K356" s="16">
        <f t="shared" si="5"/>
        <v>0</v>
      </c>
      <c r="L356" s="21">
        <v>300</v>
      </c>
    </row>
    <row r="357" spans="1:12">
      <c r="A357" s="13"/>
      <c r="B357" s="13"/>
      <c r="C357" s="13"/>
      <c r="D357" s="13"/>
      <c r="E357" s="13"/>
      <c r="F357" s="13"/>
      <c r="H357" s="13"/>
      <c r="I357" s="13"/>
      <c r="J357" s="13"/>
      <c r="K357" s="16">
        <f t="shared" si="5"/>
        <v>0</v>
      </c>
      <c r="L357" s="21">
        <v>300</v>
      </c>
    </row>
    <row r="358" spans="1:12">
      <c r="A358" s="13"/>
      <c r="B358" s="13"/>
      <c r="C358" s="13"/>
      <c r="D358" s="13"/>
      <c r="E358" s="13"/>
      <c r="F358" s="13"/>
      <c r="H358" s="13"/>
      <c r="I358" s="13"/>
      <c r="J358" s="13"/>
      <c r="K358" s="16">
        <f t="shared" si="5"/>
        <v>0</v>
      </c>
      <c r="L358" s="21">
        <v>300</v>
      </c>
    </row>
    <row r="359" spans="1:12">
      <c r="A359" s="13"/>
      <c r="B359" s="13"/>
      <c r="C359" s="13"/>
      <c r="D359" s="13"/>
      <c r="E359" s="13"/>
      <c r="F359" s="13"/>
      <c r="H359" s="13"/>
      <c r="I359" s="13"/>
      <c r="J359" s="13"/>
      <c r="K359" s="16">
        <f t="shared" si="5"/>
        <v>0</v>
      </c>
      <c r="L359" s="21">
        <v>300</v>
      </c>
    </row>
    <row r="360" spans="1:12">
      <c r="A360" s="13"/>
      <c r="B360" s="13"/>
      <c r="C360" s="13"/>
      <c r="D360" s="13"/>
      <c r="E360" s="13"/>
      <c r="F360" s="13"/>
      <c r="H360" s="13"/>
      <c r="I360" s="13"/>
      <c r="J360" s="13"/>
      <c r="K360" s="16">
        <f t="shared" si="5"/>
        <v>0</v>
      </c>
      <c r="L360" s="21">
        <v>300</v>
      </c>
    </row>
    <row r="361" spans="1:12">
      <c r="A361" s="13"/>
      <c r="B361" s="13"/>
      <c r="C361" s="13"/>
      <c r="D361" s="13"/>
      <c r="E361" s="13"/>
      <c r="F361" s="13"/>
      <c r="H361" s="13"/>
      <c r="I361" s="13"/>
      <c r="J361" s="13"/>
      <c r="K361" s="16">
        <f t="shared" si="5"/>
        <v>0</v>
      </c>
      <c r="L361" s="21">
        <v>300</v>
      </c>
    </row>
    <row r="362" spans="1:12">
      <c r="A362" s="13"/>
      <c r="B362" s="13"/>
      <c r="C362" s="13"/>
      <c r="D362" s="13"/>
      <c r="E362" s="13"/>
      <c r="F362" s="13"/>
      <c r="H362" s="13"/>
      <c r="I362" s="13"/>
      <c r="J362" s="13"/>
      <c r="K362" s="16">
        <f t="shared" si="5"/>
        <v>0</v>
      </c>
      <c r="L362" s="21">
        <v>300</v>
      </c>
    </row>
    <row r="363" spans="1:12">
      <c r="A363" s="13"/>
      <c r="B363" s="13"/>
      <c r="C363" s="13"/>
      <c r="D363" s="13"/>
      <c r="E363" s="13"/>
      <c r="F363" s="13"/>
      <c r="H363" s="13"/>
      <c r="I363" s="13"/>
      <c r="J363" s="13"/>
      <c r="K363" s="16">
        <f t="shared" si="5"/>
        <v>0</v>
      </c>
      <c r="L363" s="21">
        <v>300</v>
      </c>
    </row>
    <row r="364" spans="1:12">
      <c r="A364" s="13"/>
      <c r="B364" s="13"/>
      <c r="C364" s="13"/>
      <c r="D364" s="13"/>
      <c r="E364" s="13"/>
      <c r="F364" s="13"/>
      <c r="H364" s="13"/>
      <c r="I364" s="13"/>
      <c r="J364" s="13"/>
      <c r="K364" s="16">
        <f t="shared" si="5"/>
        <v>0</v>
      </c>
      <c r="L364" s="21">
        <v>300</v>
      </c>
    </row>
    <row r="365" spans="1:12">
      <c r="A365" s="13"/>
      <c r="B365" s="13"/>
      <c r="C365" s="13"/>
      <c r="D365" s="13"/>
      <c r="E365" s="13"/>
      <c r="F365" s="13"/>
      <c r="H365" s="13"/>
      <c r="I365" s="13"/>
      <c r="J365" s="13"/>
      <c r="K365" s="16">
        <f t="shared" si="5"/>
        <v>0</v>
      </c>
      <c r="L365" s="21">
        <v>300</v>
      </c>
    </row>
    <row r="366" spans="1:12">
      <c r="A366" s="13"/>
      <c r="B366" s="13"/>
      <c r="C366" s="13"/>
      <c r="D366" s="13"/>
      <c r="E366" s="13"/>
      <c r="F366" s="13"/>
      <c r="H366" s="13"/>
      <c r="I366" s="13"/>
      <c r="J366" s="13"/>
      <c r="K366" s="16">
        <f t="shared" si="5"/>
        <v>0</v>
      </c>
      <c r="L366" s="21">
        <v>300</v>
      </c>
    </row>
    <row r="367" spans="1:12">
      <c r="A367" s="13"/>
      <c r="B367" s="13"/>
      <c r="C367" s="13"/>
      <c r="D367" s="13"/>
      <c r="E367" s="13"/>
      <c r="F367" s="13"/>
      <c r="H367" s="13"/>
      <c r="I367" s="13"/>
      <c r="J367" s="13"/>
      <c r="K367" s="16">
        <f t="shared" si="5"/>
        <v>0</v>
      </c>
      <c r="L367" s="21">
        <v>300</v>
      </c>
    </row>
    <row r="368" spans="1:12">
      <c r="A368" s="13"/>
      <c r="B368" s="13"/>
      <c r="C368" s="13"/>
      <c r="D368" s="13"/>
      <c r="E368" s="13"/>
      <c r="F368" s="13"/>
      <c r="H368" s="13"/>
      <c r="I368" s="13"/>
      <c r="J368" s="13"/>
      <c r="K368" s="16">
        <f t="shared" si="5"/>
        <v>0</v>
      </c>
      <c r="L368" s="21">
        <v>300</v>
      </c>
    </row>
    <row r="369" spans="1:12">
      <c r="A369" s="13"/>
      <c r="B369" s="13"/>
      <c r="C369" s="13"/>
      <c r="D369" s="13"/>
      <c r="E369" s="13"/>
      <c r="F369" s="13"/>
      <c r="H369" s="13"/>
      <c r="I369" s="13"/>
      <c r="J369" s="13"/>
      <c r="K369" s="16">
        <f t="shared" si="5"/>
        <v>0</v>
      </c>
      <c r="L369" s="21">
        <v>300</v>
      </c>
    </row>
    <row r="370" spans="1:12">
      <c r="A370" s="13"/>
      <c r="B370" s="13"/>
      <c r="C370" s="13"/>
      <c r="D370" s="13"/>
      <c r="E370" s="13"/>
      <c r="F370" s="13"/>
      <c r="H370" s="13"/>
      <c r="I370" s="13"/>
      <c r="J370" s="13"/>
      <c r="K370" s="16">
        <f t="shared" si="5"/>
        <v>0</v>
      </c>
      <c r="L370" s="21">
        <v>300</v>
      </c>
    </row>
    <row r="371" spans="1:12">
      <c r="A371" s="13"/>
      <c r="B371" s="13"/>
      <c r="C371" s="13"/>
      <c r="D371" s="13"/>
      <c r="E371" s="13"/>
      <c r="F371" s="13"/>
      <c r="H371" s="13"/>
      <c r="I371" s="13"/>
      <c r="J371" s="13"/>
      <c r="K371" s="16">
        <f t="shared" si="5"/>
        <v>0</v>
      </c>
      <c r="L371" s="21">
        <v>300</v>
      </c>
    </row>
    <row r="372" spans="1:12">
      <c r="A372" s="13"/>
      <c r="B372" s="13"/>
      <c r="C372" s="13"/>
      <c r="D372" s="13"/>
      <c r="E372" s="13"/>
      <c r="F372" s="13"/>
      <c r="H372" s="13"/>
      <c r="I372" s="13"/>
      <c r="J372" s="13"/>
      <c r="K372" s="16">
        <f t="shared" si="5"/>
        <v>0</v>
      </c>
      <c r="L372" s="21">
        <v>300</v>
      </c>
    </row>
    <row r="373" spans="1:12">
      <c r="A373" s="13"/>
      <c r="B373" s="13"/>
      <c r="C373" s="13"/>
      <c r="D373" s="13"/>
      <c r="E373" s="13"/>
      <c r="F373" s="13"/>
      <c r="H373" s="13"/>
      <c r="I373" s="13"/>
      <c r="J373" s="13"/>
      <c r="K373" s="16">
        <f t="shared" si="5"/>
        <v>0</v>
      </c>
      <c r="L373" s="21">
        <v>300</v>
      </c>
    </row>
    <row r="374" spans="1:12">
      <c r="A374" s="13"/>
      <c r="B374" s="13"/>
      <c r="C374" s="13"/>
      <c r="D374" s="13"/>
      <c r="E374" s="13"/>
      <c r="F374" s="13"/>
      <c r="H374" s="13"/>
      <c r="I374" s="13"/>
      <c r="J374" s="13"/>
      <c r="K374" s="16">
        <f t="shared" si="5"/>
        <v>0</v>
      </c>
      <c r="L374" s="21">
        <v>300</v>
      </c>
    </row>
    <row r="375" spans="1:12">
      <c r="A375" s="13"/>
      <c r="B375" s="13"/>
      <c r="C375" s="13"/>
      <c r="D375" s="13"/>
      <c r="E375" s="13"/>
      <c r="F375" s="13"/>
      <c r="H375" s="13"/>
      <c r="I375" s="13"/>
      <c r="J375" s="13"/>
      <c r="K375" s="16">
        <f t="shared" si="5"/>
        <v>0</v>
      </c>
      <c r="L375" s="21">
        <v>300</v>
      </c>
    </row>
    <row r="376" spans="1:12">
      <c r="A376" s="13"/>
      <c r="B376" s="13"/>
      <c r="C376" s="13"/>
      <c r="D376" s="13"/>
      <c r="E376" s="13"/>
      <c r="F376" s="13"/>
      <c r="H376" s="13"/>
      <c r="I376" s="13"/>
      <c r="J376" s="13"/>
      <c r="K376" s="16">
        <f t="shared" si="5"/>
        <v>0</v>
      </c>
      <c r="L376" s="21">
        <v>300</v>
      </c>
    </row>
    <row r="377" spans="1:12">
      <c r="A377" s="13"/>
      <c r="B377" s="13"/>
      <c r="C377" s="13"/>
      <c r="D377" s="13"/>
      <c r="E377" s="13"/>
      <c r="F377" s="13"/>
      <c r="H377" s="13"/>
      <c r="I377" s="13"/>
      <c r="J377" s="13"/>
      <c r="K377" s="16">
        <f t="shared" si="5"/>
        <v>0</v>
      </c>
      <c r="L377" s="21">
        <v>300</v>
      </c>
    </row>
    <row r="378" spans="1:12">
      <c r="A378" s="13"/>
      <c r="B378" s="13"/>
      <c r="C378" s="13"/>
      <c r="D378" s="13"/>
      <c r="E378" s="13"/>
      <c r="F378" s="13"/>
      <c r="H378" s="13"/>
      <c r="I378" s="13"/>
      <c r="J378" s="13"/>
      <c r="K378" s="16">
        <f t="shared" si="5"/>
        <v>0</v>
      </c>
      <c r="L378" s="21">
        <v>300</v>
      </c>
    </row>
    <row r="379" spans="1:12">
      <c r="A379" s="13"/>
      <c r="B379" s="13"/>
      <c r="C379" s="13"/>
      <c r="D379" s="13"/>
      <c r="E379" s="13"/>
      <c r="F379" s="13"/>
      <c r="H379" s="13"/>
      <c r="I379" s="13"/>
      <c r="J379" s="13"/>
      <c r="K379" s="16">
        <f t="shared" si="5"/>
        <v>0</v>
      </c>
      <c r="L379" s="21">
        <v>300</v>
      </c>
    </row>
    <row r="380" spans="1:12">
      <c r="A380" s="13"/>
      <c r="B380" s="13"/>
      <c r="C380" s="13"/>
      <c r="D380" s="13"/>
      <c r="E380" s="13"/>
      <c r="F380" s="13"/>
      <c r="H380" s="13"/>
      <c r="I380" s="13"/>
      <c r="J380" s="13"/>
      <c r="K380" s="16">
        <f t="shared" si="5"/>
        <v>0</v>
      </c>
      <c r="L380" s="21">
        <v>300</v>
      </c>
    </row>
    <row r="381" spans="1:12">
      <c r="A381" s="13"/>
      <c r="B381" s="13"/>
      <c r="C381" s="13"/>
      <c r="D381" s="13"/>
      <c r="E381" s="13"/>
      <c r="F381" s="13"/>
      <c r="H381" s="13"/>
      <c r="I381" s="13"/>
      <c r="J381" s="13"/>
      <c r="K381" s="16">
        <f t="shared" si="5"/>
        <v>0</v>
      </c>
      <c r="L381" s="21">
        <v>300</v>
      </c>
    </row>
    <row r="382" spans="1:12">
      <c r="A382" s="13"/>
      <c r="B382" s="13"/>
      <c r="C382" s="13"/>
      <c r="D382" s="13"/>
      <c r="E382" s="13"/>
      <c r="F382" s="13"/>
      <c r="H382" s="13"/>
      <c r="I382" s="13"/>
      <c r="J382" s="13"/>
      <c r="K382" s="16">
        <f t="shared" si="5"/>
        <v>0</v>
      </c>
      <c r="L382" s="21">
        <v>300</v>
      </c>
    </row>
    <row r="383" spans="1:12">
      <c r="A383" s="13"/>
      <c r="B383" s="13"/>
      <c r="C383" s="13"/>
      <c r="D383" s="13"/>
      <c r="E383" s="13"/>
      <c r="F383" s="13"/>
      <c r="H383" s="13"/>
      <c r="I383" s="13"/>
      <c r="J383" s="13"/>
      <c r="K383" s="16">
        <f t="shared" si="5"/>
        <v>0</v>
      </c>
      <c r="L383" s="21">
        <v>300</v>
      </c>
    </row>
    <row r="384" spans="1:12">
      <c r="A384" s="13"/>
      <c r="B384" s="13"/>
      <c r="C384" s="13"/>
      <c r="D384" s="13"/>
      <c r="E384" s="13"/>
      <c r="F384" s="13"/>
      <c r="H384" s="13"/>
      <c r="I384" s="13"/>
      <c r="J384" s="13"/>
      <c r="K384" s="16">
        <f t="shared" si="5"/>
        <v>0</v>
      </c>
      <c r="L384" s="21">
        <v>300</v>
      </c>
    </row>
    <row r="385" spans="1:12">
      <c r="A385" s="13"/>
      <c r="B385" s="13"/>
      <c r="C385" s="13"/>
      <c r="D385" s="13"/>
      <c r="E385" s="13"/>
      <c r="F385" s="13"/>
      <c r="H385" s="13"/>
      <c r="I385" s="13"/>
      <c r="J385" s="13"/>
      <c r="K385" s="16">
        <f t="shared" si="5"/>
        <v>0</v>
      </c>
      <c r="L385" s="21">
        <v>300</v>
      </c>
    </row>
    <row r="386" spans="1:12">
      <c r="A386" s="13"/>
      <c r="B386" s="13"/>
      <c r="C386" s="13"/>
      <c r="D386" s="13"/>
      <c r="E386" s="13"/>
      <c r="F386" s="13"/>
      <c r="H386" s="13"/>
      <c r="I386" s="13"/>
      <c r="J386" s="13"/>
      <c r="K386" s="16">
        <f t="shared" si="5"/>
        <v>0</v>
      </c>
      <c r="L386" s="21">
        <v>300</v>
      </c>
    </row>
    <row r="387" spans="1:12">
      <c r="A387" s="13"/>
      <c r="B387" s="13"/>
      <c r="C387" s="13"/>
      <c r="D387" s="13"/>
      <c r="E387" s="13"/>
      <c r="F387" s="13"/>
      <c r="H387" s="13"/>
      <c r="I387" s="13"/>
      <c r="J387" s="13"/>
      <c r="K387" s="16">
        <f t="shared" si="5"/>
        <v>0</v>
      </c>
      <c r="L387" s="21">
        <v>300</v>
      </c>
    </row>
    <row r="388" spans="1:12">
      <c r="A388" s="13"/>
      <c r="B388" s="13"/>
      <c r="C388" s="13"/>
      <c r="D388" s="13"/>
      <c r="E388" s="13"/>
      <c r="F388" s="13"/>
      <c r="H388" s="13"/>
      <c r="I388" s="13"/>
      <c r="J388" s="13"/>
      <c r="K388" s="16">
        <f t="shared" si="5"/>
        <v>0</v>
      </c>
      <c r="L388" s="21">
        <v>300</v>
      </c>
    </row>
    <row r="389" spans="1:12">
      <c r="A389" s="13"/>
      <c r="B389" s="13"/>
      <c r="C389" s="13"/>
      <c r="D389" s="13"/>
      <c r="E389" s="13"/>
      <c r="F389" s="13"/>
      <c r="H389" s="13"/>
      <c r="I389" s="13"/>
      <c r="J389" s="13"/>
      <c r="K389" s="16">
        <f t="shared" ref="K389:K452" si="6">IF(H389="タレント",300,5*(J389-I389+1)*(I389+J389)-J389*10)</f>
        <v>0</v>
      </c>
      <c r="L389" s="21">
        <v>300</v>
      </c>
    </row>
    <row r="390" spans="1:12">
      <c r="A390" s="13"/>
      <c r="B390" s="13"/>
      <c r="C390" s="13"/>
      <c r="D390" s="13"/>
      <c r="E390" s="13"/>
      <c r="F390" s="13"/>
      <c r="H390" s="13"/>
      <c r="I390" s="13"/>
      <c r="J390" s="13"/>
      <c r="K390" s="16">
        <f t="shared" si="6"/>
        <v>0</v>
      </c>
      <c r="L390" s="21">
        <v>300</v>
      </c>
    </row>
    <row r="391" spans="1:12">
      <c r="A391" s="13"/>
      <c r="B391" s="13"/>
      <c r="C391" s="13"/>
      <c r="D391" s="13"/>
      <c r="E391" s="13"/>
      <c r="F391" s="13"/>
      <c r="H391" s="13"/>
      <c r="I391" s="13"/>
      <c r="J391" s="13"/>
      <c r="K391" s="16">
        <f t="shared" si="6"/>
        <v>0</v>
      </c>
      <c r="L391" s="21">
        <v>300</v>
      </c>
    </row>
    <row r="392" spans="1:12">
      <c r="A392" s="13"/>
      <c r="B392" s="13"/>
      <c r="C392" s="13"/>
      <c r="D392" s="13"/>
      <c r="E392" s="13"/>
      <c r="F392" s="13"/>
      <c r="H392" s="13"/>
      <c r="I392" s="13"/>
      <c r="J392" s="13"/>
      <c r="K392" s="16">
        <f t="shared" si="6"/>
        <v>0</v>
      </c>
      <c r="L392" s="21">
        <v>300</v>
      </c>
    </row>
    <row r="393" spans="1:12">
      <c r="A393" s="13"/>
      <c r="B393" s="13"/>
      <c r="C393" s="13"/>
      <c r="D393" s="13"/>
      <c r="E393" s="13"/>
      <c r="F393" s="13"/>
      <c r="H393" s="13"/>
      <c r="I393" s="13"/>
      <c r="J393" s="13"/>
      <c r="K393" s="16">
        <f t="shared" si="6"/>
        <v>0</v>
      </c>
      <c r="L393" s="21">
        <v>300</v>
      </c>
    </row>
    <row r="394" spans="1:12">
      <c r="A394" s="13"/>
      <c r="B394" s="13"/>
      <c r="C394" s="13"/>
      <c r="D394" s="13"/>
      <c r="E394" s="13"/>
      <c r="F394" s="13"/>
      <c r="H394" s="13"/>
      <c r="I394" s="13"/>
      <c r="J394" s="13"/>
      <c r="K394" s="16">
        <f t="shared" si="6"/>
        <v>0</v>
      </c>
      <c r="L394" s="21">
        <v>300</v>
      </c>
    </row>
    <row r="395" spans="1:12">
      <c r="A395" s="13"/>
      <c r="B395" s="13"/>
      <c r="C395" s="13"/>
      <c r="D395" s="13"/>
      <c r="E395" s="13"/>
      <c r="F395" s="13"/>
      <c r="H395" s="13"/>
      <c r="I395" s="13"/>
      <c r="J395" s="13"/>
      <c r="K395" s="16">
        <f t="shared" si="6"/>
        <v>0</v>
      </c>
      <c r="L395" s="21">
        <v>300</v>
      </c>
    </row>
    <row r="396" spans="1:12">
      <c r="A396" s="13"/>
      <c r="B396" s="13"/>
      <c r="C396" s="13"/>
      <c r="D396" s="13"/>
      <c r="E396" s="13"/>
      <c r="F396" s="13"/>
      <c r="H396" s="13"/>
      <c r="I396" s="13"/>
      <c r="J396" s="13"/>
      <c r="K396" s="16">
        <f t="shared" si="6"/>
        <v>0</v>
      </c>
      <c r="L396" s="21">
        <v>300</v>
      </c>
    </row>
    <row r="397" spans="1:12">
      <c r="A397" s="13"/>
      <c r="B397" s="13"/>
      <c r="C397" s="13"/>
      <c r="D397" s="13"/>
      <c r="E397" s="13"/>
      <c r="F397" s="13"/>
      <c r="H397" s="13"/>
      <c r="I397" s="13"/>
      <c r="J397" s="13"/>
      <c r="K397" s="16">
        <f t="shared" si="6"/>
        <v>0</v>
      </c>
      <c r="L397" s="21">
        <v>300</v>
      </c>
    </row>
    <row r="398" spans="1:12">
      <c r="A398" s="13"/>
      <c r="B398" s="13"/>
      <c r="C398" s="13"/>
      <c r="D398" s="13"/>
      <c r="E398" s="13"/>
      <c r="F398" s="13"/>
      <c r="H398" s="13"/>
      <c r="I398" s="13"/>
      <c r="J398" s="13"/>
      <c r="K398" s="16">
        <f t="shared" si="6"/>
        <v>0</v>
      </c>
      <c r="L398" s="21">
        <v>300</v>
      </c>
    </row>
    <row r="399" spans="1:12">
      <c r="A399" s="13"/>
      <c r="B399" s="13"/>
      <c r="C399" s="13"/>
      <c r="D399" s="13"/>
      <c r="E399" s="13"/>
      <c r="F399" s="13"/>
      <c r="H399" s="13"/>
      <c r="I399" s="13"/>
      <c r="J399" s="13"/>
      <c r="K399" s="16">
        <f t="shared" si="6"/>
        <v>0</v>
      </c>
      <c r="L399" s="21">
        <v>300</v>
      </c>
    </row>
    <row r="400" spans="1:12">
      <c r="A400" s="13"/>
      <c r="B400" s="13"/>
      <c r="C400" s="13"/>
      <c r="D400" s="13"/>
      <c r="E400" s="13"/>
      <c r="F400" s="13"/>
      <c r="H400" s="13"/>
      <c r="I400" s="13"/>
      <c r="J400" s="13"/>
      <c r="K400" s="16">
        <f t="shared" si="6"/>
        <v>0</v>
      </c>
      <c r="L400" s="21">
        <v>300</v>
      </c>
    </row>
    <row r="401" spans="1:12">
      <c r="A401" s="13"/>
      <c r="B401" s="13"/>
      <c r="C401" s="13"/>
      <c r="D401" s="13"/>
      <c r="E401" s="13"/>
      <c r="F401" s="13"/>
      <c r="H401" s="13"/>
      <c r="I401" s="13"/>
      <c r="J401" s="13"/>
      <c r="K401" s="16">
        <f t="shared" si="6"/>
        <v>0</v>
      </c>
      <c r="L401" s="21">
        <v>300</v>
      </c>
    </row>
    <row r="402" spans="1:12">
      <c r="A402" s="13"/>
      <c r="B402" s="13"/>
      <c r="C402" s="13"/>
      <c r="D402" s="13"/>
      <c r="E402" s="13"/>
      <c r="F402" s="13"/>
      <c r="H402" s="13"/>
      <c r="I402" s="13"/>
      <c r="J402" s="13"/>
      <c r="K402" s="16">
        <f t="shared" si="6"/>
        <v>0</v>
      </c>
      <c r="L402" s="21">
        <v>300</v>
      </c>
    </row>
    <row r="403" spans="1:12">
      <c r="A403" s="13"/>
      <c r="B403" s="13"/>
      <c r="C403" s="13"/>
      <c r="D403" s="13"/>
      <c r="E403" s="13"/>
      <c r="F403" s="13"/>
      <c r="H403" s="13"/>
      <c r="I403" s="13"/>
      <c r="J403" s="13"/>
      <c r="K403" s="16">
        <f t="shared" si="6"/>
        <v>0</v>
      </c>
      <c r="L403" s="21">
        <v>300</v>
      </c>
    </row>
    <row r="404" spans="1:12">
      <c r="A404" s="13"/>
      <c r="B404" s="13"/>
      <c r="C404" s="13"/>
      <c r="D404" s="13"/>
      <c r="E404" s="13"/>
      <c r="F404" s="13"/>
      <c r="H404" s="13"/>
      <c r="I404" s="13"/>
      <c r="J404" s="13"/>
      <c r="K404" s="16">
        <f t="shared" si="6"/>
        <v>0</v>
      </c>
      <c r="L404" s="21">
        <v>300</v>
      </c>
    </row>
    <row r="405" spans="1:12">
      <c r="A405" s="13"/>
      <c r="B405" s="13"/>
      <c r="C405" s="13"/>
      <c r="D405" s="13"/>
      <c r="E405" s="13"/>
      <c r="F405" s="13"/>
      <c r="H405" s="13"/>
      <c r="I405" s="13"/>
      <c r="J405" s="13"/>
      <c r="K405" s="16">
        <f t="shared" si="6"/>
        <v>0</v>
      </c>
      <c r="L405" s="21">
        <v>300</v>
      </c>
    </row>
    <row r="406" spans="1:12">
      <c r="A406" s="13"/>
      <c r="B406" s="13"/>
      <c r="C406" s="13"/>
      <c r="D406" s="13"/>
      <c r="E406" s="13"/>
      <c r="F406" s="13"/>
      <c r="H406" s="13"/>
      <c r="I406" s="13"/>
      <c r="J406" s="13"/>
      <c r="K406" s="16">
        <f t="shared" si="6"/>
        <v>0</v>
      </c>
      <c r="L406" s="21">
        <v>300</v>
      </c>
    </row>
    <row r="407" spans="1:12">
      <c r="A407" s="13"/>
      <c r="B407" s="13"/>
      <c r="C407" s="13"/>
      <c r="D407" s="13"/>
      <c r="E407" s="13"/>
      <c r="F407" s="13"/>
      <c r="H407" s="13"/>
      <c r="I407" s="13"/>
      <c r="J407" s="13"/>
      <c r="K407" s="16">
        <f t="shared" si="6"/>
        <v>0</v>
      </c>
      <c r="L407" s="21">
        <v>300</v>
      </c>
    </row>
    <row r="408" spans="1:12">
      <c r="A408" s="13"/>
      <c r="B408" s="13"/>
      <c r="C408" s="13"/>
      <c r="D408" s="13"/>
      <c r="E408" s="13"/>
      <c r="F408" s="13"/>
      <c r="H408" s="13"/>
      <c r="I408" s="13"/>
      <c r="J408" s="13"/>
      <c r="K408" s="16">
        <f t="shared" si="6"/>
        <v>0</v>
      </c>
      <c r="L408" s="21">
        <v>300</v>
      </c>
    </row>
    <row r="409" spans="1:12">
      <c r="A409" s="13"/>
      <c r="B409" s="13"/>
      <c r="C409" s="13"/>
      <c r="D409" s="13"/>
      <c r="E409" s="13"/>
      <c r="F409" s="13"/>
      <c r="H409" s="13"/>
      <c r="I409" s="13"/>
      <c r="J409" s="13"/>
      <c r="K409" s="16">
        <f t="shared" si="6"/>
        <v>0</v>
      </c>
      <c r="L409" s="21">
        <v>300</v>
      </c>
    </row>
    <row r="410" spans="1:12">
      <c r="A410" s="13"/>
      <c r="B410" s="13"/>
      <c r="C410" s="13"/>
      <c r="D410" s="13"/>
      <c r="E410" s="13"/>
      <c r="F410" s="13"/>
      <c r="H410" s="13"/>
      <c r="I410" s="13"/>
      <c r="J410" s="13"/>
      <c r="K410" s="16">
        <f t="shared" si="6"/>
        <v>0</v>
      </c>
      <c r="L410" s="21">
        <v>300</v>
      </c>
    </row>
    <row r="411" spans="1:12">
      <c r="A411" s="13"/>
      <c r="B411" s="13"/>
      <c r="C411" s="13"/>
      <c r="D411" s="13"/>
      <c r="E411" s="13"/>
      <c r="F411" s="13"/>
      <c r="H411" s="13"/>
      <c r="I411" s="13"/>
      <c r="J411" s="13"/>
      <c r="K411" s="16">
        <f t="shared" si="6"/>
        <v>0</v>
      </c>
      <c r="L411" s="21">
        <v>300</v>
      </c>
    </row>
    <row r="412" spans="1:12">
      <c r="A412" s="13"/>
      <c r="B412" s="13"/>
      <c r="C412" s="13"/>
      <c r="D412" s="13"/>
      <c r="E412" s="13"/>
      <c r="F412" s="13"/>
      <c r="H412" s="13"/>
      <c r="I412" s="13"/>
      <c r="J412" s="13"/>
      <c r="K412" s="16">
        <f t="shared" si="6"/>
        <v>0</v>
      </c>
      <c r="L412" s="21">
        <v>300</v>
      </c>
    </row>
    <row r="413" spans="1:12">
      <c r="A413" s="13"/>
      <c r="B413" s="13"/>
      <c r="C413" s="13"/>
      <c r="D413" s="13"/>
      <c r="E413" s="13"/>
      <c r="F413" s="13"/>
      <c r="H413" s="13"/>
      <c r="I413" s="13"/>
      <c r="J413" s="13"/>
      <c r="K413" s="16">
        <f t="shared" si="6"/>
        <v>0</v>
      </c>
      <c r="L413" s="21">
        <v>300</v>
      </c>
    </row>
    <row r="414" spans="1:12">
      <c r="A414" s="13"/>
      <c r="B414" s="13"/>
      <c r="C414" s="13"/>
      <c r="D414" s="13"/>
      <c r="E414" s="13"/>
      <c r="F414" s="13"/>
      <c r="H414" s="13"/>
      <c r="I414" s="13"/>
      <c r="J414" s="13"/>
      <c r="K414" s="16">
        <f t="shared" si="6"/>
        <v>0</v>
      </c>
      <c r="L414" s="21">
        <v>300</v>
      </c>
    </row>
    <row r="415" spans="1:12">
      <c r="A415" s="13"/>
      <c r="B415" s="13"/>
      <c r="C415" s="13"/>
      <c r="D415" s="13"/>
      <c r="E415" s="13"/>
      <c r="F415" s="13"/>
      <c r="H415" s="13"/>
      <c r="I415" s="13"/>
      <c r="J415" s="13"/>
      <c r="K415" s="16">
        <f t="shared" si="6"/>
        <v>0</v>
      </c>
      <c r="L415" s="21">
        <v>300</v>
      </c>
    </row>
    <row r="416" spans="1:12">
      <c r="A416" s="13"/>
      <c r="B416" s="13"/>
      <c r="C416" s="13"/>
      <c r="D416" s="13"/>
      <c r="E416" s="13"/>
      <c r="F416" s="13"/>
      <c r="H416" s="13"/>
      <c r="I416" s="13"/>
      <c r="J416" s="13"/>
      <c r="K416" s="16">
        <f t="shared" si="6"/>
        <v>0</v>
      </c>
      <c r="L416" s="21">
        <v>300</v>
      </c>
    </row>
    <row r="417" spans="1:12">
      <c r="A417" s="13"/>
      <c r="B417" s="13"/>
      <c r="C417" s="13"/>
      <c r="D417" s="13"/>
      <c r="E417" s="13"/>
      <c r="F417" s="13"/>
      <c r="H417" s="13"/>
      <c r="I417" s="13"/>
      <c r="J417" s="13"/>
      <c r="K417" s="16">
        <f t="shared" si="6"/>
        <v>0</v>
      </c>
      <c r="L417" s="21">
        <v>300</v>
      </c>
    </row>
    <row r="418" spans="1:12">
      <c r="A418" s="13"/>
      <c r="B418" s="13"/>
      <c r="C418" s="13"/>
      <c r="D418" s="13"/>
      <c r="E418" s="13"/>
      <c r="F418" s="13"/>
      <c r="H418" s="13"/>
      <c r="I418" s="13"/>
      <c r="J418" s="13"/>
      <c r="K418" s="16">
        <f t="shared" si="6"/>
        <v>0</v>
      </c>
      <c r="L418" s="21">
        <v>300</v>
      </c>
    </row>
    <row r="419" spans="1:12">
      <c r="A419" s="13"/>
      <c r="B419" s="13"/>
      <c r="C419" s="13"/>
      <c r="D419" s="13"/>
      <c r="E419" s="13"/>
      <c r="F419" s="13"/>
      <c r="H419" s="13"/>
      <c r="I419" s="13"/>
      <c r="J419" s="13"/>
      <c r="K419" s="16">
        <f t="shared" si="6"/>
        <v>0</v>
      </c>
      <c r="L419" s="21">
        <v>300</v>
      </c>
    </row>
    <row r="420" spans="1:12">
      <c r="A420" s="13"/>
      <c r="B420" s="13"/>
      <c r="C420" s="13"/>
      <c r="D420" s="13"/>
      <c r="E420" s="13"/>
      <c r="F420" s="13"/>
      <c r="H420" s="13"/>
      <c r="I420" s="13"/>
      <c r="J420" s="13"/>
      <c r="K420" s="16">
        <f t="shared" si="6"/>
        <v>0</v>
      </c>
      <c r="L420" s="21">
        <v>300</v>
      </c>
    </row>
    <row r="421" spans="1:12">
      <c r="A421" s="13"/>
      <c r="B421" s="13"/>
      <c r="C421" s="13"/>
      <c r="D421" s="13"/>
      <c r="E421" s="13"/>
      <c r="F421" s="13"/>
      <c r="H421" s="13"/>
      <c r="I421" s="13"/>
      <c r="J421" s="13"/>
      <c r="K421" s="16">
        <f t="shared" si="6"/>
        <v>0</v>
      </c>
      <c r="L421" s="21">
        <v>300</v>
      </c>
    </row>
    <row r="422" spans="1:12">
      <c r="A422" s="13"/>
      <c r="B422" s="13"/>
      <c r="C422" s="13"/>
      <c r="D422" s="13"/>
      <c r="E422" s="13"/>
      <c r="F422" s="13"/>
      <c r="H422" s="13"/>
      <c r="I422" s="13"/>
      <c r="J422" s="13"/>
      <c r="K422" s="16">
        <f t="shared" si="6"/>
        <v>0</v>
      </c>
      <c r="L422" s="21">
        <v>300</v>
      </c>
    </row>
    <row r="423" spans="1:12">
      <c r="A423" s="13"/>
      <c r="B423" s="13"/>
      <c r="C423" s="13"/>
      <c r="D423" s="13"/>
      <c r="E423" s="13"/>
      <c r="F423" s="13"/>
      <c r="H423" s="13"/>
      <c r="I423" s="13"/>
      <c r="J423" s="13"/>
      <c r="K423" s="16">
        <f t="shared" si="6"/>
        <v>0</v>
      </c>
      <c r="L423" s="21">
        <v>300</v>
      </c>
    </row>
    <row r="424" spans="1:12">
      <c r="A424" s="13"/>
      <c r="B424" s="13"/>
      <c r="C424" s="13"/>
      <c r="D424" s="13"/>
      <c r="E424" s="13"/>
      <c r="F424" s="13"/>
      <c r="H424" s="13"/>
      <c r="I424" s="13"/>
      <c r="J424" s="13"/>
      <c r="K424" s="16">
        <f t="shared" si="6"/>
        <v>0</v>
      </c>
      <c r="L424" s="21">
        <v>300</v>
      </c>
    </row>
    <row r="425" spans="1:12">
      <c r="A425" s="13"/>
      <c r="B425" s="13"/>
      <c r="C425" s="13"/>
      <c r="D425" s="13"/>
      <c r="E425" s="13"/>
      <c r="F425" s="13"/>
      <c r="H425" s="13"/>
      <c r="I425" s="13"/>
      <c r="J425" s="13"/>
      <c r="K425" s="16">
        <f t="shared" si="6"/>
        <v>0</v>
      </c>
      <c r="L425" s="21">
        <v>300</v>
      </c>
    </row>
    <row r="426" spans="1:12">
      <c r="A426" s="13"/>
      <c r="B426" s="13"/>
      <c r="C426" s="13"/>
      <c r="D426" s="13"/>
      <c r="E426" s="13"/>
      <c r="F426" s="13"/>
      <c r="H426" s="13"/>
      <c r="I426" s="13"/>
      <c r="J426" s="13"/>
      <c r="K426" s="16">
        <f t="shared" si="6"/>
        <v>0</v>
      </c>
      <c r="L426" s="21">
        <v>300</v>
      </c>
    </row>
    <row r="427" spans="1:12">
      <c r="A427" s="13"/>
      <c r="B427" s="13"/>
      <c r="C427" s="13"/>
      <c r="D427" s="13"/>
      <c r="E427" s="13"/>
      <c r="F427" s="13"/>
      <c r="H427" s="13"/>
      <c r="I427" s="13"/>
      <c r="J427" s="13"/>
      <c r="K427" s="16">
        <f t="shared" si="6"/>
        <v>0</v>
      </c>
      <c r="L427" s="21">
        <v>300</v>
      </c>
    </row>
    <row r="428" spans="1:12">
      <c r="A428" s="13"/>
      <c r="B428" s="13"/>
      <c r="C428" s="13"/>
      <c r="D428" s="13"/>
      <c r="E428" s="13"/>
      <c r="F428" s="13"/>
      <c r="H428" s="13"/>
      <c r="I428" s="13"/>
      <c r="J428" s="13"/>
      <c r="K428" s="16">
        <f t="shared" si="6"/>
        <v>0</v>
      </c>
      <c r="L428" s="21">
        <v>300</v>
      </c>
    </row>
    <row r="429" spans="1:12">
      <c r="A429" s="13"/>
      <c r="B429" s="13"/>
      <c r="C429" s="13"/>
      <c r="D429" s="13"/>
      <c r="E429" s="13"/>
      <c r="F429" s="13"/>
      <c r="H429" s="13"/>
      <c r="I429" s="13"/>
      <c r="J429" s="13"/>
      <c r="K429" s="16">
        <f t="shared" si="6"/>
        <v>0</v>
      </c>
      <c r="L429" s="21">
        <v>300</v>
      </c>
    </row>
    <row r="430" spans="1:12">
      <c r="A430" s="13"/>
      <c r="B430" s="13"/>
      <c r="C430" s="13"/>
      <c r="D430" s="13"/>
      <c r="E430" s="13"/>
      <c r="F430" s="13"/>
      <c r="H430" s="13"/>
      <c r="I430" s="13"/>
      <c r="J430" s="13"/>
      <c r="K430" s="16">
        <f t="shared" si="6"/>
        <v>0</v>
      </c>
      <c r="L430" s="21">
        <v>300</v>
      </c>
    </row>
    <row r="431" spans="1:12">
      <c r="A431" s="13"/>
      <c r="B431" s="13"/>
      <c r="C431" s="13"/>
      <c r="D431" s="13"/>
      <c r="E431" s="13"/>
      <c r="F431" s="13"/>
      <c r="H431" s="13"/>
      <c r="I431" s="13"/>
      <c r="J431" s="13"/>
      <c r="K431" s="16">
        <f t="shared" si="6"/>
        <v>0</v>
      </c>
      <c r="L431" s="21">
        <v>300</v>
      </c>
    </row>
    <row r="432" spans="1:12">
      <c r="A432" s="13"/>
      <c r="B432" s="13"/>
      <c r="C432" s="13"/>
      <c r="D432" s="13"/>
      <c r="E432" s="13"/>
      <c r="F432" s="13"/>
      <c r="H432" s="13"/>
      <c r="I432" s="13"/>
      <c r="J432" s="13"/>
      <c r="K432" s="16">
        <f t="shared" si="6"/>
        <v>0</v>
      </c>
      <c r="L432" s="21">
        <v>300</v>
      </c>
    </row>
    <row r="433" spans="1:12">
      <c r="A433" s="13"/>
      <c r="B433" s="13"/>
      <c r="C433" s="13"/>
      <c r="D433" s="13"/>
      <c r="E433" s="13"/>
      <c r="F433" s="13"/>
      <c r="H433" s="13"/>
      <c r="I433" s="13"/>
      <c r="J433" s="13"/>
      <c r="K433" s="16">
        <f t="shared" si="6"/>
        <v>0</v>
      </c>
      <c r="L433" s="21">
        <v>300</v>
      </c>
    </row>
    <row r="434" spans="1:12">
      <c r="A434" s="13"/>
      <c r="B434" s="13"/>
      <c r="C434" s="13"/>
      <c r="D434" s="13"/>
      <c r="E434" s="13"/>
      <c r="F434" s="13"/>
      <c r="H434" s="13"/>
      <c r="I434" s="13"/>
      <c r="J434" s="13"/>
      <c r="K434" s="16">
        <f t="shared" si="6"/>
        <v>0</v>
      </c>
      <c r="L434" s="21">
        <v>300</v>
      </c>
    </row>
    <row r="435" spans="1:12">
      <c r="A435" s="13"/>
      <c r="B435" s="13"/>
      <c r="C435" s="13"/>
      <c r="D435" s="13"/>
      <c r="E435" s="13"/>
      <c r="F435" s="13"/>
      <c r="H435" s="13"/>
      <c r="I435" s="13"/>
      <c r="J435" s="13"/>
      <c r="K435" s="16">
        <f t="shared" si="6"/>
        <v>0</v>
      </c>
      <c r="L435" s="21">
        <v>300</v>
      </c>
    </row>
    <row r="436" spans="1:12">
      <c r="A436" s="13"/>
      <c r="B436" s="13"/>
      <c r="C436" s="13"/>
      <c r="D436" s="13"/>
      <c r="E436" s="13"/>
      <c r="F436" s="13"/>
      <c r="H436" s="13"/>
      <c r="I436" s="13"/>
      <c r="J436" s="13"/>
      <c r="K436" s="16">
        <f t="shared" si="6"/>
        <v>0</v>
      </c>
      <c r="L436" s="21">
        <v>300</v>
      </c>
    </row>
    <row r="437" spans="1:12">
      <c r="A437" s="13"/>
      <c r="B437" s="13"/>
      <c r="C437" s="13"/>
      <c r="D437" s="13"/>
      <c r="E437" s="13"/>
      <c r="F437" s="13"/>
      <c r="H437" s="13"/>
      <c r="I437" s="13"/>
      <c r="J437" s="13"/>
      <c r="K437" s="16">
        <f t="shared" si="6"/>
        <v>0</v>
      </c>
      <c r="L437" s="21">
        <v>300</v>
      </c>
    </row>
    <row r="438" spans="1:12">
      <c r="A438" s="13"/>
      <c r="B438" s="13"/>
      <c r="C438" s="13"/>
      <c r="D438" s="13"/>
      <c r="E438" s="13"/>
      <c r="F438" s="13"/>
      <c r="H438" s="13"/>
      <c r="I438" s="13"/>
      <c r="J438" s="13"/>
      <c r="K438" s="16">
        <f t="shared" si="6"/>
        <v>0</v>
      </c>
      <c r="L438" s="21">
        <v>300</v>
      </c>
    </row>
    <row r="439" spans="1:12">
      <c r="A439" s="13"/>
      <c r="B439" s="13"/>
      <c r="C439" s="13"/>
      <c r="D439" s="13"/>
      <c r="E439" s="13"/>
      <c r="F439" s="13"/>
      <c r="H439" s="13"/>
      <c r="I439" s="13"/>
      <c r="J439" s="13"/>
      <c r="K439" s="16">
        <f t="shared" si="6"/>
        <v>0</v>
      </c>
      <c r="L439" s="21">
        <v>300</v>
      </c>
    </row>
    <row r="440" spans="1:12">
      <c r="A440" s="13"/>
      <c r="B440" s="13"/>
      <c r="C440" s="13"/>
      <c r="D440" s="13"/>
      <c r="E440" s="13"/>
      <c r="F440" s="13"/>
      <c r="H440" s="13"/>
      <c r="I440" s="13"/>
      <c r="J440" s="13"/>
      <c r="K440" s="16">
        <f t="shared" si="6"/>
        <v>0</v>
      </c>
      <c r="L440" s="21">
        <v>300</v>
      </c>
    </row>
    <row r="441" spans="1:12">
      <c r="A441" s="13"/>
      <c r="B441" s="13"/>
      <c r="C441" s="13"/>
      <c r="D441" s="13"/>
      <c r="E441" s="13"/>
      <c r="F441" s="13"/>
      <c r="H441" s="13"/>
      <c r="I441" s="13"/>
      <c r="J441" s="13"/>
      <c r="K441" s="16">
        <f t="shared" si="6"/>
        <v>0</v>
      </c>
      <c r="L441" s="21">
        <v>300</v>
      </c>
    </row>
    <row r="442" spans="1:12">
      <c r="A442" s="13"/>
      <c r="B442" s="13"/>
      <c r="C442" s="13"/>
      <c r="D442" s="13"/>
      <c r="E442" s="13"/>
      <c r="F442" s="13"/>
      <c r="H442" s="13"/>
      <c r="I442" s="13"/>
      <c r="J442" s="13"/>
      <c r="K442" s="16">
        <f t="shared" si="6"/>
        <v>0</v>
      </c>
      <c r="L442" s="21">
        <v>300</v>
      </c>
    </row>
    <row r="443" spans="1:12">
      <c r="A443" s="13"/>
      <c r="B443" s="13"/>
      <c r="C443" s="13"/>
      <c r="D443" s="13"/>
      <c r="E443" s="13"/>
      <c r="F443" s="13"/>
      <c r="H443" s="13"/>
      <c r="I443" s="13"/>
      <c r="J443" s="13"/>
      <c r="K443" s="16">
        <f t="shared" si="6"/>
        <v>0</v>
      </c>
      <c r="L443" s="21">
        <v>300</v>
      </c>
    </row>
    <row r="444" spans="1:12">
      <c r="A444" s="13"/>
      <c r="B444" s="13"/>
      <c r="C444" s="13"/>
      <c r="D444" s="13"/>
      <c r="E444" s="13"/>
      <c r="F444" s="13"/>
      <c r="H444" s="13"/>
      <c r="I444" s="13"/>
      <c r="J444" s="13"/>
      <c r="K444" s="16">
        <f t="shared" si="6"/>
        <v>0</v>
      </c>
      <c r="L444" s="21">
        <v>300</v>
      </c>
    </row>
    <row r="445" spans="1:12">
      <c r="A445" s="13"/>
      <c r="B445" s="13"/>
      <c r="C445" s="13"/>
      <c r="D445" s="13"/>
      <c r="E445" s="13"/>
      <c r="F445" s="13"/>
      <c r="H445" s="13"/>
      <c r="I445" s="13"/>
      <c r="J445" s="13"/>
      <c r="K445" s="16">
        <f t="shared" si="6"/>
        <v>0</v>
      </c>
      <c r="L445" s="21">
        <v>300</v>
      </c>
    </row>
    <row r="446" spans="1:12">
      <c r="A446" s="13"/>
      <c r="B446" s="13"/>
      <c r="C446" s="13"/>
      <c r="D446" s="13"/>
      <c r="E446" s="13"/>
      <c r="F446" s="13"/>
      <c r="H446" s="13"/>
      <c r="I446" s="13"/>
      <c r="J446" s="13"/>
      <c r="K446" s="16">
        <f t="shared" si="6"/>
        <v>0</v>
      </c>
      <c r="L446" s="21">
        <v>300</v>
      </c>
    </row>
    <row r="447" spans="1:12">
      <c r="A447" s="13"/>
      <c r="B447" s="13"/>
      <c r="C447" s="13"/>
      <c r="D447" s="13"/>
      <c r="E447" s="13"/>
      <c r="F447" s="13"/>
      <c r="H447" s="13"/>
      <c r="I447" s="13"/>
      <c r="J447" s="13"/>
      <c r="K447" s="16">
        <f t="shared" si="6"/>
        <v>0</v>
      </c>
      <c r="L447" s="21">
        <v>300</v>
      </c>
    </row>
    <row r="448" spans="1:12">
      <c r="A448" s="13"/>
      <c r="B448" s="13"/>
      <c r="C448" s="13"/>
      <c r="D448" s="13"/>
      <c r="E448" s="13"/>
      <c r="F448" s="13"/>
      <c r="H448" s="13"/>
      <c r="I448" s="13"/>
      <c r="J448" s="13"/>
      <c r="K448" s="16">
        <f t="shared" si="6"/>
        <v>0</v>
      </c>
      <c r="L448" s="21">
        <v>300</v>
      </c>
    </row>
    <row r="449" spans="1:12">
      <c r="A449" s="13"/>
      <c r="B449" s="13"/>
      <c r="C449" s="13"/>
      <c r="D449" s="13"/>
      <c r="E449" s="13"/>
      <c r="F449" s="13"/>
      <c r="H449" s="13"/>
      <c r="I449" s="13"/>
      <c r="J449" s="13"/>
      <c r="K449" s="16">
        <f t="shared" si="6"/>
        <v>0</v>
      </c>
      <c r="L449" s="21">
        <v>300</v>
      </c>
    </row>
    <row r="450" spans="1:12">
      <c r="A450" s="13"/>
      <c r="B450" s="13"/>
      <c r="C450" s="13"/>
      <c r="D450" s="13"/>
      <c r="E450" s="13"/>
      <c r="F450" s="13"/>
      <c r="H450" s="13"/>
      <c r="I450" s="13"/>
      <c r="J450" s="13"/>
      <c r="K450" s="16">
        <f t="shared" si="6"/>
        <v>0</v>
      </c>
      <c r="L450" s="21">
        <v>300</v>
      </c>
    </row>
    <row r="451" spans="1:12">
      <c r="A451" s="13"/>
      <c r="B451" s="13"/>
      <c r="C451" s="13"/>
      <c r="D451" s="13"/>
      <c r="E451" s="13"/>
      <c r="F451" s="13"/>
      <c r="H451" s="13"/>
      <c r="I451" s="13"/>
      <c r="J451" s="13"/>
      <c r="K451" s="16">
        <f t="shared" si="6"/>
        <v>0</v>
      </c>
      <c r="L451" s="21">
        <v>300</v>
      </c>
    </row>
    <row r="452" spans="1:12">
      <c r="A452" s="13"/>
      <c r="B452" s="13"/>
      <c r="C452" s="13"/>
      <c r="D452" s="13"/>
      <c r="E452" s="13"/>
      <c r="F452" s="13"/>
      <c r="H452" s="13"/>
      <c r="I452" s="13"/>
      <c r="J452" s="13"/>
      <c r="K452" s="16">
        <f t="shared" si="6"/>
        <v>0</v>
      </c>
      <c r="L452" s="21">
        <v>300</v>
      </c>
    </row>
    <row r="453" spans="1:12">
      <c r="A453" s="13"/>
      <c r="B453" s="13"/>
      <c r="C453" s="13"/>
      <c r="D453" s="13"/>
      <c r="E453" s="13"/>
      <c r="F453" s="13"/>
      <c r="H453" s="13"/>
      <c r="I453" s="13"/>
      <c r="J453" s="13"/>
      <c r="K453" s="16">
        <f t="shared" ref="K453:K516" si="7">IF(H453="タレント",300,5*(J453-I453+1)*(I453+J453)-J453*10)</f>
        <v>0</v>
      </c>
      <c r="L453" s="21">
        <v>300</v>
      </c>
    </row>
    <row r="454" spans="1:12">
      <c r="A454" s="13"/>
      <c r="B454" s="13"/>
      <c r="C454" s="13"/>
      <c r="D454" s="13"/>
      <c r="E454" s="13"/>
      <c r="F454" s="13"/>
      <c r="H454" s="13"/>
      <c r="I454" s="13"/>
      <c r="J454" s="13"/>
      <c r="K454" s="16">
        <f t="shared" si="7"/>
        <v>0</v>
      </c>
      <c r="L454" s="21">
        <v>300</v>
      </c>
    </row>
    <row r="455" spans="1:12">
      <c r="A455" s="13"/>
      <c r="B455" s="13"/>
      <c r="C455" s="13"/>
      <c r="D455" s="13"/>
      <c r="E455" s="13"/>
      <c r="F455" s="13"/>
      <c r="H455" s="13"/>
      <c r="I455" s="13"/>
      <c r="J455" s="13"/>
      <c r="K455" s="16">
        <f t="shared" si="7"/>
        <v>0</v>
      </c>
      <c r="L455" s="21">
        <v>300</v>
      </c>
    </row>
    <row r="456" spans="1:12">
      <c r="A456" s="13"/>
      <c r="B456" s="13"/>
      <c r="C456" s="13"/>
      <c r="D456" s="13"/>
      <c r="E456" s="13"/>
      <c r="F456" s="13"/>
      <c r="H456" s="13"/>
      <c r="I456" s="13"/>
      <c r="J456" s="13"/>
      <c r="K456" s="16">
        <f t="shared" si="7"/>
        <v>0</v>
      </c>
      <c r="L456" s="21">
        <v>300</v>
      </c>
    </row>
    <row r="457" spans="1:12">
      <c r="A457" s="13"/>
      <c r="B457" s="13"/>
      <c r="C457" s="13"/>
      <c r="D457" s="13"/>
      <c r="E457" s="13"/>
      <c r="F457" s="13"/>
      <c r="H457" s="13"/>
      <c r="I457" s="13"/>
      <c r="J457" s="13"/>
      <c r="K457" s="16">
        <f t="shared" si="7"/>
        <v>0</v>
      </c>
      <c r="L457" s="21">
        <v>300</v>
      </c>
    </row>
    <row r="458" spans="1:12">
      <c r="A458" s="13"/>
      <c r="B458" s="13"/>
      <c r="C458" s="13"/>
      <c r="D458" s="13"/>
      <c r="E458" s="13"/>
      <c r="F458" s="13"/>
      <c r="H458" s="13"/>
      <c r="I458" s="13"/>
      <c r="J458" s="13"/>
      <c r="K458" s="16">
        <f t="shared" si="7"/>
        <v>0</v>
      </c>
      <c r="L458" s="21">
        <v>300</v>
      </c>
    </row>
    <row r="459" spans="1:12">
      <c r="A459" s="13"/>
      <c r="B459" s="13"/>
      <c r="C459" s="13"/>
      <c r="D459" s="13"/>
      <c r="E459" s="13"/>
      <c r="F459" s="13"/>
      <c r="H459" s="13"/>
      <c r="I459" s="13"/>
      <c r="J459" s="13"/>
      <c r="K459" s="16">
        <f t="shared" si="7"/>
        <v>0</v>
      </c>
      <c r="L459" s="21">
        <v>300</v>
      </c>
    </row>
    <row r="460" spans="1:12">
      <c r="A460" s="13"/>
      <c r="B460" s="13"/>
      <c r="C460" s="13"/>
      <c r="D460" s="13"/>
      <c r="E460" s="13"/>
      <c r="F460" s="13"/>
      <c r="H460" s="13"/>
      <c r="I460" s="13"/>
      <c r="J460" s="13"/>
      <c r="K460" s="16">
        <f t="shared" si="7"/>
        <v>0</v>
      </c>
      <c r="L460" s="21">
        <v>300</v>
      </c>
    </row>
    <row r="461" spans="1:12">
      <c r="A461" s="13"/>
      <c r="B461" s="13"/>
      <c r="C461" s="13"/>
      <c r="D461" s="13"/>
      <c r="E461" s="13"/>
      <c r="F461" s="13"/>
      <c r="H461" s="13"/>
      <c r="I461" s="13"/>
      <c r="J461" s="13"/>
      <c r="K461" s="16">
        <f t="shared" si="7"/>
        <v>0</v>
      </c>
      <c r="L461" s="21">
        <v>300</v>
      </c>
    </row>
    <row r="462" spans="1:12">
      <c r="A462" s="13"/>
      <c r="B462" s="13"/>
      <c r="C462" s="13"/>
      <c r="D462" s="13"/>
      <c r="E462" s="13"/>
      <c r="F462" s="13"/>
      <c r="H462" s="13"/>
      <c r="I462" s="13"/>
      <c r="J462" s="13"/>
      <c r="K462" s="16">
        <f t="shared" si="7"/>
        <v>0</v>
      </c>
      <c r="L462" s="21">
        <v>300</v>
      </c>
    </row>
    <row r="463" spans="1:12">
      <c r="A463" s="13"/>
      <c r="B463" s="13"/>
      <c r="C463" s="13"/>
      <c r="D463" s="13"/>
      <c r="E463" s="13"/>
      <c r="F463" s="13"/>
      <c r="H463" s="13"/>
      <c r="I463" s="13"/>
      <c r="J463" s="13"/>
      <c r="K463" s="16">
        <f t="shared" si="7"/>
        <v>0</v>
      </c>
      <c r="L463" s="21">
        <v>300</v>
      </c>
    </row>
    <row r="464" spans="1:12">
      <c r="A464" s="13"/>
      <c r="B464" s="13"/>
      <c r="C464" s="13"/>
      <c r="D464" s="13"/>
      <c r="E464" s="13"/>
      <c r="F464" s="13"/>
      <c r="H464" s="13"/>
      <c r="I464" s="13"/>
      <c r="J464" s="13"/>
      <c r="K464" s="16">
        <f t="shared" si="7"/>
        <v>0</v>
      </c>
      <c r="L464" s="21">
        <v>300</v>
      </c>
    </row>
    <row r="465" spans="1:12">
      <c r="A465" s="13"/>
      <c r="B465" s="13"/>
      <c r="C465" s="13"/>
      <c r="D465" s="13"/>
      <c r="E465" s="13"/>
      <c r="F465" s="13"/>
      <c r="H465" s="13"/>
      <c r="I465" s="13"/>
      <c r="J465" s="13"/>
      <c r="K465" s="16">
        <f t="shared" si="7"/>
        <v>0</v>
      </c>
      <c r="L465" s="21">
        <v>300</v>
      </c>
    </row>
    <row r="466" spans="1:12">
      <c r="A466" s="13"/>
      <c r="B466" s="13"/>
      <c r="C466" s="13"/>
      <c r="D466" s="13"/>
      <c r="E466" s="13"/>
      <c r="F466" s="13"/>
      <c r="H466" s="13"/>
      <c r="I466" s="13"/>
      <c r="J466" s="13"/>
      <c r="K466" s="16">
        <f t="shared" si="7"/>
        <v>0</v>
      </c>
      <c r="L466" s="21">
        <v>300</v>
      </c>
    </row>
    <row r="467" spans="1:12">
      <c r="A467" s="13"/>
      <c r="B467" s="13"/>
      <c r="C467" s="13"/>
      <c r="D467" s="13"/>
      <c r="E467" s="13"/>
      <c r="F467" s="13"/>
      <c r="H467" s="13"/>
      <c r="I467" s="13"/>
      <c r="J467" s="13"/>
      <c r="K467" s="16">
        <f t="shared" si="7"/>
        <v>0</v>
      </c>
      <c r="L467" s="21">
        <v>300</v>
      </c>
    </row>
    <row r="468" spans="1:12">
      <c r="A468" s="13"/>
      <c r="B468" s="13"/>
      <c r="C468" s="13"/>
      <c r="D468" s="13"/>
      <c r="E468" s="13"/>
      <c r="F468" s="13"/>
      <c r="H468" s="13"/>
      <c r="I468" s="13"/>
      <c r="J468" s="13"/>
      <c r="K468" s="16">
        <f t="shared" si="7"/>
        <v>0</v>
      </c>
      <c r="L468" s="21">
        <v>300</v>
      </c>
    </row>
    <row r="469" spans="1:12">
      <c r="A469" s="13"/>
      <c r="B469" s="13"/>
      <c r="C469" s="13"/>
      <c r="D469" s="13"/>
      <c r="E469" s="13"/>
      <c r="F469" s="13"/>
      <c r="H469" s="13"/>
      <c r="I469" s="13"/>
      <c r="J469" s="13"/>
      <c r="K469" s="16">
        <f t="shared" si="7"/>
        <v>0</v>
      </c>
      <c r="L469" s="21">
        <v>300</v>
      </c>
    </row>
    <row r="470" spans="1:12">
      <c r="A470" s="13"/>
      <c r="B470" s="13"/>
      <c r="C470" s="13"/>
      <c r="D470" s="13"/>
      <c r="E470" s="13"/>
      <c r="F470" s="13"/>
      <c r="H470" s="13"/>
      <c r="I470" s="13"/>
      <c r="J470" s="13"/>
      <c r="K470" s="16">
        <f t="shared" si="7"/>
        <v>0</v>
      </c>
      <c r="L470" s="21">
        <v>300</v>
      </c>
    </row>
    <row r="471" spans="1:12">
      <c r="A471" s="13"/>
      <c r="B471" s="13"/>
      <c r="C471" s="13"/>
      <c r="D471" s="13"/>
      <c r="E471" s="13"/>
      <c r="F471" s="13"/>
      <c r="H471" s="13"/>
      <c r="I471" s="13"/>
      <c r="J471" s="13"/>
      <c r="K471" s="16">
        <f t="shared" si="7"/>
        <v>0</v>
      </c>
      <c r="L471" s="21">
        <v>300</v>
      </c>
    </row>
    <row r="472" spans="1:12">
      <c r="A472" s="13"/>
      <c r="B472" s="13"/>
      <c r="C472" s="13"/>
      <c r="D472" s="13"/>
      <c r="E472" s="13"/>
      <c r="F472" s="13"/>
      <c r="H472" s="13"/>
      <c r="I472" s="13"/>
      <c r="J472" s="13"/>
      <c r="K472" s="16">
        <f t="shared" si="7"/>
        <v>0</v>
      </c>
      <c r="L472" s="21">
        <v>300</v>
      </c>
    </row>
    <row r="473" spans="1:12">
      <c r="A473" s="13"/>
      <c r="B473" s="13"/>
      <c r="C473" s="13"/>
      <c r="D473" s="13"/>
      <c r="E473" s="13"/>
      <c r="F473" s="13"/>
      <c r="H473" s="13"/>
      <c r="I473" s="13"/>
      <c r="J473" s="13"/>
      <c r="K473" s="16">
        <f t="shared" si="7"/>
        <v>0</v>
      </c>
      <c r="L473" s="21">
        <v>300</v>
      </c>
    </row>
    <row r="474" spans="1:12">
      <c r="A474" s="13"/>
      <c r="B474" s="13"/>
      <c r="C474" s="13"/>
      <c r="D474" s="13"/>
      <c r="E474" s="13"/>
      <c r="F474" s="13"/>
      <c r="H474" s="13"/>
      <c r="I474" s="13"/>
      <c r="J474" s="13"/>
      <c r="K474" s="16">
        <f t="shared" si="7"/>
        <v>0</v>
      </c>
      <c r="L474" s="21">
        <v>300</v>
      </c>
    </row>
    <row r="475" spans="1:12">
      <c r="A475" s="13"/>
      <c r="B475" s="13"/>
      <c r="C475" s="13"/>
      <c r="D475" s="13"/>
      <c r="E475" s="13"/>
      <c r="F475" s="13"/>
      <c r="H475" s="13"/>
      <c r="I475" s="13"/>
      <c r="J475" s="13"/>
      <c r="K475" s="16">
        <f t="shared" si="7"/>
        <v>0</v>
      </c>
      <c r="L475" s="21">
        <v>300</v>
      </c>
    </row>
    <row r="476" spans="1:12">
      <c r="A476" s="13"/>
      <c r="B476" s="13"/>
      <c r="C476" s="13"/>
      <c r="D476" s="13"/>
      <c r="E476" s="13"/>
      <c r="F476" s="13"/>
      <c r="H476" s="13"/>
      <c r="I476" s="13"/>
      <c r="J476" s="13"/>
      <c r="K476" s="16">
        <f t="shared" si="7"/>
        <v>0</v>
      </c>
      <c r="L476" s="21">
        <v>300</v>
      </c>
    </row>
    <row r="477" spans="1:12">
      <c r="A477" s="13"/>
      <c r="B477" s="13"/>
      <c r="C477" s="13"/>
      <c r="D477" s="13"/>
      <c r="E477" s="13"/>
      <c r="F477" s="13"/>
      <c r="H477" s="13"/>
      <c r="I477" s="13"/>
      <c r="J477" s="13"/>
      <c r="K477" s="16">
        <f t="shared" si="7"/>
        <v>0</v>
      </c>
      <c r="L477" s="21">
        <v>300</v>
      </c>
    </row>
    <row r="478" spans="1:12">
      <c r="A478" s="13"/>
      <c r="B478" s="13"/>
      <c r="C478" s="13"/>
      <c r="D478" s="13"/>
      <c r="E478" s="13"/>
      <c r="F478" s="13"/>
      <c r="H478" s="13"/>
      <c r="I478" s="13"/>
      <c r="J478" s="13"/>
      <c r="K478" s="16">
        <f t="shared" si="7"/>
        <v>0</v>
      </c>
      <c r="L478" s="21">
        <v>300</v>
      </c>
    </row>
    <row r="479" spans="1:12">
      <c r="A479" s="13"/>
      <c r="B479" s="13"/>
      <c r="C479" s="13"/>
      <c r="D479" s="13"/>
      <c r="E479" s="13"/>
      <c r="F479" s="13"/>
      <c r="H479" s="13"/>
      <c r="I479" s="13"/>
      <c r="J479" s="13"/>
      <c r="K479" s="16">
        <f t="shared" si="7"/>
        <v>0</v>
      </c>
      <c r="L479" s="21">
        <v>300</v>
      </c>
    </row>
    <row r="480" spans="1:12">
      <c r="A480" s="13"/>
      <c r="B480" s="13"/>
      <c r="C480" s="13"/>
      <c r="D480" s="13"/>
      <c r="E480" s="13"/>
      <c r="F480" s="13"/>
      <c r="H480" s="13"/>
      <c r="I480" s="13"/>
      <c r="J480" s="13"/>
      <c r="K480" s="16">
        <f t="shared" si="7"/>
        <v>0</v>
      </c>
      <c r="L480" s="21">
        <v>300</v>
      </c>
    </row>
    <row r="481" spans="1:12">
      <c r="A481" s="13"/>
      <c r="B481" s="13"/>
      <c r="C481" s="13"/>
      <c r="D481" s="13"/>
      <c r="E481" s="13"/>
      <c r="F481" s="13"/>
      <c r="H481" s="13"/>
      <c r="I481" s="13"/>
      <c r="J481" s="13"/>
      <c r="K481" s="16">
        <f t="shared" si="7"/>
        <v>0</v>
      </c>
      <c r="L481" s="21">
        <v>300</v>
      </c>
    </row>
    <row r="482" spans="1:12">
      <c r="A482" s="13"/>
      <c r="B482" s="13"/>
      <c r="C482" s="13"/>
      <c r="D482" s="13"/>
      <c r="E482" s="13"/>
      <c r="F482" s="13"/>
      <c r="H482" s="13"/>
      <c r="I482" s="13"/>
      <c r="J482" s="13"/>
      <c r="K482" s="16">
        <f t="shared" si="7"/>
        <v>0</v>
      </c>
      <c r="L482" s="21">
        <v>300</v>
      </c>
    </row>
    <row r="483" spans="1:12">
      <c r="A483" s="13"/>
      <c r="B483" s="13"/>
      <c r="C483" s="13"/>
      <c r="D483" s="13"/>
      <c r="E483" s="13"/>
      <c r="F483" s="13"/>
      <c r="H483" s="13"/>
      <c r="I483" s="13"/>
      <c r="J483" s="13"/>
      <c r="K483" s="16">
        <f t="shared" si="7"/>
        <v>0</v>
      </c>
      <c r="L483" s="21">
        <v>300</v>
      </c>
    </row>
    <row r="484" spans="1:12">
      <c r="A484" s="13"/>
      <c r="B484" s="13"/>
      <c r="C484" s="13"/>
      <c r="D484" s="13"/>
      <c r="E484" s="13"/>
      <c r="F484" s="13"/>
      <c r="H484" s="13"/>
      <c r="I484" s="13"/>
      <c r="J484" s="13"/>
      <c r="K484" s="16">
        <f t="shared" si="7"/>
        <v>0</v>
      </c>
      <c r="L484" s="21">
        <v>300</v>
      </c>
    </row>
    <row r="485" spans="1:12">
      <c r="A485" s="13"/>
      <c r="B485" s="13"/>
      <c r="C485" s="13"/>
      <c r="D485" s="13"/>
      <c r="E485" s="13"/>
      <c r="F485" s="13"/>
      <c r="H485" s="13"/>
      <c r="I485" s="13"/>
      <c r="J485" s="13"/>
      <c r="K485" s="16">
        <f t="shared" si="7"/>
        <v>0</v>
      </c>
      <c r="L485" s="21">
        <v>300</v>
      </c>
    </row>
    <row r="486" spans="1:12">
      <c r="A486" s="13"/>
      <c r="B486" s="13"/>
      <c r="C486" s="13"/>
      <c r="D486" s="13"/>
      <c r="E486" s="13"/>
      <c r="F486" s="13"/>
      <c r="H486" s="13"/>
      <c r="I486" s="13"/>
      <c r="J486" s="13"/>
      <c r="K486" s="16">
        <f t="shared" si="7"/>
        <v>0</v>
      </c>
      <c r="L486" s="21">
        <v>300</v>
      </c>
    </row>
    <row r="487" spans="1:12">
      <c r="A487" s="13"/>
      <c r="B487" s="13"/>
      <c r="C487" s="13"/>
      <c r="D487" s="13"/>
      <c r="E487" s="13"/>
      <c r="F487" s="13"/>
      <c r="H487" s="13"/>
      <c r="I487" s="13"/>
      <c r="J487" s="13"/>
      <c r="K487" s="16">
        <f t="shared" si="7"/>
        <v>0</v>
      </c>
      <c r="L487" s="21">
        <v>300</v>
      </c>
    </row>
    <row r="488" spans="1:12">
      <c r="A488" s="13"/>
      <c r="B488" s="13"/>
      <c r="C488" s="13"/>
      <c r="D488" s="13"/>
      <c r="E488" s="13"/>
      <c r="F488" s="13"/>
      <c r="H488" s="13"/>
      <c r="I488" s="13"/>
      <c r="J488" s="13"/>
      <c r="K488" s="16">
        <f t="shared" si="7"/>
        <v>0</v>
      </c>
      <c r="L488" s="21">
        <v>300</v>
      </c>
    </row>
    <row r="489" spans="1:12">
      <c r="A489" s="13"/>
      <c r="B489" s="13"/>
      <c r="C489" s="13"/>
      <c r="D489" s="13"/>
      <c r="E489" s="13"/>
      <c r="F489" s="13"/>
      <c r="H489" s="13"/>
      <c r="I489" s="13"/>
      <c r="J489" s="13"/>
      <c r="K489" s="16">
        <f t="shared" si="7"/>
        <v>0</v>
      </c>
      <c r="L489" s="21">
        <v>300</v>
      </c>
    </row>
    <row r="490" spans="1:12">
      <c r="A490" s="13"/>
      <c r="B490" s="13"/>
      <c r="C490" s="13"/>
      <c r="D490" s="13"/>
      <c r="E490" s="13"/>
      <c r="F490" s="13"/>
      <c r="H490" s="13"/>
      <c r="I490" s="13"/>
      <c r="J490" s="13"/>
      <c r="K490" s="16">
        <f t="shared" si="7"/>
        <v>0</v>
      </c>
      <c r="L490" s="21">
        <v>300</v>
      </c>
    </row>
    <row r="491" spans="1:12">
      <c r="A491" s="13"/>
      <c r="B491" s="13"/>
      <c r="C491" s="13"/>
      <c r="D491" s="13"/>
      <c r="E491" s="13"/>
      <c r="F491" s="13"/>
      <c r="H491" s="13"/>
      <c r="I491" s="13"/>
      <c r="J491" s="13"/>
      <c r="K491" s="16">
        <f t="shared" si="7"/>
        <v>0</v>
      </c>
      <c r="L491" s="21">
        <v>300</v>
      </c>
    </row>
    <row r="492" spans="1:12">
      <c r="A492" s="13"/>
      <c r="B492" s="13"/>
      <c r="C492" s="13"/>
      <c r="D492" s="13"/>
      <c r="E492" s="13"/>
      <c r="F492" s="13"/>
      <c r="H492" s="13"/>
      <c r="I492" s="13"/>
      <c r="J492" s="13"/>
      <c r="K492" s="16">
        <f t="shared" si="7"/>
        <v>0</v>
      </c>
      <c r="L492" s="21">
        <v>300</v>
      </c>
    </row>
    <row r="493" spans="1:12">
      <c r="A493" s="13"/>
      <c r="B493" s="13"/>
      <c r="C493" s="13"/>
      <c r="D493" s="13"/>
      <c r="E493" s="13"/>
      <c r="F493" s="13"/>
      <c r="H493" s="13"/>
      <c r="I493" s="13"/>
      <c r="J493" s="13"/>
      <c r="K493" s="16">
        <f t="shared" si="7"/>
        <v>0</v>
      </c>
      <c r="L493" s="21">
        <v>300</v>
      </c>
    </row>
    <row r="494" spans="1:12">
      <c r="A494" s="13"/>
      <c r="B494" s="13"/>
      <c r="C494" s="13"/>
      <c r="D494" s="13"/>
      <c r="E494" s="13"/>
      <c r="F494" s="13"/>
      <c r="H494" s="13"/>
      <c r="I494" s="13"/>
      <c r="J494" s="13"/>
      <c r="K494" s="16">
        <f t="shared" si="7"/>
        <v>0</v>
      </c>
      <c r="L494" s="21">
        <v>300</v>
      </c>
    </row>
    <row r="495" spans="1:12">
      <c r="A495" s="13"/>
      <c r="B495" s="13"/>
      <c r="C495" s="13"/>
      <c r="D495" s="13"/>
      <c r="E495" s="13"/>
      <c r="F495" s="13"/>
      <c r="H495" s="13"/>
      <c r="I495" s="13"/>
      <c r="J495" s="13"/>
      <c r="K495" s="16">
        <f t="shared" si="7"/>
        <v>0</v>
      </c>
      <c r="L495" s="21">
        <v>300</v>
      </c>
    </row>
    <row r="496" spans="1:12">
      <c r="A496" s="13"/>
      <c r="B496" s="13"/>
      <c r="C496" s="13"/>
      <c r="D496" s="13"/>
      <c r="E496" s="13"/>
      <c r="F496" s="13"/>
      <c r="H496" s="13"/>
      <c r="I496" s="13"/>
      <c r="J496" s="13"/>
      <c r="K496" s="16">
        <f t="shared" si="7"/>
        <v>0</v>
      </c>
      <c r="L496" s="21">
        <v>300</v>
      </c>
    </row>
    <row r="497" spans="1:12">
      <c r="A497" s="13"/>
      <c r="B497" s="13"/>
      <c r="C497" s="13"/>
      <c r="D497" s="13"/>
      <c r="E497" s="13"/>
      <c r="F497" s="13"/>
      <c r="H497" s="13"/>
      <c r="I497" s="13"/>
      <c r="J497" s="13"/>
      <c r="K497" s="16">
        <f t="shared" si="7"/>
        <v>0</v>
      </c>
      <c r="L497" s="21">
        <v>300</v>
      </c>
    </row>
    <row r="498" spans="1:12">
      <c r="A498" s="13"/>
      <c r="B498" s="13"/>
      <c r="C498" s="13"/>
      <c r="D498" s="13"/>
      <c r="E498" s="13"/>
      <c r="F498" s="13"/>
      <c r="H498" s="13"/>
      <c r="I498" s="13"/>
      <c r="J498" s="13"/>
      <c r="K498" s="16">
        <f t="shared" si="7"/>
        <v>0</v>
      </c>
      <c r="L498" s="21">
        <v>300</v>
      </c>
    </row>
    <row r="499" spans="1:12">
      <c r="A499" s="13"/>
      <c r="B499" s="13"/>
      <c r="C499" s="13"/>
      <c r="D499" s="13"/>
      <c r="E499" s="13"/>
      <c r="F499" s="13"/>
      <c r="H499" s="13"/>
      <c r="I499" s="13"/>
      <c r="J499" s="13"/>
      <c r="K499" s="16">
        <f t="shared" si="7"/>
        <v>0</v>
      </c>
      <c r="L499" s="21">
        <v>300</v>
      </c>
    </row>
    <row r="500" spans="1:12">
      <c r="A500" s="13"/>
      <c r="B500" s="13"/>
      <c r="C500" s="13"/>
      <c r="D500" s="13"/>
      <c r="E500" s="13"/>
      <c r="F500" s="13"/>
      <c r="H500" s="13"/>
      <c r="I500" s="13"/>
      <c r="J500" s="13"/>
      <c r="K500" s="16">
        <f t="shared" si="7"/>
        <v>0</v>
      </c>
      <c r="L500" s="21">
        <v>300</v>
      </c>
    </row>
    <row r="501" spans="1:12">
      <c r="A501" s="13"/>
      <c r="B501" s="13"/>
      <c r="C501" s="13"/>
      <c r="D501" s="13"/>
      <c r="E501" s="13"/>
      <c r="F501" s="13"/>
      <c r="H501" s="13"/>
      <c r="I501" s="13"/>
      <c r="J501" s="13"/>
      <c r="K501" s="16">
        <f t="shared" si="7"/>
        <v>0</v>
      </c>
      <c r="L501" s="21">
        <v>300</v>
      </c>
    </row>
    <row r="502" spans="1:12">
      <c r="A502" s="13"/>
      <c r="B502" s="13"/>
      <c r="C502" s="13"/>
      <c r="D502" s="13"/>
      <c r="E502" s="13"/>
      <c r="F502" s="13"/>
      <c r="H502" s="13"/>
      <c r="I502" s="13"/>
      <c r="J502" s="13"/>
      <c r="K502" s="16">
        <f t="shared" si="7"/>
        <v>0</v>
      </c>
      <c r="L502" s="21">
        <v>300</v>
      </c>
    </row>
    <row r="503" spans="1:12">
      <c r="A503" s="13"/>
      <c r="B503" s="13"/>
      <c r="C503" s="13"/>
      <c r="D503" s="13"/>
      <c r="E503" s="13"/>
      <c r="F503" s="13"/>
      <c r="H503" s="13"/>
      <c r="I503" s="13"/>
      <c r="J503" s="13"/>
      <c r="K503" s="16">
        <f t="shared" si="7"/>
        <v>0</v>
      </c>
      <c r="L503" s="21">
        <v>300</v>
      </c>
    </row>
    <row r="504" spans="1:12">
      <c r="A504" s="13"/>
      <c r="B504" s="13"/>
      <c r="C504" s="13"/>
      <c r="D504" s="13"/>
      <c r="E504" s="13"/>
      <c r="F504" s="13"/>
      <c r="H504" s="13"/>
      <c r="I504" s="13"/>
      <c r="J504" s="13"/>
      <c r="K504" s="16">
        <f t="shared" si="7"/>
        <v>0</v>
      </c>
      <c r="L504" s="21">
        <v>300</v>
      </c>
    </row>
    <row r="505" spans="1:12">
      <c r="A505" s="13"/>
      <c r="B505" s="13"/>
      <c r="C505" s="13"/>
      <c r="D505" s="13"/>
      <c r="E505" s="13"/>
      <c r="F505" s="13"/>
      <c r="H505" s="13"/>
      <c r="I505" s="13"/>
      <c r="J505" s="13"/>
      <c r="K505" s="16">
        <f t="shared" si="7"/>
        <v>0</v>
      </c>
      <c r="L505" s="21">
        <v>300</v>
      </c>
    </row>
    <row r="506" spans="1:12">
      <c r="A506" s="13"/>
      <c r="B506" s="13"/>
      <c r="C506" s="13"/>
      <c r="D506" s="13"/>
      <c r="E506" s="13"/>
      <c r="F506" s="13"/>
      <c r="H506" s="13"/>
      <c r="I506" s="13"/>
      <c r="J506" s="13"/>
      <c r="K506" s="16">
        <f t="shared" si="7"/>
        <v>0</v>
      </c>
      <c r="L506" s="21">
        <v>300</v>
      </c>
    </row>
    <row r="507" spans="1:12">
      <c r="A507" s="13"/>
      <c r="B507" s="13"/>
      <c r="C507" s="13"/>
      <c r="D507" s="13"/>
      <c r="E507" s="13"/>
      <c r="F507" s="13"/>
      <c r="H507" s="13"/>
      <c r="I507" s="13"/>
      <c r="J507" s="13"/>
      <c r="K507" s="16">
        <f t="shared" si="7"/>
        <v>0</v>
      </c>
      <c r="L507" s="21">
        <v>300</v>
      </c>
    </row>
    <row r="508" spans="1:12">
      <c r="A508" s="13"/>
      <c r="B508" s="13"/>
      <c r="C508" s="13"/>
      <c r="D508" s="13"/>
      <c r="E508" s="13"/>
      <c r="F508" s="13"/>
      <c r="H508" s="13"/>
      <c r="I508" s="13"/>
      <c r="J508" s="13"/>
      <c r="K508" s="16">
        <f t="shared" si="7"/>
        <v>0</v>
      </c>
      <c r="L508" s="21">
        <v>300</v>
      </c>
    </row>
    <row r="509" spans="1:12">
      <c r="A509" s="13"/>
      <c r="B509" s="13"/>
      <c r="C509" s="13"/>
      <c r="D509" s="13"/>
      <c r="E509" s="13"/>
      <c r="F509" s="13"/>
      <c r="H509" s="13"/>
      <c r="I509" s="13"/>
      <c r="J509" s="13"/>
      <c r="K509" s="16">
        <f t="shared" si="7"/>
        <v>0</v>
      </c>
      <c r="L509" s="21">
        <v>300</v>
      </c>
    </row>
    <row r="510" spans="1:12">
      <c r="A510" s="13"/>
      <c r="B510" s="13"/>
      <c r="C510" s="13"/>
      <c r="D510" s="13"/>
      <c r="E510" s="13"/>
      <c r="F510" s="13"/>
      <c r="H510" s="13"/>
      <c r="I510" s="13"/>
      <c r="J510" s="13"/>
      <c r="K510" s="16">
        <f t="shared" si="7"/>
        <v>0</v>
      </c>
      <c r="L510" s="21">
        <v>300</v>
      </c>
    </row>
    <row r="511" spans="1:12">
      <c r="A511" s="13"/>
      <c r="B511" s="13"/>
      <c r="C511" s="13"/>
      <c r="D511" s="13"/>
      <c r="E511" s="13"/>
      <c r="F511" s="13"/>
      <c r="H511" s="13"/>
      <c r="I511" s="13"/>
      <c r="J511" s="13"/>
      <c r="K511" s="16">
        <f t="shared" si="7"/>
        <v>0</v>
      </c>
      <c r="L511" s="21">
        <v>300</v>
      </c>
    </row>
    <row r="512" spans="1:12">
      <c r="A512" s="13"/>
      <c r="B512" s="13"/>
      <c r="C512" s="13"/>
      <c r="D512" s="13"/>
      <c r="E512" s="13"/>
      <c r="F512" s="13"/>
      <c r="H512" s="13"/>
      <c r="I512" s="13"/>
      <c r="J512" s="13"/>
      <c r="K512" s="16">
        <f t="shared" si="7"/>
        <v>0</v>
      </c>
      <c r="L512" s="21">
        <v>300</v>
      </c>
    </row>
    <row r="513" spans="1:12">
      <c r="A513" s="13"/>
      <c r="B513" s="13"/>
      <c r="C513" s="13"/>
      <c r="D513" s="13"/>
      <c r="E513" s="13"/>
      <c r="F513" s="13"/>
      <c r="H513" s="13"/>
      <c r="I513" s="13"/>
      <c r="J513" s="13"/>
      <c r="K513" s="16">
        <f t="shared" si="7"/>
        <v>0</v>
      </c>
      <c r="L513" s="21">
        <v>300</v>
      </c>
    </row>
    <row r="514" spans="1:12">
      <c r="A514" s="13"/>
      <c r="B514" s="13"/>
      <c r="C514" s="13"/>
      <c r="D514" s="13"/>
      <c r="E514" s="13"/>
      <c r="F514" s="13"/>
      <c r="H514" s="13"/>
      <c r="I514" s="13"/>
      <c r="J514" s="13"/>
      <c r="K514" s="16">
        <f t="shared" si="7"/>
        <v>0</v>
      </c>
      <c r="L514" s="21">
        <v>300</v>
      </c>
    </row>
    <row r="515" spans="1:12">
      <c r="A515" s="13"/>
      <c r="B515" s="13"/>
      <c r="C515" s="13"/>
      <c r="D515" s="13"/>
      <c r="E515" s="13"/>
      <c r="F515" s="13"/>
      <c r="H515" s="13"/>
      <c r="I515" s="13"/>
      <c r="J515" s="13"/>
      <c r="K515" s="16">
        <f t="shared" si="7"/>
        <v>0</v>
      </c>
      <c r="L515" s="21">
        <v>300</v>
      </c>
    </row>
    <row r="516" spans="1:12">
      <c r="A516" s="13"/>
      <c r="B516" s="13"/>
      <c r="C516" s="13"/>
      <c r="D516" s="13"/>
      <c r="E516" s="13"/>
      <c r="F516" s="13"/>
      <c r="H516" s="13"/>
      <c r="I516" s="13"/>
      <c r="J516" s="13"/>
      <c r="K516" s="16">
        <f t="shared" si="7"/>
        <v>0</v>
      </c>
      <c r="L516" s="21">
        <v>300</v>
      </c>
    </row>
    <row r="517" spans="1:12">
      <c r="A517" s="13"/>
      <c r="B517" s="13"/>
      <c r="C517" s="13"/>
      <c r="D517" s="13"/>
      <c r="E517" s="13"/>
      <c r="F517" s="13"/>
      <c r="H517" s="13"/>
      <c r="I517" s="13"/>
      <c r="J517" s="13"/>
      <c r="K517" s="16">
        <f t="shared" ref="K517:K580" si="8">IF(H517="タレント",300,5*(J517-I517+1)*(I517+J517)-J517*10)</f>
        <v>0</v>
      </c>
      <c r="L517" s="21">
        <v>300</v>
      </c>
    </row>
    <row r="518" spans="1:12">
      <c r="A518" s="13"/>
      <c r="B518" s="13"/>
      <c r="C518" s="13"/>
      <c r="D518" s="13"/>
      <c r="E518" s="13"/>
      <c r="F518" s="13"/>
      <c r="H518" s="13"/>
      <c r="I518" s="13"/>
      <c r="J518" s="13"/>
      <c r="K518" s="16">
        <f t="shared" si="8"/>
        <v>0</v>
      </c>
      <c r="L518" s="21">
        <v>300</v>
      </c>
    </row>
    <row r="519" spans="1:12">
      <c r="A519" s="13"/>
      <c r="B519" s="13"/>
      <c r="C519" s="13"/>
      <c r="D519" s="13"/>
      <c r="E519" s="13"/>
      <c r="F519" s="13"/>
      <c r="H519" s="13"/>
      <c r="I519" s="13"/>
      <c r="J519" s="13"/>
      <c r="K519" s="16">
        <f t="shared" si="8"/>
        <v>0</v>
      </c>
      <c r="L519" s="21">
        <v>300</v>
      </c>
    </row>
    <row r="520" spans="1:12">
      <c r="A520" s="13"/>
      <c r="B520" s="13"/>
      <c r="C520" s="13"/>
      <c r="D520" s="13"/>
      <c r="E520" s="13"/>
      <c r="F520" s="13"/>
      <c r="H520" s="13"/>
      <c r="I520" s="13"/>
      <c r="J520" s="13"/>
      <c r="K520" s="16">
        <f t="shared" si="8"/>
        <v>0</v>
      </c>
      <c r="L520" s="21">
        <v>300</v>
      </c>
    </row>
    <row r="521" spans="1:12">
      <c r="A521" s="13"/>
      <c r="B521" s="13"/>
      <c r="C521" s="13"/>
      <c r="D521" s="13"/>
      <c r="E521" s="13"/>
      <c r="F521" s="13"/>
      <c r="H521" s="13"/>
      <c r="I521" s="13"/>
      <c r="J521" s="13"/>
      <c r="K521" s="16">
        <f t="shared" si="8"/>
        <v>0</v>
      </c>
      <c r="L521" s="21">
        <v>300</v>
      </c>
    </row>
    <row r="522" spans="1:12">
      <c r="A522" s="13"/>
      <c r="B522" s="13"/>
      <c r="C522" s="13"/>
      <c r="D522" s="13"/>
      <c r="E522" s="13"/>
      <c r="F522" s="13"/>
      <c r="H522" s="13"/>
      <c r="I522" s="13"/>
      <c r="J522" s="13"/>
      <c r="K522" s="16">
        <f t="shared" si="8"/>
        <v>0</v>
      </c>
      <c r="L522" s="21">
        <v>300</v>
      </c>
    </row>
    <row r="523" spans="1:12">
      <c r="A523" s="13"/>
      <c r="B523" s="13"/>
      <c r="C523" s="13"/>
      <c r="D523" s="13"/>
      <c r="E523" s="13"/>
      <c r="F523" s="13"/>
      <c r="H523" s="13"/>
      <c r="I523" s="13"/>
      <c r="J523" s="13"/>
      <c r="K523" s="16">
        <f t="shared" si="8"/>
        <v>0</v>
      </c>
      <c r="L523" s="21">
        <v>300</v>
      </c>
    </row>
    <row r="524" spans="1:12">
      <c r="A524" s="13"/>
      <c r="B524" s="13"/>
      <c r="C524" s="13"/>
      <c r="D524" s="13"/>
      <c r="E524" s="13"/>
      <c r="F524" s="13"/>
      <c r="H524" s="13"/>
      <c r="I524" s="13"/>
      <c r="J524" s="13"/>
      <c r="K524" s="16">
        <f t="shared" si="8"/>
        <v>0</v>
      </c>
      <c r="L524" s="21">
        <v>300</v>
      </c>
    </row>
    <row r="525" spans="1:12">
      <c r="A525" s="13"/>
      <c r="B525" s="13"/>
      <c r="C525" s="13"/>
      <c r="D525" s="13"/>
      <c r="E525" s="13"/>
      <c r="F525" s="13"/>
      <c r="H525" s="13"/>
      <c r="I525" s="13"/>
      <c r="J525" s="13"/>
      <c r="K525" s="16">
        <f t="shared" si="8"/>
        <v>0</v>
      </c>
      <c r="L525" s="21">
        <v>300</v>
      </c>
    </row>
    <row r="526" spans="1:12">
      <c r="A526" s="13"/>
      <c r="B526" s="13"/>
      <c r="C526" s="13"/>
      <c r="D526" s="13"/>
      <c r="E526" s="13"/>
      <c r="F526" s="13"/>
      <c r="H526" s="13"/>
      <c r="I526" s="13"/>
      <c r="J526" s="13"/>
      <c r="K526" s="16">
        <f t="shared" si="8"/>
        <v>0</v>
      </c>
      <c r="L526" s="21">
        <v>300</v>
      </c>
    </row>
    <row r="527" spans="1:12">
      <c r="A527" s="13"/>
      <c r="B527" s="13"/>
      <c r="C527" s="13"/>
      <c r="D527" s="13"/>
      <c r="E527" s="13"/>
      <c r="F527" s="13"/>
      <c r="H527" s="13"/>
      <c r="I527" s="13"/>
      <c r="J527" s="13"/>
      <c r="K527" s="16">
        <f t="shared" si="8"/>
        <v>0</v>
      </c>
      <c r="L527" s="21">
        <v>300</v>
      </c>
    </row>
    <row r="528" spans="1:12">
      <c r="A528" s="13"/>
      <c r="B528" s="13"/>
      <c r="C528" s="13"/>
      <c r="D528" s="13"/>
      <c r="E528" s="13"/>
      <c r="F528" s="13"/>
      <c r="H528" s="13"/>
      <c r="I528" s="13"/>
      <c r="J528" s="13"/>
      <c r="K528" s="16">
        <f t="shared" si="8"/>
        <v>0</v>
      </c>
      <c r="L528" s="21">
        <v>300</v>
      </c>
    </row>
    <row r="529" spans="1:12">
      <c r="A529" s="13"/>
      <c r="B529" s="13"/>
      <c r="C529" s="13"/>
      <c r="D529" s="13"/>
      <c r="E529" s="13"/>
      <c r="F529" s="13"/>
      <c r="H529" s="13"/>
      <c r="I529" s="13"/>
      <c r="J529" s="13"/>
      <c r="K529" s="16">
        <f t="shared" si="8"/>
        <v>0</v>
      </c>
      <c r="L529" s="21">
        <v>300</v>
      </c>
    </row>
    <row r="530" spans="1:12">
      <c r="A530" s="13"/>
      <c r="B530" s="13"/>
      <c r="C530" s="13"/>
      <c r="D530" s="13"/>
      <c r="E530" s="13"/>
      <c r="F530" s="13"/>
      <c r="H530" s="13"/>
      <c r="I530" s="13"/>
      <c r="J530" s="13"/>
      <c r="K530" s="16">
        <f t="shared" si="8"/>
        <v>0</v>
      </c>
      <c r="L530" s="21">
        <v>300</v>
      </c>
    </row>
    <row r="531" spans="1:12">
      <c r="A531" s="13"/>
      <c r="B531" s="13"/>
      <c r="C531" s="13"/>
      <c r="D531" s="13"/>
      <c r="E531" s="13"/>
      <c r="F531" s="13"/>
      <c r="H531" s="13"/>
      <c r="I531" s="13"/>
      <c r="J531" s="13"/>
      <c r="K531" s="16">
        <f t="shared" si="8"/>
        <v>0</v>
      </c>
      <c r="L531" s="21">
        <v>300</v>
      </c>
    </row>
    <row r="532" spans="1:12">
      <c r="A532" s="13"/>
      <c r="B532" s="13"/>
      <c r="C532" s="13"/>
      <c r="D532" s="13"/>
      <c r="E532" s="13"/>
      <c r="F532" s="13"/>
      <c r="H532" s="13"/>
      <c r="I532" s="13"/>
      <c r="J532" s="13"/>
      <c r="K532" s="16">
        <f t="shared" si="8"/>
        <v>0</v>
      </c>
      <c r="L532" s="21">
        <v>300</v>
      </c>
    </row>
    <row r="533" spans="1:12">
      <c r="A533" s="13"/>
      <c r="B533" s="13"/>
      <c r="C533" s="13"/>
      <c r="D533" s="13"/>
      <c r="E533" s="13"/>
      <c r="F533" s="13"/>
      <c r="H533" s="13"/>
      <c r="I533" s="13"/>
      <c r="J533" s="13"/>
      <c r="K533" s="16">
        <f t="shared" si="8"/>
        <v>0</v>
      </c>
      <c r="L533" s="21">
        <v>300</v>
      </c>
    </row>
    <row r="534" spans="1:12">
      <c r="A534" s="13"/>
      <c r="B534" s="13"/>
      <c r="C534" s="13"/>
      <c r="D534" s="13"/>
      <c r="E534" s="13"/>
      <c r="F534" s="13"/>
      <c r="H534" s="13"/>
      <c r="I534" s="13"/>
      <c r="J534" s="13"/>
      <c r="K534" s="16">
        <f t="shared" si="8"/>
        <v>0</v>
      </c>
      <c r="L534" s="21">
        <v>300</v>
      </c>
    </row>
    <row r="535" spans="1:12">
      <c r="A535" s="13"/>
      <c r="B535" s="13"/>
      <c r="C535" s="13"/>
      <c r="D535" s="13"/>
      <c r="E535" s="13"/>
      <c r="F535" s="13"/>
      <c r="H535" s="13"/>
      <c r="I535" s="13"/>
      <c r="J535" s="13"/>
      <c r="K535" s="16">
        <f t="shared" si="8"/>
        <v>0</v>
      </c>
      <c r="L535" s="21">
        <v>300</v>
      </c>
    </row>
    <row r="536" spans="1:12">
      <c r="A536" s="13"/>
      <c r="B536" s="13"/>
      <c r="C536" s="13"/>
      <c r="D536" s="13"/>
      <c r="E536" s="13"/>
      <c r="F536" s="13"/>
      <c r="H536" s="13"/>
      <c r="I536" s="13"/>
      <c r="J536" s="13"/>
      <c r="K536" s="16">
        <f t="shared" si="8"/>
        <v>0</v>
      </c>
      <c r="L536" s="21">
        <v>300</v>
      </c>
    </row>
    <row r="537" spans="1:12">
      <c r="A537" s="13"/>
      <c r="B537" s="13"/>
      <c r="C537" s="13"/>
      <c r="D537" s="13"/>
      <c r="E537" s="13"/>
      <c r="F537" s="13"/>
      <c r="H537" s="13"/>
      <c r="I537" s="13"/>
      <c r="J537" s="13"/>
      <c r="K537" s="16">
        <f t="shared" si="8"/>
        <v>0</v>
      </c>
      <c r="L537" s="21">
        <v>300</v>
      </c>
    </row>
    <row r="538" spans="1:12">
      <c r="A538" s="13"/>
      <c r="B538" s="13"/>
      <c r="C538" s="13"/>
      <c r="D538" s="13"/>
      <c r="E538" s="13"/>
      <c r="F538" s="13"/>
      <c r="H538" s="13"/>
      <c r="I538" s="13"/>
      <c r="J538" s="13"/>
      <c r="K538" s="16">
        <f t="shared" si="8"/>
        <v>0</v>
      </c>
      <c r="L538" s="21">
        <v>300</v>
      </c>
    </row>
    <row r="539" spans="1:12">
      <c r="A539" s="13"/>
      <c r="B539" s="13"/>
      <c r="C539" s="13"/>
      <c r="D539" s="13"/>
      <c r="E539" s="13"/>
      <c r="F539" s="13"/>
      <c r="H539" s="13"/>
      <c r="I539" s="13"/>
      <c r="J539" s="13"/>
      <c r="K539" s="16">
        <f t="shared" si="8"/>
        <v>0</v>
      </c>
      <c r="L539" s="21">
        <v>300</v>
      </c>
    </row>
    <row r="540" spans="1:12">
      <c r="A540" s="13"/>
      <c r="B540" s="13"/>
      <c r="C540" s="13"/>
      <c r="D540" s="13"/>
      <c r="E540" s="13"/>
      <c r="F540" s="13"/>
      <c r="H540" s="13"/>
      <c r="I540" s="13"/>
      <c r="J540" s="13"/>
      <c r="K540" s="16">
        <f t="shared" si="8"/>
        <v>0</v>
      </c>
      <c r="L540" s="21">
        <v>300</v>
      </c>
    </row>
    <row r="541" spans="1:12">
      <c r="A541" s="13"/>
      <c r="B541" s="13"/>
      <c r="C541" s="13"/>
      <c r="D541" s="13"/>
      <c r="E541" s="13"/>
      <c r="F541" s="13"/>
      <c r="H541" s="13"/>
      <c r="I541" s="13"/>
      <c r="J541" s="13"/>
      <c r="K541" s="16">
        <f t="shared" si="8"/>
        <v>0</v>
      </c>
      <c r="L541" s="21">
        <v>300</v>
      </c>
    </row>
    <row r="542" spans="1:12">
      <c r="A542" s="13"/>
      <c r="B542" s="13"/>
      <c r="C542" s="13"/>
      <c r="D542" s="13"/>
      <c r="E542" s="13"/>
      <c r="F542" s="13"/>
      <c r="H542" s="13"/>
      <c r="I542" s="13"/>
      <c r="J542" s="13"/>
      <c r="K542" s="16">
        <f t="shared" si="8"/>
        <v>0</v>
      </c>
      <c r="L542" s="21">
        <v>300</v>
      </c>
    </row>
    <row r="543" spans="1:12">
      <c r="A543" s="13"/>
      <c r="B543" s="13"/>
      <c r="C543" s="13"/>
      <c r="D543" s="13"/>
      <c r="E543" s="13"/>
      <c r="F543" s="13"/>
      <c r="H543" s="13"/>
      <c r="I543" s="13"/>
      <c r="J543" s="13"/>
      <c r="K543" s="16">
        <f t="shared" si="8"/>
        <v>0</v>
      </c>
      <c r="L543" s="21">
        <v>300</v>
      </c>
    </row>
    <row r="544" spans="1:12">
      <c r="A544" s="13"/>
      <c r="B544" s="13"/>
      <c r="C544" s="13"/>
      <c r="D544" s="13"/>
      <c r="E544" s="13"/>
      <c r="F544" s="13"/>
      <c r="H544" s="13"/>
      <c r="I544" s="13"/>
      <c r="J544" s="13"/>
      <c r="K544" s="16">
        <f t="shared" si="8"/>
        <v>0</v>
      </c>
      <c r="L544" s="21">
        <v>300</v>
      </c>
    </row>
    <row r="545" spans="1:12">
      <c r="A545" s="13"/>
      <c r="B545" s="13"/>
      <c r="C545" s="13"/>
      <c r="D545" s="13"/>
      <c r="E545" s="13"/>
      <c r="F545" s="13"/>
      <c r="H545" s="13"/>
      <c r="I545" s="13"/>
      <c r="J545" s="13"/>
      <c r="K545" s="16">
        <f t="shared" si="8"/>
        <v>0</v>
      </c>
      <c r="L545" s="21">
        <v>300</v>
      </c>
    </row>
    <row r="546" spans="1:12">
      <c r="A546" s="13"/>
      <c r="B546" s="13"/>
      <c r="C546" s="13"/>
      <c r="D546" s="13"/>
      <c r="E546" s="13"/>
      <c r="F546" s="13"/>
      <c r="H546" s="13"/>
      <c r="I546" s="13"/>
      <c r="J546" s="13"/>
      <c r="K546" s="16">
        <f t="shared" si="8"/>
        <v>0</v>
      </c>
      <c r="L546" s="21">
        <v>300</v>
      </c>
    </row>
    <row r="547" spans="1:12">
      <c r="A547" s="13"/>
      <c r="B547" s="13"/>
      <c r="C547" s="13"/>
      <c r="D547" s="13"/>
      <c r="E547" s="13"/>
      <c r="F547" s="13"/>
      <c r="H547" s="13"/>
      <c r="I547" s="13"/>
      <c r="J547" s="13"/>
      <c r="K547" s="16">
        <f t="shared" si="8"/>
        <v>0</v>
      </c>
      <c r="L547" s="21">
        <v>300</v>
      </c>
    </row>
    <row r="548" spans="1:12">
      <c r="A548" s="13"/>
      <c r="B548" s="13"/>
      <c r="C548" s="13"/>
      <c r="D548" s="13"/>
      <c r="E548" s="13"/>
      <c r="F548" s="13"/>
      <c r="H548" s="13"/>
      <c r="I548" s="13"/>
      <c r="J548" s="13"/>
      <c r="K548" s="16">
        <f t="shared" si="8"/>
        <v>0</v>
      </c>
      <c r="L548" s="21">
        <v>300</v>
      </c>
    </row>
    <row r="549" spans="1:12">
      <c r="A549" s="13"/>
      <c r="B549" s="13"/>
      <c r="C549" s="13"/>
      <c r="D549" s="13"/>
      <c r="E549" s="13"/>
      <c r="F549" s="13"/>
      <c r="H549" s="13"/>
      <c r="I549" s="13"/>
      <c r="J549" s="13"/>
      <c r="K549" s="16">
        <f t="shared" si="8"/>
        <v>0</v>
      </c>
      <c r="L549" s="21">
        <v>300</v>
      </c>
    </row>
    <row r="550" spans="1:12">
      <c r="A550" s="13"/>
      <c r="B550" s="13"/>
      <c r="C550" s="13"/>
      <c r="D550" s="13"/>
      <c r="E550" s="13"/>
      <c r="F550" s="13"/>
      <c r="H550" s="13"/>
      <c r="I550" s="13"/>
      <c r="J550" s="13"/>
      <c r="K550" s="16">
        <f t="shared" si="8"/>
        <v>0</v>
      </c>
      <c r="L550" s="21">
        <v>300</v>
      </c>
    </row>
    <row r="551" spans="1:12">
      <c r="A551" s="13"/>
      <c r="B551" s="13"/>
      <c r="C551" s="13"/>
      <c r="D551" s="13"/>
      <c r="E551" s="13"/>
      <c r="F551" s="13"/>
      <c r="H551" s="13"/>
      <c r="I551" s="13"/>
      <c r="J551" s="13"/>
      <c r="K551" s="16">
        <f t="shared" si="8"/>
        <v>0</v>
      </c>
      <c r="L551" s="21">
        <v>300</v>
      </c>
    </row>
    <row r="552" spans="1:12">
      <c r="A552" s="13"/>
      <c r="B552" s="13"/>
      <c r="C552" s="13"/>
      <c r="D552" s="13"/>
      <c r="E552" s="13"/>
      <c r="F552" s="13"/>
      <c r="H552" s="13"/>
      <c r="I552" s="13"/>
      <c r="J552" s="13"/>
      <c r="K552" s="16">
        <f t="shared" si="8"/>
        <v>0</v>
      </c>
      <c r="L552" s="21">
        <v>300</v>
      </c>
    </row>
    <row r="553" spans="1:12">
      <c r="A553" s="13"/>
      <c r="B553" s="13"/>
      <c r="C553" s="13"/>
      <c r="D553" s="13"/>
      <c r="E553" s="13"/>
      <c r="F553" s="13"/>
      <c r="H553" s="13"/>
      <c r="I553" s="13"/>
      <c r="J553" s="13"/>
      <c r="K553" s="16">
        <f t="shared" si="8"/>
        <v>0</v>
      </c>
      <c r="L553" s="21">
        <v>300</v>
      </c>
    </row>
    <row r="554" spans="1:12">
      <c r="A554" s="13"/>
      <c r="B554" s="13"/>
      <c r="C554" s="13"/>
      <c r="D554" s="13"/>
      <c r="E554" s="13"/>
      <c r="F554" s="13"/>
      <c r="H554" s="13"/>
      <c r="I554" s="13"/>
      <c r="J554" s="13"/>
      <c r="K554" s="16">
        <f t="shared" si="8"/>
        <v>0</v>
      </c>
      <c r="L554" s="21">
        <v>300</v>
      </c>
    </row>
    <row r="555" spans="1:12">
      <c r="A555" s="13"/>
      <c r="B555" s="13"/>
      <c r="C555" s="13"/>
      <c r="D555" s="13"/>
      <c r="E555" s="13"/>
      <c r="F555" s="13"/>
      <c r="H555" s="13"/>
      <c r="I555" s="13"/>
      <c r="J555" s="13"/>
      <c r="K555" s="16">
        <f t="shared" si="8"/>
        <v>0</v>
      </c>
      <c r="L555" s="21">
        <v>300</v>
      </c>
    </row>
    <row r="556" spans="1:12">
      <c r="A556" s="13"/>
      <c r="B556" s="13"/>
      <c r="C556" s="13"/>
      <c r="D556" s="13"/>
      <c r="E556" s="13"/>
      <c r="F556" s="13"/>
      <c r="H556" s="13"/>
      <c r="I556" s="13"/>
      <c r="J556" s="13"/>
      <c r="K556" s="16">
        <f t="shared" si="8"/>
        <v>0</v>
      </c>
      <c r="L556" s="21">
        <v>300</v>
      </c>
    </row>
    <row r="557" spans="1:12">
      <c r="A557" s="13"/>
      <c r="B557" s="13"/>
      <c r="C557" s="13"/>
      <c r="D557" s="13"/>
      <c r="E557" s="13"/>
      <c r="F557" s="13"/>
      <c r="H557" s="13"/>
      <c r="I557" s="13"/>
      <c r="J557" s="13"/>
      <c r="K557" s="16">
        <f t="shared" si="8"/>
        <v>0</v>
      </c>
      <c r="L557" s="21">
        <v>300</v>
      </c>
    </row>
    <row r="558" spans="1:12">
      <c r="A558" s="13"/>
      <c r="B558" s="13"/>
      <c r="C558" s="13"/>
      <c r="D558" s="13"/>
      <c r="E558" s="13"/>
      <c r="F558" s="13"/>
      <c r="H558" s="13"/>
      <c r="I558" s="13"/>
      <c r="J558" s="13"/>
      <c r="K558" s="16">
        <f t="shared" si="8"/>
        <v>0</v>
      </c>
      <c r="L558" s="21">
        <v>300</v>
      </c>
    </row>
    <row r="559" spans="1:12">
      <c r="A559" s="13"/>
      <c r="B559" s="13"/>
      <c r="C559" s="13"/>
      <c r="D559" s="13"/>
      <c r="E559" s="13"/>
      <c r="F559" s="13"/>
      <c r="H559" s="13"/>
      <c r="I559" s="13"/>
      <c r="J559" s="13"/>
      <c r="K559" s="16">
        <f t="shared" si="8"/>
        <v>0</v>
      </c>
      <c r="L559" s="21">
        <v>300</v>
      </c>
    </row>
    <row r="560" spans="1:12">
      <c r="A560" s="13"/>
      <c r="B560" s="13"/>
      <c r="C560" s="13"/>
      <c r="D560" s="13"/>
      <c r="E560" s="13"/>
      <c r="F560" s="13"/>
      <c r="H560" s="13"/>
      <c r="I560" s="13"/>
      <c r="J560" s="13"/>
      <c r="K560" s="16">
        <f t="shared" si="8"/>
        <v>0</v>
      </c>
      <c r="L560" s="21">
        <v>300</v>
      </c>
    </row>
    <row r="561" spans="1:12">
      <c r="A561" s="13"/>
      <c r="B561" s="13"/>
      <c r="C561" s="13"/>
      <c r="D561" s="13"/>
      <c r="E561" s="13"/>
      <c r="F561" s="13"/>
      <c r="H561" s="13"/>
      <c r="I561" s="13"/>
      <c r="J561" s="13"/>
      <c r="K561" s="16">
        <f t="shared" si="8"/>
        <v>0</v>
      </c>
      <c r="L561" s="21">
        <v>300</v>
      </c>
    </row>
    <row r="562" spans="1:12">
      <c r="A562" s="13"/>
      <c r="B562" s="13"/>
      <c r="C562" s="13"/>
      <c r="D562" s="13"/>
      <c r="E562" s="13"/>
      <c r="F562" s="13"/>
      <c r="H562" s="13"/>
      <c r="I562" s="13"/>
      <c r="J562" s="13"/>
      <c r="K562" s="16">
        <f t="shared" si="8"/>
        <v>0</v>
      </c>
      <c r="L562" s="21">
        <v>300</v>
      </c>
    </row>
    <row r="563" spans="1:12">
      <c r="A563" s="13"/>
      <c r="B563" s="13"/>
      <c r="C563" s="13"/>
      <c r="D563" s="13"/>
      <c r="E563" s="13"/>
      <c r="F563" s="13"/>
      <c r="H563" s="13"/>
      <c r="I563" s="13"/>
      <c r="J563" s="13"/>
      <c r="K563" s="16">
        <f t="shared" si="8"/>
        <v>0</v>
      </c>
      <c r="L563" s="21">
        <v>300</v>
      </c>
    </row>
    <row r="564" spans="1:12">
      <c r="A564" s="13"/>
      <c r="B564" s="13"/>
      <c r="C564" s="13"/>
      <c r="D564" s="13"/>
      <c r="E564" s="13"/>
      <c r="F564" s="13"/>
      <c r="H564" s="13"/>
      <c r="I564" s="13"/>
      <c r="J564" s="13"/>
      <c r="K564" s="16">
        <f t="shared" si="8"/>
        <v>0</v>
      </c>
      <c r="L564" s="21">
        <v>300</v>
      </c>
    </row>
    <row r="565" spans="1:12">
      <c r="A565" s="13"/>
      <c r="B565" s="13"/>
      <c r="C565" s="13"/>
      <c r="D565" s="13"/>
      <c r="E565" s="13"/>
      <c r="F565" s="13"/>
      <c r="H565" s="13"/>
      <c r="I565" s="13"/>
      <c r="J565" s="13"/>
      <c r="K565" s="16">
        <f t="shared" si="8"/>
        <v>0</v>
      </c>
      <c r="L565" s="21">
        <v>300</v>
      </c>
    </row>
    <row r="566" spans="1:12">
      <c r="A566" s="13"/>
      <c r="B566" s="13"/>
      <c r="C566" s="13"/>
      <c r="D566" s="13"/>
      <c r="E566" s="13"/>
      <c r="F566" s="13"/>
      <c r="H566" s="13"/>
      <c r="I566" s="13"/>
      <c r="J566" s="13"/>
      <c r="K566" s="16">
        <f t="shared" si="8"/>
        <v>0</v>
      </c>
      <c r="L566" s="21">
        <v>300</v>
      </c>
    </row>
    <row r="567" spans="1:12">
      <c r="A567" s="13"/>
      <c r="B567" s="13"/>
      <c r="C567" s="13"/>
      <c r="D567" s="13"/>
      <c r="E567" s="13"/>
      <c r="F567" s="13"/>
      <c r="H567" s="13"/>
      <c r="I567" s="13"/>
      <c r="J567" s="13"/>
      <c r="K567" s="16">
        <f t="shared" si="8"/>
        <v>0</v>
      </c>
      <c r="L567" s="21">
        <v>300</v>
      </c>
    </row>
    <row r="568" spans="1:12">
      <c r="A568" s="13"/>
      <c r="B568" s="13"/>
      <c r="C568" s="13"/>
      <c r="D568" s="13"/>
      <c r="E568" s="13"/>
      <c r="F568" s="13"/>
      <c r="H568" s="13"/>
      <c r="I568" s="13"/>
      <c r="J568" s="13"/>
      <c r="K568" s="16">
        <f t="shared" si="8"/>
        <v>0</v>
      </c>
      <c r="L568" s="21">
        <v>300</v>
      </c>
    </row>
    <row r="569" spans="1:12">
      <c r="A569" s="13"/>
      <c r="B569" s="13"/>
      <c r="C569" s="13"/>
      <c r="D569" s="13"/>
      <c r="E569" s="13"/>
      <c r="F569" s="13"/>
      <c r="H569" s="13"/>
      <c r="I569" s="13"/>
      <c r="J569" s="13"/>
      <c r="K569" s="16">
        <f t="shared" si="8"/>
        <v>0</v>
      </c>
      <c r="L569" s="21">
        <v>300</v>
      </c>
    </row>
    <row r="570" spans="1:12">
      <c r="A570" s="13"/>
      <c r="B570" s="13"/>
      <c r="C570" s="13"/>
      <c r="D570" s="13"/>
      <c r="E570" s="13"/>
      <c r="F570" s="13"/>
      <c r="H570" s="13"/>
      <c r="I570" s="13"/>
      <c r="J570" s="13"/>
      <c r="K570" s="16">
        <f t="shared" si="8"/>
        <v>0</v>
      </c>
      <c r="L570" s="21">
        <v>300</v>
      </c>
    </row>
    <row r="571" spans="1:12">
      <c r="A571" s="13"/>
      <c r="B571" s="13"/>
      <c r="C571" s="13"/>
      <c r="D571" s="13"/>
      <c r="E571" s="13"/>
      <c r="F571" s="13"/>
      <c r="H571" s="13"/>
      <c r="I571" s="13"/>
      <c r="J571" s="13"/>
      <c r="K571" s="16">
        <f t="shared" si="8"/>
        <v>0</v>
      </c>
      <c r="L571" s="21">
        <v>300</v>
      </c>
    </row>
    <row r="572" spans="1:12">
      <c r="A572" s="13"/>
      <c r="B572" s="13"/>
      <c r="C572" s="13"/>
      <c r="D572" s="13"/>
      <c r="E572" s="13"/>
      <c r="F572" s="13"/>
      <c r="H572" s="13"/>
      <c r="I572" s="13"/>
      <c r="J572" s="13"/>
      <c r="K572" s="16">
        <f t="shared" si="8"/>
        <v>0</v>
      </c>
      <c r="L572" s="21">
        <v>300</v>
      </c>
    </row>
    <row r="573" spans="1:12">
      <c r="A573" s="13"/>
      <c r="B573" s="13"/>
      <c r="C573" s="13"/>
      <c r="D573" s="13"/>
      <c r="E573" s="13"/>
      <c r="F573" s="13"/>
      <c r="H573" s="13"/>
      <c r="I573" s="13"/>
      <c r="J573" s="13"/>
      <c r="K573" s="16">
        <f t="shared" si="8"/>
        <v>0</v>
      </c>
      <c r="L573" s="21">
        <v>300</v>
      </c>
    </row>
    <row r="574" spans="1:12">
      <c r="A574" s="13"/>
      <c r="B574" s="13"/>
      <c r="C574" s="13"/>
      <c r="D574" s="13"/>
      <c r="E574" s="13"/>
      <c r="F574" s="13"/>
      <c r="H574" s="13"/>
      <c r="I574" s="13"/>
      <c r="J574" s="13"/>
      <c r="K574" s="16">
        <f t="shared" si="8"/>
        <v>0</v>
      </c>
      <c r="L574" s="21">
        <v>300</v>
      </c>
    </row>
    <row r="575" spans="1:12">
      <c r="A575" s="13"/>
      <c r="B575" s="13"/>
      <c r="C575" s="13"/>
      <c r="D575" s="13"/>
      <c r="E575" s="13"/>
      <c r="F575" s="13"/>
      <c r="H575" s="13"/>
      <c r="I575" s="13"/>
      <c r="J575" s="13"/>
      <c r="K575" s="16">
        <f t="shared" si="8"/>
        <v>0</v>
      </c>
      <c r="L575" s="21">
        <v>300</v>
      </c>
    </row>
    <row r="576" spans="1:12">
      <c r="A576" s="13"/>
      <c r="B576" s="13"/>
      <c r="C576" s="13"/>
      <c r="D576" s="13"/>
      <c r="E576" s="13"/>
      <c r="F576" s="13"/>
      <c r="H576" s="13"/>
      <c r="I576" s="13"/>
      <c r="J576" s="13"/>
      <c r="K576" s="16">
        <f t="shared" si="8"/>
        <v>0</v>
      </c>
      <c r="L576" s="21">
        <v>300</v>
      </c>
    </row>
    <row r="577" spans="1:12">
      <c r="A577" s="13"/>
      <c r="B577" s="13"/>
      <c r="C577" s="13"/>
      <c r="D577" s="13"/>
      <c r="E577" s="13"/>
      <c r="F577" s="13"/>
      <c r="H577" s="13"/>
      <c r="I577" s="13"/>
      <c r="J577" s="13"/>
      <c r="K577" s="16">
        <f t="shared" si="8"/>
        <v>0</v>
      </c>
      <c r="L577" s="21">
        <v>300</v>
      </c>
    </row>
    <row r="578" spans="1:12">
      <c r="A578" s="13"/>
      <c r="B578" s="13"/>
      <c r="C578" s="13"/>
      <c r="D578" s="13"/>
      <c r="E578" s="13"/>
      <c r="F578" s="13"/>
      <c r="H578" s="13"/>
      <c r="I578" s="13"/>
      <c r="J578" s="13"/>
      <c r="K578" s="16">
        <f t="shared" si="8"/>
        <v>0</v>
      </c>
      <c r="L578" s="21">
        <v>300</v>
      </c>
    </row>
    <row r="579" spans="1:12">
      <c r="A579" s="13"/>
      <c r="B579" s="13"/>
      <c r="C579" s="13"/>
      <c r="D579" s="13"/>
      <c r="E579" s="13"/>
      <c r="F579" s="13"/>
      <c r="H579" s="13"/>
      <c r="I579" s="13"/>
      <c r="J579" s="13"/>
      <c r="K579" s="16">
        <f t="shared" si="8"/>
        <v>0</v>
      </c>
      <c r="L579" s="21">
        <v>300</v>
      </c>
    </row>
    <row r="580" spans="1:12">
      <c r="A580" s="13"/>
      <c r="B580" s="13"/>
      <c r="C580" s="13"/>
      <c r="D580" s="13"/>
      <c r="E580" s="13"/>
      <c r="F580" s="13"/>
      <c r="H580" s="13"/>
      <c r="I580" s="13"/>
      <c r="J580" s="13"/>
      <c r="K580" s="16">
        <f t="shared" si="8"/>
        <v>0</v>
      </c>
      <c r="L580" s="21">
        <v>300</v>
      </c>
    </row>
    <row r="581" spans="1:12">
      <c r="A581" s="13"/>
      <c r="B581" s="13"/>
      <c r="C581" s="13"/>
      <c r="D581" s="13"/>
      <c r="E581" s="13"/>
      <c r="F581" s="13"/>
      <c r="H581" s="13"/>
      <c r="I581" s="13"/>
      <c r="J581" s="13"/>
      <c r="K581" s="16">
        <f t="shared" ref="K581:K644" si="9">IF(H581="タレント",300,5*(J581-I581+1)*(I581+J581)-J581*10)</f>
        <v>0</v>
      </c>
      <c r="L581" s="21">
        <v>300</v>
      </c>
    </row>
    <row r="582" spans="1:12">
      <c r="A582" s="13"/>
      <c r="B582" s="13"/>
      <c r="C582" s="13"/>
      <c r="D582" s="13"/>
      <c r="E582" s="13"/>
      <c r="F582" s="13"/>
      <c r="H582" s="13"/>
      <c r="I582" s="13"/>
      <c r="J582" s="13"/>
      <c r="K582" s="16">
        <f t="shared" si="9"/>
        <v>0</v>
      </c>
      <c r="L582" s="21">
        <v>300</v>
      </c>
    </row>
    <row r="583" spans="1:12">
      <c r="A583" s="13"/>
      <c r="B583" s="13"/>
      <c r="C583" s="13"/>
      <c r="D583" s="13"/>
      <c r="E583" s="13"/>
      <c r="F583" s="13"/>
      <c r="H583" s="13"/>
      <c r="I583" s="13"/>
      <c r="J583" s="13"/>
      <c r="K583" s="16">
        <f t="shared" si="9"/>
        <v>0</v>
      </c>
      <c r="L583" s="21">
        <v>300</v>
      </c>
    </row>
    <row r="584" spans="1:12">
      <c r="A584" s="13"/>
      <c r="B584" s="13"/>
      <c r="C584" s="13"/>
      <c r="D584" s="13"/>
      <c r="E584" s="13"/>
      <c r="F584" s="13"/>
      <c r="H584" s="13"/>
      <c r="I584" s="13"/>
      <c r="J584" s="13"/>
      <c r="K584" s="16">
        <f t="shared" si="9"/>
        <v>0</v>
      </c>
      <c r="L584" s="21">
        <v>300</v>
      </c>
    </row>
    <row r="585" spans="1:12">
      <c r="A585" s="13"/>
      <c r="B585" s="13"/>
      <c r="C585" s="13"/>
      <c r="D585" s="13"/>
      <c r="E585" s="13"/>
      <c r="F585" s="13"/>
      <c r="H585" s="13"/>
      <c r="I585" s="13"/>
      <c r="J585" s="13"/>
      <c r="K585" s="16">
        <f t="shared" si="9"/>
        <v>0</v>
      </c>
      <c r="L585" s="21">
        <v>300</v>
      </c>
    </row>
    <row r="586" spans="1:12">
      <c r="A586" s="13"/>
      <c r="B586" s="13"/>
      <c r="C586" s="13"/>
      <c r="D586" s="13"/>
      <c r="E586" s="13"/>
      <c r="F586" s="13"/>
      <c r="H586" s="13"/>
      <c r="I586" s="13"/>
      <c r="J586" s="13"/>
      <c r="K586" s="16">
        <f t="shared" si="9"/>
        <v>0</v>
      </c>
      <c r="L586" s="21">
        <v>300</v>
      </c>
    </row>
    <row r="587" spans="1:12">
      <c r="A587" s="13"/>
      <c r="B587" s="13"/>
      <c r="C587" s="13"/>
      <c r="D587" s="13"/>
      <c r="E587" s="13"/>
      <c r="F587" s="13"/>
      <c r="H587" s="13"/>
      <c r="I587" s="13"/>
      <c r="J587" s="13"/>
      <c r="K587" s="16">
        <f t="shared" si="9"/>
        <v>0</v>
      </c>
      <c r="L587" s="21">
        <v>300</v>
      </c>
    </row>
    <row r="588" spans="1:12">
      <c r="A588" s="13"/>
      <c r="B588" s="13"/>
      <c r="C588" s="13"/>
      <c r="D588" s="13"/>
      <c r="E588" s="13"/>
      <c r="F588" s="13"/>
      <c r="H588" s="13"/>
      <c r="I588" s="13"/>
      <c r="J588" s="13"/>
      <c r="K588" s="16">
        <f t="shared" si="9"/>
        <v>0</v>
      </c>
      <c r="L588" s="21">
        <v>300</v>
      </c>
    </row>
    <row r="589" spans="1:12">
      <c r="A589" s="13"/>
      <c r="B589" s="13"/>
      <c r="C589" s="13"/>
      <c r="D589" s="13"/>
      <c r="E589" s="13"/>
      <c r="F589" s="13"/>
      <c r="H589" s="13"/>
      <c r="I589" s="13"/>
      <c r="J589" s="13"/>
      <c r="K589" s="16">
        <f t="shared" si="9"/>
        <v>0</v>
      </c>
      <c r="L589" s="21">
        <v>300</v>
      </c>
    </row>
    <row r="590" spans="1:12">
      <c r="A590" s="13"/>
      <c r="B590" s="13"/>
      <c r="C590" s="13"/>
      <c r="D590" s="13"/>
      <c r="E590" s="13"/>
      <c r="F590" s="13"/>
      <c r="H590" s="13"/>
      <c r="I590" s="13"/>
      <c r="J590" s="13"/>
      <c r="K590" s="16">
        <f t="shared" si="9"/>
        <v>0</v>
      </c>
      <c r="L590" s="21">
        <v>300</v>
      </c>
    </row>
    <row r="591" spans="1:12">
      <c r="A591" s="13"/>
      <c r="B591" s="13"/>
      <c r="C591" s="13"/>
      <c r="D591" s="13"/>
      <c r="E591" s="13"/>
      <c r="F591" s="13"/>
      <c r="H591" s="13"/>
      <c r="I591" s="13"/>
      <c r="J591" s="13"/>
      <c r="K591" s="16">
        <f t="shared" si="9"/>
        <v>0</v>
      </c>
      <c r="L591" s="21">
        <v>300</v>
      </c>
    </row>
    <row r="592" spans="1:12">
      <c r="A592" s="13"/>
      <c r="B592" s="13"/>
      <c r="C592" s="13"/>
      <c r="D592" s="13"/>
      <c r="E592" s="13"/>
      <c r="F592" s="13"/>
      <c r="H592" s="13"/>
      <c r="I592" s="13"/>
      <c r="J592" s="13"/>
      <c r="K592" s="16">
        <f t="shared" si="9"/>
        <v>0</v>
      </c>
      <c r="L592" s="21">
        <v>300</v>
      </c>
    </row>
    <row r="593" spans="1:12">
      <c r="A593" s="13"/>
      <c r="B593" s="13"/>
      <c r="C593" s="13"/>
      <c r="D593" s="13"/>
      <c r="E593" s="13"/>
      <c r="F593" s="13"/>
      <c r="H593" s="13"/>
      <c r="I593" s="13"/>
      <c r="J593" s="13"/>
      <c r="K593" s="16">
        <f t="shared" si="9"/>
        <v>0</v>
      </c>
      <c r="L593" s="21">
        <v>300</v>
      </c>
    </row>
    <row r="594" spans="1:12">
      <c r="A594" s="13"/>
      <c r="B594" s="13"/>
      <c r="C594" s="13"/>
      <c r="D594" s="13"/>
      <c r="E594" s="13"/>
      <c r="F594" s="13"/>
      <c r="H594" s="13"/>
      <c r="I594" s="13"/>
      <c r="J594" s="13"/>
      <c r="K594" s="16">
        <f t="shared" si="9"/>
        <v>0</v>
      </c>
      <c r="L594" s="21">
        <v>300</v>
      </c>
    </row>
    <row r="595" spans="1:12">
      <c r="A595" s="13"/>
      <c r="B595" s="13"/>
      <c r="C595" s="13"/>
      <c r="D595" s="13"/>
      <c r="E595" s="13"/>
      <c r="F595" s="13"/>
      <c r="H595" s="13"/>
      <c r="I595" s="13"/>
      <c r="J595" s="13"/>
      <c r="K595" s="16">
        <f t="shared" si="9"/>
        <v>0</v>
      </c>
      <c r="L595" s="21">
        <v>300</v>
      </c>
    </row>
    <row r="596" spans="1:12">
      <c r="A596" s="13"/>
      <c r="B596" s="13"/>
      <c r="C596" s="13"/>
      <c r="D596" s="13"/>
      <c r="E596" s="13"/>
      <c r="F596" s="13"/>
      <c r="H596" s="13"/>
      <c r="I596" s="13"/>
      <c r="J596" s="13"/>
      <c r="K596" s="16">
        <f t="shared" si="9"/>
        <v>0</v>
      </c>
      <c r="L596" s="21">
        <v>300</v>
      </c>
    </row>
    <row r="597" spans="1:12">
      <c r="A597" s="13"/>
      <c r="B597" s="13"/>
      <c r="C597" s="13"/>
      <c r="D597" s="13"/>
      <c r="E597" s="13"/>
      <c r="F597" s="13"/>
      <c r="H597" s="13"/>
      <c r="I597" s="13"/>
      <c r="J597" s="13"/>
      <c r="K597" s="16">
        <f t="shared" si="9"/>
        <v>0</v>
      </c>
      <c r="L597" s="21">
        <v>300</v>
      </c>
    </row>
    <row r="598" spans="1:12">
      <c r="A598" s="13"/>
      <c r="B598" s="13"/>
      <c r="C598" s="13"/>
      <c r="D598" s="13"/>
      <c r="E598" s="13"/>
      <c r="F598" s="13"/>
      <c r="H598" s="13"/>
      <c r="I598" s="13"/>
      <c r="J598" s="13"/>
      <c r="K598" s="16">
        <f t="shared" si="9"/>
        <v>0</v>
      </c>
      <c r="L598" s="21">
        <v>300</v>
      </c>
    </row>
    <row r="599" spans="1:12">
      <c r="A599" s="13"/>
      <c r="B599" s="13"/>
      <c r="C599" s="13"/>
      <c r="D599" s="13"/>
      <c r="E599" s="13"/>
      <c r="F599" s="13"/>
      <c r="H599" s="13"/>
      <c r="I599" s="13"/>
      <c r="J599" s="13"/>
      <c r="K599" s="16">
        <f t="shared" si="9"/>
        <v>0</v>
      </c>
      <c r="L599" s="21">
        <v>300</v>
      </c>
    </row>
    <row r="600" spans="1:12">
      <c r="A600" s="13"/>
      <c r="B600" s="13"/>
      <c r="C600" s="13"/>
      <c r="D600" s="13"/>
      <c r="E600" s="13"/>
      <c r="F600" s="13"/>
      <c r="H600" s="13"/>
      <c r="I600" s="13"/>
      <c r="J600" s="13"/>
      <c r="K600" s="16">
        <f t="shared" si="9"/>
        <v>0</v>
      </c>
      <c r="L600" s="21">
        <v>300</v>
      </c>
    </row>
    <row r="601" spans="1:12">
      <c r="A601" s="13"/>
      <c r="B601" s="13"/>
      <c r="C601" s="13"/>
      <c r="D601" s="13"/>
      <c r="E601" s="13"/>
      <c r="F601" s="13"/>
      <c r="H601" s="13"/>
      <c r="I601" s="13"/>
      <c r="J601" s="13"/>
      <c r="K601" s="16">
        <f t="shared" si="9"/>
        <v>0</v>
      </c>
      <c r="L601" s="21">
        <v>300</v>
      </c>
    </row>
    <row r="602" spans="1:12">
      <c r="A602" s="13"/>
      <c r="B602" s="13"/>
      <c r="C602" s="13"/>
      <c r="D602" s="13"/>
      <c r="E602" s="13"/>
      <c r="F602" s="13"/>
      <c r="H602" s="13"/>
      <c r="I602" s="13"/>
      <c r="J602" s="13"/>
      <c r="K602" s="16">
        <f t="shared" si="9"/>
        <v>0</v>
      </c>
      <c r="L602" s="21">
        <v>300</v>
      </c>
    </row>
    <row r="603" spans="1:12">
      <c r="A603" s="13"/>
      <c r="B603" s="13"/>
      <c r="C603" s="13"/>
      <c r="D603" s="13"/>
      <c r="E603" s="13"/>
      <c r="F603" s="13"/>
      <c r="H603" s="13"/>
      <c r="I603" s="13"/>
      <c r="J603" s="13"/>
      <c r="K603" s="16">
        <f t="shared" si="9"/>
        <v>0</v>
      </c>
      <c r="L603" s="21">
        <v>300</v>
      </c>
    </row>
    <row r="604" spans="1:12">
      <c r="A604" s="13"/>
      <c r="B604" s="13"/>
      <c r="C604" s="13"/>
      <c r="D604" s="13"/>
      <c r="E604" s="13"/>
      <c r="F604" s="13"/>
      <c r="H604" s="13"/>
      <c r="I604" s="13"/>
      <c r="J604" s="13"/>
      <c r="K604" s="16">
        <f t="shared" si="9"/>
        <v>0</v>
      </c>
      <c r="L604" s="21">
        <v>300</v>
      </c>
    </row>
    <row r="605" spans="1:12">
      <c r="A605" s="13"/>
      <c r="B605" s="13"/>
      <c r="C605" s="13"/>
      <c r="D605" s="13"/>
      <c r="E605" s="13"/>
      <c r="F605" s="13"/>
      <c r="H605" s="13"/>
      <c r="I605" s="13"/>
      <c r="J605" s="13"/>
      <c r="K605" s="16">
        <f t="shared" si="9"/>
        <v>0</v>
      </c>
      <c r="L605" s="21">
        <v>300</v>
      </c>
    </row>
    <row r="606" spans="1:12">
      <c r="A606" s="13"/>
      <c r="B606" s="13"/>
      <c r="C606" s="13"/>
      <c r="D606" s="13"/>
      <c r="E606" s="13"/>
      <c r="F606" s="13"/>
      <c r="H606" s="13"/>
      <c r="I606" s="13"/>
      <c r="J606" s="13"/>
      <c r="K606" s="16">
        <f t="shared" si="9"/>
        <v>0</v>
      </c>
      <c r="L606" s="21">
        <v>300</v>
      </c>
    </row>
    <row r="607" spans="1:12">
      <c r="A607" s="13"/>
      <c r="B607" s="13"/>
      <c r="C607" s="13"/>
      <c r="D607" s="13"/>
      <c r="E607" s="13"/>
      <c r="F607" s="13"/>
      <c r="H607" s="13"/>
      <c r="I607" s="13"/>
      <c r="J607" s="13"/>
      <c r="K607" s="16">
        <f t="shared" si="9"/>
        <v>0</v>
      </c>
      <c r="L607" s="21">
        <v>300</v>
      </c>
    </row>
    <row r="608" spans="1:12">
      <c r="A608" s="13"/>
      <c r="B608" s="13"/>
      <c r="C608" s="13"/>
      <c r="D608" s="13"/>
      <c r="E608" s="13"/>
      <c r="F608" s="13"/>
      <c r="H608" s="13"/>
      <c r="I608" s="13"/>
      <c r="J608" s="13"/>
      <c r="K608" s="16">
        <f t="shared" si="9"/>
        <v>0</v>
      </c>
      <c r="L608" s="21">
        <v>300</v>
      </c>
    </row>
    <row r="609" spans="1:12">
      <c r="A609" s="13"/>
      <c r="B609" s="13"/>
      <c r="C609" s="13"/>
      <c r="D609" s="13"/>
      <c r="E609" s="13"/>
      <c r="F609" s="13"/>
      <c r="H609" s="13"/>
      <c r="I609" s="13"/>
      <c r="J609" s="13"/>
      <c r="K609" s="16">
        <f t="shared" si="9"/>
        <v>0</v>
      </c>
      <c r="L609" s="21">
        <v>300</v>
      </c>
    </row>
    <row r="610" spans="1:12">
      <c r="A610" s="13"/>
      <c r="B610" s="13"/>
      <c r="C610" s="13"/>
      <c r="D610" s="13"/>
      <c r="E610" s="13"/>
      <c r="F610" s="13"/>
      <c r="H610" s="13"/>
      <c r="I610" s="13"/>
      <c r="J610" s="13"/>
      <c r="K610" s="16">
        <f t="shared" si="9"/>
        <v>0</v>
      </c>
      <c r="L610" s="21">
        <v>300</v>
      </c>
    </row>
    <row r="611" spans="1:12">
      <c r="A611" s="13"/>
      <c r="B611" s="13"/>
      <c r="C611" s="13"/>
      <c r="D611" s="13"/>
      <c r="E611" s="13"/>
      <c r="F611" s="13"/>
      <c r="H611" s="13"/>
      <c r="I611" s="13"/>
      <c r="J611" s="13"/>
      <c r="K611" s="16">
        <f t="shared" si="9"/>
        <v>0</v>
      </c>
      <c r="L611" s="21">
        <v>300</v>
      </c>
    </row>
    <row r="612" spans="1:12">
      <c r="A612" s="13"/>
      <c r="B612" s="13"/>
      <c r="C612" s="13"/>
      <c r="D612" s="13"/>
      <c r="E612" s="13"/>
      <c r="F612" s="13"/>
      <c r="H612" s="13"/>
      <c r="I612" s="13"/>
      <c r="J612" s="13"/>
      <c r="K612" s="16">
        <f t="shared" si="9"/>
        <v>0</v>
      </c>
      <c r="L612" s="21">
        <v>300</v>
      </c>
    </row>
    <row r="613" spans="1:12">
      <c r="A613" s="13"/>
      <c r="B613" s="13"/>
      <c r="C613" s="13"/>
      <c r="D613" s="13"/>
      <c r="E613" s="13"/>
      <c r="F613" s="13"/>
      <c r="H613" s="13"/>
      <c r="I613" s="13"/>
      <c r="J613" s="13"/>
      <c r="K613" s="16">
        <f t="shared" si="9"/>
        <v>0</v>
      </c>
      <c r="L613" s="21">
        <v>300</v>
      </c>
    </row>
    <row r="614" spans="1:12">
      <c r="A614" s="13"/>
      <c r="B614" s="13"/>
      <c r="C614" s="13"/>
      <c r="D614" s="13"/>
      <c r="E614" s="13"/>
      <c r="F614" s="13"/>
      <c r="H614" s="13"/>
      <c r="I614" s="13"/>
      <c r="J614" s="13"/>
      <c r="K614" s="16">
        <f t="shared" si="9"/>
        <v>0</v>
      </c>
      <c r="L614" s="21">
        <v>300</v>
      </c>
    </row>
    <row r="615" spans="1:12">
      <c r="A615" s="13"/>
      <c r="B615" s="13"/>
      <c r="C615" s="13"/>
      <c r="D615" s="13"/>
      <c r="E615" s="13"/>
      <c r="F615" s="13"/>
      <c r="H615" s="13"/>
      <c r="I615" s="13"/>
      <c r="J615" s="13"/>
      <c r="K615" s="16">
        <f t="shared" si="9"/>
        <v>0</v>
      </c>
      <c r="L615" s="21">
        <v>300</v>
      </c>
    </row>
    <row r="616" spans="1:12">
      <c r="A616" s="13"/>
      <c r="B616" s="13"/>
      <c r="C616" s="13"/>
      <c r="D616" s="13"/>
      <c r="E616" s="13"/>
      <c r="F616" s="13"/>
      <c r="H616" s="13"/>
      <c r="I616" s="13"/>
      <c r="J616" s="13"/>
      <c r="K616" s="16">
        <f t="shared" si="9"/>
        <v>0</v>
      </c>
      <c r="L616" s="21">
        <v>300</v>
      </c>
    </row>
    <row r="617" spans="1:12">
      <c r="A617" s="13"/>
      <c r="B617" s="13"/>
      <c r="C617" s="13"/>
      <c r="D617" s="13"/>
      <c r="E617" s="13"/>
      <c r="F617" s="13"/>
      <c r="H617" s="13"/>
      <c r="I617" s="13"/>
      <c r="J617" s="13"/>
      <c r="K617" s="16">
        <f t="shared" si="9"/>
        <v>0</v>
      </c>
      <c r="L617" s="21">
        <v>300</v>
      </c>
    </row>
    <row r="618" spans="1:12">
      <c r="A618" s="13"/>
      <c r="B618" s="13"/>
      <c r="C618" s="13"/>
      <c r="D618" s="13"/>
      <c r="E618" s="13"/>
      <c r="F618" s="13"/>
      <c r="H618" s="13"/>
      <c r="I618" s="13"/>
      <c r="J618" s="13"/>
      <c r="K618" s="16">
        <f t="shared" si="9"/>
        <v>0</v>
      </c>
      <c r="L618" s="21">
        <v>300</v>
      </c>
    </row>
    <row r="619" spans="1:12">
      <c r="A619" s="13"/>
      <c r="B619" s="13"/>
      <c r="C619" s="13"/>
      <c r="D619" s="13"/>
      <c r="E619" s="13"/>
      <c r="F619" s="13"/>
      <c r="H619" s="13"/>
      <c r="I619" s="13"/>
      <c r="J619" s="13"/>
      <c r="K619" s="16">
        <f t="shared" si="9"/>
        <v>0</v>
      </c>
      <c r="L619" s="21">
        <v>300</v>
      </c>
    </row>
    <row r="620" spans="1:12">
      <c r="A620" s="13"/>
      <c r="B620" s="13"/>
      <c r="C620" s="13"/>
      <c r="D620" s="13"/>
      <c r="E620" s="13"/>
      <c r="F620" s="13"/>
      <c r="H620" s="13"/>
      <c r="I620" s="13"/>
      <c r="J620" s="13"/>
      <c r="K620" s="16">
        <f t="shared" si="9"/>
        <v>0</v>
      </c>
      <c r="L620" s="21">
        <v>300</v>
      </c>
    </row>
    <row r="621" spans="1:12">
      <c r="A621" s="13"/>
      <c r="B621" s="13"/>
      <c r="C621" s="13"/>
      <c r="D621" s="13"/>
      <c r="E621" s="13"/>
      <c r="F621" s="13"/>
      <c r="H621" s="13"/>
      <c r="I621" s="13"/>
      <c r="J621" s="13"/>
      <c r="K621" s="16">
        <f t="shared" si="9"/>
        <v>0</v>
      </c>
      <c r="L621" s="21">
        <v>300</v>
      </c>
    </row>
    <row r="622" spans="1:12">
      <c r="A622" s="13"/>
      <c r="B622" s="13"/>
      <c r="C622" s="13"/>
      <c r="D622" s="13"/>
      <c r="E622" s="13"/>
      <c r="F622" s="13"/>
      <c r="H622" s="13"/>
      <c r="I622" s="13"/>
      <c r="J622" s="13"/>
      <c r="K622" s="16">
        <f t="shared" si="9"/>
        <v>0</v>
      </c>
      <c r="L622" s="21">
        <v>300</v>
      </c>
    </row>
    <row r="623" spans="1:12">
      <c r="A623" s="13"/>
      <c r="B623" s="13"/>
      <c r="C623" s="13"/>
      <c r="D623" s="13"/>
      <c r="E623" s="13"/>
      <c r="F623" s="13"/>
      <c r="H623" s="13"/>
      <c r="I623" s="13"/>
      <c r="J623" s="13"/>
      <c r="K623" s="16">
        <f t="shared" si="9"/>
        <v>0</v>
      </c>
      <c r="L623" s="21">
        <v>300</v>
      </c>
    </row>
    <row r="624" spans="1:12">
      <c r="A624" s="13"/>
      <c r="B624" s="13"/>
      <c r="C624" s="13"/>
      <c r="D624" s="13"/>
      <c r="E624" s="13"/>
      <c r="F624" s="13"/>
      <c r="H624" s="13"/>
      <c r="I624" s="13"/>
      <c r="J624" s="13"/>
      <c r="K624" s="16">
        <f t="shared" si="9"/>
        <v>0</v>
      </c>
      <c r="L624" s="21">
        <v>300</v>
      </c>
    </row>
    <row r="625" spans="1:12">
      <c r="A625" s="13"/>
      <c r="B625" s="13"/>
      <c r="C625" s="13"/>
      <c r="D625" s="13"/>
      <c r="E625" s="13"/>
      <c r="F625" s="13"/>
      <c r="H625" s="13"/>
      <c r="I625" s="13"/>
      <c r="J625" s="13"/>
      <c r="K625" s="16">
        <f t="shared" si="9"/>
        <v>0</v>
      </c>
      <c r="L625" s="21">
        <v>300</v>
      </c>
    </row>
    <row r="626" spans="1:12">
      <c r="A626" s="13"/>
      <c r="B626" s="13"/>
      <c r="C626" s="13"/>
      <c r="D626" s="13"/>
      <c r="E626" s="13"/>
      <c r="F626" s="13"/>
      <c r="H626" s="13"/>
      <c r="I626" s="13"/>
      <c r="J626" s="13"/>
      <c r="K626" s="16">
        <f t="shared" si="9"/>
        <v>0</v>
      </c>
      <c r="L626" s="21">
        <v>300</v>
      </c>
    </row>
    <row r="627" spans="1:12">
      <c r="A627" s="13"/>
      <c r="B627" s="13"/>
      <c r="C627" s="13"/>
      <c r="D627" s="13"/>
      <c r="E627" s="13"/>
      <c r="F627" s="13"/>
      <c r="H627" s="13"/>
      <c r="I627" s="13"/>
      <c r="J627" s="13"/>
      <c r="K627" s="16">
        <f t="shared" si="9"/>
        <v>0</v>
      </c>
      <c r="L627" s="21">
        <v>300</v>
      </c>
    </row>
    <row r="628" spans="1:12">
      <c r="A628" s="13"/>
      <c r="B628" s="13"/>
      <c r="C628" s="13"/>
      <c r="D628" s="13"/>
      <c r="E628" s="13"/>
      <c r="F628" s="13"/>
      <c r="H628" s="13"/>
      <c r="I628" s="13"/>
      <c r="J628" s="13"/>
      <c r="K628" s="16">
        <f t="shared" si="9"/>
        <v>0</v>
      </c>
      <c r="L628" s="21">
        <v>300</v>
      </c>
    </row>
    <row r="629" spans="1:12">
      <c r="A629" s="13"/>
      <c r="B629" s="13"/>
      <c r="C629" s="13"/>
      <c r="D629" s="13"/>
      <c r="E629" s="13"/>
      <c r="F629" s="13"/>
      <c r="H629" s="13"/>
      <c r="I629" s="13"/>
      <c r="J629" s="13"/>
      <c r="K629" s="16">
        <f t="shared" si="9"/>
        <v>0</v>
      </c>
      <c r="L629" s="21">
        <v>300</v>
      </c>
    </row>
    <row r="630" spans="1:12">
      <c r="A630" s="13"/>
      <c r="B630" s="13"/>
      <c r="C630" s="13"/>
      <c r="D630" s="13"/>
      <c r="E630" s="13"/>
      <c r="F630" s="13"/>
      <c r="H630" s="13"/>
      <c r="I630" s="13"/>
      <c r="J630" s="13"/>
      <c r="K630" s="16">
        <f t="shared" si="9"/>
        <v>0</v>
      </c>
      <c r="L630" s="21">
        <v>300</v>
      </c>
    </row>
    <row r="631" spans="1:12">
      <c r="A631" s="13"/>
      <c r="B631" s="13"/>
      <c r="C631" s="13"/>
      <c r="D631" s="13"/>
      <c r="E631" s="13"/>
      <c r="F631" s="13"/>
      <c r="H631" s="13"/>
      <c r="I631" s="13"/>
      <c r="J631" s="13"/>
      <c r="K631" s="16">
        <f t="shared" si="9"/>
        <v>0</v>
      </c>
      <c r="L631" s="21">
        <v>300</v>
      </c>
    </row>
    <row r="632" spans="1:12">
      <c r="A632" s="13"/>
      <c r="B632" s="13"/>
      <c r="C632" s="13"/>
      <c r="D632" s="13"/>
      <c r="E632" s="13"/>
      <c r="F632" s="13"/>
      <c r="H632" s="13"/>
      <c r="I632" s="13"/>
      <c r="J632" s="13"/>
      <c r="K632" s="16">
        <f t="shared" si="9"/>
        <v>0</v>
      </c>
      <c r="L632" s="21">
        <v>300</v>
      </c>
    </row>
    <row r="633" spans="1:12">
      <c r="A633" s="13"/>
      <c r="B633" s="13"/>
      <c r="C633" s="13"/>
      <c r="D633" s="13"/>
      <c r="E633" s="13"/>
      <c r="F633" s="13"/>
      <c r="H633" s="13"/>
      <c r="I633" s="13"/>
      <c r="J633" s="13"/>
      <c r="K633" s="16">
        <f t="shared" si="9"/>
        <v>0</v>
      </c>
      <c r="L633" s="21">
        <v>300</v>
      </c>
    </row>
    <row r="634" spans="1:12">
      <c r="A634" s="13"/>
      <c r="B634" s="13"/>
      <c r="C634" s="13"/>
      <c r="D634" s="13"/>
      <c r="E634" s="13"/>
      <c r="F634" s="13"/>
      <c r="H634" s="13"/>
      <c r="I634" s="13"/>
      <c r="J634" s="13"/>
      <c r="K634" s="16">
        <f t="shared" si="9"/>
        <v>0</v>
      </c>
      <c r="L634" s="21">
        <v>300</v>
      </c>
    </row>
    <row r="635" spans="1:12">
      <c r="A635" s="13"/>
      <c r="B635" s="13"/>
      <c r="C635" s="13"/>
      <c r="D635" s="13"/>
      <c r="E635" s="13"/>
      <c r="F635" s="13"/>
      <c r="H635" s="13"/>
      <c r="I635" s="13"/>
      <c r="J635" s="13"/>
      <c r="K635" s="16">
        <f t="shared" si="9"/>
        <v>0</v>
      </c>
      <c r="L635" s="21">
        <v>300</v>
      </c>
    </row>
    <row r="636" spans="1:12">
      <c r="A636" s="13"/>
      <c r="B636" s="13"/>
      <c r="C636" s="13"/>
      <c r="D636" s="13"/>
      <c r="E636" s="13"/>
      <c r="F636" s="13"/>
      <c r="H636" s="13"/>
      <c r="I636" s="13"/>
      <c r="J636" s="13"/>
      <c r="K636" s="16">
        <f t="shared" si="9"/>
        <v>0</v>
      </c>
      <c r="L636" s="21">
        <v>300</v>
      </c>
    </row>
    <row r="637" spans="1:12">
      <c r="A637" s="13"/>
      <c r="B637" s="13"/>
      <c r="C637" s="13"/>
      <c r="D637" s="13"/>
      <c r="E637" s="13"/>
      <c r="F637" s="13"/>
      <c r="H637" s="13"/>
      <c r="I637" s="13"/>
      <c r="J637" s="13"/>
      <c r="K637" s="16">
        <f t="shared" si="9"/>
        <v>0</v>
      </c>
      <c r="L637" s="21">
        <v>300</v>
      </c>
    </row>
    <row r="638" spans="1:12">
      <c r="A638" s="13"/>
      <c r="B638" s="13"/>
      <c r="C638" s="13"/>
      <c r="D638" s="13"/>
      <c r="E638" s="13"/>
      <c r="F638" s="13"/>
      <c r="H638" s="13"/>
      <c r="I638" s="13"/>
      <c r="J638" s="13"/>
      <c r="K638" s="16">
        <f t="shared" si="9"/>
        <v>0</v>
      </c>
      <c r="L638" s="21">
        <v>300</v>
      </c>
    </row>
    <row r="639" spans="1:12">
      <c r="A639" s="13"/>
      <c r="B639" s="13"/>
      <c r="C639" s="13"/>
      <c r="D639" s="13"/>
      <c r="E639" s="13"/>
      <c r="F639" s="13"/>
      <c r="H639" s="13"/>
      <c r="I639" s="13"/>
      <c r="J639" s="13"/>
      <c r="K639" s="16">
        <f t="shared" si="9"/>
        <v>0</v>
      </c>
      <c r="L639" s="21">
        <v>300</v>
      </c>
    </row>
    <row r="640" spans="1:12">
      <c r="A640" s="13"/>
      <c r="B640" s="13"/>
      <c r="C640" s="13"/>
      <c r="D640" s="13"/>
      <c r="E640" s="13"/>
      <c r="F640" s="13"/>
      <c r="H640" s="13"/>
      <c r="I640" s="13"/>
      <c r="J640" s="13"/>
      <c r="K640" s="16">
        <f t="shared" si="9"/>
        <v>0</v>
      </c>
      <c r="L640" s="21">
        <v>300</v>
      </c>
    </row>
    <row r="641" spans="1:12">
      <c r="A641" s="13"/>
      <c r="B641" s="13"/>
      <c r="C641" s="13"/>
      <c r="D641" s="13"/>
      <c r="E641" s="13"/>
      <c r="F641" s="13"/>
      <c r="H641" s="13"/>
      <c r="I641" s="13"/>
      <c r="J641" s="13"/>
      <c r="K641" s="16">
        <f t="shared" si="9"/>
        <v>0</v>
      </c>
      <c r="L641" s="21">
        <v>300</v>
      </c>
    </row>
    <row r="642" spans="1:12">
      <c r="A642" s="13"/>
      <c r="B642" s="13"/>
      <c r="C642" s="13"/>
      <c r="D642" s="13"/>
      <c r="E642" s="13"/>
      <c r="F642" s="13"/>
      <c r="H642" s="13"/>
      <c r="I642" s="13"/>
      <c r="J642" s="13"/>
      <c r="K642" s="16">
        <f t="shared" si="9"/>
        <v>0</v>
      </c>
      <c r="L642" s="21">
        <v>300</v>
      </c>
    </row>
    <row r="643" spans="1:12">
      <c r="A643" s="13"/>
      <c r="B643" s="13"/>
      <c r="C643" s="13"/>
      <c r="D643" s="13"/>
      <c r="E643" s="13"/>
      <c r="F643" s="13"/>
      <c r="H643" s="13"/>
      <c r="I643" s="13"/>
      <c r="J643" s="13"/>
      <c r="K643" s="16">
        <f t="shared" si="9"/>
        <v>0</v>
      </c>
      <c r="L643" s="21">
        <v>300</v>
      </c>
    </row>
    <row r="644" spans="1:12">
      <c r="A644" s="13"/>
      <c r="B644" s="13"/>
      <c r="C644" s="13"/>
      <c r="D644" s="13"/>
      <c r="E644" s="13"/>
      <c r="F644" s="13"/>
      <c r="H644" s="13"/>
      <c r="I644" s="13"/>
      <c r="J644" s="13"/>
      <c r="K644" s="16">
        <f t="shared" si="9"/>
        <v>0</v>
      </c>
      <c r="L644" s="21">
        <v>300</v>
      </c>
    </row>
    <row r="645" spans="1:12">
      <c r="A645" s="13"/>
      <c r="B645" s="13"/>
      <c r="C645" s="13"/>
      <c r="D645" s="13"/>
      <c r="E645" s="13"/>
      <c r="F645" s="13"/>
      <c r="H645" s="13"/>
      <c r="I645" s="13"/>
      <c r="J645" s="13"/>
      <c r="K645" s="16">
        <f t="shared" ref="K645:K708" si="10">IF(H645="タレント",300,5*(J645-I645+1)*(I645+J645)-J645*10)</f>
        <v>0</v>
      </c>
      <c r="L645" s="21">
        <v>300</v>
      </c>
    </row>
    <row r="646" spans="1:12">
      <c r="A646" s="13"/>
      <c r="B646" s="13"/>
      <c r="C646" s="13"/>
      <c r="D646" s="13"/>
      <c r="E646" s="13"/>
      <c r="F646" s="13"/>
      <c r="H646" s="13"/>
      <c r="I646" s="13"/>
      <c r="J646" s="13"/>
      <c r="K646" s="16">
        <f t="shared" si="10"/>
        <v>0</v>
      </c>
      <c r="L646" s="21">
        <v>300</v>
      </c>
    </row>
    <row r="647" spans="1:12">
      <c r="A647" s="13"/>
      <c r="B647" s="13"/>
      <c r="C647" s="13"/>
      <c r="D647" s="13"/>
      <c r="E647" s="13"/>
      <c r="F647" s="13"/>
      <c r="H647" s="13"/>
      <c r="I647" s="13"/>
      <c r="J647" s="13"/>
      <c r="K647" s="16">
        <f t="shared" si="10"/>
        <v>0</v>
      </c>
      <c r="L647" s="21">
        <v>300</v>
      </c>
    </row>
    <row r="648" spans="1:12">
      <c r="A648" s="13"/>
      <c r="B648" s="13"/>
      <c r="C648" s="13"/>
      <c r="D648" s="13"/>
      <c r="E648" s="13"/>
      <c r="F648" s="13"/>
      <c r="H648" s="13"/>
      <c r="I648" s="13"/>
      <c r="J648" s="13"/>
      <c r="K648" s="16">
        <f t="shared" si="10"/>
        <v>0</v>
      </c>
      <c r="L648" s="21">
        <v>300</v>
      </c>
    </row>
    <row r="649" spans="1:12">
      <c r="A649" s="13"/>
      <c r="B649" s="13"/>
      <c r="C649" s="13"/>
      <c r="D649" s="13"/>
      <c r="E649" s="13"/>
      <c r="F649" s="13"/>
      <c r="H649" s="13"/>
      <c r="I649" s="13"/>
      <c r="J649" s="13"/>
      <c r="K649" s="16">
        <f t="shared" si="10"/>
        <v>0</v>
      </c>
      <c r="L649" s="21">
        <v>300</v>
      </c>
    </row>
    <row r="650" spans="1:12">
      <c r="A650" s="13"/>
      <c r="B650" s="13"/>
      <c r="C650" s="13"/>
      <c r="D650" s="13"/>
      <c r="E650" s="13"/>
      <c r="F650" s="13"/>
      <c r="H650" s="13"/>
      <c r="I650" s="13"/>
      <c r="J650" s="13"/>
      <c r="K650" s="16">
        <f t="shared" si="10"/>
        <v>0</v>
      </c>
      <c r="L650" s="21">
        <v>300</v>
      </c>
    </row>
    <row r="651" spans="1:12">
      <c r="A651" s="13"/>
      <c r="B651" s="13"/>
      <c r="C651" s="13"/>
      <c r="D651" s="13"/>
      <c r="E651" s="13"/>
      <c r="F651" s="13"/>
      <c r="H651" s="13"/>
      <c r="I651" s="13"/>
      <c r="J651" s="13"/>
      <c r="K651" s="16">
        <f t="shared" si="10"/>
        <v>0</v>
      </c>
      <c r="L651" s="21">
        <v>300</v>
      </c>
    </row>
    <row r="652" spans="1:12">
      <c r="A652" s="13"/>
      <c r="B652" s="13"/>
      <c r="C652" s="13"/>
      <c r="D652" s="13"/>
      <c r="E652" s="13"/>
      <c r="F652" s="13"/>
      <c r="H652" s="13"/>
      <c r="I652" s="13"/>
      <c r="J652" s="13"/>
      <c r="K652" s="16">
        <f t="shared" si="10"/>
        <v>0</v>
      </c>
      <c r="L652" s="21">
        <v>300</v>
      </c>
    </row>
    <row r="653" spans="1:12">
      <c r="A653" s="13"/>
      <c r="B653" s="13"/>
      <c r="C653" s="13"/>
      <c r="D653" s="13"/>
      <c r="E653" s="13"/>
      <c r="F653" s="13"/>
      <c r="H653" s="13"/>
      <c r="I653" s="13"/>
      <c r="J653" s="13"/>
      <c r="K653" s="16">
        <f t="shared" si="10"/>
        <v>0</v>
      </c>
      <c r="L653" s="21">
        <v>300</v>
      </c>
    </row>
    <row r="654" spans="1:12">
      <c r="A654" s="13"/>
      <c r="B654" s="13"/>
      <c r="C654" s="13"/>
      <c r="D654" s="13"/>
      <c r="E654" s="13"/>
      <c r="F654" s="13"/>
      <c r="H654" s="13"/>
      <c r="I654" s="13"/>
      <c r="J654" s="13"/>
      <c r="K654" s="16">
        <f t="shared" si="10"/>
        <v>0</v>
      </c>
      <c r="L654" s="21">
        <v>300</v>
      </c>
    </row>
    <row r="655" spans="1:12">
      <c r="A655" s="13"/>
      <c r="B655" s="13"/>
      <c r="C655" s="13"/>
      <c r="D655" s="13"/>
      <c r="E655" s="13"/>
      <c r="F655" s="13"/>
      <c r="H655" s="13"/>
      <c r="I655" s="13"/>
      <c r="J655" s="13"/>
      <c r="K655" s="16">
        <f t="shared" si="10"/>
        <v>0</v>
      </c>
      <c r="L655" s="21">
        <v>300</v>
      </c>
    </row>
    <row r="656" spans="1:12">
      <c r="A656" s="13"/>
      <c r="B656" s="13"/>
      <c r="C656" s="13"/>
      <c r="D656" s="13"/>
      <c r="E656" s="13"/>
      <c r="F656" s="13"/>
      <c r="H656" s="13"/>
      <c r="I656" s="13"/>
      <c r="J656" s="13"/>
      <c r="K656" s="16">
        <f t="shared" si="10"/>
        <v>0</v>
      </c>
      <c r="L656" s="21">
        <v>300</v>
      </c>
    </row>
    <row r="657" spans="1:12">
      <c r="A657" s="13"/>
      <c r="B657" s="13"/>
      <c r="C657" s="13"/>
      <c r="D657" s="13"/>
      <c r="E657" s="13"/>
      <c r="F657" s="13"/>
      <c r="H657" s="13"/>
      <c r="I657" s="13"/>
      <c r="J657" s="13"/>
      <c r="K657" s="16">
        <f t="shared" si="10"/>
        <v>0</v>
      </c>
      <c r="L657" s="21">
        <v>300</v>
      </c>
    </row>
    <row r="658" spans="1:12">
      <c r="A658" s="13"/>
      <c r="B658" s="13"/>
      <c r="C658" s="13"/>
      <c r="D658" s="13"/>
      <c r="E658" s="13"/>
      <c r="F658" s="13"/>
      <c r="H658" s="13"/>
      <c r="I658" s="13"/>
      <c r="J658" s="13"/>
      <c r="K658" s="16">
        <f t="shared" si="10"/>
        <v>0</v>
      </c>
      <c r="L658" s="21">
        <v>300</v>
      </c>
    </row>
    <row r="659" spans="1:12">
      <c r="A659" s="13"/>
      <c r="B659" s="13"/>
      <c r="C659" s="13"/>
      <c r="D659" s="13"/>
      <c r="E659" s="13"/>
      <c r="F659" s="13"/>
      <c r="H659" s="13"/>
      <c r="I659" s="13"/>
      <c r="J659" s="13"/>
      <c r="K659" s="16">
        <f t="shared" si="10"/>
        <v>0</v>
      </c>
      <c r="L659" s="21">
        <v>300</v>
      </c>
    </row>
    <row r="660" spans="1:12">
      <c r="A660" s="13"/>
      <c r="B660" s="13"/>
      <c r="C660" s="13"/>
      <c r="D660" s="13"/>
      <c r="E660" s="13"/>
      <c r="F660" s="13"/>
      <c r="H660" s="13"/>
      <c r="I660" s="13"/>
      <c r="J660" s="13"/>
      <c r="K660" s="16">
        <f t="shared" si="10"/>
        <v>0</v>
      </c>
      <c r="L660" s="21">
        <v>300</v>
      </c>
    </row>
    <row r="661" spans="1:12">
      <c r="A661" s="13"/>
      <c r="B661" s="13"/>
      <c r="C661" s="13"/>
      <c r="D661" s="13"/>
      <c r="E661" s="13"/>
      <c r="F661" s="13"/>
      <c r="H661" s="13"/>
      <c r="I661" s="13"/>
      <c r="J661" s="13"/>
      <c r="K661" s="16">
        <f t="shared" si="10"/>
        <v>0</v>
      </c>
      <c r="L661" s="21">
        <v>300</v>
      </c>
    </row>
    <row r="662" spans="1:12">
      <c r="A662" s="13"/>
      <c r="B662" s="13"/>
      <c r="C662" s="13"/>
      <c r="D662" s="13"/>
      <c r="E662" s="13"/>
      <c r="F662" s="13"/>
      <c r="H662" s="13"/>
      <c r="I662" s="13"/>
      <c r="J662" s="13"/>
      <c r="K662" s="16">
        <f t="shared" si="10"/>
        <v>0</v>
      </c>
      <c r="L662" s="21">
        <v>300</v>
      </c>
    </row>
    <row r="663" spans="1:12">
      <c r="A663" s="13"/>
      <c r="B663" s="13"/>
      <c r="C663" s="13"/>
      <c r="D663" s="13"/>
      <c r="E663" s="13"/>
      <c r="F663" s="13"/>
      <c r="H663" s="13"/>
      <c r="I663" s="13"/>
      <c r="J663" s="13"/>
      <c r="K663" s="16">
        <f t="shared" si="10"/>
        <v>0</v>
      </c>
      <c r="L663" s="21">
        <v>300</v>
      </c>
    </row>
    <row r="664" spans="1:12">
      <c r="A664" s="13"/>
      <c r="B664" s="13"/>
      <c r="C664" s="13"/>
      <c r="D664" s="13"/>
      <c r="E664" s="13"/>
      <c r="F664" s="13"/>
      <c r="H664" s="13"/>
      <c r="I664" s="13"/>
      <c r="J664" s="13"/>
      <c r="K664" s="16">
        <f t="shared" si="10"/>
        <v>0</v>
      </c>
      <c r="L664" s="21">
        <v>300</v>
      </c>
    </row>
    <row r="665" spans="1:12">
      <c r="A665" s="13"/>
      <c r="B665" s="13"/>
      <c r="C665" s="13"/>
      <c r="D665" s="13"/>
      <c r="E665" s="13"/>
      <c r="F665" s="13"/>
      <c r="H665" s="13"/>
      <c r="I665" s="13"/>
      <c r="J665" s="13"/>
      <c r="K665" s="16">
        <f t="shared" si="10"/>
        <v>0</v>
      </c>
      <c r="L665" s="21">
        <v>300</v>
      </c>
    </row>
    <row r="666" spans="1:12">
      <c r="A666" s="13"/>
      <c r="B666" s="13"/>
      <c r="C666" s="13"/>
      <c r="D666" s="13"/>
      <c r="E666" s="13"/>
      <c r="F666" s="13"/>
      <c r="H666" s="13"/>
      <c r="I666" s="13"/>
      <c r="J666" s="13"/>
      <c r="K666" s="16">
        <f t="shared" si="10"/>
        <v>0</v>
      </c>
      <c r="L666" s="21">
        <v>300</v>
      </c>
    </row>
    <row r="667" spans="1:12">
      <c r="A667" s="13"/>
      <c r="B667" s="13"/>
      <c r="C667" s="13"/>
      <c r="D667" s="13"/>
      <c r="E667" s="13"/>
      <c r="F667" s="13"/>
      <c r="H667" s="13"/>
      <c r="I667" s="13"/>
      <c r="J667" s="13"/>
      <c r="K667" s="16">
        <f t="shared" si="10"/>
        <v>0</v>
      </c>
      <c r="L667" s="21">
        <v>300</v>
      </c>
    </row>
    <row r="668" spans="1:12">
      <c r="A668" s="13"/>
      <c r="B668" s="13"/>
      <c r="C668" s="13"/>
      <c r="D668" s="13"/>
      <c r="E668" s="13"/>
      <c r="F668" s="13"/>
      <c r="H668" s="13"/>
      <c r="I668" s="13"/>
      <c r="J668" s="13"/>
      <c r="K668" s="16">
        <f t="shared" si="10"/>
        <v>0</v>
      </c>
      <c r="L668" s="21">
        <v>300</v>
      </c>
    </row>
    <row r="669" spans="1:12">
      <c r="A669" s="13"/>
      <c r="B669" s="13"/>
      <c r="C669" s="13"/>
      <c r="D669" s="13"/>
      <c r="E669" s="13"/>
      <c r="F669" s="13"/>
      <c r="H669" s="13"/>
      <c r="I669" s="13"/>
      <c r="J669" s="13"/>
      <c r="K669" s="16">
        <f t="shared" si="10"/>
        <v>0</v>
      </c>
      <c r="L669" s="21">
        <v>300</v>
      </c>
    </row>
    <row r="670" spans="1:12">
      <c r="A670" s="13"/>
      <c r="B670" s="13"/>
      <c r="C670" s="13"/>
      <c r="D670" s="13"/>
      <c r="E670" s="13"/>
      <c r="F670" s="13"/>
      <c r="H670" s="13"/>
      <c r="I670" s="13"/>
      <c r="J670" s="13"/>
      <c r="K670" s="16">
        <f t="shared" si="10"/>
        <v>0</v>
      </c>
      <c r="L670" s="21">
        <v>300</v>
      </c>
    </row>
    <row r="671" spans="1:12">
      <c r="A671" s="13"/>
      <c r="B671" s="13"/>
      <c r="C671" s="13"/>
      <c r="D671" s="13"/>
      <c r="E671" s="13"/>
      <c r="F671" s="13"/>
      <c r="H671" s="13"/>
      <c r="I671" s="13"/>
      <c r="J671" s="13"/>
      <c r="K671" s="16">
        <f t="shared" si="10"/>
        <v>0</v>
      </c>
      <c r="L671" s="21">
        <v>300</v>
      </c>
    </row>
    <row r="672" spans="1:12">
      <c r="A672" s="13"/>
      <c r="B672" s="13"/>
      <c r="C672" s="13"/>
      <c r="D672" s="13"/>
      <c r="E672" s="13"/>
      <c r="F672" s="13"/>
      <c r="H672" s="13"/>
      <c r="I672" s="13"/>
      <c r="J672" s="13"/>
      <c r="K672" s="16">
        <f t="shared" si="10"/>
        <v>0</v>
      </c>
      <c r="L672" s="21">
        <v>300</v>
      </c>
    </row>
    <row r="673" spans="1:12">
      <c r="A673" s="13"/>
      <c r="B673" s="13"/>
      <c r="C673" s="13"/>
      <c r="D673" s="13"/>
      <c r="E673" s="13"/>
      <c r="F673" s="13"/>
      <c r="H673" s="13"/>
      <c r="I673" s="13"/>
      <c r="J673" s="13"/>
      <c r="K673" s="16">
        <f t="shared" si="10"/>
        <v>0</v>
      </c>
      <c r="L673" s="21">
        <v>300</v>
      </c>
    </row>
    <row r="674" spans="1:12">
      <c r="A674" s="13"/>
      <c r="B674" s="13"/>
      <c r="C674" s="13"/>
      <c r="D674" s="13"/>
      <c r="E674" s="13"/>
      <c r="F674" s="13"/>
      <c r="H674" s="13"/>
      <c r="I674" s="13"/>
      <c r="J674" s="13"/>
      <c r="K674" s="16">
        <f t="shared" si="10"/>
        <v>0</v>
      </c>
      <c r="L674" s="21">
        <v>300</v>
      </c>
    </row>
    <row r="675" spans="1:12">
      <c r="A675" s="13"/>
      <c r="B675" s="13"/>
      <c r="C675" s="13"/>
      <c r="D675" s="13"/>
      <c r="E675" s="13"/>
      <c r="F675" s="13"/>
      <c r="H675" s="13"/>
      <c r="I675" s="13"/>
      <c r="J675" s="13"/>
      <c r="K675" s="16">
        <f t="shared" si="10"/>
        <v>0</v>
      </c>
      <c r="L675" s="21">
        <v>300</v>
      </c>
    </row>
    <row r="676" spans="1:12">
      <c r="A676" s="13"/>
      <c r="B676" s="13"/>
      <c r="C676" s="13"/>
      <c r="D676" s="13"/>
      <c r="E676" s="13"/>
      <c r="F676" s="13"/>
      <c r="H676" s="13"/>
      <c r="I676" s="13"/>
      <c r="J676" s="13"/>
      <c r="K676" s="16">
        <f t="shared" si="10"/>
        <v>0</v>
      </c>
      <c r="L676" s="21">
        <v>300</v>
      </c>
    </row>
    <row r="677" spans="1:12">
      <c r="A677" s="13"/>
      <c r="B677" s="13"/>
      <c r="C677" s="13"/>
      <c r="D677" s="13"/>
      <c r="E677" s="13"/>
      <c r="F677" s="13"/>
      <c r="H677" s="13"/>
      <c r="I677" s="13"/>
      <c r="J677" s="13"/>
      <c r="K677" s="16">
        <f t="shared" si="10"/>
        <v>0</v>
      </c>
      <c r="L677" s="21">
        <v>300</v>
      </c>
    </row>
    <row r="678" spans="1:12">
      <c r="A678" s="13"/>
      <c r="B678" s="13"/>
      <c r="C678" s="13"/>
      <c r="D678" s="13"/>
      <c r="E678" s="13"/>
      <c r="F678" s="13"/>
      <c r="H678" s="13"/>
      <c r="I678" s="13"/>
      <c r="J678" s="13"/>
      <c r="K678" s="16">
        <f t="shared" si="10"/>
        <v>0</v>
      </c>
      <c r="L678" s="21">
        <v>300</v>
      </c>
    </row>
    <row r="679" spans="1:12">
      <c r="A679" s="13"/>
      <c r="B679" s="13"/>
      <c r="C679" s="13"/>
      <c r="D679" s="13"/>
      <c r="E679" s="13"/>
      <c r="F679" s="13"/>
      <c r="H679" s="13"/>
      <c r="I679" s="13"/>
      <c r="J679" s="13"/>
      <c r="K679" s="16">
        <f t="shared" si="10"/>
        <v>0</v>
      </c>
      <c r="L679" s="21">
        <v>300</v>
      </c>
    </row>
    <row r="680" spans="1:12">
      <c r="A680" s="13"/>
      <c r="B680" s="13"/>
      <c r="C680" s="13"/>
      <c r="D680" s="13"/>
      <c r="E680" s="13"/>
      <c r="F680" s="13"/>
      <c r="H680" s="13"/>
      <c r="I680" s="13"/>
      <c r="J680" s="13"/>
      <c r="K680" s="16">
        <f t="shared" si="10"/>
        <v>0</v>
      </c>
      <c r="L680" s="21">
        <v>300</v>
      </c>
    </row>
    <row r="681" spans="1:12">
      <c r="A681" s="13"/>
      <c r="B681" s="13"/>
      <c r="C681" s="13"/>
      <c r="D681" s="13"/>
      <c r="E681" s="13"/>
      <c r="F681" s="13"/>
      <c r="H681" s="13"/>
      <c r="I681" s="13"/>
      <c r="J681" s="13"/>
      <c r="K681" s="16">
        <f t="shared" si="10"/>
        <v>0</v>
      </c>
      <c r="L681" s="21">
        <v>300</v>
      </c>
    </row>
    <row r="682" spans="1:12">
      <c r="A682" s="13"/>
      <c r="B682" s="13"/>
      <c r="C682" s="13"/>
      <c r="D682" s="13"/>
      <c r="E682" s="13"/>
      <c r="F682" s="13"/>
      <c r="H682" s="13"/>
      <c r="I682" s="13"/>
      <c r="J682" s="13"/>
      <c r="K682" s="16">
        <f t="shared" si="10"/>
        <v>0</v>
      </c>
      <c r="L682" s="21">
        <v>300</v>
      </c>
    </row>
    <row r="683" spans="1:12">
      <c r="A683" s="13"/>
      <c r="B683" s="13"/>
      <c r="C683" s="13"/>
      <c r="D683" s="13"/>
      <c r="E683" s="13"/>
      <c r="F683" s="13"/>
      <c r="H683" s="13"/>
      <c r="I683" s="13"/>
      <c r="J683" s="13"/>
      <c r="K683" s="16">
        <f t="shared" si="10"/>
        <v>0</v>
      </c>
      <c r="L683" s="21">
        <v>300</v>
      </c>
    </row>
    <row r="684" spans="1:12">
      <c r="A684" s="13"/>
      <c r="B684" s="13"/>
      <c r="C684" s="13"/>
      <c r="D684" s="13"/>
      <c r="E684" s="13"/>
      <c r="F684" s="13"/>
      <c r="H684" s="13"/>
      <c r="I684" s="13"/>
      <c r="J684" s="13"/>
      <c r="K684" s="16">
        <f t="shared" si="10"/>
        <v>0</v>
      </c>
      <c r="L684" s="21">
        <v>300</v>
      </c>
    </row>
    <row r="685" spans="1:12">
      <c r="A685" s="13"/>
      <c r="B685" s="13"/>
      <c r="C685" s="13"/>
      <c r="D685" s="13"/>
      <c r="E685" s="13"/>
      <c r="F685" s="13"/>
      <c r="H685" s="13"/>
      <c r="I685" s="13"/>
      <c r="J685" s="13"/>
      <c r="K685" s="16">
        <f t="shared" si="10"/>
        <v>0</v>
      </c>
      <c r="L685" s="21">
        <v>300</v>
      </c>
    </row>
    <row r="686" spans="1:12">
      <c r="A686" s="13"/>
      <c r="B686" s="13"/>
      <c r="C686" s="13"/>
      <c r="D686" s="13"/>
      <c r="E686" s="13"/>
      <c r="F686" s="13"/>
      <c r="H686" s="13"/>
      <c r="I686" s="13"/>
      <c r="J686" s="13"/>
      <c r="K686" s="16">
        <f t="shared" si="10"/>
        <v>0</v>
      </c>
      <c r="L686" s="21">
        <v>300</v>
      </c>
    </row>
    <row r="687" spans="1:12">
      <c r="A687" s="13"/>
      <c r="B687" s="13"/>
      <c r="C687" s="13"/>
      <c r="D687" s="13"/>
      <c r="E687" s="13"/>
      <c r="F687" s="13"/>
      <c r="H687" s="13"/>
      <c r="I687" s="13"/>
      <c r="J687" s="13"/>
      <c r="K687" s="16">
        <f t="shared" si="10"/>
        <v>0</v>
      </c>
      <c r="L687" s="21">
        <v>300</v>
      </c>
    </row>
    <row r="688" spans="1:12">
      <c r="A688" s="13"/>
      <c r="B688" s="13"/>
      <c r="C688" s="13"/>
      <c r="D688" s="13"/>
      <c r="E688" s="13"/>
      <c r="F688" s="13"/>
      <c r="H688" s="13"/>
      <c r="I688" s="13"/>
      <c r="J688" s="13"/>
      <c r="K688" s="16">
        <f t="shared" si="10"/>
        <v>0</v>
      </c>
      <c r="L688" s="21">
        <v>300</v>
      </c>
    </row>
    <row r="689" spans="1:12">
      <c r="A689" s="13"/>
      <c r="B689" s="13"/>
      <c r="C689" s="13"/>
      <c r="D689" s="13"/>
      <c r="E689" s="13"/>
      <c r="F689" s="13"/>
      <c r="H689" s="13"/>
      <c r="I689" s="13"/>
      <c r="J689" s="13"/>
      <c r="K689" s="16">
        <f t="shared" si="10"/>
        <v>0</v>
      </c>
      <c r="L689" s="21">
        <v>300</v>
      </c>
    </row>
    <row r="690" spans="1:12">
      <c r="A690" s="13"/>
      <c r="B690" s="13"/>
      <c r="C690" s="13"/>
      <c r="D690" s="13"/>
      <c r="E690" s="13"/>
      <c r="F690" s="13"/>
      <c r="H690" s="13"/>
      <c r="I690" s="13"/>
      <c r="J690" s="13"/>
      <c r="K690" s="16">
        <f t="shared" si="10"/>
        <v>0</v>
      </c>
      <c r="L690" s="21">
        <v>300</v>
      </c>
    </row>
    <row r="691" spans="1:12">
      <c r="A691" s="13"/>
      <c r="B691" s="13"/>
      <c r="C691" s="13"/>
      <c r="D691" s="13"/>
      <c r="E691" s="13"/>
      <c r="F691" s="13"/>
      <c r="H691" s="13"/>
      <c r="I691" s="13"/>
      <c r="J691" s="13"/>
      <c r="K691" s="16">
        <f t="shared" si="10"/>
        <v>0</v>
      </c>
      <c r="L691" s="21">
        <v>300</v>
      </c>
    </row>
    <row r="692" spans="1:12">
      <c r="A692" s="13"/>
      <c r="B692" s="13"/>
      <c r="C692" s="13"/>
      <c r="D692" s="13"/>
      <c r="E692" s="13"/>
      <c r="F692" s="13"/>
      <c r="H692" s="13"/>
      <c r="I692" s="13"/>
      <c r="J692" s="13"/>
      <c r="K692" s="16">
        <f t="shared" si="10"/>
        <v>0</v>
      </c>
      <c r="L692" s="21">
        <v>300</v>
      </c>
    </row>
    <row r="693" spans="1:12">
      <c r="A693" s="13"/>
      <c r="B693" s="13"/>
      <c r="C693" s="13"/>
      <c r="D693" s="13"/>
      <c r="E693" s="13"/>
      <c r="F693" s="13"/>
      <c r="H693" s="13"/>
      <c r="I693" s="13"/>
      <c r="J693" s="13"/>
      <c r="K693" s="16">
        <f t="shared" si="10"/>
        <v>0</v>
      </c>
      <c r="L693" s="21">
        <v>300</v>
      </c>
    </row>
    <row r="694" spans="1:12">
      <c r="A694" s="13"/>
      <c r="B694" s="13"/>
      <c r="C694" s="13"/>
      <c r="D694" s="13"/>
      <c r="E694" s="13"/>
      <c r="F694" s="13"/>
      <c r="H694" s="13"/>
      <c r="I694" s="13"/>
      <c r="J694" s="13"/>
      <c r="K694" s="16">
        <f t="shared" si="10"/>
        <v>0</v>
      </c>
      <c r="L694" s="21">
        <v>300</v>
      </c>
    </row>
    <row r="695" spans="1:12">
      <c r="A695" s="13"/>
      <c r="B695" s="13"/>
      <c r="C695" s="13"/>
      <c r="D695" s="13"/>
      <c r="E695" s="13"/>
      <c r="F695" s="13"/>
      <c r="H695" s="13"/>
      <c r="I695" s="13"/>
      <c r="J695" s="13"/>
      <c r="K695" s="16">
        <f t="shared" si="10"/>
        <v>0</v>
      </c>
      <c r="L695" s="21">
        <v>300</v>
      </c>
    </row>
    <row r="696" spans="1:12">
      <c r="A696" s="13"/>
      <c r="B696" s="13"/>
      <c r="C696" s="13"/>
      <c r="D696" s="13"/>
      <c r="E696" s="13"/>
      <c r="F696" s="13"/>
      <c r="H696" s="13"/>
      <c r="I696" s="13"/>
      <c r="J696" s="13"/>
      <c r="K696" s="16">
        <f t="shared" si="10"/>
        <v>0</v>
      </c>
      <c r="L696" s="21">
        <v>300</v>
      </c>
    </row>
    <row r="697" spans="1:12">
      <c r="A697" s="13"/>
      <c r="B697" s="13"/>
      <c r="C697" s="13"/>
      <c r="D697" s="13"/>
      <c r="E697" s="13"/>
      <c r="F697" s="13"/>
      <c r="H697" s="13"/>
      <c r="I697" s="13"/>
      <c r="J697" s="13"/>
      <c r="K697" s="16">
        <f t="shared" si="10"/>
        <v>0</v>
      </c>
      <c r="L697" s="21">
        <v>300</v>
      </c>
    </row>
    <row r="698" spans="1:12">
      <c r="A698" s="13"/>
      <c r="B698" s="13"/>
      <c r="C698" s="13"/>
      <c r="D698" s="13"/>
      <c r="E698" s="13"/>
      <c r="F698" s="13"/>
      <c r="H698" s="13"/>
      <c r="I698" s="13"/>
      <c r="J698" s="13"/>
      <c r="K698" s="16">
        <f t="shared" si="10"/>
        <v>0</v>
      </c>
      <c r="L698" s="21">
        <v>300</v>
      </c>
    </row>
    <row r="699" spans="1:12">
      <c r="A699" s="13"/>
      <c r="B699" s="13"/>
      <c r="C699" s="13"/>
      <c r="D699" s="13"/>
      <c r="E699" s="13"/>
      <c r="F699" s="13"/>
      <c r="H699" s="13"/>
      <c r="I699" s="13"/>
      <c r="J699" s="13"/>
      <c r="K699" s="16">
        <f t="shared" si="10"/>
        <v>0</v>
      </c>
      <c r="L699" s="21">
        <v>300</v>
      </c>
    </row>
    <row r="700" spans="1:12">
      <c r="A700" s="13"/>
      <c r="B700" s="13"/>
      <c r="C700" s="13"/>
      <c r="D700" s="13"/>
      <c r="E700" s="13"/>
      <c r="F700" s="13"/>
      <c r="H700" s="13"/>
      <c r="I700" s="13"/>
      <c r="J700" s="13"/>
      <c r="K700" s="16">
        <f t="shared" si="10"/>
        <v>0</v>
      </c>
      <c r="L700" s="21">
        <v>300</v>
      </c>
    </row>
    <row r="701" spans="1:12">
      <c r="A701" s="13"/>
      <c r="B701" s="13"/>
      <c r="C701" s="13"/>
      <c r="D701" s="13"/>
      <c r="E701" s="13"/>
      <c r="F701" s="13"/>
      <c r="H701" s="13"/>
      <c r="I701" s="13"/>
      <c r="J701" s="13"/>
      <c r="K701" s="16">
        <f t="shared" si="10"/>
        <v>0</v>
      </c>
      <c r="L701" s="21">
        <v>300</v>
      </c>
    </row>
    <row r="702" spans="1:12">
      <c r="A702" s="13"/>
      <c r="B702" s="13"/>
      <c r="C702" s="13"/>
      <c r="D702" s="13"/>
      <c r="E702" s="13"/>
      <c r="F702" s="13"/>
      <c r="H702" s="13"/>
      <c r="I702" s="13"/>
      <c r="J702" s="13"/>
      <c r="K702" s="16">
        <f t="shared" si="10"/>
        <v>0</v>
      </c>
      <c r="L702" s="21">
        <v>300</v>
      </c>
    </row>
    <row r="703" spans="1:12">
      <c r="A703" s="13"/>
      <c r="B703" s="13"/>
      <c r="C703" s="13"/>
      <c r="D703" s="13"/>
      <c r="E703" s="13"/>
      <c r="F703" s="13"/>
      <c r="H703" s="13"/>
      <c r="I703" s="13"/>
      <c r="J703" s="13"/>
      <c r="K703" s="16">
        <f t="shared" si="10"/>
        <v>0</v>
      </c>
      <c r="L703" s="21">
        <v>300</v>
      </c>
    </row>
    <row r="704" spans="1:12">
      <c r="A704" s="13"/>
      <c r="B704" s="13"/>
      <c r="C704" s="13"/>
      <c r="D704" s="13"/>
      <c r="E704" s="13"/>
      <c r="F704" s="13"/>
      <c r="H704" s="13"/>
      <c r="I704" s="13"/>
      <c r="J704" s="13"/>
      <c r="K704" s="16">
        <f t="shared" si="10"/>
        <v>0</v>
      </c>
      <c r="L704" s="21">
        <v>300</v>
      </c>
    </row>
    <row r="705" spans="1:12">
      <c r="A705" s="13"/>
      <c r="B705" s="13"/>
      <c r="C705" s="13"/>
      <c r="D705" s="13"/>
      <c r="E705" s="13"/>
      <c r="F705" s="13"/>
      <c r="H705" s="13"/>
      <c r="I705" s="13"/>
      <c r="J705" s="13"/>
      <c r="K705" s="16">
        <f t="shared" si="10"/>
        <v>0</v>
      </c>
      <c r="L705" s="21">
        <v>300</v>
      </c>
    </row>
    <row r="706" spans="1:12">
      <c r="A706" s="13"/>
      <c r="B706" s="13"/>
      <c r="C706" s="13"/>
      <c r="D706" s="13"/>
      <c r="E706" s="13"/>
      <c r="F706" s="13"/>
      <c r="H706" s="13"/>
      <c r="I706" s="13"/>
      <c r="J706" s="13"/>
      <c r="K706" s="16">
        <f t="shared" si="10"/>
        <v>0</v>
      </c>
      <c r="L706" s="21">
        <v>300</v>
      </c>
    </row>
    <row r="707" spans="1:12">
      <c r="A707" s="13"/>
      <c r="B707" s="13"/>
      <c r="C707" s="13"/>
      <c r="D707" s="13"/>
      <c r="E707" s="13"/>
      <c r="F707" s="13"/>
      <c r="H707" s="13"/>
      <c r="I707" s="13"/>
      <c r="J707" s="13"/>
      <c r="K707" s="16">
        <f t="shared" si="10"/>
        <v>0</v>
      </c>
      <c r="L707" s="21">
        <v>300</v>
      </c>
    </row>
    <row r="708" spans="1:12">
      <c r="A708" s="13"/>
      <c r="B708" s="13"/>
      <c r="C708" s="13"/>
      <c r="D708" s="13"/>
      <c r="E708" s="13"/>
      <c r="F708" s="13"/>
      <c r="H708" s="13"/>
      <c r="I708" s="13"/>
      <c r="J708" s="13"/>
      <c r="K708" s="16">
        <f t="shared" si="10"/>
        <v>0</v>
      </c>
      <c r="L708" s="21">
        <v>300</v>
      </c>
    </row>
    <row r="709" spans="1:12">
      <c r="A709" s="13"/>
      <c r="B709" s="13"/>
      <c r="C709" s="13"/>
      <c r="D709" s="13"/>
      <c r="E709" s="13"/>
      <c r="F709" s="13"/>
      <c r="H709" s="13"/>
      <c r="I709" s="13"/>
      <c r="J709" s="13"/>
      <c r="K709" s="16">
        <f t="shared" ref="K709:K772" si="11">IF(H709="タレント",300,5*(J709-I709+1)*(I709+J709)-J709*10)</f>
        <v>0</v>
      </c>
      <c r="L709" s="21">
        <v>300</v>
      </c>
    </row>
    <row r="710" spans="1:12">
      <c r="A710" s="13"/>
      <c r="B710" s="13"/>
      <c r="C710" s="13"/>
      <c r="D710" s="13"/>
      <c r="E710" s="13"/>
      <c r="F710" s="13"/>
      <c r="H710" s="13"/>
      <c r="I710" s="13"/>
      <c r="J710" s="13"/>
      <c r="K710" s="16">
        <f t="shared" si="11"/>
        <v>0</v>
      </c>
      <c r="L710" s="21">
        <v>300</v>
      </c>
    </row>
    <row r="711" spans="1:12">
      <c r="A711" s="13"/>
      <c r="B711" s="13"/>
      <c r="C711" s="13"/>
      <c r="D711" s="13"/>
      <c r="E711" s="13"/>
      <c r="F711" s="13"/>
      <c r="H711" s="13"/>
      <c r="I711" s="13"/>
      <c r="J711" s="13"/>
      <c r="K711" s="16">
        <f t="shared" si="11"/>
        <v>0</v>
      </c>
      <c r="L711" s="21">
        <v>300</v>
      </c>
    </row>
    <row r="712" spans="1:12">
      <c r="A712" s="13"/>
      <c r="B712" s="13"/>
      <c r="C712" s="13"/>
      <c r="D712" s="13"/>
      <c r="E712" s="13"/>
      <c r="F712" s="13"/>
      <c r="H712" s="13"/>
      <c r="I712" s="13"/>
      <c r="J712" s="13"/>
      <c r="K712" s="16">
        <f t="shared" si="11"/>
        <v>0</v>
      </c>
      <c r="L712" s="21">
        <v>300</v>
      </c>
    </row>
    <row r="713" spans="1:12">
      <c r="A713" s="13"/>
      <c r="B713" s="13"/>
      <c r="C713" s="13"/>
      <c r="D713" s="13"/>
      <c r="E713" s="13"/>
      <c r="F713" s="13"/>
      <c r="H713" s="13"/>
      <c r="I713" s="13"/>
      <c r="J713" s="13"/>
      <c r="K713" s="16">
        <f t="shared" si="11"/>
        <v>0</v>
      </c>
      <c r="L713" s="21">
        <v>300</v>
      </c>
    </row>
    <row r="714" spans="1:12">
      <c r="A714" s="13"/>
      <c r="B714" s="13"/>
      <c r="C714" s="13"/>
      <c r="D714" s="13"/>
      <c r="E714" s="13"/>
      <c r="F714" s="13"/>
      <c r="H714" s="13"/>
      <c r="I714" s="13"/>
      <c r="J714" s="13"/>
      <c r="K714" s="16">
        <f t="shared" si="11"/>
        <v>0</v>
      </c>
      <c r="L714" s="21">
        <v>300</v>
      </c>
    </row>
    <row r="715" spans="1:12">
      <c r="A715" s="13"/>
      <c r="B715" s="13"/>
      <c r="C715" s="13"/>
      <c r="D715" s="13"/>
      <c r="E715" s="13"/>
      <c r="F715" s="13"/>
      <c r="H715" s="13"/>
      <c r="I715" s="13"/>
      <c r="J715" s="13"/>
      <c r="K715" s="16">
        <f t="shared" si="11"/>
        <v>0</v>
      </c>
      <c r="L715" s="21">
        <v>300</v>
      </c>
    </row>
    <row r="716" spans="1:12">
      <c r="A716" s="13"/>
      <c r="B716" s="13"/>
      <c r="C716" s="13"/>
      <c r="D716" s="13"/>
      <c r="E716" s="13"/>
      <c r="F716" s="13"/>
      <c r="H716" s="13"/>
      <c r="I716" s="13"/>
      <c r="J716" s="13"/>
      <c r="K716" s="16">
        <f t="shared" si="11"/>
        <v>0</v>
      </c>
      <c r="L716" s="21">
        <v>300</v>
      </c>
    </row>
    <row r="717" spans="1:12">
      <c r="A717" s="13"/>
      <c r="B717" s="13"/>
      <c r="C717" s="13"/>
      <c r="D717" s="13"/>
      <c r="E717" s="13"/>
      <c r="F717" s="13"/>
      <c r="H717" s="13"/>
      <c r="I717" s="13"/>
      <c r="J717" s="13"/>
      <c r="K717" s="16">
        <f t="shared" si="11"/>
        <v>0</v>
      </c>
      <c r="L717" s="21">
        <v>300</v>
      </c>
    </row>
    <row r="718" spans="1:12">
      <c r="A718" s="13"/>
      <c r="B718" s="13"/>
      <c r="C718" s="13"/>
      <c r="D718" s="13"/>
      <c r="E718" s="13"/>
      <c r="F718" s="13"/>
      <c r="H718" s="13"/>
      <c r="I718" s="13"/>
      <c r="J718" s="13"/>
      <c r="K718" s="16">
        <f t="shared" si="11"/>
        <v>0</v>
      </c>
      <c r="L718" s="21">
        <v>300</v>
      </c>
    </row>
    <row r="719" spans="1:12">
      <c r="A719" s="13"/>
      <c r="B719" s="13"/>
      <c r="C719" s="13"/>
      <c r="D719" s="13"/>
      <c r="E719" s="13"/>
      <c r="F719" s="13"/>
      <c r="H719" s="13"/>
      <c r="I719" s="13"/>
      <c r="J719" s="13"/>
      <c r="K719" s="16">
        <f t="shared" si="11"/>
        <v>0</v>
      </c>
      <c r="L719" s="21">
        <v>300</v>
      </c>
    </row>
    <row r="720" spans="1:12">
      <c r="A720" s="13"/>
      <c r="B720" s="13"/>
      <c r="C720" s="13"/>
      <c r="D720" s="13"/>
      <c r="E720" s="13"/>
      <c r="F720" s="13"/>
      <c r="H720" s="13"/>
      <c r="I720" s="13"/>
      <c r="J720" s="13"/>
      <c r="K720" s="16">
        <f t="shared" si="11"/>
        <v>0</v>
      </c>
      <c r="L720" s="21">
        <v>300</v>
      </c>
    </row>
    <row r="721" spans="1:12">
      <c r="A721" s="13"/>
      <c r="B721" s="13"/>
      <c r="C721" s="13"/>
      <c r="D721" s="13"/>
      <c r="E721" s="13"/>
      <c r="F721" s="13"/>
      <c r="H721" s="13"/>
      <c r="I721" s="13"/>
      <c r="J721" s="13"/>
      <c r="K721" s="16">
        <f t="shared" si="11"/>
        <v>0</v>
      </c>
      <c r="L721" s="21">
        <v>300</v>
      </c>
    </row>
    <row r="722" spans="1:12">
      <c r="A722" s="13"/>
      <c r="B722" s="13"/>
      <c r="C722" s="13"/>
      <c r="D722" s="13"/>
      <c r="E722" s="13"/>
      <c r="F722" s="13"/>
      <c r="H722" s="13"/>
      <c r="I722" s="13"/>
      <c r="J722" s="13"/>
      <c r="K722" s="16">
        <f t="shared" si="11"/>
        <v>0</v>
      </c>
      <c r="L722" s="21">
        <v>300</v>
      </c>
    </row>
    <row r="723" spans="1:12">
      <c r="A723" s="13"/>
      <c r="B723" s="13"/>
      <c r="C723" s="13"/>
      <c r="D723" s="13"/>
      <c r="E723" s="13"/>
      <c r="F723" s="13"/>
      <c r="H723" s="13"/>
      <c r="I723" s="13"/>
      <c r="J723" s="13"/>
      <c r="K723" s="16">
        <f t="shared" si="11"/>
        <v>0</v>
      </c>
      <c r="L723" s="21">
        <v>300</v>
      </c>
    </row>
    <row r="724" spans="1:12">
      <c r="A724" s="13"/>
      <c r="B724" s="13"/>
      <c r="C724" s="13"/>
      <c r="D724" s="13"/>
      <c r="E724" s="13"/>
      <c r="F724" s="13"/>
      <c r="H724" s="13"/>
      <c r="I724" s="13"/>
      <c r="J724" s="13"/>
      <c r="K724" s="16">
        <f t="shared" si="11"/>
        <v>0</v>
      </c>
      <c r="L724" s="21">
        <v>300</v>
      </c>
    </row>
    <row r="725" spans="1:12">
      <c r="A725" s="13"/>
      <c r="B725" s="13"/>
      <c r="C725" s="13"/>
      <c r="D725" s="13"/>
      <c r="E725" s="13"/>
      <c r="F725" s="13"/>
      <c r="H725" s="13"/>
      <c r="I725" s="13"/>
      <c r="J725" s="13"/>
      <c r="K725" s="16">
        <f t="shared" si="11"/>
        <v>0</v>
      </c>
      <c r="L725" s="21">
        <v>300</v>
      </c>
    </row>
    <row r="726" spans="1:12">
      <c r="A726" s="13"/>
      <c r="B726" s="13"/>
      <c r="C726" s="13"/>
      <c r="D726" s="13"/>
      <c r="E726" s="13"/>
      <c r="F726" s="13"/>
      <c r="H726" s="13"/>
      <c r="I726" s="13"/>
      <c r="J726" s="13"/>
      <c r="K726" s="16">
        <f t="shared" si="11"/>
        <v>0</v>
      </c>
      <c r="L726" s="21">
        <v>300</v>
      </c>
    </row>
    <row r="727" spans="1:12">
      <c r="A727" s="13"/>
      <c r="B727" s="13"/>
      <c r="C727" s="13"/>
      <c r="D727" s="13"/>
      <c r="E727" s="13"/>
      <c r="F727" s="13"/>
      <c r="H727" s="13"/>
      <c r="I727" s="13"/>
      <c r="J727" s="13"/>
      <c r="K727" s="16">
        <f t="shared" si="11"/>
        <v>0</v>
      </c>
      <c r="L727" s="21">
        <v>300</v>
      </c>
    </row>
    <row r="728" spans="1:12">
      <c r="A728" s="13"/>
      <c r="B728" s="13"/>
      <c r="C728" s="13"/>
      <c r="D728" s="13"/>
      <c r="E728" s="13"/>
      <c r="F728" s="13"/>
      <c r="H728" s="13"/>
      <c r="I728" s="13"/>
      <c r="J728" s="13"/>
      <c r="K728" s="16">
        <f t="shared" si="11"/>
        <v>0</v>
      </c>
      <c r="L728" s="21">
        <v>300</v>
      </c>
    </row>
    <row r="729" spans="1:12">
      <c r="A729" s="13"/>
      <c r="B729" s="13"/>
      <c r="C729" s="13"/>
      <c r="D729" s="13"/>
      <c r="E729" s="13"/>
      <c r="F729" s="13"/>
      <c r="H729" s="13"/>
      <c r="I729" s="13"/>
      <c r="J729" s="13"/>
      <c r="K729" s="16">
        <f t="shared" si="11"/>
        <v>0</v>
      </c>
      <c r="L729" s="21">
        <v>300</v>
      </c>
    </row>
    <row r="730" spans="1:12">
      <c r="A730" s="13"/>
      <c r="B730" s="13"/>
      <c r="C730" s="13"/>
      <c r="D730" s="13"/>
      <c r="E730" s="13"/>
      <c r="F730" s="13"/>
      <c r="H730" s="13"/>
      <c r="I730" s="13"/>
      <c r="J730" s="13"/>
      <c r="K730" s="16">
        <f t="shared" si="11"/>
        <v>0</v>
      </c>
      <c r="L730" s="21">
        <v>300</v>
      </c>
    </row>
    <row r="731" spans="1:12">
      <c r="A731" s="13"/>
      <c r="B731" s="13"/>
      <c r="C731" s="13"/>
      <c r="D731" s="13"/>
      <c r="E731" s="13"/>
      <c r="F731" s="13"/>
      <c r="H731" s="13"/>
      <c r="I731" s="13"/>
      <c r="J731" s="13"/>
      <c r="K731" s="16">
        <f t="shared" si="11"/>
        <v>0</v>
      </c>
      <c r="L731" s="21">
        <v>300</v>
      </c>
    </row>
    <row r="732" spans="1:12">
      <c r="A732" s="13"/>
      <c r="B732" s="13"/>
      <c r="C732" s="13"/>
      <c r="D732" s="13"/>
      <c r="E732" s="13"/>
      <c r="F732" s="13"/>
      <c r="H732" s="13"/>
      <c r="I732" s="13"/>
      <c r="J732" s="13"/>
      <c r="K732" s="16">
        <f t="shared" si="11"/>
        <v>0</v>
      </c>
      <c r="L732" s="21">
        <v>300</v>
      </c>
    </row>
    <row r="733" spans="1:12">
      <c r="A733" s="13"/>
      <c r="B733" s="13"/>
      <c r="C733" s="13"/>
      <c r="D733" s="13"/>
      <c r="E733" s="13"/>
      <c r="F733" s="13"/>
      <c r="H733" s="13"/>
      <c r="I733" s="13"/>
      <c r="J733" s="13"/>
      <c r="K733" s="16">
        <f t="shared" si="11"/>
        <v>0</v>
      </c>
      <c r="L733" s="21">
        <v>300</v>
      </c>
    </row>
    <row r="734" spans="1:12">
      <c r="A734" s="13"/>
      <c r="B734" s="13"/>
      <c r="C734" s="13"/>
      <c r="D734" s="13"/>
      <c r="E734" s="13"/>
      <c r="F734" s="13"/>
      <c r="H734" s="13"/>
      <c r="I734" s="13"/>
      <c r="J734" s="13"/>
      <c r="K734" s="16">
        <f t="shared" si="11"/>
        <v>0</v>
      </c>
      <c r="L734" s="21">
        <v>300</v>
      </c>
    </row>
    <row r="735" spans="1:12">
      <c r="A735" s="13"/>
      <c r="B735" s="13"/>
      <c r="C735" s="13"/>
      <c r="D735" s="13"/>
      <c r="E735" s="13"/>
      <c r="F735" s="13"/>
      <c r="H735" s="13"/>
      <c r="I735" s="13"/>
      <c r="J735" s="13"/>
      <c r="K735" s="16">
        <f t="shared" si="11"/>
        <v>0</v>
      </c>
      <c r="L735" s="21">
        <v>300</v>
      </c>
    </row>
    <row r="736" spans="1:12">
      <c r="A736" s="13"/>
      <c r="B736" s="13"/>
      <c r="C736" s="13"/>
      <c r="D736" s="13"/>
      <c r="E736" s="13"/>
      <c r="F736" s="13"/>
      <c r="H736" s="13"/>
      <c r="I736" s="13"/>
      <c r="J736" s="13"/>
      <c r="K736" s="16">
        <f t="shared" si="11"/>
        <v>0</v>
      </c>
      <c r="L736" s="21">
        <v>300</v>
      </c>
    </row>
    <row r="737" spans="1:12">
      <c r="A737" s="13"/>
      <c r="B737" s="13"/>
      <c r="C737" s="13"/>
      <c r="D737" s="13"/>
      <c r="E737" s="13"/>
      <c r="F737" s="13"/>
      <c r="H737" s="13"/>
      <c r="I737" s="13"/>
      <c r="J737" s="13"/>
      <c r="K737" s="16">
        <f t="shared" si="11"/>
        <v>0</v>
      </c>
      <c r="L737" s="21">
        <v>300</v>
      </c>
    </row>
    <row r="738" spans="1:12">
      <c r="A738" s="13"/>
      <c r="B738" s="13"/>
      <c r="C738" s="13"/>
      <c r="D738" s="13"/>
      <c r="E738" s="13"/>
      <c r="F738" s="13"/>
      <c r="H738" s="13"/>
      <c r="I738" s="13"/>
      <c r="J738" s="13"/>
      <c r="K738" s="16">
        <f t="shared" si="11"/>
        <v>0</v>
      </c>
      <c r="L738" s="21">
        <v>300</v>
      </c>
    </row>
    <row r="739" spans="1:12">
      <c r="A739" s="13"/>
      <c r="B739" s="13"/>
      <c r="C739" s="13"/>
      <c r="D739" s="13"/>
      <c r="E739" s="13"/>
      <c r="F739" s="13"/>
      <c r="H739" s="13"/>
      <c r="I739" s="13"/>
      <c r="J739" s="13"/>
      <c r="K739" s="16">
        <f t="shared" si="11"/>
        <v>0</v>
      </c>
      <c r="L739" s="21">
        <v>300</v>
      </c>
    </row>
    <row r="740" spans="1:12">
      <c r="A740" s="13"/>
      <c r="B740" s="13"/>
      <c r="C740" s="13"/>
      <c r="D740" s="13"/>
      <c r="E740" s="13"/>
      <c r="F740" s="13"/>
      <c r="H740" s="13"/>
      <c r="I740" s="13"/>
      <c r="J740" s="13"/>
      <c r="K740" s="16">
        <f t="shared" si="11"/>
        <v>0</v>
      </c>
      <c r="L740" s="21">
        <v>300</v>
      </c>
    </row>
    <row r="741" spans="1:12">
      <c r="A741" s="13"/>
      <c r="B741" s="13"/>
      <c r="C741" s="13"/>
      <c r="D741" s="13"/>
      <c r="E741" s="13"/>
      <c r="F741" s="13"/>
      <c r="H741" s="13"/>
      <c r="I741" s="13"/>
      <c r="J741" s="13"/>
      <c r="K741" s="16">
        <f t="shared" si="11"/>
        <v>0</v>
      </c>
      <c r="L741" s="21">
        <v>300</v>
      </c>
    </row>
    <row r="742" spans="1:12">
      <c r="A742" s="13"/>
      <c r="B742" s="13"/>
      <c r="C742" s="13"/>
      <c r="D742" s="13"/>
      <c r="E742" s="13"/>
      <c r="F742" s="13"/>
      <c r="H742" s="13"/>
      <c r="I742" s="13"/>
      <c r="J742" s="13"/>
      <c r="K742" s="16">
        <f t="shared" si="11"/>
        <v>0</v>
      </c>
      <c r="L742" s="21">
        <v>300</v>
      </c>
    </row>
    <row r="743" spans="1:12">
      <c r="A743" s="13"/>
      <c r="B743" s="13"/>
      <c r="C743" s="13"/>
      <c r="D743" s="13"/>
      <c r="E743" s="13"/>
      <c r="F743" s="13"/>
      <c r="H743" s="13"/>
      <c r="I743" s="13"/>
      <c r="J743" s="13"/>
      <c r="K743" s="16">
        <f t="shared" si="11"/>
        <v>0</v>
      </c>
      <c r="L743" s="21">
        <v>300</v>
      </c>
    </row>
    <row r="744" spans="1:12">
      <c r="A744" s="13"/>
      <c r="B744" s="13"/>
      <c r="C744" s="13"/>
      <c r="D744" s="13"/>
      <c r="E744" s="13"/>
      <c r="F744" s="13"/>
      <c r="H744" s="13"/>
      <c r="I744" s="13"/>
      <c r="J744" s="13"/>
      <c r="K744" s="16">
        <f t="shared" si="11"/>
        <v>0</v>
      </c>
      <c r="L744" s="21">
        <v>300</v>
      </c>
    </row>
    <row r="745" spans="1:12">
      <c r="A745" s="13"/>
      <c r="B745" s="13"/>
      <c r="C745" s="13"/>
      <c r="D745" s="13"/>
      <c r="E745" s="13"/>
      <c r="F745" s="13"/>
      <c r="H745" s="13"/>
      <c r="I745" s="13"/>
      <c r="J745" s="13"/>
      <c r="K745" s="16">
        <f t="shared" si="11"/>
        <v>0</v>
      </c>
      <c r="L745" s="21">
        <v>300</v>
      </c>
    </row>
    <row r="746" spans="1:12">
      <c r="A746" s="13"/>
      <c r="B746" s="13"/>
      <c r="C746" s="13"/>
      <c r="D746" s="13"/>
      <c r="E746" s="13"/>
      <c r="F746" s="13"/>
      <c r="H746" s="13"/>
      <c r="I746" s="13"/>
      <c r="J746" s="13"/>
      <c r="K746" s="16">
        <f t="shared" si="11"/>
        <v>0</v>
      </c>
      <c r="L746" s="21">
        <v>300</v>
      </c>
    </row>
    <row r="747" spans="1:12">
      <c r="A747" s="13"/>
      <c r="B747" s="13"/>
      <c r="C747" s="13"/>
      <c r="D747" s="13"/>
      <c r="E747" s="13"/>
      <c r="F747" s="13"/>
      <c r="H747" s="13"/>
      <c r="I747" s="13"/>
      <c r="J747" s="13"/>
      <c r="K747" s="16">
        <f t="shared" si="11"/>
        <v>0</v>
      </c>
      <c r="L747" s="21">
        <v>300</v>
      </c>
    </row>
    <row r="748" spans="1:12">
      <c r="A748" s="13"/>
      <c r="B748" s="13"/>
      <c r="C748" s="13"/>
      <c r="D748" s="13"/>
      <c r="E748" s="13"/>
      <c r="F748" s="13"/>
      <c r="H748" s="13"/>
      <c r="I748" s="13"/>
      <c r="J748" s="13"/>
      <c r="K748" s="16">
        <f t="shared" si="11"/>
        <v>0</v>
      </c>
      <c r="L748" s="21">
        <v>300</v>
      </c>
    </row>
    <row r="749" spans="1:12">
      <c r="A749" s="13"/>
      <c r="B749" s="13"/>
      <c r="C749" s="13"/>
      <c r="D749" s="13"/>
      <c r="E749" s="13"/>
      <c r="F749" s="13"/>
      <c r="H749" s="13"/>
      <c r="I749" s="13"/>
      <c r="J749" s="13"/>
      <c r="K749" s="16">
        <f t="shared" si="11"/>
        <v>0</v>
      </c>
      <c r="L749" s="21">
        <v>300</v>
      </c>
    </row>
    <row r="750" spans="1:12">
      <c r="A750" s="13"/>
      <c r="B750" s="13"/>
      <c r="C750" s="13"/>
      <c r="D750" s="13"/>
      <c r="E750" s="13"/>
      <c r="F750" s="13"/>
      <c r="H750" s="13"/>
      <c r="I750" s="13"/>
      <c r="J750" s="13"/>
      <c r="K750" s="16">
        <f t="shared" si="11"/>
        <v>0</v>
      </c>
      <c r="L750" s="21">
        <v>300</v>
      </c>
    </row>
    <row r="751" spans="1:12">
      <c r="A751" s="13"/>
      <c r="B751" s="13"/>
      <c r="C751" s="13"/>
      <c r="D751" s="13"/>
      <c r="E751" s="13"/>
      <c r="F751" s="13"/>
      <c r="H751" s="13"/>
      <c r="I751" s="13"/>
      <c r="J751" s="13"/>
      <c r="K751" s="16">
        <f t="shared" si="11"/>
        <v>0</v>
      </c>
      <c r="L751" s="21">
        <v>300</v>
      </c>
    </row>
    <row r="752" spans="1:12">
      <c r="A752" s="13"/>
      <c r="B752" s="13"/>
      <c r="C752" s="13"/>
      <c r="D752" s="13"/>
      <c r="E752" s="13"/>
      <c r="F752" s="13"/>
      <c r="H752" s="13"/>
      <c r="I752" s="13"/>
      <c r="J752" s="13"/>
      <c r="K752" s="16">
        <f t="shared" si="11"/>
        <v>0</v>
      </c>
      <c r="L752" s="21">
        <v>300</v>
      </c>
    </row>
    <row r="753" spans="1:12">
      <c r="A753" s="13"/>
      <c r="B753" s="13"/>
      <c r="C753" s="13"/>
      <c r="D753" s="13"/>
      <c r="E753" s="13"/>
      <c r="F753" s="13"/>
      <c r="H753" s="13"/>
      <c r="I753" s="13"/>
      <c r="J753" s="13"/>
      <c r="K753" s="16">
        <f t="shared" si="11"/>
        <v>0</v>
      </c>
      <c r="L753" s="21">
        <v>300</v>
      </c>
    </row>
    <row r="754" spans="1:12">
      <c r="A754" s="13"/>
      <c r="B754" s="13"/>
      <c r="C754" s="13"/>
      <c r="D754" s="13"/>
      <c r="E754" s="13"/>
      <c r="F754" s="13"/>
      <c r="H754" s="13"/>
      <c r="I754" s="13"/>
      <c r="J754" s="13"/>
      <c r="K754" s="16">
        <f t="shared" si="11"/>
        <v>0</v>
      </c>
      <c r="L754" s="21">
        <v>300</v>
      </c>
    </row>
    <row r="755" spans="1:12">
      <c r="A755" s="13"/>
      <c r="B755" s="13"/>
      <c r="C755" s="13"/>
      <c r="D755" s="13"/>
      <c r="E755" s="13"/>
      <c r="F755" s="13"/>
      <c r="H755" s="13"/>
      <c r="I755" s="13"/>
      <c r="J755" s="13"/>
      <c r="K755" s="16">
        <f t="shared" si="11"/>
        <v>0</v>
      </c>
      <c r="L755" s="21">
        <v>300</v>
      </c>
    </row>
    <row r="756" spans="1:12">
      <c r="A756" s="13"/>
      <c r="B756" s="13"/>
      <c r="C756" s="13"/>
      <c r="D756" s="13"/>
      <c r="E756" s="13"/>
      <c r="F756" s="13"/>
      <c r="H756" s="13"/>
      <c r="I756" s="13"/>
      <c r="J756" s="13"/>
      <c r="K756" s="16">
        <f t="shared" si="11"/>
        <v>0</v>
      </c>
      <c r="L756" s="21">
        <v>300</v>
      </c>
    </row>
    <row r="757" spans="1:12">
      <c r="A757" s="13"/>
      <c r="B757" s="13"/>
      <c r="C757" s="13"/>
      <c r="D757" s="13"/>
      <c r="E757" s="13"/>
      <c r="F757" s="13"/>
      <c r="H757" s="13"/>
      <c r="I757" s="13"/>
      <c r="J757" s="13"/>
      <c r="K757" s="16">
        <f t="shared" si="11"/>
        <v>0</v>
      </c>
      <c r="L757" s="21">
        <v>300</v>
      </c>
    </row>
    <row r="758" spans="1:12">
      <c r="A758" s="13"/>
      <c r="B758" s="13"/>
      <c r="C758" s="13"/>
      <c r="D758" s="13"/>
      <c r="E758" s="13"/>
      <c r="F758" s="13"/>
      <c r="H758" s="13"/>
      <c r="I758" s="13"/>
      <c r="J758" s="13"/>
      <c r="K758" s="16">
        <f t="shared" si="11"/>
        <v>0</v>
      </c>
      <c r="L758" s="21">
        <v>300</v>
      </c>
    </row>
    <row r="759" spans="1:12">
      <c r="A759" s="13"/>
      <c r="B759" s="13"/>
      <c r="C759" s="13"/>
      <c r="D759" s="13"/>
      <c r="E759" s="13"/>
      <c r="F759" s="13"/>
      <c r="H759" s="13"/>
      <c r="I759" s="13"/>
      <c r="J759" s="13"/>
      <c r="K759" s="16">
        <f t="shared" si="11"/>
        <v>0</v>
      </c>
      <c r="L759" s="21">
        <v>300</v>
      </c>
    </row>
    <row r="760" spans="1:12">
      <c r="A760" s="13"/>
      <c r="B760" s="13"/>
      <c r="C760" s="13"/>
      <c r="D760" s="13"/>
      <c r="E760" s="13"/>
      <c r="F760" s="13"/>
      <c r="H760" s="13"/>
      <c r="I760" s="13"/>
      <c r="J760" s="13"/>
      <c r="K760" s="16">
        <f t="shared" si="11"/>
        <v>0</v>
      </c>
      <c r="L760" s="21">
        <v>300</v>
      </c>
    </row>
    <row r="761" spans="1:12">
      <c r="A761" s="13"/>
      <c r="B761" s="13"/>
      <c r="C761" s="13"/>
      <c r="D761" s="13"/>
      <c r="E761" s="13"/>
      <c r="F761" s="13"/>
      <c r="H761" s="13"/>
      <c r="I761" s="13"/>
      <c r="J761" s="13"/>
      <c r="K761" s="16">
        <f t="shared" si="11"/>
        <v>0</v>
      </c>
      <c r="L761" s="21">
        <v>300</v>
      </c>
    </row>
    <row r="762" spans="1:12">
      <c r="A762" s="13"/>
      <c r="B762" s="13"/>
      <c r="C762" s="13"/>
      <c r="D762" s="13"/>
      <c r="E762" s="13"/>
      <c r="F762" s="13"/>
      <c r="H762" s="13"/>
      <c r="I762" s="13"/>
      <c r="J762" s="13"/>
      <c r="K762" s="16">
        <f t="shared" si="11"/>
        <v>0</v>
      </c>
      <c r="L762" s="21">
        <v>300</v>
      </c>
    </row>
    <row r="763" spans="1:12">
      <c r="A763" s="13"/>
      <c r="B763" s="13"/>
      <c r="C763" s="13"/>
      <c r="D763" s="13"/>
      <c r="E763" s="13"/>
      <c r="F763" s="13"/>
      <c r="H763" s="13"/>
      <c r="I763" s="13"/>
      <c r="J763" s="13"/>
      <c r="K763" s="16">
        <f t="shared" si="11"/>
        <v>0</v>
      </c>
      <c r="L763" s="21">
        <v>300</v>
      </c>
    </row>
    <row r="764" spans="1:12">
      <c r="A764" s="13"/>
      <c r="B764" s="13"/>
      <c r="C764" s="13"/>
      <c r="D764" s="13"/>
      <c r="E764" s="13"/>
      <c r="F764" s="13"/>
      <c r="H764" s="13"/>
      <c r="I764" s="13"/>
      <c r="J764" s="13"/>
      <c r="K764" s="16">
        <f t="shared" si="11"/>
        <v>0</v>
      </c>
      <c r="L764" s="21">
        <v>300</v>
      </c>
    </row>
    <row r="765" spans="1:12">
      <c r="A765" s="13"/>
      <c r="B765" s="13"/>
      <c r="C765" s="13"/>
      <c r="D765" s="13"/>
      <c r="E765" s="13"/>
      <c r="F765" s="13"/>
      <c r="H765" s="13"/>
      <c r="I765" s="13"/>
      <c r="J765" s="13"/>
      <c r="K765" s="16">
        <f t="shared" si="11"/>
        <v>0</v>
      </c>
      <c r="L765" s="21">
        <v>300</v>
      </c>
    </row>
    <row r="766" spans="1:12">
      <c r="A766" s="13"/>
      <c r="B766" s="13"/>
      <c r="C766" s="13"/>
      <c r="D766" s="13"/>
      <c r="E766" s="13"/>
      <c r="F766" s="13"/>
      <c r="H766" s="13"/>
      <c r="I766" s="13"/>
      <c r="J766" s="13"/>
      <c r="K766" s="16">
        <f t="shared" si="11"/>
        <v>0</v>
      </c>
      <c r="L766" s="21">
        <v>300</v>
      </c>
    </row>
    <row r="767" spans="1:12">
      <c r="A767" s="13"/>
      <c r="B767" s="13"/>
      <c r="C767" s="13"/>
      <c r="D767" s="13"/>
      <c r="E767" s="13"/>
      <c r="F767" s="13"/>
      <c r="H767" s="13"/>
      <c r="I767" s="13"/>
      <c r="J767" s="13"/>
      <c r="K767" s="16">
        <f t="shared" si="11"/>
        <v>0</v>
      </c>
      <c r="L767" s="21">
        <v>300</v>
      </c>
    </row>
    <row r="768" spans="1:12">
      <c r="A768" s="13"/>
      <c r="B768" s="13"/>
      <c r="C768" s="13"/>
      <c r="D768" s="13"/>
      <c r="E768" s="13"/>
      <c r="F768" s="13"/>
      <c r="H768" s="13"/>
      <c r="I768" s="13"/>
      <c r="J768" s="13"/>
      <c r="K768" s="16">
        <f t="shared" si="11"/>
        <v>0</v>
      </c>
      <c r="L768" s="21">
        <v>300</v>
      </c>
    </row>
    <row r="769" spans="1:12">
      <c r="A769" s="13"/>
      <c r="B769" s="13"/>
      <c r="C769" s="13"/>
      <c r="D769" s="13"/>
      <c r="E769" s="13"/>
      <c r="F769" s="13"/>
      <c r="H769" s="13"/>
      <c r="I769" s="13"/>
      <c r="J769" s="13"/>
      <c r="K769" s="16">
        <f t="shared" si="11"/>
        <v>0</v>
      </c>
      <c r="L769" s="21">
        <v>300</v>
      </c>
    </row>
    <row r="770" spans="1:12">
      <c r="A770" s="13"/>
      <c r="B770" s="13"/>
      <c r="C770" s="13"/>
      <c r="D770" s="13"/>
      <c r="E770" s="13"/>
      <c r="F770" s="13"/>
      <c r="H770" s="13"/>
      <c r="I770" s="13"/>
      <c r="J770" s="13"/>
      <c r="K770" s="16">
        <f t="shared" si="11"/>
        <v>0</v>
      </c>
      <c r="L770" s="21">
        <v>300</v>
      </c>
    </row>
    <row r="771" spans="1:12">
      <c r="A771" s="13"/>
      <c r="B771" s="13"/>
      <c r="C771" s="13"/>
      <c r="D771" s="13"/>
      <c r="E771" s="13"/>
      <c r="F771" s="13"/>
      <c r="H771" s="13"/>
      <c r="I771" s="13"/>
      <c r="J771" s="13"/>
      <c r="K771" s="16">
        <f t="shared" si="11"/>
        <v>0</v>
      </c>
      <c r="L771" s="21">
        <v>300</v>
      </c>
    </row>
    <row r="772" spans="1:12">
      <c r="A772" s="13"/>
      <c r="B772" s="13"/>
      <c r="C772" s="13"/>
      <c r="D772" s="13"/>
      <c r="E772" s="13"/>
      <c r="F772" s="13"/>
      <c r="H772" s="13"/>
      <c r="I772" s="13"/>
      <c r="J772" s="13"/>
      <c r="K772" s="16">
        <f t="shared" si="11"/>
        <v>0</v>
      </c>
      <c r="L772" s="21">
        <v>300</v>
      </c>
    </row>
    <row r="773" spans="1:12">
      <c r="A773" s="13"/>
      <c r="B773" s="13"/>
      <c r="C773" s="13"/>
      <c r="D773" s="13"/>
      <c r="E773" s="13"/>
      <c r="F773" s="13"/>
      <c r="H773" s="13"/>
      <c r="I773" s="13"/>
      <c r="J773" s="13"/>
      <c r="K773" s="16">
        <f t="shared" ref="K773:K836" si="12">IF(H773="タレント",300,5*(J773-I773+1)*(I773+J773)-J773*10)</f>
        <v>0</v>
      </c>
      <c r="L773" s="21">
        <v>300</v>
      </c>
    </row>
    <row r="774" spans="1:12">
      <c r="A774" s="13"/>
      <c r="B774" s="13"/>
      <c r="C774" s="13"/>
      <c r="D774" s="13"/>
      <c r="E774" s="13"/>
      <c r="F774" s="13"/>
      <c r="H774" s="13"/>
      <c r="I774" s="13"/>
      <c r="J774" s="13"/>
      <c r="K774" s="16">
        <f t="shared" si="12"/>
        <v>0</v>
      </c>
      <c r="L774" s="21">
        <v>300</v>
      </c>
    </row>
    <row r="775" spans="1:12">
      <c r="A775" s="13"/>
      <c r="B775" s="13"/>
      <c r="C775" s="13"/>
      <c r="D775" s="13"/>
      <c r="E775" s="13"/>
      <c r="F775" s="13"/>
      <c r="H775" s="13"/>
      <c r="I775" s="13"/>
      <c r="J775" s="13"/>
      <c r="K775" s="16">
        <f t="shared" si="12"/>
        <v>0</v>
      </c>
      <c r="L775" s="21">
        <v>300</v>
      </c>
    </row>
    <row r="776" spans="1:12">
      <c r="A776" s="13"/>
      <c r="B776" s="13"/>
      <c r="C776" s="13"/>
      <c r="D776" s="13"/>
      <c r="E776" s="13"/>
      <c r="F776" s="13"/>
      <c r="H776" s="13"/>
      <c r="I776" s="13"/>
      <c r="J776" s="13"/>
      <c r="K776" s="16">
        <f t="shared" si="12"/>
        <v>0</v>
      </c>
      <c r="L776" s="21">
        <v>300</v>
      </c>
    </row>
    <row r="777" spans="1:12">
      <c r="A777" s="13"/>
      <c r="B777" s="13"/>
      <c r="C777" s="13"/>
      <c r="D777" s="13"/>
      <c r="E777" s="13"/>
      <c r="F777" s="13"/>
      <c r="H777" s="13"/>
      <c r="I777" s="13"/>
      <c r="J777" s="13"/>
      <c r="K777" s="16">
        <f t="shared" si="12"/>
        <v>0</v>
      </c>
      <c r="L777" s="21">
        <v>300</v>
      </c>
    </row>
    <row r="778" spans="1:12">
      <c r="A778" s="13"/>
      <c r="B778" s="13"/>
      <c r="C778" s="13"/>
      <c r="D778" s="13"/>
      <c r="E778" s="13"/>
      <c r="F778" s="13"/>
      <c r="H778" s="13"/>
      <c r="I778" s="13"/>
      <c r="J778" s="13"/>
      <c r="K778" s="16">
        <f t="shared" si="12"/>
        <v>0</v>
      </c>
      <c r="L778" s="21">
        <v>300</v>
      </c>
    </row>
    <row r="779" spans="1:12">
      <c r="A779" s="13"/>
      <c r="B779" s="13"/>
      <c r="C779" s="13"/>
      <c r="D779" s="13"/>
      <c r="E779" s="13"/>
      <c r="F779" s="13"/>
      <c r="H779" s="13"/>
      <c r="I779" s="13"/>
      <c r="J779" s="13"/>
      <c r="K779" s="16">
        <f t="shared" si="12"/>
        <v>0</v>
      </c>
      <c r="L779" s="21">
        <v>300</v>
      </c>
    </row>
    <row r="780" spans="1:12">
      <c r="A780" s="13"/>
      <c r="B780" s="13"/>
      <c r="C780" s="13"/>
      <c r="D780" s="13"/>
      <c r="E780" s="13"/>
      <c r="F780" s="13"/>
      <c r="H780" s="13"/>
      <c r="I780" s="13"/>
      <c r="J780" s="13"/>
      <c r="K780" s="16">
        <f t="shared" si="12"/>
        <v>0</v>
      </c>
      <c r="L780" s="21">
        <v>300</v>
      </c>
    </row>
    <row r="781" spans="1:12">
      <c r="A781" s="13"/>
      <c r="B781" s="13"/>
      <c r="C781" s="13"/>
      <c r="D781" s="13"/>
      <c r="E781" s="13"/>
      <c r="F781" s="13"/>
      <c r="H781" s="13"/>
      <c r="I781" s="13"/>
      <c r="J781" s="13"/>
      <c r="K781" s="16">
        <f t="shared" si="12"/>
        <v>0</v>
      </c>
      <c r="L781" s="21">
        <v>300</v>
      </c>
    </row>
    <row r="782" spans="1:12">
      <c r="A782" s="13"/>
      <c r="B782" s="13"/>
      <c r="C782" s="13"/>
      <c r="D782" s="13"/>
      <c r="E782" s="13"/>
      <c r="F782" s="13"/>
      <c r="H782" s="13"/>
      <c r="I782" s="13"/>
      <c r="J782" s="13"/>
      <c r="K782" s="16">
        <f t="shared" si="12"/>
        <v>0</v>
      </c>
      <c r="L782" s="21">
        <v>300</v>
      </c>
    </row>
    <row r="783" spans="1:12">
      <c r="A783" s="13"/>
      <c r="B783" s="13"/>
      <c r="C783" s="13"/>
      <c r="D783" s="13"/>
      <c r="E783" s="13"/>
      <c r="F783" s="13"/>
      <c r="H783" s="13"/>
      <c r="I783" s="13"/>
      <c r="J783" s="13"/>
      <c r="K783" s="16">
        <f t="shared" si="12"/>
        <v>0</v>
      </c>
      <c r="L783" s="21">
        <v>300</v>
      </c>
    </row>
    <row r="784" spans="1:12">
      <c r="A784" s="13"/>
      <c r="B784" s="13"/>
      <c r="C784" s="13"/>
      <c r="D784" s="13"/>
      <c r="E784" s="13"/>
      <c r="F784" s="13"/>
      <c r="H784" s="13"/>
      <c r="I784" s="13"/>
      <c r="J784" s="13"/>
      <c r="K784" s="16">
        <f t="shared" si="12"/>
        <v>0</v>
      </c>
      <c r="L784" s="21">
        <v>300</v>
      </c>
    </row>
    <row r="785" spans="1:12">
      <c r="A785" s="13"/>
      <c r="B785" s="13"/>
      <c r="C785" s="13"/>
      <c r="D785" s="13"/>
      <c r="E785" s="13"/>
      <c r="F785" s="13"/>
      <c r="H785" s="13"/>
      <c r="I785" s="13"/>
      <c r="J785" s="13"/>
      <c r="K785" s="16">
        <f t="shared" si="12"/>
        <v>0</v>
      </c>
      <c r="L785" s="21">
        <v>300</v>
      </c>
    </row>
    <row r="786" spans="1:12">
      <c r="A786" s="13"/>
      <c r="B786" s="13"/>
      <c r="C786" s="13"/>
      <c r="D786" s="13"/>
      <c r="E786" s="13"/>
      <c r="F786" s="13"/>
      <c r="H786" s="13"/>
      <c r="I786" s="13"/>
      <c r="J786" s="13"/>
      <c r="K786" s="16">
        <f t="shared" si="12"/>
        <v>0</v>
      </c>
      <c r="L786" s="21">
        <v>300</v>
      </c>
    </row>
    <row r="787" spans="1:12">
      <c r="A787" s="13"/>
      <c r="B787" s="13"/>
      <c r="C787" s="13"/>
      <c r="D787" s="13"/>
      <c r="E787" s="13"/>
      <c r="F787" s="13"/>
      <c r="H787" s="13"/>
      <c r="I787" s="13"/>
      <c r="J787" s="13"/>
      <c r="K787" s="16">
        <f t="shared" si="12"/>
        <v>0</v>
      </c>
      <c r="L787" s="21">
        <v>300</v>
      </c>
    </row>
    <row r="788" spans="1:12">
      <c r="A788" s="13"/>
      <c r="B788" s="13"/>
      <c r="C788" s="13"/>
      <c r="D788" s="13"/>
      <c r="E788" s="13"/>
      <c r="F788" s="13"/>
      <c r="H788" s="13"/>
      <c r="I788" s="13"/>
      <c r="J788" s="13"/>
      <c r="K788" s="16">
        <f t="shared" si="12"/>
        <v>0</v>
      </c>
      <c r="L788" s="21">
        <v>300</v>
      </c>
    </row>
    <row r="789" spans="1:12">
      <c r="A789" s="13"/>
      <c r="B789" s="13"/>
      <c r="C789" s="13"/>
      <c r="D789" s="13"/>
      <c r="E789" s="13"/>
      <c r="F789" s="13"/>
      <c r="H789" s="13"/>
      <c r="I789" s="13"/>
      <c r="J789" s="13"/>
      <c r="K789" s="16">
        <f t="shared" si="12"/>
        <v>0</v>
      </c>
      <c r="L789" s="21">
        <v>300</v>
      </c>
    </row>
    <row r="790" spans="1:12">
      <c r="A790" s="13"/>
      <c r="B790" s="13"/>
      <c r="C790" s="13"/>
      <c r="D790" s="13"/>
      <c r="E790" s="13"/>
      <c r="F790" s="13"/>
      <c r="H790" s="13"/>
      <c r="I790" s="13"/>
      <c r="J790" s="13"/>
      <c r="K790" s="16">
        <f t="shared" si="12"/>
        <v>0</v>
      </c>
      <c r="L790" s="21">
        <v>300</v>
      </c>
    </row>
    <row r="791" spans="1:12">
      <c r="A791" s="13"/>
      <c r="B791" s="13"/>
      <c r="C791" s="13"/>
      <c r="D791" s="13"/>
      <c r="E791" s="13"/>
      <c r="F791" s="13"/>
      <c r="H791" s="13"/>
      <c r="I791" s="13"/>
      <c r="J791" s="13"/>
      <c r="K791" s="16">
        <f t="shared" si="12"/>
        <v>0</v>
      </c>
      <c r="L791" s="21">
        <v>300</v>
      </c>
    </row>
    <row r="792" spans="1:12">
      <c r="A792" s="13"/>
      <c r="B792" s="13"/>
      <c r="C792" s="13"/>
      <c r="D792" s="13"/>
      <c r="E792" s="13"/>
      <c r="F792" s="13"/>
      <c r="H792" s="13"/>
      <c r="I792" s="13"/>
      <c r="J792" s="13"/>
      <c r="K792" s="16">
        <f t="shared" si="12"/>
        <v>0</v>
      </c>
      <c r="L792" s="21">
        <v>300</v>
      </c>
    </row>
    <row r="793" spans="1:12">
      <c r="A793" s="13"/>
      <c r="B793" s="13"/>
      <c r="C793" s="13"/>
      <c r="D793" s="13"/>
      <c r="E793" s="13"/>
      <c r="F793" s="13"/>
      <c r="H793" s="13"/>
      <c r="I793" s="13"/>
      <c r="J793" s="13"/>
      <c r="K793" s="16">
        <f t="shared" si="12"/>
        <v>0</v>
      </c>
      <c r="L793" s="21">
        <v>300</v>
      </c>
    </row>
    <row r="794" spans="1:12">
      <c r="A794" s="13"/>
      <c r="B794" s="13"/>
      <c r="C794" s="13"/>
      <c r="D794" s="13"/>
      <c r="E794" s="13"/>
      <c r="F794" s="13"/>
      <c r="H794" s="13"/>
      <c r="I794" s="13"/>
      <c r="J794" s="13"/>
      <c r="K794" s="16">
        <f t="shared" si="12"/>
        <v>0</v>
      </c>
      <c r="L794" s="21">
        <v>300</v>
      </c>
    </row>
    <row r="795" spans="1:12">
      <c r="A795" s="13"/>
      <c r="B795" s="13"/>
      <c r="C795" s="13"/>
      <c r="D795" s="13"/>
      <c r="E795" s="13"/>
      <c r="F795" s="13"/>
      <c r="H795" s="13"/>
      <c r="I795" s="13"/>
      <c r="J795" s="13"/>
      <c r="K795" s="16">
        <f t="shared" si="12"/>
        <v>0</v>
      </c>
      <c r="L795" s="21">
        <v>300</v>
      </c>
    </row>
    <row r="796" spans="1:12">
      <c r="A796" s="13"/>
      <c r="B796" s="13"/>
      <c r="C796" s="13"/>
      <c r="D796" s="13"/>
      <c r="E796" s="13"/>
      <c r="F796" s="13"/>
      <c r="H796" s="13"/>
      <c r="I796" s="13"/>
      <c r="J796" s="13"/>
      <c r="K796" s="16">
        <f t="shared" si="12"/>
        <v>0</v>
      </c>
      <c r="L796" s="21">
        <v>300</v>
      </c>
    </row>
    <row r="797" spans="1:12">
      <c r="A797" s="13"/>
      <c r="B797" s="13"/>
      <c r="C797" s="13"/>
      <c r="D797" s="13"/>
      <c r="E797" s="13"/>
      <c r="F797" s="13"/>
      <c r="H797" s="13"/>
      <c r="I797" s="13"/>
      <c r="J797" s="13"/>
      <c r="K797" s="16">
        <f t="shared" si="12"/>
        <v>0</v>
      </c>
      <c r="L797" s="21">
        <v>300</v>
      </c>
    </row>
    <row r="798" spans="1:12">
      <c r="A798" s="13"/>
      <c r="B798" s="13"/>
      <c r="C798" s="13"/>
      <c r="D798" s="13"/>
      <c r="E798" s="13"/>
      <c r="F798" s="13"/>
      <c r="H798" s="13"/>
      <c r="I798" s="13"/>
      <c r="J798" s="13"/>
      <c r="K798" s="16">
        <f t="shared" si="12"/>
        <v>0</v>
      </c>
      <c r="L798" s="21">
        <v>300</v>
      </c>
    </row>
    <row r="799" spans="1:12">
      <c r="A799" s="13"/>
      <c r="B799" s="13"/>
      <c r="C799" s="13"/>
      <c r="D799" s="13"/>
      <c r="E799" s="13"/>
      <c r="F799" s="13"/>
      <c r="H799" s="13"/>
      <c r="I799" s="13"/>
      <c r="J799" s="13"/>
      <c r="K799" s="16">
        <f t="shared" si="12"/>
        <v>0</v>
      </c>
      <c r="L799" s="21">
        <v>300</v>
      </c>
    </row>
    <row r="800" spans="1:12">
      <c r="A800" s="13"/>
      <c r="B800" s="13"/>
      <c r="C800" s="13"/>
      <c r="D800" s="13"/>
      <c r="E800" s="13"/>
      <c r="F800" s="13"/>
      <c r="H800" s="13"/>
      <c r="I800" s="13"/>
      <c r="J800" s="13"/>
      <c r="K800" s="16">
        <f t="shared" si="12"/>
        <v>0</v>
      </c>
      <c r="L800" s="21">
        <v>300</v>
      </c>
    </row>
    <row r="801" spans="1:12">
      <c r="A801" s="13"/>
      <c r="B801" s="13"/>
      <c r="C801" s="13"/>
      <c r="D801" s="13"/>
      <c r="E801" s="13"/>
      <c r="F801" s="13"/>
      <c r="H801" s="13"/>
      <c r="I801" s="13"/>
      <c r="J801" s="13"/>
      <c r="K801" s="16">
        <f t="shared" si="12"/>
        <v>0</v>
      </c>
      <c r="L801" s="21">
        <v>300</v>
      </c>
    </row>
    <row r="802" spans="1:12">
      <c r="A802" s="13"/>
      <c r="B802" s="13"/>
      <c r="C802" s="13"/>
      <c r="D802" s="13"/>
      <c r="E802" s="13"/>
      <c r="F802" s="13"/>
      <c r="H802" s="13"/>
      <c r="I802" s="13"/>
      <c r="J802" s="13"/>
      <c r="K802" s="16">
        <f t="shared" si="12"/>
        <v>0</v>
      </c>
      <c r="L802" s="21">
        <v>300</v>
      </c>
    </row>
    <row r="803" spans="1:12">
      <c r="A803" s="13"/>
      <c r="B803" s="13"/>
      <c r="C803" s="13"/>
      <c r="D803" s="13"/>
      <c r="E803" s="13"/>
      <c r="F803" s="13"/>
      <c r="H803" s="13"/>
      <c r="I803" s="13"/>
      <c r="J803" s="13"/>
      <c r="K803" s="16">
        <f t="shared" si="12"/>
        <v>0</v>
      </c>
      <c r="L803" s="21">
        <v>300</v>
      </c>
    </row>
    <row r="804" spans="1:12">
      <c r="A804" s="13"/>
      <c r="B804" s="13"/>
      <c r="C804" s="13"/>
      <c r="D804" s="13"/>
      <c r="E804" s="13"/>
      <c r="F804" s="13"/>
      <c r="H804" s="13"/>
      <c r="I804" s="13"/>
      <c r="J804" s="13"/>
      <c r="K804" s="16">
        <f t="shared" si="12"/>
        <v>0</v>
      </c>
      <c r="L804" s="21">
        <v>300</v>
      </c>
    </row>
    <row r="805" spans="1:12">
      <c r="A805" s="13"/>
      <c r="B805" s="13"/>
      <c r="C805" s="13"/>
      <c r="D805" s="13"/>
      <c r="E805" s="13"/>
      <c r="F805" s="13"/>
      <c r="H805" s="13"/>
      <c r="I805" s="13"/>
      <c r="J805" s="13"/>
      <c r="K805" s="16">
        <f t="shared" si="12"/>
        <v>0</v>
      </c>
      <c r="L805" s="21">
        <v>300</v>
      </c>
    </row>
    <row r="806" spans="1:12">
      <c r="A806" s="13"/>
      <c r="B806" s="13"/>
      <c r="C806" s="13"/>
      <c r="D806" s="13"/>
      <c r="E806" s="13"/>
      <c r="F806" s="13"/>
      <c r="H806" s="13"/>
      <c r="I806" s="13"/>
      <c r="J806" s="13"/>
      <c r="K806" s="16">
        <f t="shared" si="12"/>
        <v>0</v>
      </c>
      <c r="L806" s="21">
        <v>300</v>
      </c>
    </row>
    <row r="807" spans="1:12">
      <c r="A807" s="13"/>
      <c r="B807" s="13"/>
      <c r="C807" s="13"/>
      <c r="D807" s="13"/>
      <c r="E807" s="13"/>
      <c r="F807" s="13"/>
      <c r="H807" s="13"/>
      <c r="I807" s="13"/>
      <c r="J807" s="13"/>
      <c r="K807" s="16">
        <f t="shared" si="12"/>
        <v>0</v>
      </c>
      <c r="L807" s="21">
        <v>300</v>
      </c>
    </row>
    <row r="808" spans="1:12">
      <c r="A808" s="13"/>
      <c r="B808" s="13"/>
      <c r="C808" s="13"/>
      <c r="D808" s="13"/>
      <c r="E808" s="13"/>
      <c r="F808" s="13"/>
      <c r="H808" s="13"/>
      <c r="I808" s="13"/>
      <c r="J808" s="13"/>
      <c r="K808" s="16">
        <f t="shared" si="12"/>
        <v>0</v>
      </c>
      <c r="L808" s="21">
        <v>300</v>
      </c>
    </row>
    <row r="809" spans="1:12">
      <c r="A809" s="13"/>
      <c r="B809" s="13"/>
      <c r="C809" s="13"/>
      <c r="D809" s="13"/>
      <c r="E809" s="13"/>
      <c r="F809" s="13"/>
      <c r="H809" s="13"/>
      <c r="I809" s="13"/>
      <c r="J809" s="13"/>
      <c r="K809" s="16">
        <f t="shared" si="12"/>
        <v>0</v>
      </c>
      <c r="L809" s="21">
        <v>300</v>
      </c>
    </row>
    <row r="810" spans="1:12">
      <c r="A810" s="13"/>
      <c r="B810" s="13"/>
      <c r="C810" s="13"/>
      <c r="D810" s="13"/>
      <c r="E810" s="13"/>
      <c r="F810" s="13"/>
      <c r="H810" s="13"/>
      <c r="I810" s="13"/>
      <c r="J810" s="13"/>
      <c r="K810" s="16">
        <f t="shared" si="12"/>
        <v>0</v>
      </c>
      <c r="L810" s="21">
        <v>300</v>
      </c>
    </row>
    <row r="811" spans="1:12">
      <c r="A811" s="13"/>
      <c r="B811" s="13"/>
      <c r="C811" s="13"/>
      <c r="D811" s="13"/>
      <c r="E811" s="13"/>
      <c r="F811" s="13"/>
      <c r="H811" s="13"/>
      <c r="I811" s="13"/>
      <c r="J811" s="13"/>
      <c r="K811" s="16">
        <f t="shared" si="12"/>
        <v>0</v>
      </c>
      <c r="L811" s="21">
        <v>300</v>
      </c>
    </row>
    <row r="812" spans="1:12">
      <c r="A812" s="13"/>
      <c r="B812" s="13"/>
      <c r="C812" s="13"/>
      <c r="D812" s="13"/>
      <c r="E812" s="13"/>
      <c r="F812" s="13"/>
      <c r="H812" s="13"/>
      <c r="I812" s="13"/>
      <c r="J812" s="13"/>
      <c r="K812" s="16">
        <f t="shared" si="12"/>
        <v>0</v>
      </c>
      <c r="L812" s="21">
        <v>300</v>
      </c>
    </row>
    <row r="813" spans="1:12">
      <c r="A813" s="13"/>
      <c r="B813" s="13"/>
      <c r="C813" s="13"/>
      <c r="D813" s="13"/>
      <c r="E813" s="13"/>
      <c r="F813" s="13"/>
      <c r="H813" s="13"/>
      <c r="I813" s="13"/>
      <c r="J813" s="13"/>
      <c r="K813" s="16">
        <f t="shared" si="12"/>
        <v>0</v>
      </c>
      <c r="L813" s="21">
        <v>300</v>
      </c>
    </row>
    <row r="814" spans="1:12">
      <c r="A814" s="13"/>
      <c r="B814" s="13"/>
      <c r="C814" s="13"/>
      <c r="D814" s="13"/>
      <c r="E814" s="13"/>
      <c r="F814" s="13"/>
      <c r="H814" s="13"/>
      <c r="I814" s="13"/>
      <c r="J814" s="13"/>
      <c r="K814" s="16">
        <f t="shared" si="12"/>
        <v>0</v>
      </c>
      <c r="L814" s="21">
        <v>300</v>
      </c>
    </row>
    <row r="815" spans="1:12">
      <c r="A815" s="13"/>
      <c r="B815" s="13"/>
      <c r="C815" s="13"/>
      <c r="D815" s="13"/>
      <c r="E815" s="13"/>
      <c r="F815" s="13"/>
      <c r="H815" s="13"/>
      <c r="I815" s="13"/>
      <c r="J815" s="13"/>
      <c r="K815" s="16">
        <f t="shared" si="12"/>
        <v>0</v>
      </c>
      <c r="L815" s="21">
        <v>300</v>
      </c>
    </row>
    <row r="816" spans="1:12">
      <c r="A816" s="13"/>
      <c r="B816" s="13"/>
      <c r="C816" s="13"/>
      <c r="D816" s="13"/>
      <c r="E816" s="13"/>
      <c r="F816" s="13"/>
      <c r="H816" s="13"/>
      <c r="I816" s="13"/>
      <c r="J816" s="13"/>
      <c r="K816" s="16">
        <f t="shared" si="12"/>
        <v>0</v>
      </c>
      <c r="L816" s="21">
        <v>300</v>
      </c>
    </row>
    <row r="817" spans="1:12">
      <c r="A817" s="13"/>
      <c r="B817" s="13"/>
      <c r="C817" s="13"/>
      <c r="D817" s="13"/>
      <c r="E817" s="13"/>
      <c r="F817" s="13"/>
      <c r="H817" s="13"/>
      <c r="I817" s="13"/>
      <c r="J817" s="13"/>
      <c r="K817" s="16">
        <f t="shared" si="12"/>
        <v>0</v>
      </c>
      <c r="L817" s="21">
        <v>300</v>
      </c>
    </row>
    <row r="818" spans="1:12">
      <c r="A818" s="13"/>
      <c r="B818" s="13"/>
      <c r="C818" s="13"/>
      <c r="D818" s="13"/>
      <c r="E818" s="13"/>
      <c r="F818" s="13"/>
      <c r="H818" s="13"/>
      <c r="I818" s="13"/>
      <c r="J818" s="13"/>
      <c r="K818" s="16">
        <f t="shared" si="12"/>
        <v>0</v>
      </c>
      <c r="L818" s="21">
        <v>300</v>
      </c>
    </row>
    <row r="819" spans="1:12">
      <c r="A819" s="13"/>
      <c r="B819" s="13"/>
      <c r="C819" s="13"/>
      <c r="D819" s="13"/>
      <c r="E819" s="13"/>
      <c r="F819" s="13"/>
      <c r="H819" s="13"/>
      <c r="I819" s="13"/>
      <c r="J819" s="13"/>
      <c r="K819" s="16">
        <f t="shared" si="12"/>
        <v>0</v>
      </c>
      <c r="L819" s="21">
        <v>300</v>
      </c>
    </row>
    <row r="820" spans="1:12">
      <c r="A820" s="13"/>
      <c r="B820" s="13"/>
      <c r="C820" s="13"/>
      <c r="D820" s="13"/>
      <c r="E820" s="13"/>
      <c r="F820" s="13"/>
      <c r="H820" s="13"/>
      <c r="I820" s="13"/>
      <c r="J820" s="13"/>
      <c r="K820" s="16">
        <f t="shared" si="12"/>
        <v>0</v>
      </c>
      <c r="L820" s="21">
        <v>300</v>
      </c>
    </row>
    <row r="821" spans="1:12">
      <c r="A821" s="13"/>
      <c r="B821" s="13"/>
      <c r="C821" s="13"/>
      <c r="D821" s="13"/>
      <c r="E821" s="13"/>
      <c r="F821" s="13"/>
      <c r="H821" s="13"/>
      <c r="I821" s="13"/>
      <c r="J821" s="13"/>
      <c r="K821" s="16">
        <f t="shared" si="12"/>
        <v>0</v>
      </c>
      <c r="L821" s="21">
        <v>300</v>
      </c>
    </row>
    <row r="822" spans="1:12">
      <c r="A822" s="13"/>
      <c r="B822" s="13"/>
      <c r="C822" s="13"/>
      <c r="D822" s="13"/>
      <c r="E822" s="13"/>
      <c r="F822" s="13"/>
      <c r="H822" s="13"/>
      <c r="I822" s="13"/>
      <c r="J822" s="13"/>
      <c r="K822" s="16">
        <f t="shared" si="12"/>
        <v>0</v>
      </c>
      <c r="L822" s="21">
        <v>300</v>
      </c>
    </row>
    <row r="823" spans="1:12">
      <c r="A823" s="13"/>
      <c r="B823" s="13"/>
      <c r="C823" s="13"/>
      <c r="D823" s="13"/>
      <c r="E823" s="13"/>
      <c r="F823" s="13"/>
      <c r="H823" s="13"/>
      <c r="I823" s="13"/>
      <c r="J823" s="13"/>
      <c r="K823" s="16">
        <f t="shared" si="12"/>
        <v>0</v>
      </c>
      <c r="L823" s="21">
        <v>300</v>
      </c>
    </row>
    <row r="824" spans="1:12">
      <c r="A824" s="13"/>
      <c r="B824" s="13"/>
      <c r="C824" s="13"/>
      <c r="D824" s="13"/>
      <c r="E824" s="13"/>
      <c r="F824" s="13"/>
      <c r="H824" s="13"/>
      <c r="I824" s="13"/>
      <c r="J824" s="13"/>
      <c r="K824" s="16">
        <f t="shared" si="12"/>
        <v>0</v>
      </c>
      <c r="L824" s="21">
        <v>300</v>
      </c>
    </row>
    <row r="825" spans="1:12">
      <c r="A825" s="13"/>
      <c r="B825" s="13"/>
      <c r="C825" s="13"/>
      <c r="D825" s="13"/>
      <c r="E825" s="13"/>
      <c r="F825" s="13"/>
      <c r="H825" s="13"/>
      <c r="I825" s="13"/>
      <c r="J825" s="13"/>
      <c r="K825" s="16">
        <f t="shared" si="12"/>
        <v>0</v>
      </c>
      <c r="L825" s="21">
        <v>300</v>
      </c>
    </row>
    <row r="826" spans="1:12">
      <c r="A826" s="13"/>
      <c r="B826" s="13"/>
      <c r="C826" s="13"/>
      <c r="D826" s="13"/>
      <c r="E826" s="13"/>
      <c r="F826" s="13"/>
      <c r="H826" s="13"/>
      <c r="I826" s="13"/>
      <c r="J826" s="13"/>
      <c r="K826" s="16">
        <f t="shared" si="12"/>
        <v>0</v>
      </c>
      <c r="L826" s="21">
        <v>300</v>
      </c>
    </row>
    <row r="827" spans="1:12">
      <c r="A827" s="13"/>
      <c r="B827" s="13"/>
      <c r="C827" s="13"/>
      <c r="D827" s="13"/>
      <c r="E827" s="13"/>
      <c r="F827" s="13"/>
      <c r="H827" s="13"/>
      <c r="I827" s="13"/>
      <c r="J827" s="13"/>
      <c r="K827" s="16">
        <f t="shared" si="12"/>
        <v>0</v>
      </c>
      <c r="L827" s="21">
        <v>300</v>
      </c>
    </row>
    <row r="828" spans="1:12">
      <c r="A828" s="13"/>
      <c r="B828" s="13"/>
      <c r="C828" s="13"/>
      <c r="D828" s="13"/>
      <c r="E828" s="13"/>
      <c r="F828" s="13"/>
      <c r="H828" s="13"/>
      <c r="I828" s="13"/>
      <c r="J828" s="13"/>
      <c r="K828" s="16">
        <f t="shared" si="12"/>
        <v>0</v>
      </c>
      <c r="L828" s="21">
        <v>300</v>
      </c>
    </row>
    <row r="829" spans="1:12">
      <c r="A829" s="13"/>
      <c r="B829" s="13"/>
      <c r="C829" s="13"/>
      <c r="D829" s="13"/>
      <c r="E829" s="13"/>
      <c r="F829" s="13"/>
      <c r="H829" s="13"/>
      <c r="I829" s="13"/>
      <c r="J829" s="13"/>
      <c r="K829" s="16">
        <f t="shared" si="12"/>
        <v>0</v>
      </c>
      <c r="L829" s="21">
        <v>300</v>
      </c>
    </row>
    <row r="830" spans="1:12">
      <c r="A830" s="13"/>
      <c r="B830" s="13"/>
      <c r="C830" s="13"/>
      <c r="D830" s="13"/>
      <c r="E830" s="13"/>
      <c r="F830" s="13"/>
      <c r="H830" s="13"/>
      <c r="I830" s="13"/>
      <c r="J830" s="13"/>
      <c r="K830" s="16">
        <f t="shared" si="12"/>
        <v>0</v>
      </c>
      <c r="L830" s="21">
        <v>300</v>
      </c>
    </row>
    <row r="831" spans="1:12">
      <c r="A831" s="13"/>
      <c r="B831" s="13"/>
      <c r="C831" s="13"/>
      <c r="D831" s="13"/>
      <c r="E831" s="13"/>
      <c r="F831" s="13"/>
      <c r="H831" s="13"/>
      <c r="I831" s="13"/>
      <c r="J831" s="13"/>
      <c r="K831" s="16">
        <f t="shared" si="12"/>
        <v>0</v>
      </c>
      <c r="L831" s="21">
        <v>300</v>
      </c>
    </row>
    <row r="832" spans="1:12">
      <c r="A832" s="13"/>
      <c r="B832" s="13"/>
      <c r="C832" s="13"/>
      <c r="D832" s="13"/>
      <c r="E832" s="13"/>
      <c r="F832" s="13"/>
      <c r="H832" s="13"/>
      <c r="I832" s="13"/>
      <c r="J832" s="13"/>
      <c r="K832" s="16">
        <f t="shared" si="12"/>
        <v>0</v>
      </c>
      <c r="L832" s="21">
        <v>300</v>
      </c>
    </row>
    <row r="833" spans="1:12">
      <c r="A833" s="13"/>
      <c r="B833" s="13"/>
      <c r="C833" s="13"/>
      <c r="D833" s="13"/>
      <c r="E833" s="13"/>
      <c r="F833" s="13"/>
      <c r="H833" s="13"/>
      <c r="I833" s="13"/>
      <c r="J833" s="13"/>
      <c r="K833" s="16">
        <f t="shared" si="12"/>
        <v>0</v>
      </c>
      <c r="L833" s="21">
        <v>300</v>
      </c>
    </row>
    <row r="834" spans="1:12">
      <c r="A834" s="13"/>
      <c r="B834" s="13"/>
      <c r="C834" s="13"/>
      <c r="D834" s="13"/>
      <c r="E834" s="13"/>
      <c r="F834" s="13"/>
      <c r="H834" s="13"/>
      <c r="I834" s="13"/>
      <c r="J834" s="13"/>
      <c r="K834" s="16">
        <f t="shared" si="12"/>
        <v>0</v>
      </c>
      <c r="L834" s="21">
        <v>300</v>
      </c>
    </row>
    <row r="835" spans="1:12">
      <c r="A835" s="13"/>
      <c r="B835" s="13"/>
      <c r="C835" s="13"/>
      <c r="D835" s="13"/>
      <c r="E835" s="13"/>
      <c r="F835" s="13"/>
      <c r="H835" s="13"/>
      <c r="I835" s="13"/>
      <c r="J835" s="13"/>
      <c r="K835" s="16">
        <f t="shared" si="12"/>
        <v>0</v>
      </c>
      <c r="L835" s="21">
        <v>300</v>
      </c>
    </row>
    <row r="836" spans="1:12">
      <c r="A836" s="13"/>
      <c r="B836" s="13"/>
      <c r="C836" s="13"/>
      <c r="D836" s="13"/>
      <c r="E836" s="13"/>
      <c r="F836" s="13"/>
      <c r="H836" s="13"/>
      <c r="I836" s="13"/>
      <c r="J836" s="13"/>
      <c r="K836" s="16">
        <f t="shared" si="12"/>
        <v>0</v>
      </c>
      <c r="L836" s="21">
        <v>300</v>
      </c>
    </row>
    <row r="837" spans="1:12">
      <c r="A837" s="13"/>
      <c r="B837" s="13"/>
      <c r="C837" s="13"/>
      <c r="D837" s="13"/>
      <c r="E837" s="13"/>
      <c r="F837" s="13"/>
      <c r="H837" s="13"/>
      <c r="I837" s="13"/>
      <c r="J837" s="13"/>
      <c r="K837" s="16">
        <f t="shared" ref="K837:K900" si="13">IF(H837="タレント",300,5*(J837-I837+1)*(I837+J837)-J837*10)</f>
        <v>0</v>
      </c>
      <c r="L837" s="21">
        <v>300</v>
      </c>
    </row>
    <row r="838" spans="1:12">
      <c r="A838" s="13"/>
      <c r="B838" s="13"/>
      <c r="C838" s="13"/>
      <c r="D838" s="13"/>
      <c r="E838" s="13"/>
      <c r="F838" s="13"/>
      <c r="H838" s="13"/>
      <c r="I838" s="13"/>
      <c r="J838" s="13"/>
      <c r="K838" s="16">
        <f t="shared" si="13"/>
        <v>0</v>
      </c>
      <c r="L838" s="21">
        <v>300</v>
      </c>
    </row>
    <row r="839" spans="1:12">
      <c r="A839" s="13"/>
      <c r="B839" s="13"/>
      <c r="C839" s="13"/>
      <c r="D839" s="13"/>
      <c r="E839" s="13"/>
      <c r="F839" s="13"/>
      <c r="H839" s="13"/>
      <c r="I839" s="13"/>
      <c r="J839" s="13"/>
      <c r="K839" s="16">
        <f t="shared" si="13"/>
        <v>0</v>
      </c>
      <c r="L839" s="21">
        <v>300</v>
      </c>
    </row>
    <row r="840" spans="1:12">
      <c r="A840" s="13"/>
      <c r="B840" s="13"/>
      <c r="C840" s="13"/>
      <c r="D840" s="13"/>
      <c r="E840" s="13"/>
      <c r="F840" s="13"/>
      <c r="H840" s="13"/>
      <c r="I840" s="13"/>
      <c r="J840" s="13"/>
      <c r="K840" s="16">
        <f t="shared" si="13"/>
        <v>0</v>
      </c>
      <c r="L840" s="21">
        <v>300</v>
      </c>
    </row>
    <row r="841" spans="1:12">
      <c r="A841" s="13"/>
      <c r="B841" s="13"/>
      <c r="C841" s="13"/>
      <c r="D841" s="13"/>
      <c r="E841" s="13"/>
      <c r="F841" s="13"/>
      <c r="H841" s="13"/>
      <c r="I841" s="13"/>
      <c r="J841" s="13"/>
      <c r="K841" s="16">
        <f t="shared" si="13"/>
        <v>0</v>
      </c>
      <c r="L841" s="21">
        <v>300</v>
      </c>
    </row>
    <row r="842" spans="1:12">
      <c r="A842" s="13"/>
      <c r="B842" s="13"/>
      <c r="C842" s="13"/>
      <c r="D842" s="13"/>
      <c r="E842" s="13"/>
      <c r="F842" s="13"/>
      <c r="H842" s="13"/>
      <c r="I842" s="13"/>
      <c r="J842" s="13"/>
      <c r="K842" s="16">
        <f t="shared" si="13"/>
        <v>0</v>
      </c>
      <c r="L842" s="21">
        <v>300</v>
      </c>
    </row>
    <row r="843" spans="1:12">
      <c r="A843" s="13"/>
      <c r="B843" s="13"/>
      <c r="C843" s="13"/>
      <c r="D843" s="13"/>
      <c r="E843" s="13"/>
      <c r="F843" s="13"/>
      <c r="H843" s="13"/>
      <c r="I843" s="13"/>
      <c r="J843" s="13"/>
      <c r="K843" s="16">
        <f t="shared" si="13"/>
        <v>0</v>
      </c>
      <c r="L843" s="21">
        <v>300</v>
      </c>
    </row>
    <row r="844" spans="1:12">
      <c r="A844" s="13"/>
      <c r="B844" s="13"/>
      <c r="C844" s="13"/>
      <c r="D844" s="13"/>
      <c r="E844" s="13"/>
      <c r="F844" s="13"/>
      <c r="H844" s="13"/>
      <c r="I844" s="13"/>
      <c r="J844" s="13"/>
      <c r="K844" s="16">
        <f t="shared" si="13"/>
        <v>0</v>
      </c>
      <c r="L844" s="21">
        <v>300</v>
      </c>
    </row>
    <row r="845" spans="1:12">
      <c r="A845" s="13"/>
      <c r="B845" s="13"/>
      <c r="C845" s="13"/>
      <c r="D845" s="13"/>
      <c r="E845" s="13"/>
      <c r="F845" s="13"/>
      <c r="H845" s="13"/>
      <c r="I845" s="13"/>
      <c r="J845" s="13"/>
      <c r="K845" s="16">
        <f t="shared" si="13"/>
        <v>0</v>
      </c>
      <c r="L845" s="21">
        <v>300</v>
      </c>
    </row>
    <row r="846" spans="1:12">
      <c r="A846" s="13"/>
      <c r="B846" s="13"/>
      <c r="C846" s="13"/>
      <c r="D846" s="13"/>
      <c r="E846" s="13"/>
      <c r="F846" s="13"/>
      <c r="H846" s="13"/>
      <c r="I846" s="13"/>
      <c r="J846" s="13"/>
      <c r="K846" s="16">
        <f t="shared" si="13"/>
        <v>0</v>
      </c>
      <c r="L846" s="21">
        <v>300</v>
      </c>
    </row>
    <row r="847" spans="1:12">
      <c r="A847" s="13"/>
      <c r="B847" s="13"/>
      <c r="C847" s="13"/>
      <c r="D847" s="13"/>
      <c r="E847" s="13"/>
      <c r="F847" s="13"/>
      <c r="H847" s="13"/>
      <c r="I847" s="13"/>
      <c r="J847" s="13"/>
      <c r="K847" s="16">
        <f t="shared" si="13"/>
        <v>0</v>
      </c>
      <c r="L847" s="21">
        <v>300</v>
      </c>
    </row>
    <row r="848" spans="1:12">
      <c r="A848" s="13"/>
      <c r="B848" s="13"/>
      <c r="C848" s="13"/>
      <c r="D848" s="13"/>
      <c r="E848" s="13"/>
      <c r="F848" s="13"/>
      <c r="H848" s="13"/>
      <c r="I848" s="13"/>
      <c r="J848" s="13"/>
      <c r="K848" s="16">
        <f t="shared" si="13"/>
        <v>0</v>
      </c>
      <c r="L848" s="21">
        <v>300</v>
      </c>
    </row>
    <row r="849" spans="1:12">
      <c r="A849" s="13"/>
      <c r="B849" s="13"/>
      <c r="C849" s="13"/>
      <c r="D849" s="13"/>
      <c r="E849" s="13"/>
      <c r="F849" s="13"/>
      <c r="H849" s="13"/>
      <c r="I849" s="13"/>
      <c r="J849" s="13"/>
      <c r="K849" s="16">
        <f t="shared" si="13"/>
        <v>0</v>
      </c>
      <c r="L849" s="21">
        <v>300</v>
      </c>
    </row>
    <row r="850" spans="1:12">
      <c r="A850" s="13"/>
      <c r="B850" s="13"/>
      <c r="C850" s="13"/>
      <c r="D850" s="13"/>
      <c r="E850" s="13"/>
      <c r="F850" s="13"/>
      <c r="H850" s="13"/>
      <c r="I850" s="13"/>
      <c r="J850" s="13"/>
      <c r="K850" s="16">
        <f t="shared" si="13"/>
        <v>0</v>
      </c>
      <c r="L850" s="21">
        <v>300</v>
      </c>
    </row>
    <row r="851" spans="1:12">
      <c r="A851" s="13"/>
      <c r="B851" s="13"/>
      <c r="C851" s="13"/>
      <c r="D851" s="13"/>
      <c r="E851" s="13"/>
      <c r="F851" s="13"/>
      <c r="H851" s="13"/>
      <c r="I851" s="13"/>
      <c r="J851" s="13"/>
      <c r="K851" s="16">
        <f t="shared" si="13"/>
        <v>0</v>
      </c>
      <c r="L851" s="21">
        <v>300</v>
      </c>
    </row>
    <row r="852" spans="1:12">
      <c r="A852" s="13"/>
      <c r="B852" s="13"/>
      <c r="C852" s="13"/>
      <c r="D852" s="13"/>
      <c r="E852" s="13"/>
      <c r="F852" s="13"/>
      <c r="H852" s="13"/>
      <c r="I852" s="13"/>
      <c r="J852" s="13"/>
      <c r="K852" s="16">
        <f t="shared" si="13"/>
        <v>0</v>
      </c>
      <c r="L852" s="21">
        <v>300</v>
      </c>
    </row>
    <row r="853" spans="1:12">
      <c r="A853" s="13"/>
      <c r="B853" s="13"/>
      <c r="C853" s="13"/>
      <c r="D853" s="13"/>
      <c r="E853" s="13"/>
      <c r="F853" s="13"/>
      <c r="H853" s="13"/>
      <c r="I853" s="13"/>
      <c r="J853" s="13"/>
      <c r="K853" s="16">
        <f t="shared" si="13"/>
        <v>0</v>
      </c>
      <c r="L853" s="21">
        <v>300</v>
      </c>
    </row>
    <row r="854" spans="1:12">
      <c r="A854" s="13"/>
      <c r="B854" s="13"/>
      <c r="C854" s="13"/>
      <c r="D854" s="13"/>
      <c r="E854" s="13"/>
      <c r="F854" s="13"/>
      <c r="H854" s="13"/>
      <c r="I854" s="13"/>
      <c r="J854" s="13"/>
      <c r="K854" s="16">
        <f t="shared" si="13"/>
        <v>0</v>
      </c>
      <c r="L854" s="21">
        <v>300</v>
      </c>
    </row>
    <row r="855" spans="1:12">
      <c r="A855" s="13"/>
      <c r="B855" s="13"/>
      <c r="C855" s="13"/>
      <c r="D855" s="13"/>
      <c r="E855" s="13"/>
      <c r="F855" s="13"/>
      <c r="H855" s="13"/>
      <c r="I855" s="13"/>
      <c r="J855" s="13"/>
      <c r="K855" s="16">
        <f t="shared" si="13"/>
        <v>0</v>
      </c>
      <c r="L855" s="21">
        <v>300</v>
      </c>
    </row>
    <row r="856" spans="1:12">
      <c r="A856" s="13"/>
      <c r="B856" s="13"/>
      <c r="C856" s="13"/>
      <c r="D856" s="13"/>
      <c r="E856" s="13"/>
      <c r="F856" s="13"/>
      <c r="H856" s="13"/>
      <c r="I856" s="13"/>
      <c r="J856" s="13"/>
      <c r="K856" s="16">
        <f t="shared" si="13"/>
        <v>0</v>
      </c>
      <c r="L856" s="21">
        <v>300</v>
      </c>
    </row>
    <row r="857" spans="1:12">
      <c r="A857" s="13"/>
      <c r="B857" s="13"/>
      <c r="C857" s="13"/>
      <c r="D857" s="13"/>
      <c r="E857" s="13"/>
      <c r="F857" s="13"/>
      <c r="H857" s="13"/>
      <c r="I857" s="13"/>
      <c r="J857" s="13"/>
      <c r="K857" s="16">
        <f t="shared" si="13"/>
        <v>0</v>
      </c>
      <c r="L857" s="21">
        <v>300</v>
      </c>
    </row>
    <row r="858" spans="1:12">
      <c r="A858" s="13"/>
      <c r="B858" s="13"/>
      <c r="C858" s="13"/>
      <c r="D858" s="13"/>
      <c r="E858" s="13"/>
      <c r="F858" s="13"/>
      <c r="H858" s="13"/>
      <c r="I858" s="13"/>
      <c r="J858" s="13"/>
      <c r="K858" s="16">
        <f t="shared" si="13"/>
        <v>0</v>
      </c>
      <c r="L858" s="21">
        <v>300</v>
      </c>
    </row>
    <row r="859" spans="1:12">
      <c r="A859" s="13"/>
      <c r="B859" s="13"/>
      <c r="C859" s="13"/>
      <c r="D859" s="13"/>
      <c r="E859" s="13"/>
      <c r="F859" s="13"/>
      <c r="H859" s="13"/>
      <c r="I859" s="13"/>
      <c r="J859" s="13"/>
      <c r="K859" s="16">
        <f t="shared" si="13"/>
        <v>0</v>
      </c>
      <c r="L859" s="21">
        <v>300</v>
      </c>
    </row>
    <row r="860" spans="1:12">
      <c r="A860" s="13"/>
      <c r="B860" s="13"/>
      <c r="C860" s="13"/>
      <c r="D860" s="13"/>
      <c r="E860" s="13"/>
      <c r="F860" s="13"/>
      <c r="H860" s="13"/>
      <c r="I860" s="13"/>
      <c r="J860" s="13"/>
      <c r="K860" s="16">
        <f t="shared" si="13"/>
        <v>0</v>
      </c>
      <c r="L860" s="21">
        <v>300</v>
      </c>
    </row>
    <row r="861" spans="1:12">
      <c r="A861" s="13"/>
      <c r="B861" s="13"/>
      <c r="C861" s="13"/>
      <c r="D861" s="13"/>
      <c r="E861" s="13"/>
      <c r="F861" s="13"/>
      <c r="H861" s="13"/>
      <c r="I861" s="13"/>
      <c r="J861" s="13"/>
      <c r="K861" s="16">
        <f t="shared" si="13"/>
        <v>0</v>
      </c>
      <c r="L861" s="21">
        <v>300</v>
      </c>
    </row>
    <row r="862" spans="1:12">
      <c r="A862" s="13"/>
      <c r="B862" s="13"/>
      <c r="C862" s="13"/>
      <c r="D862" s="13"/>
      <c r="E862" s="13"/>
      <c r="F862" s="13"/>
      <c r="H862" s="13"/>
      <c r="I862" s="13"/>
      <c r="J862" s="13"/>
      <c r="K862" s="16">
        <f t="shared" si="13"/>
        <v>0</v>
      </c>
      <c r="L862" s="21">
        <v>300</v>
      </c>
    </row>
    <row r="863" spans="1:12">
      <c r="A863" s="13"/>
      <c r="B863" s="13"/>
      <c r="C863" s="13"/>
      <c r="D863" s="13"/>
      <c r="E863" s="13"/>
      <c r="F863" s="13"/>
      <c r="H863" s="13"/>
      <c r="I863" s="13"/>
      <c r="J863" s="13"/>
      <c r="K863" s="16">
        <f t="shared" si="13"/>
        <v>0</v>
      </c>
      <c r="L863" s="21">
        <v>300</v>
      </c>
    </row>
    <row r="864" spans="1:12">
      <c r="A864" s="13"/>
      <c r="B864" s="13"/>
      <c r="C864" s="13"/>
      <c r="D864" s="13"/>
      <c r="E864" s="13"/>
      <c r="F864" s="13"/>
      <c r="H864" s="13"/>
      <c r="I864" s="13"/>
      <c r="J864" s="13"/>
      <c r="K864" s="16">
        <f t="shared" si="13"/>
        <v>0</v>
      </c>
      <c r="L864" s="21">
        <v>300</v>
      </c>
    </row>
    <row r="865" spans="1:12">
      <c r="A865" s="13"/>
      <c r="B865" s="13"/>
      <c r="C865" s="13"/>
      <c r="D865" s="13"/>
      <c r="E865" s="13"/>
      <c r="F865" s="13"/>
      <c r="H865" s="13"/>
      <c r="I865" s="13"/>
      <c r="J865" s="13"/>
      <c r="K865" s="16">
        <f t="shared" si="13"/>
        <v>0</v>
      </c>
      <c r="L865" s="21">
        <v>300</v>
      </c>
    </row>
    <row r="866" spans="1:12">
      <c r="A866" s="13"/>
      <c r="B866" s="13"/>
      <c r="C866" s="13"/>
      <c r="D866" s="13"/>
      <c r="E866" s="13"/>
      <c r="F866" s="13"/>
      <c r="H866" s="13"/>
      <c r="I866" s="13"/>
      <c r="J866" s="13"/>
      <c r="K866" s="16">
        <f t="shared" si="13"/>
        <v>0</v>
      </c>
      <c r="L866" s="21">
        <v>300</v>
      </c>
    </row>
    <row r="867" spans="1:12">
      <c r="A867" s="13"/>
      <c r="B867" s="13"/>
      <c r="C867" s="13"/>
      <c r="D867" s="13"/>
      <c r="E867" s="13"/>
      <c r="F867" s="13"/>
      <c r="H867" s="13"/>
      <c r="I867" s="13"/>
      <c r="J867" s="13"/>
      <c r="K867" s="16">
        <f t="shared" si="13"/>
        <v>0</v>
      </c>
      <c r="L867" s="21">
        <v>300</v>
      </c>
    </row>
    <row r="868" spans="1:12">
      <c r="A868" s="13"/>
      <c r="B868" s="13"/>
      <c r="C868" s="13"/>
      <c r="D868" s="13"/>
      <c r="E868" s="13"/>
      <c r="F868" s="13"/>
      <c r="H868" s="13"/>
      <c r="I868" s="13"/>
      <c r="J868" s="13"/>
      <c r="K868" s="16">
        <f t="shared" si="13"/>
        <v>0</v>
      </c>
      <c r="L868" s="21">
        <v>300</v>
      </c>
    </row>
    <row r="869" spans="1:12">
      <c r="A869" s="13"/>
      <c r="B869" s="13"/>
      <c r="C869" s="13"/>
      <c r="D869" s="13"/>
      <c r="E869" s="13"/>
      <c r="F869" s="13"/>
      <c r="H869" s="13"/>
      <c r="I869" s="13"/>
      <c r="J869" s="13"/>
      <c r="K869" s="16">
        <f t="shared" si="13"/>
        <v>0</v>
      </c>
      <c r="L869" s="21">
        <v>300</v>
      </c>
    </row>
    <row r="870" spans="1:12">
      <c r="A870" s="13"/>
      <c r="B870" s="13"/>
      <c r="C870" s="13"/>
      <c r="D870" s="13"/>
      <c r="E870" s="13"/>
      <c r="F870" s="13"/>
      <c r="H870" s="13"/>
      <c r="I870" s="13"/>
      <c r="J870" s="13"/>
      <c r="K870" s="16">
        <f t="shared" si="13"/>
        <v>0</v>
      </c>
      <c r="L870" s="21">
        <v>300</v>
      </c>
    </row>
    <row r="871" spans="1:12">
      <c r="A871" s="13"/>
      <c r="B871" s="13"/>
      <c r="C871" s="13"/>
      <c r="D871" s="13"/>
      <c r="E871" s="13"/>
      <c r="F871" s="13"/>
      <c r="H871" s="13"/>
      <c r="I871" s="13"/>
      <c r="J871" s="13"/>
      <c r="K871" s="16">
        <f t="shared" si="13"/>
        <v>0</v>
      </c>
      <c r="L871" s="21">
        <v>300</v>
      </c>
    </row>
    <row r="872" spans="1:12">
      <c r="A872" s="13"/>
      <c r="B872" s="13"/>
      <c r="C872" s="13"/>
      <c r="D872" s="13"/>
      <c r="E872" s="13"/>
      <c r="F872" s="13"/>
      <c r="H872" s="13"/>
      <c r="I872" s="13"/>
      <c r="J872" s="13"/>
      <c r="K872" s="16">
        <f t="shared" si="13"/>
        <v>0</v>
      </c>
      <c r="L872" s="21">
        <v>300</v>
      </c>
    </row>
    <row r="873" spans="1:12">
      <c r="A873" s="13"/>
      <c r="B873" s="13"/>
      <c r="C873" s="13"/>
      <c r="D873" s="13"/>
      <c r="E873" s="13"/>
      <c r="F873" s="13"/>
      <c r="H873" s="13"/>
      <c r="I873" s="13"/>
      <c r="J873" s="13"/>
      <c r="K873" s="16">
        <f t="shared" si="13"/>
        <v>0</v>
      </c>
      <c r="L873" s="21">
        <v>300</v>
      </c>
    </row>
    <row r="874" spans="1:12">
      <c r="A874" s="13"/>
      <c r="B874" s="13"/>
      <c r="C874" s="13"/>
      <c r="D874" s="13"/>
      <c r="E874" s="13"/>
      <c r="F874" s="13"/>
      <c r="H874" s="13"/>
      <c r="I874" s="13"/>
      <c r="J874" s="13"/>
      <c r="K874" s="16">
        <f t="shared" si="13"/>
        <v>0</v>
      </c>
      <c r="L874" s="21">
        <v>300</v>
      </c>
    </row>
    <row r="875" spans="1:12">
      <c r="A875" s="13"/>
      <c r="B875" s="13"/>
      <c r="C875" s="13"/>
      <c r="D875" s="13"/>
      <c r="E875" s="13"/>
      <c r="F875" s="13"/>
      <c r="H875" s="13"/>
      <c r="I875" s="13"/>
      <c r="J875" s="13"/>
      <c r="K875" s="16">
        <f t="shared" si="13"/>
        <v>0</v>
      </c>
      <c r="L875" s="21">
        <v>300</v>
      </c>
    </row>
    <row r="876" spans="1:12">
      <c r="A876" s="13"/>
      <c r="B876" s="13"/>
      <c r="C876" s="13"/>
      <c r="D876" s="13"/>
      <c r="E876" s="13"/>
      <c r="F876" s="13"/>
      <c r="H876" s="13"/>
      <c r="I876" s="13"/>
      <c r="J876" s="13"/>
      <c r="K876" s="16">
        <f t="shared" si="13"/>
        <v>0</v>
      </c>
      <c r="L876" s="21">
        <v>300</v>
      </c>
    </row>
    <row r="877" spans="1:12">
      <c r="A877" s="13"/>
      <c r="B877" s="13"/>
      <c r="C877" s="13"/>
      <c r="D877" s="13"/>
      <c r="E877" s="13"/>
      <c r="F877" s="13"/>
      <c r="H877" s="13"/>
      <c r="I877" s="13"/>
      <c r="J877" s="13"/>
      <c r="K877" s="16">
        <f t="shared" si="13"/>
        <v>0</v>
      </c>
      <c r="L877" s="21">
        <v>300</v>
      </c>
    </row>
    <row r="878" spans="1:12">
      <c r="A878" s="13"/>
      <c r="B878" s="13"/>
      <c r="C878" s="13"/>
      <c r="D878" s="13"/>
      <c r="E878" s="13"/>
      <c r="F878" s="13"/>
      <c r="H878" s="13"/>
      <c r="I878" s="13"/>
      <c r="J878" s="13"/>
      <c r="K878" s="16">
        <f t="shared" si="13"/>
        <v>0</v>
      </c>
      <c r="L878" s="21">
        <v>300</v>
      </c>
    </row>
    <row r="879" spans="1:12">
      <c r="A879" s="13"/>
      <c r="B879" s="13"/>
      <c r="C879" s="13"/>
      <c r="D879" s="13"/>
      <c r="E879" s="13"/>
      <c r="F879" s="13"/>
      <c r="H879" s="13"/>
      <c r="I879" s="13"/>
      <c r="J879" s="13"/>
      <c r="K879" s="16">
        <f t="shared" si="13"/>
        <v>0</v>
      </c>
      <c r="L879" s="21">
        <v>300</v>
      </c>
    </row>
    <row r="880" spans="1:12">
      <c r="A880" s="13"/>
      <c r="B880" s="13"/>
      <c r="C880" s="13"/>
      <c r="D880" s="13"/>
      <c r="E880" s="13"/>
      <c r="F880" s="13"/>
      <c r="H880" s="13"/>
      <c r="I880" s="13"/>
      <c r="J880" s="13"/>
      <c r="K880" s="16">
        <f t="shared" si="13"/>
        <v>0</v>
      </c>
      <c r="L880" s="21">
        <v>300</v>
      </c>
    </row>
    <row r="881" spans="1:12">
      <c r="A881" s="13"/>
      <c r="B881" s="13"/>
      <c r="C881" s="13"/>
      <c r="D881" s="13"/>
      <c r="E881" s="13"/>
      <c r="F881" s="13"/>
      <c r="H881" s="13"/>
      <c r="I881" s="13"/>
      <c r="J881" s="13"/>
      <c r="K881" s="16">
        <f t="shared" si="13"/>
        <v>0</v>
      </c>
      <c r="L881" s="21">
        <v>300</v>
      </c>
    </row>
    <row r="882" spans="1:12">
      <c r="A882" s="13"/>
      <c r="B882" s="13"/>
      <c r="C882" s="13"/>
      <c r="D882" s="13"/>
      <c r="E882" s="13"/>
      <c r="F882" s="13"/>
      <c r="H882" s="13"/>
      <c r="I882" s="13"/>
      <c r="J882" s="13"/>
      <c r="K882" s="16">
        <f t="shared" si="13"/>
        <v>0</v>
      </c>
      <c r="L882" s="21">
        <v>300</v>
      </c>
    </row>
    <row r="883" spans="1:12">
      <c r="A883" s="13"/>
      <c r="B883" s="13"/>
      <c r="C883" s="13"/>
      <c r="D883" s="13"/>
      <c r="E883" s="13"/>
      <c r="F883" s="13"/>
      <c r="H883" s="13"/>
      <c r="I883" s="13"/>
      <c r="J883" s="13"/>
      <c r="K883" s="16">
        <f t="shared" si="13"/>
        <v>0</v>
      </c>
      <c r="L883" s="21">
        <v>300</v>
      </c>
    </row>
    <row r="884" spans="1:12">
      <c r="A884" s="13"/>
      <c r="B884" s="13"/>
      <c r="C884" s="13"/>
      <c r="D884" s="13"/>
      <c r="E884" s="13"/>
      <c r="F884" s="13"/>
      <c r="H884" s="13"/>
      <c r="I884" s="13"/>
      <c r="J884" s="13"/>
      <c r="K884" s="16">
        <f t="shared" si="13"/>
        <v>0</v>
      </c>
      <c r="L884" s="21">
        <v>300</v>
      </c>
    </row>
    <row r="885" spans="1:12">
      <c r="A885" s="13"/>
      <c r="B885" s="13"/>
      <c r="C885" s="13"/>
      <c r="D885" s="13"/>
      <c r="E885" s="13"/>
      <c r="F885" s="13"/>
      <c r="H885" s="13"/>
      <c r="I885" s="13"/>
      <c r="J885" s="13"/>
      <c r="K885" s="16">
        <f t="shared" si="13"/>
        <v>0</v>
      </c>
      <c r="L885" s="21">
        <v>300</v>
      </c>
    </row>
    <row r="886" spans="1:12">
      <c r="A886" s="13"/>
      <c r="B886" s="13"/>
      <c r="C886" s="13"/>
      <c r="D886" s="13"/>
      <c r="E886" s="13"/>
      <c r="F886" s="13"/>
      <c r="H886" s="13"/>
      <c r="I886" s="13"/>
      <c r="J886" s="13"/>
      <c r="K886" s="16">
        <f t="shared" si="13"/>
        <v>0</v>
      </c>
      <c r="L886" s="21">
        <v>300</v>
      </c>
    </row>
    <row r="887" spans="1:12">
      <c r="A887" s="13"/>
      <c r="B887" s="13"/>
      <c r="C887" s="13"/>
      <c r="D887" s="13"/>
      <c r="E887" s="13"/>
      <c r="F887" s="13"/>
      <c r="H887" s="13"/>
      <c r="I887" s="13"/>
      <c r="J887" s="13"/>
      <c r="K887" s="16">
        <f t="shared" si="13"/>
        <v>0</v>
      </c>
      <c r="L887" s="21">
        <v>300</v>
      </c>
    </row>
    <row r="888" spans="1:12">
      <c r="A888" s="13"/>
      <c r="B888" s="13"/>
      <c r="C888" s="13"/>
      <c r="D888" s="13"/>
      <c r="E888" s="13"/>
      <c r="F888" s="13"/>
      <c r="H888" s="13"/>
      <c r="I888" s="13"/>
      <c r="J888" s="13"/>
      <c r="K888" s="16">
        <f t="shared" si="13"/>
        <v>0</v>
      </c>
      <c r="L888" s="21">
        <v>300</v>
      </c>
    </row>
    <row r="889" spans="1:12">
      <c r="A889" s="13"/>
      <c r="B889" s="13"/>
      <c r="C889" s="13"/>
      <c r="D889" s="13"/>
      <c r="E889" s="13"/>
      <c r="F889" s="13"/>
      <c r="H889" s="13"/>
      <c r="I889" s="13"/>
      <c r="J889" s="13"/>
      <c r="K889" s="16">
        <f t="shared" si="13"/>
        <v>0</v>
      </c>
      <c r="L889" s="21">
        <v>300</v>
      </c>
    </row>
    <row r="890" spans="1:12">
      <c r="A890" s="13"/>
      <c r="B890" s="13"/>
      <c r="C890" s="13"/>
      <c r="D890" s="13"/>
      <c r="E890" s="13"/>
      <c r="F890" s="13"/>
      <c r="H890" s="13"/>
      <c r="I890" s="13"/>
      <c r="J890" s="13"/>
      <c r="K890" s="16">
        <f t="shared" si="13"/>
        <v>0</v>
      </c>
      <c r="L890" s="21">
        <v>300</v>
      </c>
    </row>
    <row r="891" spans="1:12">
      <c r="A891" s="13"/>
      <c r="B891" s="13"/>
      <c r="C891" s="13"/>
      <c r="D891" s="13"/>
      <c r="E891" s="13"/>
      <c r="F891" s="13"/>
      <c r="H891" s="13"/>
      <c r="I891" s="13"/>
      <c r="J891" s="13"/>
      <c r="K891" s="16">
        <f t="shared" si="13"/>
        <v>0</v>
      </c>
      <c r="L891" s="21">
        <v>300</v>
      </c>
    </row>
    <row r="892" spans="1:12">
      <c r="A892" s="13"/>
      <c r="B892" s="13"/>
      <c r="C892" s="13"/>
      <c r="D892" s="13"/>
      <c r="E892" s="13"/>
      <c r="F892" s="13"/>
      <c r="H892" s="13"/>
      <c r="I892" s="13"/>
      <c r="J892" s="13"/>
      <c r="K892" s="16">
        <f t="shared" si="13"/>
        <v>0</v>
      </c>
      <c r="L892" s="21">
        <v>300</v>
      </c>
    </row>
    <row r="893" spans="1:12">
      <c r="A893" s="13"/>
      <c r="B893" s="13"/>
      <c r="C893" s="13"/>
      <c r="D893" s="13"/>
      <c r="E893" s="13"/>
      <c r="F893" s="13"/>
      <c r="H893" s="13"/>
      <c r="I893" s="13"/>
      <c r="J893" s="13"/>
      <c r="K893" s="16">
        <f t="shared" si="13"/>
        <v>0</v>
      </c>
      <c r="L893" s="21">
        <v>300</v>
      </c>
    </row>
    <row r="894" spans="1:12">
      <c r="A894" s="13"/>
      <c r="B894" s="13"/>
      <c r="C894" s="13"/>
      <c r="D894" s="13"/>
      <c r="E894" s="13"/>
      <c r="F894" s="13"/>
      <c r="H894" s="13"/>
      <c r="I894" s="13"/>
      <c r="J894" s="13"/>
      <c r="K894" s="16">
        <f t="shared" si="13"/>
        <v>0</v>
      </c>
      <c r="L894" s="21">
        <v>300</v>
      </c>
    </row>
    <row r="895" spans="1:12">
      <c r="A895" s="13"/>
      <c r="B895" s="13"/>
      <c r="C895" s="13"/>
      <c r="D895" s="13"/>
      <c r="E895" s="13"/>
      <c r="F895" s="13"/>
      <c r="H895" s="13"/>
      <c r="I895" s="13"/>
      <c r="J895" s="13"/>
      <c r="K895" s="16">
        <f t="shared" si="13"/>
        <v>0</v>
      </c>
      <c r="L895" s="21">
        <v>300</v>
      </c>
    </row>
    <row r="896" spans="1:12">
      <c r="A896" s="13"/>
      <c r="B896" s="13"/>
      <c r="C896" s="13"/>
      <c r="D896" s="13"/>
      <c r="E896" s="13"/>
      <c r="F896" s="13"/>
      <c r="H896" s="13"/>
      <c r="I896" s="13"/>
      <c r="J896" s="13"/>
      <c r="K896" s="16">
        <f t="shared" si="13"/>
        <v>0</v>
      </c>
      <c r="L896" s="21">
        <v>300</v>
      </c>
    </row>
    <row r="897" spans="1:12">
      <c r="A897" s="13"/>
      <c r="B897" s="13"/>
      <c r="C897" s="13"/>
      <c r="D897" s="13"/>
      <c r="E897" s="13"/>
      <c r="F897" s="13"/>
      <c r="H897" s="13"/>
      <c r="I897" s="13"/>
      <c r="J897" s="13"/>
      <c r="K897" s="16">
        <f t="shared" si="13"/>
        <v>0</v>
      </c>
      <c r="L897" s="21">
        <v>300</v>
      </c>
    </row>
    <row r="898" spans="1:12">
      <c r="A898" s="13"/>
      <c r="B898" s="13"/>
      <c r="C898" s="13"/>
      <c r="D898" s="13"/>
      <c r="E898" s="13"/>
      <c r="F898" s="13"/>
      <c r="H898" s="13"/>
      <c r="I898" s="13"/>
      <c r="J898" s="13"/>
      <c r="K898" s="16">
        <f t="shared" si="13"/>
        <v>0</v>
      </c>
      <c r="L898" s="21">
        <v>300</v>
      </c>
    </row>
    <row r="899" spans="1:12">
      <c r="A899" s="13"/>
      <c r="B899" s="13"/>
      <c r="C899" s="13"/>
      <c r="D899" s="13"/>
      <c r="E899" s="13"/>
      <c r="F899" s="13"/>
      <c r="H899" s="13"/>
      <c r="I899" s="13"/>
      <c r="J899" s="13"/>
      <c r="K899" s="16">
        <f t="shared" si="13"/>
        <v>0</v>
      </c>
      <c r="L899" s="21">
        <v>300</v>
      </c>
    </row>
    <row r="900" spans="1:12">
      <c r="A900" s="13"/>
      <c r="B900" s="13"/>
      <c r="C900" s="13"/>
      <c r="D900" s="13"/>
      <c r="E900" s="13"/>
      <c r="F900" s="13"/>
      <c r="H900" s="13"/>
      <c r="I900" s="13"/>
      <c r="J900" s="13"/>
      <c r="K900" s="16">
        <f t="shared" si="13"/>
        <v>0</v>
      </c>
      <c r="L900" s="21">
        <v>300</v>
      </c>
    </row>
    <row r="901" spans="1:12">
      <c r="A901" s="13"/>
      <c r="B901" s="13"/>
      <c r="C901" s="13"/>
      <c r="D901" s="13"/>
      <c r="E901" s="13"/>
      <c r="F901" s="13"/>
      <c r="H901" s="13"/>
      <c r="I901" s="13"/>
      <c r="J901" s="13"/>
      <c r="K901" s="16">
        <f t="shared" ref="K901:K964" si="14">IF(H901="タレント",300,5*(J901-I901+1)*(I901+J901)-J901*10)</f>
        <v>0</v>
      </c>
      <c r="L901" s="21">
        <v>300</v>
      </c>
    </row>
    <row r="902" spans="1:12">
      <c r="A902" s="13"/>
      <c r="B902" s="13"/>
      <c r="C902" s="13"/>
      <c r="D902" s="13"/>
      <c r="E902" s="13"/>
      <c r="F902" s="13"/>
      <c r="H902" s="13"/>
      <c r="I902" s="13"/>
      <c r="J902" s="13"/>
      <c r="K902" s="16">
        <f t="shared" si="14"/>
        <v>0</v>
      </c>
      <c r="L902" s="21">
        <v>300</v>
      </c>
    </row>
    <row r="903" spans="1:12">
      <c r="A903" s="13"/>
      <c r="B903" s="13"/>
      <c r="C903" s="13"/>
      <c r="D903" s="13"/>
      <c r="E903" s="13"/>
      <c r="F903" s="13"/>
      <c r="H903" s="13"/>
      <c r="I903" s="13"/>
      <c r="J903" s="13"/>
      <c r="K903" s="16">
        <f t="shared" si="14"/>
        <v>0</v>
      </c>
      <c r="L903" s="21">
        <v>300</v>
      </c>
    </row>
    <row r="904" spans="1:12">
      <c r="A904" s="13"/>
      <c r="B904" s="13"/>
      <c r="C904" s="13"/>
      <c r="D904" s="13"/>
      <c r="E904" s="13"/>
      <c r="F904" s="13"/>
      <c r="H904" s="13"/>
      <c r="I904" s="13"/>
      <c r="J904" s="13"/>
      <c r="K904" s="16">
        <f t="shared" si="14"/>
        <v>0</v>
      </c>
      <c r="L904" s="21">
        <v>300</v>
      </c>
    </row>
    <row r="905" spans="1:12">
      <c r="A905" s="13"/>
      <c r="B905" s="13"/>
      <c r="C905" s="13"/>
      <c r="D905" s="13"/>
      <c r="E905" s="13"/>
      <c r="F905" s="13"/>
      <c r="H905" s="13"/>
      <c r="I905" s="13"/>
      <c r="J905" s="13"/>
      <c r="K905" s="16">
        <f t="shared" si="14"/>
        <v>0</v>
      </c>
      <c r="L905" s="21">
        <v>300</v>
      </c>
    </row>
    <row r="906" spans="1:12">
      <c r="A906" s="13"/>
      <c r="B906" s="13"/>
      <c r="C906" s="13"/>
      <c r="D906" s="13"/>
      <c r="E906" s="13"/>
      <c r="F906" s="13"/>
      <c r="H906" s="13"/>
      <c r="I906" s="13"/>
      <c r="J906" s="13"/>
      <c r="K906" s="16">
        <f t="shared" si="14"/>
        <v>0</v>
      </c>
      <c r="L906" s="21">
        <v>300</v>
      </c>
    </row>
    <row r="907" spans="1:12">
      <c r="A907" s="13"/>
      <c r="B907" s="13"/>
      <c r="C907" s="13"/>
      <c r="D907" s="13"/>
      <c r="E907" s="13"/>
      <c r="F907" s="13"/>
      <c r="H907" s="13"/>
      <c r="I907" s="13"/>
      <c r="J907" s="13"/>
      <c r="K907" s="16">
        <f t="shared" si="14"/>
        <v>0</v>
      </c>
      <c r="L907" s="21">
        <v>300</v>
      </c>
    </row>
    <row r="908" spans="1:12">
      <c r="A908" s="13"/>
      <c r="B908" s="13"/>
      <c r="C908" s="13"/>
      <c r="D908" s="13"/>
      <c r="E908" s="13"/>
      <c r="F908" s="13"/>
      <c r="H908" s="13"/>
      <c r="I908" s="13"/>
      <c r="J908" s="13"/>
      <c r="K908" s="16">
        <f t="shared" si="14"/>
        <v>0</v>
      </c>
      <c r="L908" s="21">
        <v>300</v>
      </c>
    </row>
    <row r="909" spans="1:12">
      <c r="A909" s="13"/>
      <c r="B909" s="13"/>
      <c r="C909" s="13"/>
      <c r="D909" s="13"/>
      <c r="E909" s="13"/>
      <c r="F909" s="13"/>
      <c r="H909" s="13"/>
      <c r="I909" s="13"/>
      <c r="J909" s="13"/>
      <c r="K909" s="16">
        <f t="shared" si="14"/>
        <v>0</v>
      </c>
      <c r="L909" s="21">
        <v>300</v>
      </c>
    </row>
    <row r="910" spans="1:12">
      <c r="A910" s="13"/>
      <c r="B910" s="13"/>
      <c r="C910" s="13"/>
      <c r="D910" s="13"/>
      <c r="E910" s="13"/>
      <c r="F910" s="13"/>
      <c r="H910" s="13"/>
      <c r="I910" s="13"/>
      <c r="J910" s="13"/>
      <c r="K910" s="16">
        <f t="shared" si="14"/>
        <v>0</v>
      </c>
      <c r="L910" s="21">
        <v>300</v>
      </c>
    </row>
    <row r="911" spans="1:12">
      <c r="A911" s="13"/>
      <c r="B911" s="13"/>
      <c r="C911" s="13"/>
      <c r="D911" s="13"/>
      <c r="E911" s="13"/>
      <c r="F911" s="13"/>
      <c r="H911" s="13"/>
      <c r="I911" s="13"/>
      <c r="J911" s="13"/>
      <c r="K911" s="16">
        <f t="shared" si="14"/>
        <v>0</v>
      </c>
      <c r="L911" s="21">
        <v>300</v>
      </c>
    </row>
    <row r="912" spans="1:12">
      <c r="A912" s="13"/>
      <c r="B912" s="13"/>
      <c r="C912" s="13"/>
      <c r="D912" s="13"/>
      <c r="E912" s="13"/>
      <c r="F912" s="13"/>
      <c r="H912" s="13"/>
      <c r="I912" s="13"/>
      <c r="J912" s="13"/>
      <c r="K912" s="16">
        <f t="shared" si="14"/>
        <v>0</v>
      </c>
      <c r="L912" s="21">
        <v>300</v>
      </c>
    </row>
    <row r="913" spans="1:12">
      <c r="A913" s="13"/>
      <c r="B913" s="13"/>
      <c r="C913" s="13"/>
      <c r="D913" s="13"/>
      <c r="E913" s="13"/>
      <c r="F913" s="13"/>
      <c r="H913" s="13"/>
      <c r="I913" s="13"/>
      <c r="J913" s="13"/>
      <c r="K913" s="16">
        <f t="shared" si="14"/>
        <v>0</v>
      </c>
      <c r="L913" s="21">
        <v>300</v>
      </c>
    </row>
    <row r="914" spans="1:12">
      <c r="A914" s="13"/>
      <c r="B914" s="13"/>
      <c r="C914" s="13"/>
      <c r="D914" s="13"/>
      <c r="E914" s="13"/>
      <c r="F914" s="13"/>
      <c r="H914" s="13"/>
      <c r="I914" s="13"/>
      <c r="J914" s="13"/>
      <c r="K914" s="16">
        <f t="shared" si="14"/>
        <v>0</v>
      </c>
      <c r="L914" s="21">
        <v>300</v>
      </c>
    </row>
    <row r="915" spans="1:12">
      <c r="A915" s="13"/>
      <c r="B915" s="13"/>
      <c r="C915" s="13"/>
      <c r="D915" s="13"/>
      <c r="E915" s="13"/>
      <c r="F915" s="13"/>
      <c r="H915" s="13"/>
      <c r="I915" s="13"/>
      <c r="J915" s="13"/>
      <c r="K915" s="16">
        <f t="shared" si="14"/>
        <v>0</v>
      </c>
      <c r="L915" s="21">
        <v>300</v>
      </c>
    </row>
    <row r="916" spans="1:12">
      <c r="A916" s="13"/>
      <c r="B916" s="13"/>
      <c r="C916" s="13"/>
      <c r="D916" s="13"/>
      <c r="E916" s="13"/>
      <c r="F916" s="13"/>
      <c r="H916" s="13"/>
      <c r="I916" s="13"/>
      <c r="J916" s="13"/>
      <c r="K916" s="16">
        <f t="shared" si="14"/>
        <v>0</v>
      </c>
      <c r="L916" s="21">
        <v>300</v>
      </c>
    </row>
    <row r="917" spans="1:12">
      <c r="A917" s="13"/>
      <c r="B917" s="13"/>
      <c r="C917" s="13"/>
      <c r="D917" s="13"/>
      <c r="E917" s="13"/>
      <c r="F917" s="13"/>
      <c r="H917" s="13"/>
      <c r="I917" s="13"/>
      <c r="J917" s="13"/>
      <c r="K917" s="16">
        <f t="shared" si="14"/>
        <v>0</v>
      </c>
      <c r="L917" s="21">
        <v>300</v>
      </c>
    </row>
    <row r="918" spans="1:12">
      <c r="A918" s="13"/>
      <c r="B918" s="13"/>
      <c r="C918" s="13"/>
      <c r="D918" s="13"/>
      <c r="E918" s="13"/>
      <c r="F918" s="13"/>
      <c r="H918" s="13"/>
      <c r="I918" s="13"/>
      <c r="J918" s="13"/>
      <c r="K918" s="16">
        <f t="shared" si="14"/>
        <v>0</v>
      </c>
      <c r="L918" s="21">
        <v>300</v>
      </c>
    </row>
    <row r="919" spans="1:12">
      <c r="A919" s="13"/>
      <c r="B919" s="13"/>
      <c r="C919" s="13"/>
      <c r="D919" s="13"/>
      <c r="E919" s="13"/>
      <c r="F919" s="13"/>
      <c r="H919" s="13"/>
      <c r="I919" s="13"/>
      <c r="J919" s="13"/>
      <c r="K919" s="16">
        <f t="shared" si="14"/>
        <v>0</v>
      </c>
      <c r="L919" s="21">
        <v>300</v>
      </c>
    </row>
    <row r="920" spans="1:12">
      <c r="A920" s="13"/>
      <c r="B920" s="13"/>
      <c r="C920" s="13"/>
      <c r="D920" s="13"/>
      <c r="E920" s="13"/>
      <c r="F920" s="13"/>
      <c r="H920" s="13"/>
      <c r="I920" s="13"/>
      <c r="J920" s="13"/>
      <c r="K920" s="16">
        <f t="shared" si="14"/>
        <v>0</v>
      </c>
      <c r="L920" s="21">
        <v>300</v>
      </c>
    </row>
    <row r="921" spans="1:12">
      <c r="A921" s="13"/>
      <c r="B921" s="13"/>
      <c r="C921" s="13"/>
      <c r="D921" s="13"/>
      <c r="E921" s="13"/>
      <c r="F921" s="13"/>
      <c r="H921" s="13"/>
      <c r="I921" s="13"/>
      <c r="J921" s="13"/>
      <c r="K921" s="16">
        <f t="shared" si="14"/>
        <v>0</v>
      </c>
      <c r="L921" s="21">
        <v>300</v>
      </c>
    </row>
    <row r="922" spans="1:12">
      <c r="A922" s="13"/>
      <c r="B922" s="13"/>
      <c r="C922" s="13"/>
      <c r="D922" s="13"/>
      <c r="E922" s="13"/>
      <c r="F922" s="13"/>
      <c r="H922" s="13"/>
      <c r="I922" s="13"/>
      <c r="J922" s="13"/>
      <c r="K922" s="16">
        <f t="shared" si="14"/>
        <v>0</v>
      </c>
      <c r="L922" s="21">
        <v>300</v>
      </c>
    </row>
    <row r="923" spans="1:12">
      <c r="A923" s="13"/>
      <c r="B923" s="13"/>
      <c r="C923" s="13"/>
      <c r="D923" s="13"/>
      <c r="E923" s="13"/>
      <c r="F923" s="13"/>
      <c r="H923" s="13"/>
      <c r="I923" s="13"/>
      <c r="J923" s="13"/>
      <c r="K923" s="16">
        <f t="shared" si="14"/>
        <v>0</v>
      </c>
      <c r="L923" s="21">
        <v>300</v>
      </c>
    </row>
    <row r="924" spans="1:12">
      <c r="A924" s="13"/>
      <c r="B924" s="13"/>
      <c r="C924" s="13"/>
      <c r="D924" s="13"/>
      <c r="E924" s="13"/>
      <c r="F924" s="13"/>
      <c r="H924" s="13"/>
      <c r="I924" s="13"/>
      <c r="J924" s="13"/>
      <c r="K924" s="16">
        <f t="shared" si="14"/>
        <v>0</v>
      </c>
      <c r="L924" s="21">
        <v>300</v>
      </c>
    </row>
    <row r="925" spans="1:12">
      <c r="A925" s="13"/>
      <c r="B925" s="13"/>
      <c r="C925" s="13"/>
      <c r="D925" s="13"/>
      <c r="E925" s="13"/>
      <c r="F925" s="13"/>
      <c r="H925" s="13"/>
      <c r="I925" s="13"/>
      <c r="J925" s="13"/>
      <c r="K925" s="16">
        <f t="shared" si="14"/>
        <v>0</v>
      </c>
      <c r="L925" s="21">
        <v>300</v>
      </c>
    </row>
    <row r="926" spans="1:12">
      <c r="A926" s="13"/>
      <c r="B926" s="13"/>
      <c r="C926" s="13"/>
      <c r="D926" s="13"/>
      <c r="E926" s="13"/>
      <c r="F926" s="13"/>
      <c r="H926" s="13"/>
      <c r="I926" s="13"/>
      <c r="J926" s="13"/>
      <c r="K926" s="16">
        <f t="shared" si="14"/>
        <v>0</v>
      </c>
      <c r="L926" s="21">
        <v>300</v>
      </c>
    </row>
    <row r="927" spans="1:12">
      <c r="A927" s="13"/>
      <c r="B927" s="13"/>
      <c r="C927" s="13"/>
      <c r="D927" s="13"/>
      <c r="E927" s="13"/>
      <c r="F927" s="13"/>
      <c r="H927" s="13"/>
      <c r="I927" s="13"/>
      <c r="J927" s="13"/>
      <c r="K927" s="16">
        <f t="shared" si="14"/>
        <v>0</v>
      </c>
      <c r="L927" s="21">
        <v>300</v>
      </c>
    </row>
    <row r="928" spans="1:12">
      <c r="A928" s="13"/>
      <c r="B928" s="13"/>
      <c r="C928" s="13"/>
      <c r="D928" s="13"/>
      <c r="E928" s="13"/>
      <c r="F928" s="13"/>
      <c r="H928" s="13"/>
      <c r="I928" s="13"/>
      <c r="J928" s="13"/>
      <c r="K928" s="16">
        <f t="shared" si="14"/>
        <v>0</v>
      </c>
      <c r="L928" s="21">
        <v>300</v>
      </c>
    </row>
    <row r="929" spans="1:12">
      <c r="A929" s="13"/>
      <c r="B929" s="13"/>
      <c r="C929" s="13"/>
      <c r="D929" s="13"/>
      <c r="E929" s="13"/>
      <c r="F929" s="13"/>
      <c r="H929" s="13"/>
      <c r="I929" s="13"/>
      <c r="J929" s="13"/>
      <c r="K929" s="16">
        <f t="shared" si="14"/>
        <v>0</v>
      </c>
      <c r="L929" s="21">
        <v>300</v>
      </c>
    </row>
    <row r="930" spans="1:12">
      <c r="A930" s="13"/>
      <c r="B930" s="13"/>
      <c r="C930" s="13"/>
      <c r="D930" s="13"/>
      <c r="E930" s="13"/>
      <c r="F930" s="13"/>
      <c r="H930" s="13"/>
      <c r="I930" s="13"/>
      <c r="J930" s="13"/>
      <c r="K930" s="16">
        <f t="shared" si="14"/>
        <v>0</v>
      </c>
      <c r="L930" s="21">
        <v>300</v>
      </c>
    </row>
    <row r="931" spans="1:12">
      <c r="A931" s="13"/>
      <c r="B931" s="13"/>
      <c r="C931" s="13"/>
      <c r="D931" s="13"/>
      <c r="E931" s="13"/>
      <c r="F931" s="13"/>
      <c r="H931" s="13"/>
      <c r="I931" s="13"/>
      <c r="J931" s="13"/>
      <c r="K931" s="16">
        <f t="shared" si="14"/>
        <v>0</v>
      </c>
      <c r="L931" s="21">
        <v>300</v>
      </c>
    </row>
    <row r="932" spans="1:12">
      <c r="A932" s="13"/>
      <c r="B932" s="13"/>
      <c r="C932" s="13"/>
      <c r="D932" s="13"/>
      <c r="E932" s="13"/>
      <c r="F932" s="13"/>
      <c r="H932" s="13"/>
      <c r="I932" s="13"/>
      <c r="J932" s="13"/>
      <c r="K932" s="16">
        <f t="shared" si="14"/>
        <v>0</v>
      </c>
      <c r="L932" s="21">
        <v>300</v>
      </c>
    </row>
    <row r="933" spans="1:12">
      <c r="A933" s="13"/>
      <c r="B933" s="13"/>
      <c r="C933" s="13"/>
      <c r="D933" s="13"/>
      <c r="E933" s="13"/>
      <c r="F933" s="13"/>
      <c r="H933" s="13"/>
      <c r="I933" s="13"/>
      <c r="J933" s="13"/>
      <c r="K933" s="16">
        <f t="shared" si="14"/>
        <v>0</v>
      </c>
      <c r="L933" s="21">
        <v>300</v>
      </c>
    </row>
    <row r="934" spans="1:12">
      <c r="A934" s="13"/>
      <c r="B934" s="13"/>
      <c r="C934" s="13"/>
      <c r="D934" s="13"/>
      <c r="E934" s="13"/>
      <c r="F934" s="13"/>
      <c r="H934" s="13"/>
      <c r="I934" s="13"/>
      <c r="J934" s="13"/>
      <c r="K934" s="16">
        <f t="shared" si="14"/>
        <v>0</v>
      </c>
      <c r="L934" s="21">
        <v>300</v>
      </c>
    </row>
    <row r="935" spans="1:12">
      <c r="A935" s="13"/>
      <c r="B935" s="13"/>
      <c r="C935" s="13"/>
      <c r="D935" s="13"/>
      <c r="E935" s="13"/>
      <c r="F935" s="13"/>
      <c r="H935" s="13"/>
      <c r="I935" s="13"/>
      <c r="J935" s="13"/>
      <c r="K935" s="16">
        <f t="shared" si="14"/>
        <v>0</v>
      </c>
      <c r="L935" s="21">
        <v>300</v>
      </c>
    </row>
    <row r="936" spans="1:12">
      <c r="A936" s="13"/>
      <c r="B936" s="13"/>
      <c r="C936" s="13"/>
      <c r="D936" s="13"/>
      <c r="E936" s="13"/>
      <c r="F936" s="13"/>
      <c r="H936" s="13"/>
      <c r="I936" s="13"/>
      <c r="J936" s="13"/>
      <c r="K936" s="16">
        <f t="shared" si="14"/>
        <v>0</v>
      </c>
      <c r="L936" s="21">
        <v>300</v>
      </c>
    </row>
    <row r="937" spans="1:12">
      <c r="A937" s="13"/>
      <c r="B937" s="13"/>
      <c r="C937" s="13"/>
      <c r="D937" s="13"/>
      <c r="E937" s="13"/>
      <c r="F937" s="13"/>
      <c r="H937" s="13"/>
      <c r="I937" s="13"/>
      <c r="J937" s="13"/>
      <c r="K937" s="16">
        <f t="shared" si="14"/>
        <v>0</v>
      </c>
      <c r="L937" s="21">
        <v>300</v>
      </c>
    </row>
    <row r="938" spans="1:12">
      <c r="A938" s="13"/>
      <c r="B938" s="13"/>
      <c r="C938" s="13"/>
      <c r="D938" s="13"/>
      <c r="E938" s="13"/>
      <c r="F938" s="13"/>
      <c r="H938" s="13"/>
      <c r="I938" s="13"/>
      <c r="J938" s="13"/>
      <c r="K938" s="16">
        <f t="shared" si="14"/>
        <v>0</v>
      </c>
      <c r="L938" s="21">
        <v>300</v>
      </c>
    </row>
    <row r="939" spans="1:12">
      <c r="A939" s="13"/>
      <c r="B939" s="13"/>
      <c r="C939" s="13"/>
      <c r="D939" s="13"/>
      <c r="E939" s="13"/>
      <c r="F939" s="13"/>
      <c r="H939" s="13"/>
      <c r="I939" s="13"/>
      <c r="J939" s="13"/>
      <c r="K939" s="16">
        <f t="shared" si="14"/>
        <v>0</v>
      </c>
      <c r="L939" s="21">
        <v>300</v>
      </c>
    </row>
    <row r="940" spans="1:12">
      <c r="A940" s="13"/>
      <c r="B940" s="13"/>
      <c r="C940" s="13"/>
      <c r="D940" s="13"/>
      <c r="E940" s="13"/>
      <c r="F940" s="13"/>
      <c r="H940" s="13"/>
      <c r="I940" s="13"/>
      <c r="J940" s="13"/>
      <c r="K940" s="16">
        <f t="shared" si="14"/>
        <v>0</v>
      </c>
      <c r="L940" s="21">
        <v>300</v>
      </c>
    </row>
    <row r="941" spans="1:12">
      <c r="A941" s="13"/>
      <c r="B941" s="13"/>
      <c r="C941" s="13"/>
      <c r="D941" s="13"/>
      <c r="E941" s="13"/>
      <c r="F941" s="13"/>
      <c r="H941" s="13"/>
      <c r="I941" s="13"/>
      <c r="J941" s="13"/>
      <c r="K941" s="16">
        <f t="shared" si="14"/>
        <v>0</v>
      </c>
      <c r="L941" s="21">
        <v>300</v>
      </c>
    </row>
    <row r="942" spans="1:12">
      <c r="A942" s="13"/>
      <c r="B942" s="13"/>
      <c r="C942" s="13"/>
      <c r="D942" s="13"/>
      <c r="E942" s="13"/>
      <c r="F942" s="13"/>
      <c r="H942" s="13"/>
      <c r="I942" s="13"/>
      <c r="J942" s="13"/>
      <c r="K942" s="16">
        <f t="shared" si="14"/>
        <v>0</v>
      </c>
      <c r="L942" s="21">
        <v>300</v>
      </c>
    </row>
    <row r="943" spans="1:12">
      <c r="A943" s="13"/>
      <c r="B943" s="13"/>
      <c r="C943" s="13"/>
      <c r="D943" s="13"/>
      <c r="E943" s="13"/>
      <c r="F943" s="13"/>
      <c r="H943" s="13"/>
      <c r="I943" s="13"/>
      <c r="J943" s="13"/>
      <c r="K943" s="16">
        <f t="shared" si="14"/>
        <v>0</v>
      </c>
      <c r="L943" s="21">
        <v>300</v>
      </c>
    </row>
    <row r="944" spans="1:12">
      <c r="A944" s="13"/>
      <c r="B944" s="13"/>
      <c r="C944" s="13"/>
      <c r="D944" s="13"/>
      <c r="E944" s="13"/>
      <c r="F944" s="13"/>
      <c r="H944" s="13"/>
      <c r="I944" s="13"/>
      <c r="J944" s="13"/>
      <c r="K944" s="16">
        <f t="shared" si="14"/>
        <v>0</v>
      </c>
      <c r="L944" s="21">
        <v>300</v>
      </c>
    </row>
    <row r="945" spans="1:12">
      <c r="A945" s="13"/>
      <c r="B945" s="13"/>
      <c r="C945" s="13"/>
      <c r="D945" s="13"/>
      <c r="E945" s="13"/>
      <c r="F945" s="13"/>
      <c r="H945" s="13"/>
      <c r="I945" s="13"/>
      <c r="J945" s="13"/>
      <c r="K945" s="16">
        <f t="shared" si="14"/>
        <v>0</v>
      </c>
      <c r="L945" s="21">
        <v>300</v>
      </c>
    </row>
    <row r="946" spans="1:12">
      <c r="A946" s="13"/>
      <c r="B946" s="13"/>
      <c r="C946" s="13"/>
      <c r="D946" s="13"/>
      <c r="E946" s="13"/>
      <c r="F946" s="13"/>
      <c r="H946" s="13"/>
      <c r="I946" s="13"/>
      <c r="J946" s="13"/>
      <c r="K946" s="16">
        <f t="shared" si="14"/>
        <v>0</v>
      </c>
      <c r="L946" s="21">
        <v>300</v>
      </c>
    </row>
    <row r="947" spans="1:12">
      <c r="A947" s="13"/>
      <c r="B947" s="13"/>
      <c r="C947" s="13"/>
      <c r="D947" s="13"/>
      <c r="E947" s="13"/>
      <c r="F947" s="13"/>
      <c r="H947" s="13"/>
      <c r="I947" s="13"/>
      <c r="J947" s="13"/>
      <c r="K947" s="16">
        <f t="shared" si="14"/>
        <v>0</v>
      </c>
      <c r="L947" s="21">
        <v>300</v>
      </c>
    </row>
    <row r="948" spans="1:12">
      <c r="A948" s="13"/>
      <c r="B948" s="13"/>
      <c r="C948" s="13"/>
      <c r="D948" s="13"/>
      <c r="E948" s="13"/>
      <c r="F948" s="13"/>
      <c r="H948" s="13"/>
      <c r="I948" s="13"/>
      <c r="J948" s="13"/>
      <c r="K948" s="16">
        <f t="shared" si="14"/>
        <v>0</v>
      </c>
      <c r="L948" s="21">
        <v>300</v>
      </c>
    </row>
    <row r="949" spans="1:12">
      <c r="A949" s="13"/>
      <c r="B949" s="13"/>
      <c r="C949" s="13"/>
      <c r="D949" s="13"/>
      <c r="E949" s="13"/>
      <c r="F949" s="13"/>
      <c r="H949" s="13"/>
      <c r="I949" s="13"/>
      <c r="J949" s="13"/>
      <c r="K949" s="16">
        <f t="shared" si="14"/>
        <v>0</v>
      </c>
      <c r="L949" s="21">
        <v>300</v>
      </c>
    </row>
    <row r="950" spans="1:12">
      <c r="A950" s="13"/>
      <c r="B950" s="13"/>
      <c r="C950" s="13"/>
      <c r="D950" s="13"/>
      <c r="E950" s="13"/>
      <c r="F950" s="13"/>
      <c r="H950" s="13"/>
      <c r="I950" s="13"/>
      <c r="J950" s="13"/>
      <c r="K950" s="16">
        <f t="shared" si="14"/>
        <v>0</v>
      </c>
      <c r="L950" s="21">
        <v>300</v>
      </c>
    </row>
    <row r="951" spans="1:12">
      <c r="A951" s="13"/>
      <c r="B951" s="13"/>
      <c r="C951" s="13"/>
      <c r="D951" s="13"/>
      <c r="E951" s="13"/>
      <c r="F951" s="13"/>
      <c r="H951" s="13"/>
      <c r="I951" s="13"/>
      <c r="J951" s="13"/>
      <c r="K951" s="16">
        <f t="shared" si="14"/>
        <v>0</v>
      </c>
      <c r="L951" s="21">
        <v>300</v>
      </c>
    </row>
    <row r="952" spans="1:12">
      <c r="A952" s="13"/>
      <c r="B952" s="13"/>
      <c r="C952" s="13"/>
      <c r="D952" s="13"/>
      <c r="E952" s="13"/>
      <c r="F952" s="13"/>
      <c r="H952" s="13"/>
      <c r="I952" s="13"/>
      <c r="J952" s="13"/>
      <c r="K952" s="16">
        <f t="shared" si="14"/>
        <v>0</v>
      </c>
      <c r="L952" s="21">
        <v>300</v>
      </c>
    </row>
    <row r="953" spans="1:12">
      <c r="A953" s="13"/>
      <c r="B953" s="13"/>
      <c r="C953" s="13"/>
      <c r="D953" s="13"/>
      <c r="E953" s="13"/>
      <c r="F953" s="13"/>
      <c r="H953" s="13"/>
      <c r="I953" s="13"/>
      <c r="J953" s="13"/>
      <c r="K953" s="16">
        <f t="shared" si="14"/>
        <v>0</v>
      </c>
      <c r="L953" s="21">
        <v>300</v>
      </c>
    </row>
    <row r="954" spans="1:12">
      <c r="A954" s="13"/>
      <c r="B954" s="13"/>
      <c r="C954" s="13"/>
      <c r="D954" s="13"/>
      <c r="E954" s="13"/>
      <c r="F954" s="13"/>
      <c r="H954" s="13"/>
      <c r="I954" s="13"/>
      <c r="J954" s="13"/>
      <c r="K954" s="16">
        <f t="shared" si="14"/>
        <v>0</v>
      </c>
      <c r="L954" s="21">
        <v>300</v>
      </c>
    </row>
    <row r="955" spans="1:12">
      <c r="A955" s="13"/>
      <c r="B955" s="13"/>
      <c r="C955" s="13"/>
      <c r="D955" s="13"/>
      <c r="E955" s="13"/>
      <c r="F955" s="13"/>
      <c r="H955" s="13"/>
      <c r="I955" s="13"/>
      <c r="J955" s="13"/>
      <c r="K955" s="16">
        <f t="shared" si="14"/>
        <v>0</v>
      </c>
      <c r="L955" s="21">
        <v>300</v>
      </c>
    </row>
    <row r="956" spans="1:12">
      <c r="A956" s="13"/>
      <c r="B956" s="13"/>
      <c r="C956" s="13"/>
      <c r="D956" s="13"/>
      <c r="E956" s="13"/>
      <c r="F956" s="13"/>
      <c r="H956" s="13"/>
      <c r="I956" s="13"/>
      <c r="J956" s="13"/>
      <c r="K956" s="16">
        <f t="shared" si="14"/>
        <v>0</v>
      </c>
      <c r="L956" s="21">
        <v>300</v>
      </c>
    </row>
    <row r="957" spans="1:12">
      <c r="A957" s="13"/>
      <c r="B957" s="13"/>
      <c r="C957" s="13"/>
      <c r="D957" s="13"/>
      <c r="E957" s="13"/>
      <c r="F957" s="13"/>
      <c r="H957" s="13"/>
      <c r="I957" s="13"/>
      <c r="J957" s="13"/>
      <c r="K957" s="16">
        <f t="shared" si="14"/>
        <v>0</v>
      </c>
      <c r="L957" s="21">
        <v>300</v>
      </c>
    </row>
    <row r="958" spans="1:12">
      <c r="A958" s="13"/>
      <c r="B958" s="13"/>
      <c r="C958" s="13"/>
      <c r="D958" s="13"/>
      <c r="E958" s="13"/>
      <c r="F958" s="13"/>
      <c r="H958" s="13"/>
      <c r="I958" s="13"/>
      <c r="J958" s="13"/>
      <c r="K958" s="16">
        <f t="shared" si="14"/>
        <v>0</v>
      </c>
      <c r="L958" s="21">
        <v>300</v>
      </c>
    </row>
    <row r="959" spans="1:12">
      <c r="A959" s="13"/>
      <c r="B959" s="13"/>
      <c r="C959" s="13"/>
      <c r="D959" s="13"/>
      <c r="E959" s="13"/>
      <c r="F959" s="13"/>
      <c r="H959" s="13"/>
      <c r="I959" s="13"/>
      <c r="J959" s="13"/>
      <c r="K959" s="16">
        <f t="shared" si="14"/>
        <v>0</v>
      </c>
      <c r="L959" s="21">
        <v>300</v>
      </c>
    </row>
    <row r="960" spans="1:12">
      <c r="A960" s="13"/>
      <c r="B960" s="13"/>
      <c r="C960" s="13"/>
      <c r="D960" s="13"/>
      <c r="E960" s="13"/>
      <c r="F960" s="13"/>
      <c r="H960" s="13"/>
      <c r="I960" s="13"/>
      <c r="J960" s="13"/>
      <c r="K960" s="16">
        <f t="shared" si="14"/>
        <v>0</v>
      </c>
      <c r="L960" s="21">
        <v>300</v>
      </c>
    </row>
    <row r="961" spans="1:12">
      <c r="A961" s="13"/>
      <c r="B961" s="13"/>
      <c r="C961" s="13"/>
      <c r="D961" s="13"/>
      <c r="E961" s="13"/>
      <c r="F961" s="13"/>
      <c r="H961" s="13"/>
      <c r="I961" s="13"/>
      <c r="J961" s="13"/>
      <c r="K961" s="16">
        <f t="shared" si="14"/>
        <v>0</v>
      </c>
      <c r="L961" s="21">
        <v>300</v>
      </c>
    </row>
    <row r="962" spans="1:12">
      <c r="A962" s="13"/>
      <c r="B962" s="13"/>
      <c r="C962" s="13"/>
      <c r="D962" s="13"/>
      <c r="E962" s="13"/>
      <c r="F962" s="13"/>
      <c r="H962" s="13"/>
      <c r="I962" s="13"/>
      <c r="J962" s="13"/>
      <c r="K962" s="16">
        <f t="shared" si="14"/>
        <v>0</v>
      </c>
      <c r="L962" s="21">
        <v>300</v>
      </c>
    </row>
    <row r="963" spans="1:12">
      <c r="A963" s="13"/>
      <c r="B963" s="13"/>
      <c r="C963" s="13"/>
      <c r="D963" s="13"/>
      <c r="E963" s="13"/>
      <c r="F963" s="13"/>
      <c r="H963" s="13"/>
      <c r="I963" s="13"/>
      <c r="J963" s="13"/>
      <c r="K963" s="16">
        <f t="shared" si="14"/>
        <v>0</v>
      </c>
      <c r="L963" s="21">
        <v>300</v>
      </c>
    </row>
    <row r="964" spans="1:12">
      <c r="A964" s="13"/>
      <c r="B964" s="13"/>
      <c r="C964" s="13"/>
      <c r="D964" s="13"/>
      <c r="E964" s="13"/>
      <c r="F964" s="13"/>
      <c r="H964" s="13"/>
      <c r="I964" s="13"/>
      <c r="J964" s="13"/>
      <c r="K964" s="16">
        <f t="shared" si="14"/>
        <v>0</v>
      </c>
      <c r="L964" s="21">
        <v>300</v>
      </c>
    </row>
    <row r="965" spans="1:12">
      <c r="A965" s="13"/>
      <c r="B965" s="13"/>
      <c r="C965" s="13"/>
      <c r="D965" s="13"/>
      <c r="E965" s="13"/>
      <c r="F965" s="13"/>
      <c r="H965" s="13"/>
      <c r="I965" s="13"/>
      <c r="J965" s="13"/>
      <c r="K965" s="16">
        <f t="shared" ref="K965:K1000" si="15">IF(H965="タレント",300,5*(J965-I965+1)*(I965+J965)-J965*10)</f>
        <v>0</v>
      </c>
      <c r="L965" s="21">
        <v>300</v>
      </c>
    </row>
    <row r="966" spans="1:12">
      <c r="A966" s="13"/>
      <c r="B966" s="13"/>
      <c r="C966" s="13"/>
      <c r="D966" s="13"/>
      <c r="E966" s="13"/>
      <c r="F966" s="13"/>
      <c r="H966" s="13"/>
      <c r="I966" s="13"/>
      <c r="J966" s="13"/>
      <c r="K966" s="16">
        <f t="shared" si="15"/>
        <v>0</v>
      </c>
      <c r="L966" s="21">
        <v>300</v>
      </c>
    </row>
    <row r="967" spans="1:12">
      <c r="A967" s="13"/>
      <c r="B967" s="13"/>
      <c r="C967" s="13"/>
      <c r="D967" s="13"/>
      <c r="E967" s="13"/>
      <c r="F967" s="13"/>
      <c r="H967" s="13"/>
      <c r="I967" s="13"/>
      <c r="J967" s="13"/>
      <c r="K967" s="16">
        <f t="shared" si="15"/>
        <v>0</v>
      </c>
      <c r="L967" s="21">
        <v>300</v>
      </c>
    </row>
    <row r="968" spans="1:12">
      <c r="A968" s="13"/>
      <c r="B968" s="13"/>
      <c r="C968" s="13"/>
      <c r="D968" s="13"/>
      <c r="E968" s="13"/>
      <c r="F968" s="13"/>
      <c r="H968" s="13"/>
      <c r="I968" s="13"/>
      <c r="J968" s="13"/>
      <c r="K968" s="16">
        <f t="shared" si="15"/>
        <v>0</v>
      </c>
      <c r="L968" s="21">
        <v>300</v>
      </c>
    </row>
    <row r="969" spans="1:12">
      <c r="A969" s="13"/>
      <c r="B969" s="13"/>
      <c r="C969" s="13"/>
      <c r="D969" s="13"/>
      <c r="E969" s="13"/>
      <c r="F969" s="13"/>
      <c r="H969" s="13"/>
      <c r="I969" s="13"/>
      <c r="J969" s="13"/>
      <c r="K969" s="16">
        <f t="shared" si="15"/>
        <v>0</v>
      </c>
      <c r="L969" s="21">
        <v>300</v>
      </c>
    </row>
    <row r="970" spans="1:12">
      <c r="A970" s="13"/>
      <c r="B970" s="13"/>
      <c r="C970" s="13"/>
      <c r="D970" s="13"/>
      <c r="E970" s="13"/>
      <c r="F970" s="13"/>
      <c r="H970" s="13"/>
      <c r="I970" s="13"/>
      <c r="J970" s="13"/>
      <c r="K970" s="16">
        <f t="shared" si="15"/>
        <v>0</v>
      </c>
      <c r="L970" s="21">
        <v>300</v>
      </c>
    </row>
    <row r="971" spans="1:12">
      <c r="A971" s="13"/>
      <c r="B971" s="13"/>
      <c r="C971" s="13"/>
      <c r="D971" s="13"/>
      <c r="E971" s="13"/>
      <c r="F971" s="13"/>
      <c r="H971" s="13"/>
      <c r="I971" s="13"/>
      <c r="J971" s="13"/>
      <c r="K971" s="16">
        <f t="shared" si="15"/>
        <v>0</v>
      </c>
      <c r="L971" s="21">
        <v>300</v>
      </c>
    </row>
    <row r="972" spans="1:12">
      <c r="A972" s="13"/>
      <c r="B972" s="13"/>
      <c r="C972" s="13"/>
      <c r="D972" s="13"/>
      <c r="E972" s="13"/>
      <c r="F972" s="13"/>
      <c r="H972" s="13"/>
      <c r="I972" s="13"/>
      <c r="J972" s="13"/>
      <c r="K972" s="16">
        <f t="shared" si="15"/>
        <v>0</v>
      </c>
      <c r="L972" s="21">
        <v>300</v>
      </c>
    </row>
    <row r="973" spans="1:12">
      <c r="A973" s="13"/>
      <c r="B973" s="13"/>
      <c r="C973" s="13"/>
      <c r="D973" s="13"/>
      <c r="E973" s="13"/>
      <c r="F973" s="13"/>
      <c r="H973" s="13"/>
      <c r="I973" s="13"/>
      <c r="J973" s="13"/>
      <c r="K973" s="16">
        <f t="shared" si="15"/>
        <v>0</v>
      </c>
      <c r="L973" s="21">
        <v>300</v>
      </c>
    </row>
    <row r="974" spans="1:12">
      <c r="A974" s="13"/>
      <c r="B974" s="13"/>
      <c r="C974" s="13"/>
      <c r="D974" s="13"/>
      <c r="E974" s="13"/>
      <c r="F974" s="13"/>
      <c r="H974" s="13"/>
      <c r="I974" s="13"/>
      <c r="J974" s="13"/>
      <c r="K974" s="16">
        <f t="shared" si="15"/>
        <v>0</v>
      </c>
      <c r="L974" s="21">
        <v>300</v>
      </c>
    </row>
    <row r="975" spans="1:12">
      <c r="A975" s="13"/>
      <c r="B975" s="13"/>
      <c r="C975" s="13"/>
      <c r="D975" s="13"/>
      <c r="E975" s="13"/>
      <c r="F975" s="13"/>
      <c r="H975" s="13"/>
      <c r="I975" s="13"/>
      <c r="J975" s="13"/>
      <c r="K975" s="16">
        <f t="shared" si="15"/>
        <v>0</v>
      </c>
      <c r="L975" s="21">
        <v>300</v>
      </c>
    </row>
    <row r="976" spans="1:12">
      <c r="A976" s="13"/>
      <c r="B976" s="13"/>
      <c r="C976" s="13"/>
      <c r="D976" s="13"/>
      <c r="E976" s="13"/>
      <c r="F976" s="13"/>
      <c r="H976" s="13"/>
      <c r="I976" s="13"/>
      <c r="J976" s="13"/>
      <c r="K976" s="16">
        <f t="shared" si="15"/>
        <v>0</v>
      </c>
      <c r="L976" s="21">
        <v>300</v>
      </c>
    </row>
    <row r="977" spans="1:12">
      <c r="A977" s="13"/>
      <c r="B977" s="13"/>
      <c r="C977" s="13"/>
      <c r="D977" s="13"/>
      <c r="E977" s="13"/>
      <c r="F977" s="13"/>
      <c r="H977" s="13"/>
      <c r="I977" s="13"/>
      <c r="J977" s="13"/>
      <c r="K977" s="16">
        <f t="shared" si="15"/>
        <v>0</v>
      </c>
      <c r="L977" s="21">
        <v>300</v>
      </c>
    </row>
    <row r="978" spans="1:12">
      <c r="A978" s="13"/>
      <c r="B978" s="13"/>
      <c r="C978" s="13"/>
      <c r="D978" s="13"/>
      <c r="E978" s="13"/>
      <c r="F978" s="13"/>
      <c r="H978" s="13"/>
      <c r="I978" s="13"/>
      <c r="J978" s="13"/>
      <c r="K978" s="16">
        <f t="shared" si="15"/>
        <v>0</v>
      </c>
      <c r="L978" s="21">
        <v>300</v>
      </c>
    </row>
    <row r="979" spans="1:12">
      <c r="A979" s="13"/>
      <c r="B979" s="13"/>
      <c r="C979" s="13"/>
      <c r="D979" s="13"/>
      <c r="E979" s="13"/>
      <c r="F979" s="13"/>
      <c r="H979" s="13"/>
      <c r="I979" s="13"/>
      <c r="J979" s="13"/>
      <c r="K979" s="16">
        <f t="shared" si="15"/>
        <v>0</v>
      </c>
      <c r="L979" s="21">
        <v>300</v>
      </c>
    </row>
    <row r="980" spans="1:12">
      <c r="A980" s="13"/>
      <c r="B980" s="13"/>
      <c r="C980" s="13"/>
      <c r="D980" s="13"/>
      <c r="E980" s="13"/>
      <c r="F980" s="13"/>
      <c r="H980" s="13"/>
      <c r="I980" s="13"/>
      <c r="J980" s="13"/>
      <c r="K980" s="16">
        <f t="shared" si="15"/>
        <v>0</v>
      </c>
      <c r="L980" s="21">
        <v>300</v>
      </c>
    </row>
    <row r="981" spans="1:12">
      <c r="A981" s="13"/>
      <c r="B981" s="13"/>
      <c r="C981" s="13"/>
      <c r="D981" s="13"/>
      <c r="E981" s="13"/>
      <c r="F981" s="13"/>
      <c r="H981" s="13"/>
      <c r="I981" s="13"/>
      <c r="J981" s="13"/>
      <c r="K981" s="16">
        <f t="shared" si="15"/>
        <v>0</v>
      </c>
      <c r="L981" s="21">
        <v>300</v>
      </c>
    </row>
    <row r="982" spans="1:12">
      <c r="A982" s="13"/>
      <c r="B982" s="13"/>
      <c r="C982" s="13"/>
      <c r="D982" s="13"/>
      <c r="E982" s="13"/>
      <c r="F982" s="13"/>
      <c r="H982" s="13"/>
      <c r="I982" s="13"/>
      <c r="J982" s="13"/>
      <c r="K982" s="16">
        <f t="shared" si="15"/>
        <v>0</v>
      </c>
      <c r="L982" s="21">
        <v>300</v>
      </c>
    </row>
    <row r="983" spans="1:12">
      <c r="A983" s="13"/>
      <c r="B983" s="13"/>
      <c r="C983" s="13"/>
      <c r="D983" s="13"/>
      <c r="E983" s="13"/>
      <c r="F983" s="13"/>
      <c r="H983" s="13"/>
      <c r="I983" s="13"/>
      <c r="J983" s="13"/>
      <c r="K983" s="16">
        <f t="shared" si="15"/>
        <v>0</v>
      </c>
      <c r="L983" s="21">
        <v>300</v>
      </c>
    </row>
    <row r="984" spans="1:12">
      <c r="A984" s="13"/>
      <c r="B984" s="13"/>
      <c r="C984" s="13"/>
      <c r="D984" s="13"/>
      <c r="E984" s="13"/>
      <c r="F984" s="13"/>
      <c r="H984" s="13"/>
      <c r="I984" s="13"/>
      <c r="J984" s="13"/>
      <c r="K984" s="16">
        <f t="shared" si="15"/>
        <v>0</v>
      </c>
      <c r="L984" s="21">
        <v>300</v>
      </c>
    </row>
    <row r="985" spans="1:12">
      <c r="A985" s="13"/>
      <c r="B985" s="13"/>
      <c r="C985" s="13"/>
      <c r="D985" s="13"/>
      <c r="E985" s="13"/>
      <c r="F985" s="13"/>
      <c r="H985" s="13"/>
      <c r="I985" s="13"/>
      <c r="J985" s="13"/>
      <c r="K985" s="16">
        <f t="shared" si="15"/>
        <v>0</v>
      </c>
      <c r="L985" s="21">
        <v>300</v>
      </c>
    </row>
    <row r="986" spans="1:12">
      <c r="A986" s="13"/>
      <c r="B986" s="13"/>
      <c r="C986" s="13"/>
      <c r="D986" s="13"/>
      <c r="E986" s="13"/>
      <c r="F986" s="13"/>
      <c r="H986" s="13"/>
      <c r="I986" s="13"/>
      <c r="J986" s="13"/>
      <c r="K986" s="16">
        <f t="shared" si="15"/>
        <v>0</v>
      </c>
      <c r="L986" s="21">
        <v>300</v>
      </c>
    </row>
    <row r="987" spans="1:12">
      <c r="A987" s="13"/>
      <c r="B987" s="13"/>
      <c r="C987" s="13"/>
      <c r="D987" s="13"/>
      <c r="E987" s="13"/>
      <c r="F987" s="13"/>
      <c r="H987" s="13"/>
      <c r="I987" s="13"/>
      <c r="J987" s="13"/>
      <c r="K987" s="16">
        <f t="shared" si="15"/>
        <v>0</v>
      </c>
      <c r="L987" s="21">
        <v>300</v>
      </c>
    </row>
    <row r="988" spans="1:12">
      <c r="A988" s="13"/>
      <c r="B988" s="13"/>
      <c r="C988" s="13"/>
      <c r="D988" s="13"/>
      <c r="E988" s="13"/>
      <c r="F988" s="13"/>
      <c r="H988" s="13"/>
      <c r="I988" s="13"/>
      <c r="J988" s="13"/>
      <c r="K988" s="16">
        <f t="shared" si="15"/>
        <v>0</v>
      </c>
      <c r="L988" s="21">
        <v>300</v>
      </c>
    </row>
    <row r="989" spans="1:12">
      <c r="A989" s="13"/>
      <c r="B989" s="13"/>
      <c r="C989" s="13"/>
      <c r="D989" s="13"/>
      <c r="E989" s="13"/>
      <c r="F989" s="13"/>
      <c r="H989" s="13"/>
      <c r="I989" s="13"/>
      <c r="J989" s="13"/>
      <c r="K989" s="16">
        <f t="shared" si="15"/>
        <v>0</v>
      </c>
      <c r="L989" s="21">
        <v>300</v>
      </c>
    </row>
    <row r="990" spans="1:12">
      <c r="A990" s="13"/>
      <c r="B990" s="13"/>
      <c r="C990" s="13"/>
      <c r="D990" s="13"/>
      <c r="E990" s="13"/>
      <c r="F990" s="13"/>
      <c r="H990" s="13"/>
      <c r="I990" s="13"/>
      <c r="J990" s="13"/>
      <c r="K990" s="16">
        <f t="shared" si="15"/>
        <v>0</v>
      </c>
      <c r="L990" s="21">
        <v>300</v>
      </c>
    </row>
    <row r="991" spans="1:12">
      <c r="A991" s="13"/>
      <c r="B991" s="13"/>
      <c r="C991" s="13"/>
      <c r="D991" s="13"/>
      <c r="E991" s="13"/>
      <c r="F991" s="13"/>
      <c r="H991" s="13"/>
      <c r="I991" s="13"/>
      <c r="J991" s="13"/>
      <c r="K991" s="16">
        <f t="shared" si="15"/>
        <v>0</v>
      </c>
      <c r="L991" s="21">
        <v>300</v>
      </c>
    </row>
    <row r="992" spans="1:12">
      <c r="A992" s="13"/>
      <c r="B992" s="13"/>
      <c r="C992" s="13"/>
      <c r="D992" s="13"/>
      <c r="E992" s="13"/>
      <c r="F992" s="13"/>
      <c r="H992" s="13"/>
      <c r="I992" s="13"/>
      <c r="J992" s="13"/>
      <c r="K992" s="16">
        <f t="shared" si="15"/>
        <v>0</v>
      </c>
      <c r="L992" s="21">
        <v>300</v>
      </c>
    </row>
    <row r="993" spans="1:12">
      <c r="A993" s="13"/>
      <c r="B993" s="13"/>
      <c r="C993" s="13"/>
      <c r="D993" s="13"/>
      <c r="E993" s="13"/>
      <c r="F993" s="13"/>
      <c r="H993" s="13"/>
      <c r="I993" s="13"/>
      <c r="J993" s="13"/>
      <c r="K993" s="16">
        <f t="shared" si="15"/>
        <v>0</v>
      </c>
      <c r="L993" s="21">
        <v>300</v>
      </c>
    </row>
    <row r="994" spans="1:12">
      <c r="A994" s="13"/>
      <c r="B994" s="13"/>
      <c r="C994" s="13"/>
      <c r="D994" s="13"/>
      <c r="E994" s="13"/>
      <c r="F994" s="13"/>
      <c r="H994" s="13"/>
      <c r="I994" s="13"/>
      <c r="J994" s="13"/>
      <c r="K994" s="16">
        <f t="shared" si="15"/>
        <v>0</v>
      </c>
      <c r="L994" s="21">
        <v>300</v>
      </c>
    </row>
    <row r="995" spans="1:12">
      <c r="A995" s="13"/>
      <c r="B995" s="13"/>
      <c r="C995" s="13"/>
      <c r="D995" s="13"/>
      <c r="E995" s="13"/>
      <c r="F995" s="13"/>
      <c r="H995" s="13"/>
      <c r="I995" s="13"/>
      <c r="J995" s="13"/>
      <c r="K995" s="16">
        <f t="shared" si="15"/>
        <v>0</v>
      </c>
      <c r="L995" s="21">
        <v>300</v>
      </c>
    </row>
    <row r="996" spans="1:12">
      <c r="A996" s="13"/>
      <c r="B996" s="13"/>
      <c r="C996" s="13"/>
      <c r="D996" s="13"/>
      <c r="E996" s="13"/>
      <c r="F996" s="13"/>
      <c r="H996" s="13"/>
      <c r="I996" s="13"/>
      <c r="J996" s="13"/>
      <c r="K996" s="16">
        <f t="shared" si="15"/>
        <v>0</v>
      </c>
      <c r="L996" s="21">
        <v>300</v>
      </c>
    </row>
    <row r="997" spans="1:12">
      <c r="A997" s="13"/>
      <c r="B997" s="13"/>
      <c r="C997" s="13"/>
      <c r="D997" s="13"/>
      <c r="E997" s="13"/>
      <c r="F997" s="13"/>
      <c r="H997" s="13"/>
      <c r="I997" s="13"/>
      <c r="J997" s="13"/>
      <c r="K997" s="16">
        <f t="shared" si="15"/>
        <v>0</v>
      </c>
      <c r="L997" s="21">
        <v>300</v>
      </c>
    </row>
    <row r="998" spans="1:12">
      <c r="A998" s="13"/>
      <c r="B998" s="13"/>
      <c r="C998" s="13"/>
      <c r="D998" s="13"/>
      <c r="E998" s="13"/>
      <c r="F998" s="13"/>
      <c r="H998" s="13"/>
      <c r="I998" s="13"/>
      <c r="J998" s="13"/>
      <c r="K998" s="16">
        <f t="shared" si="15"/>
        <v>0</v>
      </c>
      <c r="L998" s="21">
        <v>300</v>
      </c>
    </row>
    <row r="999" spans="1:12">
      <c r="A999" s="13"/>
      <c r="B999" s="13"/>
      <c r="C999" s="13"/>
      <c r="D999" s="13"/>
      <c r="E999" s="13"/>
      <c r="F999" s="13"/>
      <c r="H999" s="13"/>
      <c r="I999" s="13"/>
      <c r="J999" s="13"/>
      <c r="K999" s="16">
        <f t="shared" si="15"/>
        <v>0</v>
      </c>
      <c r="L999" s="21">
        <v>300</v>
      </c>
    </row>
    <row r="1000" spans="1:12">
      <c r="A1000" s="13"/>
      <c r="B1000" s="13"/>
      <c r="C1000" s="13"/>
      <c r="D1000" s="13"/>
      <c r="E1000" s="13"/>
      <c r="F1000" s="13"/>
      <c r="H1000" s="13"/>
      <c r="I1000" s="13"/>
      <c r="J1000" s="13"/>
      <c r="K1000" s="16">
        <f t="shared" si="15"/>
        <v>0</v>
      </c>
      <c r="L1000" s="21">
        <v>300</v>
      </c>
    </row>
  </sheetData>
  <phoneticPr fontId="1"/>
  <dataValidations count="1">
    <dataValidation type="list" allowBlank="1" showInputMessage="1" showErrorMessage="1" sqref="H3:H1048576" xr:uid="{95E104CA-5179-40FE-B043-C233F47EB9E6}">
      <formula1>"体力度：,耐久度：,器用度：,速度：,知性度：,魔力度：,幸運度：,魅力度：,タレント"</formula1>
    </dataValidation>
  </dataValidations>
  <pageMargins left="0.7" right="0.7" top="0.75" bottom="0.75" header="0.3" footer="0.3"/>
  <pageSetup paperSize="9" orientation="portrait" horizontalDpi="4294967293" verticalDpi="4294967293" r:id="rId1"/>
  <ignoredErrors>
    <ignoredError sqref="K2:K1000" unlocked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78D38-678A-43ED-B479-09EB1D73E71B}">
  <dimension ref="A1:I8"/>
  <sheetViews>
    <sheetView workbookViewId="0"/>
  </sheetViews>
  <sheetFormatPr defaultRowHeight="18.75"/>
  <sheetData>
    <row r="1" spans="1:9" ht="20.25" thickTop="1" thickBot="1">
      <c r="A1" s="11" t="s">
        <v>20</v>
      </c>
      <c r="B1" s="11" t="s">
        <v>21</v>
      </c>
      <c r="C1" s="11" t="s">
        <v>22</v>
      </c>
      <c r="D1" s="11" t="s">
        <v>23</v>
      </c>
      <c r="E1" s="11" t="s">
        <v>24</v>
      </c>
      <c r="F1" s="11" t="s">
        <v>25</v>
      </c>
      <c r="G1" s="11" t="s">
        <v>26</v>
      </c>
      <c r="H1" s="11" t="s">
        <v>27</v>
      </c>
      <c r="I1" s="11" t="s">
        <v>28</v>
      </c>
    </row>
    <row r="2" spans="1:9" ht="19.5" thickTop="1">
      <c r="A2" s="1" t="s">
        <v>29</v>
      </c>
      <c r="B2" s="1">
        <v>0</v>
      </c>
      <c r="C2" s="1">
        <v>0</v>
      </c>
      <c r="D2" s="1">
        <v>0</v>
      </c>
      <c r="E2" s="1">
        <v>0</v>
      </c>
      <c r="F2" s="1">
        <v>0</v>
      </c>
      <c r="G2" s="1">
        <v>0</v>
      </c>
      <c r="H2" s="1">
        <v>0</v>
      </c>
      <c r="I2" s="1">
        <v>0</v>
      </c>
    </row>
    <row r="3" spans="1:9">
      <c r="A3" s="1" t="s">
        <v>30</v>
      </c>
      <c r="B3" s="1">
        <v>9</v>
      </c>
      <c r="C3" s="1">
        <v>9</v>
      </c>
      <c r="D3" s="1">
        <v>-1</v>
      </c>
      <c r="E3" s="1">
        <v>-1</v>
      </c>
      <c r="F3" s="1">
        <v>-2</v>
      </c>
      <c r="G3" s="1">
        <v>-2</v>
      </c>
      <c r="H3" s="1">
        <v>0</v>
      </c>
      <c r="I3" s="1">
        <v>0</v>
      </c>
    </row>
    <row r="4" spans="1:9">
      <c r="A4" s="1" t="s">
        <v>31</v>
      </c>
      <c r="B4" s="1">
        <v>0</v>
      </c>
      <c r="C4" s="1">
        <v>-3</v>
      </c>
      <c r="D4" s="1">
        <v>-2</v>
      </c>
      <c r="E4" s="1">
        <v>0</v>
      </c>
      <c r="F4" s="1">
        <v>5</v>
      </c>
      <c r="G4" s="1">
        <v>4</v>
      </c>
      <c r="H4" s="1">
        <v>4</v>
      </c>
      <c r="I4" s="1">
        <v>4</v>
      </c>
    </row>
    <row r="5" spans="1:9">
      <c r="A5" s="1" t="s">
        <v>32</v>
      </c>
      <c r="B5" s="1">
        <v>14</v>
      </c>
      <c r="C5" s="1">
        <v>14</v>
      </c>
      <c r="D5" s="1">
        <v>-2</v>
      </c>
      <c r="E5" s="1">
        <v>-2</v>
      </c>
      <c r="F5" s="1">
        <v>-3</v>
      </c>
      <c r="G5" s="1">
        <v>-3</v>
      </c>
      <c r="H5" s="1">
        <v>-2</v>
      </c>
      <c r="I5" s="1">
        <v>-4</v>
      </c>
    </row>
    <row r="6" spans="1:9">
      <c r="A6" s="1" t="s">
        <v>33</v>
      </c>
      <c r="B6" s="1">
        <v>-5</v>
      </c>
      <c r="C6" s="1">
        <v>7</v>
      </c>
      <c r="D6" s="1">
        <v>5</v>
      </c>
      <c r="E6" s="1">
        <v>0</v>
      </c>
      <c r="F6" s="1">
        <v>0</v>
      </c>
      <c r="G6" s="1">
        <v>0</v>
      </c>
      <c r="H6" s="1">
        <v>3</v>
      </c>
      <c r="I6" s="1">
        <v>2</v>
      </c>
    </row>
    <row r="7" spans="1:9">
      <c r="A7" s="1" t="s">
        <v>34</v>
      </c>
      <c r="B7" s="1">
        <v>6</v>
      </c>
      <c r="C7" s="1">
        <v>-1</v>
      </c>
      <c r="D7" s="1">
        <v>-2</v>
      </c>
      <c r="E7" s="1">
        <v>6</v>
      </c>
      <c r="F7" s="1">
        <v>-3</v>
      </c>
      <c r="G7" s="1">
        <v>-2</v>
      </c>
      <c r="H7" s="1">
        <v>2</v>
      </c>
      <c r="I7" s="1">
        <v>6</v>
      </c>
    </row>
    <row r="8" spans="1:9">
      <c r="A8" s="1" t="s">
        <v>35</v>
      </c>
      <c r="B8" s="1">
        <v>0</v>
      </c>
      <c r="C8" s="1">
        <v>0</v>
      </c>
      <c r="D8" s="1">
        <v>2</v>
      </c>
      <c r="E8" s="1">
        <v>0</v>
      </c>
      <c r="F8" s="1">
        <v>4</v>
      </c>
      <c r="G8" s="1">
        <v>4</v>
      </c>
      <c r="H8" s="1">
        <v>-4</v>
      </c>
      <c r="I8" s="1">
        <v>9</v>
      </c>
    </row>
  </sheetData>
  <phoneticPr fontId="1"/>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651AD-4CDA-4AF2-BA58-96D9C10D1231}">
  <dimension ref="A1:F7"/>
  <sheetViews>
    <sheetView workbookViewId="0"/>
  </sheetViews>
  <sheetFormatPr defaultRowHeight="18.75"/>
  <cols>
    <col min="2" max="2" width="16.875" customWidth="1"/>
    <col min="3" max="3" width="16.75" customWidth="1"/>
    <col min="4" max="4" width="15.875" customWidth="1"/>
    <col min="5" max="5" width="12.375" customWidth="1"/>
    <col min="6" max="6" width="18.75" customWidth="1"/>
  </cols>
  <sheetData>
    <row r="1" spans="1:6" ht="20.25" thickTop="1" thickBot="1">
      <c r="A1" s="11" t="s">
        <v>38</v>
      </c>
      <c r="B1" s="11" t="s">
        <v>278</v>
      </c>
      <c r="C1" s="11" t="s">
        <v>279</v>
      </c>
      <c r="D1" s="11" t="s">
        <v>280</v>
      </c>
      <c r="E1" s="11" t="s">
        <v>281</v>
      </c>
      <c r="F1" s="11" t="s">
        <v>282</v>
      </c>
    </row>
    <row r="2" spans="1:6" ht="19.5" thickTop="1">
      <c r="A2" s="1" t="s">
        <v>39</v>
      </c>
      <c r="B2" s="3" t="s">
        <v>283</v>
      </c>
      <c r="C2" s="3" t="s">
        <v>284</v>
      </c>
      <c r="D2" s="3" t="s">
        <v>285</v>
      </c>
      <c r="E2" s="3" t="s">
        <v>286</v>
      </c>
      <c r="F2" s="3" t="s">
        <v>287</v>
      </c>
    </row>
    <row r="3" spans="1:6">
      <c r="A3" s="1" t="s">
        <v>40</v>
      </c>
      <c r="B3" s="3" t="s">
        <v>288</v>
      </c>
      <c r="C3" s="3" t="s">
        <v>289</v>
      </c>
      <c r="D3" s="3" t="s">
        <v>290</v>
      </c>
      <c r="E3" s="3" t="s">
        <v>291</v>
      </c>
      <c r="F3" s="3" t="s">
        <v>287</v>
      </c>
    </row>
    <row r="4" spans="1:6">
      <c r="A4" s="1" t="s">
        <v>41</v>
      </c>
      <c r="B4" s="3" t="s">
        <v>292</v>
      </c>
      <c r="C4" s="3" t="s">
        <v>293</v>
      </c>
      <c r="D4" s="3" t="s">
        <v>294</v>
      </c>
      <c r="E4" s="3" t="s">
        <v>295</v>
      </c>
      <c r="F4" s="3" t="s">
        <v>296</v>
      </c>
    </row>
    <row r="5" spans="1:6">
      <c r="A5" s="1" t="s">
        <v>42</v>
      </c>
      <c r="B5" s="3" t="s">
        <v>297</v>
      </c>
      <c r="C5" s="3" t="s">
        <v>298</v>
      </c>
      <c r="D5" s="3" t="s">
        <v>299</v>
      </c>
      <c r="E5" s="3" t="s">
        <v>303</v>
      </c>
      <c r="F5" s="3" t="s">
        <v>303</v>
      </c>
    </row>
    <row r="6" spans="1:6">
      <c r="A6" s="1" t="s">
        <v>43</v>
      </c>
      <c r="B6" s="3" t="s">
        <v>300</v>
      </c>
      <c r="C6" s="3" t="s">
        <v>301</v>
      </c>
      <c r="D6" s="3" t="s">
        <v>302</v>
      </c>
      <c r="E6" s="3" t="s">
        <v>303</v>
      </c>
      <c r="F6" s="3" t="s">
        <v>303</v>
      </c>
    </row>
    <row r="7" spans="1:6">
      <c r="A7" s="2"/>
    </row>
  </sheetData>
  <phoneticPr fontId="1"/>
  <dataValidations count="21">
    <dataValidation allowBlank="1" showInputMessage="1" showErrorMessage="1" prompt="接近戦のヒットが[キャラクターレベル(両手持ち武器を装備している時はキャラクターレベル+1)]D増加します。_x000a_素手のヒットが[キャラクターレベル×2]D増加するように代えても構いません。" sqref="B2" xr:uid="{151BF101-864D-4072-A3AD-1DEE7F949B49}"/>
    <dataValidation allowBlank="1" showInputMessage="1" showErrorMessage="1" prompt="宣言して使用します。接近戦でヒットを決める時、一つの武器の1～3の目を1に、4～6の目を6に変えます。バーサーカー戦闘中は使用できません。_x000a_この特徴を使用した後、武器のヒットダイスが1個減少します。ヒットダイスが0個になると武器は破壊されてしまいます。" sqref="C2" xr:uid="{35C8B466-4004-44FA-B377-859B09AA3ABD}"/>
    <dataValidation allowBlank="1" showInputMessage="1" showErrorMessage="1" prompt="1戦闘ターンに1度、任意の数だけ防具の防御点に2倍にできます。2倍にした防具の防御点は1点減少します。0になると防具は破壊されます。" sqref="D2" xr:uid="{C5163349-15DF-499A-8B71-F07D653F6B9A}"/>
    <dataValidation allowBlank="1" showInputMessage="1" showErrorMessage="1" prompt="宣言して使用します。自身の耐久度を[キャラクターレベル×2]D回復できます。この特徴は1日に1回だけ使用できます。" sqref="E2" xr:uid="{3D282D03-14D4-435B-9226-A7F1F3D0EEEC}"/>
    <dataValidation allowBlank="1" showInputMessage="1" showErrorMessage="1" prompt="戦士は魔法を取得できません。ただし魔法のアイテムは問題なく使えます。" sqref="F2" xr:uid="{79856A4A-F90B-4977-AB78-D74DA0DCED21}"/>
    <dataValidation allowBlank="1" showInputMessage="1" showErrorMessage="1" prompt="素手あるいは剣、刀、棒、槍、杖、鞭のいずれかを装備している時、接近戦のヒットが[キャラクターレベル+1]D増加します。" sqref="B3" xr:uid="{6747F1EB-6DB8-49B4-8E8A-550243205076}"/>
    <dataValidation allowBlank="1" showInputMessage="1" showErrorMessage="1" prompt="宣言して使用します。接近戦でヒットを決める時、「速度」でキャラクターレベル以下の任意のレベルのSRを行います。_x000a_成功すればヒットダイスをSRと同じレベルの数だけ増やせます。しかし失敗するとヒットダイスの目はすべて1/2になります。_x000a_この特徴を使用した後、「体力度」が1D減少します。なお、バーサーカー戦闘中は使用できません。" sqref="C3" xr:uid="{9E939D80-8597-4D60-BA1D-87DD75B8FDFE}"/>
    <dataValidation allowBlank="1" showInputMessage="1" showErrorMessage="1" prompt="装備している防具の要体力が「体力度」の1/2以下の時、飛び道具から受けるダメージが半分になります。" sqref="D3" xr:uid="{B45329B4-938F-43C9-8C95-11D5C0611898}"/>
    <dataValidation allowBlank="1" showInputMessage="1" showErrorMessage="1" prompt="宣言して使用します。自身を対象とした1つの呪文の影響を受けません。この特徴は1日に1回だけ使用できます。" sqref="E3" xr:uid="{E892B49B-760B-41DD-8784-160E86F36996}"/>
    <dataValidation allowBlank="1" showInputMessage="1" showErrorMessage="1" prompt="武闘家は魔法を取得できません。ただし魔法のアイテムは問題なく使えます。" sqref="F3" xr:uid="{D40A0BA1-C937-406C-9060-9F7247129E88}"/>
    <dataValidation allowBlank="1" showInputMessage="1" showErrorMessage="1" prompt="作成したばかりの魔術師はすべての1レベル呪文を取得しています。" sqref="B4" xr:uid="{99C1BD8F-54E4-4069-B086-3E561998BB0A}"/>
    <dataValidation allowBlank="1" showInputMessage="1" showErrorMessage="1" prompt="杖、ワンド、指輪、オーブなどを魔法の焦点具として使い、魔法の消費魔力度を[キャラクターレベル]点軽減します。_x000a_消費魔力度は0点以下にはなりません。どのような魔法であっても最低1点は魔力度を消費します。" sqref="C4" xr:uid="{E76ADF48-7240-4709-B0D3-64C53E878295}"/>
    <dataValidation allowBlank="1" showInputMessage="1" showErrorMessage="1" prompt="キャラクターレベル以下のレベルの呪文を唱える際、消費魔力度が[キャラクターレベル-呪文レベル]点軽減します。_x000a_消費魔力度は0点以下にはなりません。どのような魔法であっても最低1点は魔力度を消費します。" sqref="D4" xr:uid="{BA337210-ECB2-4774-8AF6-1C4E4DB7F730}"/>
    <dataValidation allowBlank="1" showInputMessage="1" showErrorMessage="1" prompt="魔法の焦点具を破壊して自身の魔力度を[キャラクターレベル×2]D回復できます。この特徴は1日に1回だけ使用できます。" sqref="E4" xr:uid="{8542D083-B6A6-439A-92C8-8064A19B40ED}"/>
    <dataValidation allowBlank="1" showInputMessage="1" showErrorMessage="1" prompt="魔術師はヒットが2Dより上の武器を使用できません。威力を強化した結果3D以上となったものはその限りではありません。" sqref="F4" xr:uid="{514A7BF8-BE99-41E3-A6C2-9C92FE9AE2F8}"/>
    <dataValidation allowBlank="1" showInputMessage="1" showErrorMessage="1" prompt="追加でタレントを1つ取得できます。また、キャラクターレベルが偶数レベルに到達する毎に追加で1つタレントを取得できます。" sqref="B5" xr:uid="{6FA3511D-8212-4858-968E-FACDFE38BCA3}"/>
    <dataValidation allowBlank="1" showInputMessage="1" showErrorMessage="1" prompt="盗賊も魔法を使えます。作成したばかりの盗賊は呪文レベルがキャタラクターレベル以下の呪文1つを取得しています。" sqref="C5" xr:uid="{5B44BEC6-291F-4F90-8F32-8AA93ACDB034}"/>
    <dataValidation allowBlank="1" showInputMessage="1" showErrorMessage="1" prompt="盗賊が発生させる悪意ダメージは6の目1つあたり[キャラクターレベル]点です。この特徴はバーサーカー戦闘中には発動しません。" sqref="D5" xr:uid="{B2597DD4-B21D-45B3-ACE5-3CE24FE638BB}"/>
    <dataValidation allowBlank="1" showInputMessage="1" showErrorMessage="1" prompt="錬金術師は錬金術で疑似的に魔法を使うことができます。フラスコまたは結晶に知っている呪文を込め必要な時に放出します。_x000a_呪文は最大で[キャラクターレベル×3]回分込めておけます。このようにして発動した呪文の消費魔力度は1/2になります。" sqref="B6" xr:uid="{0D6C2D5A-7FE9-436A-BA01-8D24D1ACDF29}"/>
    <dataValidation allowBlank="1" showInputMessage="1" showErrorMessage="1" prompt="作成したばかりの錬金術師は1レベル呪文の5つについて知識があります。知識を増やす方法は魔法の取得と同じです。" sqref="C6" xr:uid="{2772775F-4522-44D3-8700-0C572897C4DF}"/>
    <dataValidation allowBlank="1" showInputMessage="1" showErrorMessage="1" prompt="［キャラクターレベル］個までの金属製の武器のヒットまたは金属製の防具の防御点に+3のボーナスを付与します。_x000a_1回ボーナスを付与する度に50万ベリーのお金がかかります。この特徴は1日に1回だけ使用でき、効果は丸一日継続します。" sqref="D6" xr:uid="{B9DD978C-26CF-4436-AD9E-DFA012BBE79D}"/>
  </dataValidations>
  <pageMargins left="0.7" right="0.7" top="0.75" bottom="0.75" header="0.3" footer="0.3"/>
  <pageSetup paperSize="9"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F1B44-89D5-4F45-B848-FF3ECAAA41AA}">
  <dimension ref="A1:H51"/>
  <sheetViews>
    <sheetView workbookViewId="0"/>
  </sheetViews>
  <sheetFormatPr defaultRowHeight="18.75"/>
  <cols>
    <col min="1" max="1" width="23.5" customWidth="1"/>
  </cols>
  <sheetData>
    <row r="1" spans="1:8" ht="20.25" thickTop="1" thickBot="1">
      <c r="A1" s="11" t="s">
        <v>38</v>
      </c>
      <c r="B1" s="11" t="s">
        <v>44</v>
      </c>
      <c r="C1" s="11" t="s">
        <v>46</v>
      </c>
      <c r="D1" s="11" t="s">
        <v>47</v>
      </c>
      <c r="E1" s="11" t="s">
        <v>48</v>
      </c>
      <c r="F1" s="11" t="s">
        <v>49</v>
      </c>
      <c r="G1" s="11" t="s">
        <v>50</v>
      </c>
      <c r="H1" s="11" t="s">
        <v>51</v>
      </c>
    </row>
    <row r="2" spans="1:8" ht="19.5" thickTop="1">
      <c r="A2" s="1" t="s">
        <v>134</v>
      </c>
      <c r="B2" s="1">
        <v>0</v>
      </c>
      <c r="C2" s="1" t="s">
        <v>310</v>
      </c>
      <c r="D2" s="1">
        <v>0</v>
      </c>
      <c r="E2" s="1">
        <v>0</v>
      </c>
      <c r="F2" s="1">
        <v>0</v>
      </c>
      <c r="G2" s="1">
        <v>0</v>
      </c>
      <c r="H2" s="1" t="s">
        <v>133</v>
      </c>
    </row>
    <row r="3" spans="1:8">
      <c r="A3" s="1" t="s">
        <v>97</v>
      </c>
      <c r="B3" s="1">
        <v>5</v>
      </c>
      <c r="C3" s="1" t="s">
        <v>115</v>
      </c>
      <c r="D3" s="1">
        <v>1</v>
      </c>
      <c r="E3" s="1">
        <v>1</v>
      </c>
      <c r="F3" s="1">
        <v>0</v>
      </c>
      <c r="G3" s="1">
        <v>10</v>
      </c>
      <c r="H3" s="1" t="s">
        <v>131</v>
      </c>
    </row>
    <row r="4" spans="1:8">
      <c r="A4" s="1" t="s">
        <v>98</v>
      </c>
      <c r="B4" s="1">
        <v>5</v>
      </c>
      <c r="C4" s="1" t="s">
        <v>115</v>
      </c>
      <c r="D4" s="1">
        <v>1</v>
      </c>
      <c r="E4" s="1">
        <v>12</v>
      </c>
      <c r="F4" s="1">
        <v>1</v>
      </c>
      <c r="G4" s="1">
        <v>10</v>
      </c>
      <c r="H4" s="1" t="s">
        <v>131</v>
      </c>
    </row>
    <row r="5" spans="1:8">
      <c r="A5" s="1" t="s">
        <v>99</v>
      </c>
      <c r="B5" s="1">
        <v>7.5</v>
      </c>
      <c r="C5" s="1" t="s">
        <v>116</v>
      </c>
      <c r="D5" s="1">
        <v>3</v>
      </c>
      <c r="E5" s="1">
        <v>3</v>
      </c>
      <c r="F5" s="1">
        <v>0</v>
      </c>
      <c r="G5" s="1">
        <v>15</v>
      </c>
      <c r="H5" s="1" t="s">
        <v>131</v>
      </c>
    </row>
    <row r="6" spans="1:8">
      <c r="A6" s="1" t="s">
        <v>100</v>
      </c>
      <c r="B6" s="1">
        <v>7.5</v>
      </c>
      <c r="C6" s="1" t="s">
        <v>116</v>
      </c>
      <c r="D6" s="1">
        <v>3</v>
      </c>
      <c r="E6" s="1">
        <v>14</v>
      </c>
      <c r="F6" s="1">
        <v>1</v>
      </c>
      <c r="G6" s="1">
        <v>15</v>
      </c>
      <c r="H6" s="1" t="s">
        <v>131</v>
      </c>
    </row>
    <row r="7" spans="1:8">
      <c r="A7" s="1" t="s">
        <v>101</v>
      </c>
      <c r="B7" s="1">
        <v>12.5</v>
      </c>
      <c r="C7" s="1" t="s">
        <v>117</v>
      </c>
      <c r="D7" s="1">
        <v>5</v>
      </c>
      <c r="E7" s="1">
        <v>7</v>
      </c>
      <c r="F7" s="1">
        <v>0</v>
      </c>
      <c r="G7" s="1">
        <v>20</v>
      </c>
      <c r="H7" s="1" t="s">
        <v>131</v>
      </c>
    </row>
    <row r="8" spans="1:8">
      <c r="A8" s="1" t="s">
        <v>102</v>
      </c>
      <c r="B8" s="1">
        <v>12.5</v>
      </c>
      <c r="C8" s="1" t="s">
        <v>117</v>
      </c>
      <c r="D8" s="1">
        <v>5</v>
      </c>
      <c r="E8" s="1">
        <v>20</v>
      </c>
      <c r="F8" s="1">
        <v>1</v>
      </c>
      <c r="G8" s="1">
        <v>20</v>
      </c>
      <c r="H8" s="1" t="s">
        <v>131</v>
      </c>
    </row>
    <row r="9" spans="1:8">
      <c r="A9" s="1" t="s">
        <v>65</v>
      </c>
      <c r="B9" s="1">
        <v>25</v>
      </c>
      <c r="C9" s="1" t="s">
        <v>118</v>
      </c>
      <c r="D9" s="1">
        <v>8</v>
      </c>
      <c r="E9" s="1">
        <v>7</v>
      </c>
      <c r="F9" s="1">
        <v>0</v>
      </c>
      <c r="G9" s="1">
        <v>35</v>
      </c>
      <c r="H9" s="1" t="s">
        <v>131</v>
      </c>
    </row>
    <row r="10" spans="1:8">
      <c r="A10" s="1" t="s">
        <v>66</v>
      </c>
      <c r="B10" s="1">
        <v>40</v>
      </c>
      <c r="C10" s="1" t="s">
        <v>119</v>
      </c>
      <c r="D10" s="1">
        <v>12</v>
      </c>
      <c r="E10" s="1">
        <v>12</v>
      </c>
      <c r="F10" s="1">
        <v>0</v>
      </c>
      <c r="G10" s="1">
        <v>70</v>
      </c>
      <c r="H10" s="1" t="s">
        <v>131</v>
      </c>
    </row>
    <row r="11" spans="1:8">
      <c r="A11" s="1" t="s">
        <v>67</v>
      </c>
      <c r="B11" s="1">
        <v>65</v>
      </c>
      <c r="C11" s="1" t="s">
        <v>120</v>
      </c>
      <c r="D11" s="1">
        <v>16</v>
      </c>
      <c r="E11" s="1">
        <v>18</v>
      </c>
      <c r="F11" s="1">
        <v>0</v>
      </c>
      <c r="G11" s="1">
        <v>120</v>
      </c>
      <c r="H11" s="1" t="s">
        <v>131</v>
      </c>
    </row>
    <row r="12" spans="1:8">
      <c r="A12" s="1" t="s">
        <v>68</v>
      </c>
      <c r="B12" s="1">
        <v>65</v>
      </c>
      <c r="C12" s="1" t="s">
        <v>120</v>
      </c>
      <c r="D12" s="1">
        <v>13</v>
      </c>
      <c r="E12" s="1">
        <v>14</v>
      </c>
      <c r="F12" s="1">
        <v>0</v>
      </c>
      <c r="G12" s="1">
        <v>120</v>
      </c>
      <c r="H12" s="1" t="s">
        <v>132</v>
      </c>
    </row>
    <row r="13" spans="1:8">
      <c r="A13" s="1" t="s">
        <v>69</v>
      </c>
      <c r="B13" s="1">
        <v>90</v>
      </c>
      <c r="C13" s="1" t="s">
        <v>121</v>
      </c>
      <c r="D13" s="1">
        <v>25</v>
      </c>
      <c r="E13" s="1">
        <v>21</v>
      </c>
      <c r="F13" s="1">
        <v>0</v>
      </c>
      <c r="G13" s="1">
        <v>140</v>
      </c>
      <c r="H13" s="1" t="s">
        <v>132</v>
      </c>
    </row>
    <row r="14" spans="1:8">
      <c r="A14" s="1" t="s">
        <v>70</v>
      </c>
      <c r="B14" s="1">
        <v>27.5</v>
      </c>
      <c r="C14" s="1" t="s">
        <v>118</v>
      </c>
      <c r="D14" s="1">
        <v>8</v>
      </c>
      <c r="E14" s="1">
        <v>8</v>
      </c>
      <c r="F14" s="1">
        <v>0</v>
      </c>
      <c r="G14" s="1">
        <v>37</v>
      </c>
      <c r="H14" s="1" t="s">
        <v>131</v>
      </c>
    </row>
    <row r="15" spans="1:8">
      <c r="A15" s="1" t="s">
        <v>71</v>
      </c>
      <c r="B15" s="1">
        <v>44</v>
      </c>
      <c r="C15" s="1" t="s">
        <v>119</v>
      </c>
      <c r="D15" s="1">
        <v>12</v>
      </c>
      <c r="E15" s="1">
        <v>12</v>
      </c>
      <c r="F15" s="1">
        <v>0</v>
      </c>
      <c r="G15" s="1">
        <v>73</v>
      </c>
      <c r="H15" s="1" t="s">
        <v>131</v>
      </c>
    </row>
    <row r="16" spans="1:8">
      <c r="A16" s="1" t="s">
        <v>312</v>
      </c>
      <c r="B16" s="1">
        <v>70</v>
      </c>
      <c r="C16" s="1" t="s">
        <v>120</v>
      </c>
      <c r="D16" s="1">
        <v>16</v>
      </c>
      <c r="E16" s="1">
        <v>16</v>
      </c>
      <c r="F16" s="1">
        <v>0</v>
      </c>
      <c r="G16" s="1">
        <v>125</v>
      </c>
      <c r="H16" s="1" t="s">
        <v>131</v>
      </c>
    </row>
    <row r="17" spans="1:8">
      <c r="A17" s="1" t="s">
        <v>72</v>
      </c>
      <c r="B17" s="1">
        <v>99</v>
      </c>
      <c r="C17" s="1" t="s">
        <v>121</v>
      </c>
      <c r="D17" s="1">
        <v>25</v>
      </c>
      <c r="E17" s="1">
        <v>25</v>
      </c>
      <c r="F17" s="1">
        <v>0</v>
      </c>
      <c r="G17" s="1">
        <v>147</v>
      </c>
      <c r="H17" s="1" t="s">
        <v>132</v>
      </c>
    </row>
    <row r="18" spans="1:8">
      <c r="A18" s="1" t="s">
        <v>103</v>
      </c>
      <c r="B18" s="1">
        <v>33</v>
      </c>
      <c r="C18" s="1" t="s">
        <v>118</v>
      </c>
      <c r="D18" s="1">
        <v>5</v>
      </c>
      <c r="E18" s="1">
        <v>5</v>
      </c>
      <c r="F18" s="1">
        <v>0</v>
      </c>
      <c r="G18" s="1">
        <v>30</v>
      </c>
      <c r="H18" s="1" t="s">
        <v>131</v>
      </c>
    </row>
    <row r="19" spans="1:8">
      <c r="A19" s="1" t="s">
        <v>104</v>
      </c>
      <c r="B19" s="1">
        <v>33</v>
      </c>
      <c r="C19" s="1" t="s">
        <v>118</v>
      </c>
      <c r="D19" s="1">
        <v>5</v>
      </c>
      <c r="E19" s="1">
        <v>15</v>
      </c>
      <c r="F19" s="1">
        <v>1</v>
      </c>
      <c r="G19" s="1">
        <v>30</v>
      </c>
      <c r="H19" s="1" t="s">
        <v>131</v>
      </c>
    </row>
    <row r="20" spans="1:8">
      <c r="A20" s="1" t="s">
        <v>105</v>
      </c>
      <c r="B20" s="1">
        <v>73</v>
      </c>
      <c r="C20" s="1" t="s">
        <v>120</v>
      </c>
      <c r="D20" s="1">
        <v>13</v>
      </c>
      <c r="E20" s="1">
        <v>9</v>
      </c>
      <c r="F20" s="1">
        <v>0</v>
      </c>
      <c r="G20" s="1">
        <v>80</v>
      </c>
      <c r="H20" s="1" t="s">
        <v>131</v>
      </c>
    </row>
    <row r="21" spans="1:8">
      <c r="A21" s="1" t="s">
        <v>106</v>
      </c>
      <c r="B21" s="1">
        <v>73</v>
      </c>
      <c r="C21" s="1" t="s">
        <v>120</v>
      </c>
      <c r="D21" s="1">
        <v>13</v>
      </c>
      <c r="E21" s="1">
        <v>15</v>
      </c>
      <c r="F21" s="1">
        <v>1</v>
      </c>
      <c r="G21" s="1">
        <v>80</v>
      </c>
      <c r="H21" s="1" t="s">
        <v>131</v>
      </c>
    </row>
    <row r="22" spans="1:8">
      <c r="A22" s="1" t="s">
        <v>73</v>
      </c>
      <c r="B22" s="1">
        <v>103</v>
      </c>
      <c r="C22" s="1" t="s">
        <v>122</v>
      </c>
      <c r="D22" s="1">
        <v>18</v>
      </c>
      <c r="E22" s="1">
        <v>10</v>
      </c>
      <c r="F22" s="1">
        <v>0</v>
      </c>
      <c r="G22" s="1">
        <v>140</v>
      </c>
      <c r="H22" s="1" t="s">
        <v>131</v>
      </c>
    </row>
    <row r="23" spans="1:8">
      <c r="A23" s="1" t="s">
        <v>74</v>
      </c>
      <c r="B23" s="1">
        <v>133</v>
      </c>
      <c r="C23" s="1" t="s">
        <v>121</v>
      </c>
      <c r="D23" s="1">
        <v>23</v>
      </c>
      <c r="E23" s="1">
        <v>10</v>
      </c>
      <c r="F23" s="1">
        <v>0</v>
      </c>
      <c r="G23" s="1">
        <v>180</v>
      </c>
      <c r="H23" s="1" t="s">
        <v>132</v>
      </c>
    </row>
    <row r="24" spans="1:8">
      <c r="A24" s="1" t="s">
        <v>107</v>
      </c>
      <c r="B24" s="1">
        <v>15</v>
      </c>
      <c r="C24" s="1" t="s">
        <v>118</v>
      </c>
      <c r="D24" s="1">
        <v>8</v>
      </c>
      <c r="E24" s="1">
        <v>5</v>
      </c>
      <c r="F24" s="1">
        <v>0</v>
      </c>
      <c r="G24" s="1">
        <v>30</v>
      </c>
      <c r="H24" s="1" t="s">
        <v>131</v>
      </c>
    </row>
    <row r="25" spans="1:8">
      <c r="A25" s="1" t="s">
        <v>108</v>
      </c>
      <c r="B25" s="1">
        <v>15</v>
      </c>
      <c r="C25" s="1" t="s">
        <v>118</v>
      </c>
      <c r="D25" s="1">
        <v>8</v>
      </c>
      <c r="E25" s="1">
        <v>15</v>
      </c>
      <c r="F25" s="1">
        <v>1</v>
      </c>
      <c r="G25" s="1">
        <v>30</v>
      </c>
      <c r="H25" s="1" t="s">
        <v>131</v>
      </c>
    </row>
    <row r="26" spans="1:8">
      <c r="A26" s="1" t="s">
        <v>75</v>
      </c>
      <c r="B26" s="1">
        <v>50</v>
      </c>
      <c r="C26" s="1" t="s">
        <v>120</v>
      </c>
      <c r="D26" s="1">
        <v>14</v>
      </c>
      <c r="E26" s="1">
        <v>8</v>
      </c>
      <c r="F26" s="1">
        <v>0</v>
      </c>
      <c r="G26" s="1">
        <v>120</v>
      </c>
      <c r="H26" s="1" t="s">
        <v>131</v>
      </c>
    </row>
    <row r="27" spans="1:8">
      <c r="A27" s="1" t="s">
        <v>76</v>
      </c>
      <c r="B27" s="1">
        <v>75</v>
      </c>
      <c r="C27" s="1" t="s">
        <v>122</v>
      </c>
      <c r="D27" s="1">
        <v>18</v>
      </c>
      <c r="E27" s="1">
        <v>10</v>
      </c>
      <c r="F27" s="1">
        <v>0</v>
      </c>
      <c r="G27" s="1">
        <v>140</v>
      </c>
      <c r="H27" s="1" t="s">
        <v>131</v>
      </c>
    </row>
    <row r="28" spans="1:8">
      <c r="A28" s="1" t="s">
        <v>77</v>
      </c>
      <c r="B28" s="1">
        <v>90</v>
      </c>
      <c r="C28" s="1" t="s">
        <v>123</v>
      </c>
      <c r="D28" s="1">
        <v>18</v>
      </c>
      <c r="E28" s="1">
        <v>15</v>
      </c>
      <c r="F28" s="1">
        <v>0</v>
      </c>
      <c r="G28" s="1">
        <v>160</v>
      </c>
      <c r="H28" s="1" t="s">
        <v>131</v>
      </c>
    </row>
    <row r="29" spans="1:8">
      <c r="A29" s="1" t="s">
        <v>109</v>
      </c>
      <c r="B29" s="1">
        <v>33</v>
      </c>
      <c r="C29" s="1" t="s">
        <v>118</v>
      </c>
      <c r="D29" s="1">
        <v>7</v>
      </c>
      <c r="E29" s="1">
        <v>10</v>
      </c>
      <c r="F29" s="1">
        <v>0</v>
      </c>
      <c r="G29" s="1">
        <v>35</v>
      </c>
      <c r="H29" s="1" t="s">
        <v>131</v>
      </c>
    </row>
    <row r="30" spans="1:8">
      <c r="A30" s="1" t="s">
        <v>110</v>
      </c>
      <c r="B30" s="1">
        <v>33</v>
      </c>
      <c r="C30" s="1" t="s">
        <v>118</v>
      </c>
      <c r="D30" s="1">
        <v>7</v>
      </c>
      <c r="E30" s="1">
        <v>12</v>
      </c>
      <c r="F30" s="1">
        <v>1</v>
      </c>
      <c r="G30" s="1">
        <v>35</v>
      </c>
      <c r="H30" s="1" t="s">
        <v>131</v>
      </c>
    </row>
    <row r="31" spans="1:8">
      <c r="A31" s="1" t="s">
        <v>111</v>
      </c>
      <c r="B31" s="1">
        <v>50</v>
      </c>
      <c r="C31" s="1" t="s">
        <v>119</v>
      </c>
      <c r="D31" s="1">
        <v>12</v>
      </c>
      <c r="E31" s="1">
        <v>8</v>
      </c>
      <c r="F31" s="1">
        <v>0</v>
      </c>
      <c r="G31" s="1">
        <v>100</v>
      </c>
      <c r="H31" s="1" t="s">
        <v>131</v>
      </c>
    </row>
    <row r="32" spans="1:8">
      <c r="A32" s="1" t="s">
        <v>112</v>
      </c>
      <c r="B32" s="1">
        <v>50</v>
      </c>
      <c r="C32" s="1" t="s">
        <v>119</v>
      </c>
      <c r="D32" s="1">
        <v>14</v>
      </c>
      <c r="E32" s="1">
        <v>12</v>
      </c>
      <c r="F32" s="1">
        <v>1</v>
      </c>
      <c r="G32" s="1">
        <v>100</v>
      </c>
      <c r="H32" s="1" t="s">
        <v>131</v>
      </c>
    </row>
    <row r="33" spans="1:8">
      <c r="A33" s="1" t="s">
        <v>78</v>
      </c>
      <c r="B33" s="1">
        <v>66</v>
      </c>
      <c r="C33" s="1" t="s">
        <v>124</v>
      </c>
      <c r="D33" s="1">
        <v>15</v>
      </c>
      <c r="E33" s="1">
        <v>10</v>
      </c>
      <c r="F33" s="1">
        <v>0</v>
      </c>
      <c r="G33" s="1">
        <v>135</v>
      </c>
      <c r="H33" s="1" t="s">
        <v>131</v>
      </c>
    </row>
    <row r="34" spans="1:8">
      <c r="A34" s="1" t="s">
        <v>79</v>
      </c>
      <c r="B34" s="1">
        <v>120</v>
      </c>
      <c r="C34" s="1" t="s">
        <v>122</v>
      </c>
      <c r="D34" s="1">
        <v>15</v>
      </c>
      <c r="E34" s="1">
        <v>12</v>
      </c>
      <c r="F34" s="1">
        <v>0</v>
      </c>
      <c r="G34" s="1">
        <v>120</v>
      </c>
      <c r="H34" s="1" t="s">
        <v>131</v>
      </c>
    </row>
    <row r="35" spans="1:8">
      <c r="A35" s="1" t="s">
        <v>80</v>
      </c>
      <c r="B35" s="1">
        <v>140</v>
      </c>
      <c r="C35" s="1" t="s">
        <v>122</v>
      </c>
      <c r="D35" s="1">
        <v>13</v>
      </c>
      <c r="E35" s="1">
        <v>12</v>
      </c>
      <c r="F35" s="1">
        <v>0</v>
      </c>
      <c r="G35" s="1">
        <v>160</v>
      </c>
      <c r="H35" s="1" t="s">
        <v>132</v>
      </c>
    </row>
    <row r="36" spans="1:8">
      <c r="A36" s="1" t="s">
        <v>81</v>
      </c>
      <c r="B36" s="1">
        <v>160</v>
      </c>
      <c r="C36" s="1" t="s">
        <v>121</v>
      </c>
      <c r="D36" s="1">
        <v>17</v>
      </c>
      <c r="E36" s="1">
        <v>14</v>
      </c>
      <c r="F36" s="1">
        <v>0</v>
      </c>
      <c r="G36" s="1">
        <v>180</v>
      </c>
      <c r="H36" s="1" t="s">
        <v>132</v>
      </c>
    </row>
    <row r="37" spans="1:8">
      <c r="A37" s="1" t="s">
        <v>82</v>
      </c>
      <c r="B37" s="1">
        <v>8</v>
      </c>
      <c r="C37" s="1" t="s">
        <v>115</v>
      </c>
      <c r="D37" s="1">
        <v>13</v>
      </c>
      <c r="E37" s="1">
        <v>14</v>
      </c>
      <c r="F37" s="1" t="s">
        <v>130</v>
      </c>
      <c r="G37" s="1">
        <v>60</v>
      </c>
      <c r="H37" s="1" t="s">
        <v>132</v>
      </c>
    </row>
    <row r="38" spans="1:8">
      <c r="A38" s="1" t="s">
        <v>83</v>
      </c>
      <c r="B38" s="1">
        <v>100</v>
      </c>
      <c r="C38" s="1" t="s">
        <v>115</v>
      </c>
      <c r="D38" s="1">
        <v>11</v>
      </c>
      <c r="E38" s="1">
        <v>10</v>
      </c>
      <c r="F38" s="1">
        <v>0</v>
      </c>
      <c r="G38" s="1">
        <v>30</v>
      </c>
      <c r="H38" s="1" t="s">
        <v>132</v>
      </c>
    </row>
    <row r="39" spans="1:8">
      <c r="A39" s="1" t="s">
        <v>84</v>
      </c>
      <c r="B39" s="1">
        <v>200</v>
      </c>
      <c r="C39" s="1" t="s">
        <v>119</v>
      </c>
      <c r="D39" s="1">
        <v>12</v>
      </c>
      <c r="E39" s="1">
        <v>10</v>
      </c>
      <c r="F39" s="1">
        <v>0</v>
      </c>
      <c r="G39" s="1">
        <v>100</v>
      </c>
      <c r="H39" s="1" t="s">
        <v>132</v>
      </c>
    </row>
    <row r="40" spans="1:8">
      <c r="A40" s="1" t="s">
        <v>85</v>
      </c>
      <c r="B40" s="1">
        <v>5</v>
      </c>
      <c r="C40" s="1" t="s">
        <v>115</v>
      </c>
      <c r="D40" s="1">
        <v>6</v>
      </c>
      <c r="E40" s="1">
        <v>14</v>
      </c>
      <c r="F40" s="1">
        <v>1</v>
      </c>
      <c r="G40" s="1">
        <v>5</v>
      </c>
      <c r="H40" s="1" t="s">
        <v>132</v>
      </c>
    </row>
    <row r="41" spans="1:8">
      <c r="A41" s="1" t="s">
        <v>86</v>
      </c>
      <c r="B41" s="1">
        <v>35</v>
      </c>
      <c r="C41" s="1" t="s">
        <v>118</v>
      </c>
      <c r="D41" s="1">
        <v>9</v>
      </c>
      <c r="E41" s="1">
        <v>15</v>
      </c>
      <c r="F41" s="1">
        <v>1</v>
      </c>
      <c r="G41" s="1">
        <v>30</v>
      </c>
      <c r="H41" s="1" t="s">
        <v>132</v>
      </c>
    </row>
    <row r="42" spans="1:8">
      <c r="A42" s="1" t="s">
        <v>87</v>
      </c>
      <c r="B42" s="1">
        <v>65</v>
      </c>
      <c r="C42" s="1" t="s">
        <v>119</v>
      </c>
      <c r="D42" s="1">
        <v>12</v>
      </c>
      <c r="E42" s="1">
        <v>15</v>
      </c>
      <c r="F42" s="1">
        <v>2</v>
      </c>
      <c r="G42" s="1">
        <v>40</v>
      </c>
      <c r="H42" s="1" t="s">
        <v>132</v>
      </c>
    </row>
    <row r="43" spans="1:8">
      <c r="A43" s="1" t="s">
        <v>88</v>
      </c>
      <c r="B43" s="1">
        <v>90</v>
      </c>
      <c r="C43" s="1" t="s">
        <v>120</v>
      </c>
      <c r="D43" s="1">
        <v>15</v>
      </c>
      <c r="E43" s="1">
        <v>15</v>
      </c>
      <c r="F43" s="1">
        <v>2</v>
      </c>
      <c r="G43" s="1">
        <v>50</v>
      </c>
      <c r="H43" s="1" t="s">
        <v>132</v>
      </c>
    </row>
    <row r="44" spans="1:8">
      <c r="A44" s="1" t="s">
        <v>89</v>
      </c>
      <c r="B44" s="1">
        <v>150</v>
      </c>
      <c r="C44" s="1" t="s">
        <v>122</v>
      </c>
      <c r="D44" s="1">
        <v>20</v>
      </c>
      <c r="E44" s="1">
        <v>16</v>
      </c>
      <c r="F44" s="1">
        <v>3</v>
      </c>
      <c r="G44" s="1">
        <v>60</v>
      </c>
      <c r="H44" s="1" t="s">
        <v>132</v>
      </c>
    </row>
    <row r="45" spans="1:8">
      <c r="A45" s="1" t="s">
        <v>90</v>
      </c>
      <c r="B45" s="1">
        <v>80</v>
      </c>
      <c r="C45" s="1" t="s">
        <v>125</v>
      </c>
      <c r="D45" s="1">
        <v>10</v>
      </c>
      <c r="E45" s="1">
        <v>10</v>
      </c>
      <c r="F45" s="1">
        <v>1</v>
      </c>
      <c r="G45" s="1">
        <v>100</v>
      </c>
      <c r="H45" s="1" t="s">
        <v>132</v>
      </c>
    </row>
    <row r="46" spans="1:8">
      <c r="A46" s="1" t="s">
        <v>91</v>
      </c>
      <c r="B46" s="1">
        <v>220</v>
      </c>
      <c r="C46" s="1" t="s">
        <v>126</v>
      </c>
      <c r="D46" s="1">
        <v>17</v>
      </c>
      <c r="E46" s="1">
        <v>10</v>
      </c>
      <c r="F46" s="1">
        <v>2</v>
      </c>
      <c r="G46" s="1">
        <v>230</v>
      </c>
      <c r="H46" s="1" t="s">
        <v>132</v>
      </c>
    </row>
    <row r="47" spans="1:8">
      <c r="A47" s="1" t="s">
        <v>92</v>
      </c>
      <c r="B47" s="1">
        <v>15</v>
      </c>
      <c r="C47" s="1" t="s">
        <v>127</v>
      </c>
      <c r="D47" s="1">
        <v>4</v>
      </c>
      <c r="E47" s="1">
        <v>10</v>
      </c>
      <c r="F47" s="1">
        <v>1</v>
      </c>
      <c r="G47" s="1">
        <v>10</v>
      </c>
      <c r="H47" s="1" t="s">
        <v>131</v>
      </c>
    </row>
    <row r="48" spans="1:8">
      <c r="A48" s="1" t="s">
        <v>93</v>
      </c>
      <c r="B48" s="1">
        <v>30</v>
      </c>
      <c r="C48" s="1" t="s">
        <v>115</v>
      </c>
      <c r="D48" s="1">
        <v>7</v>
      </c>
      <c r="E48" s="1">
        <v>14</v>
      </c>
      <c r="F48" s="1">
        <v>1</v>
      </c>
      <c r="G48" s="1">
        <v>20</v>
      </c>
      <c r="H48" s="1" t="s">
        <v>131</v>
      </c>
    </row>
    <row r="49" spans="1:8">
      <c r="A49" s="1" t="s">
        <v>94</v>
      </c>
      <c r="B49" s="1">
        <v>140</v>
      </c>
      <c r="C49" s="1" t="s">
        <v>119</v>
      </c>
      <c r="D49" s="1">
        <v>8</v>
      </c>
      <c r="E49" s="1">
        <v>18</v>
      </c>
      <c r="F49" s="1">
        <v>1</v>
      </c>
      <c r="G49" s="1">
        <v>90</v>
      </c>
      <c r="H49" s="1" t="s">
        <v>131</v>
      </c>
    </row>
    <row r="50" spans="1:8">
      <c r="A50" s="1" t="s">
        <v>95</v>
      </c>
      <c r="B50" s="1">
        <v>850</v>
      </c>
      <c r="C50" s="1" t="s">
        <v>128</v>
      </c>
      <c r="D50" s="1">
        <v>8</v>
      </c>
      <c r="E50" s="1">
        <v>10</v>
      </c>
      <c r="F50" s="1">
        <v>1</v>
      </c>
      <c r="G50" s="1">
        <v>45</v>
      </c>
      <c r="H50" s="1" t="s">
        <v>131</v>
      </c>
    </row>
    <row r="51" spans="1:8">
      <c r="A51" s="1" t="s">
        <v>96</v>
      </c>
      <c r="B51" s="1">
        <v>1750</v>
      </c>
      <c r="C51" s="1" t="s">
        <v>129</v>
      </c>
      <c r="D51" s="1">
        <v>12</v>
      </c>
      <c r="E51" s="1">
        <v>12</v>
      </c>
      <c r="F51" s="1">
        <v>1</v>
      </c>
      <c r="G51" s="1">
        <v>100</v>
      </c>
      <c r="H51" s="1" t="s">
        <v>132</v>
      </c>
    </row>
  </sheetData>
  <phoneticPr fontId="1"/>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EB454-427F-4809-8707-9344DA69D757}">
  <dimension ref="A1:G25"/>
  <sheetViews>
    <sheetView workbookViewId="0"/>
  </sheetViews>
  <sheetFormatPr defaultRowHeight="18.75"/>
  <cols>
    <col min="1" max="1" width="27.375" customWidth="1"/>
  </cols>
  <sheetData>
    <row r="1" spans="1:7" ht="20.25" thickTop="1" thickBot="1">
      <c r="A1" s="11" t="s">
        <v>38</v>
      </c>
      <c r="B1" s="11" t="s">
        <v>44</v>
      </c>
      <c r="C1" s="11" t="s">
        <v>52</v>
      </c>
      <c r="D1" s="11" t="s">
        <v>47</v>
      </c>
      <c r="E1" s="11" t="s">
        <v>53</v>
      </c>
      <c r="F1" s="11" t="s">
        <v>54</v>
      </c>
      <c r="G1" s="11" t="s">
        <v>50</v>
      </c>
    </row>
    <row r="2" spans="1:7" ht="19.5" thickTop="1">
      <c r="A2" s="1" t="s">
        <v>134</v>
      </c>
      <c r="B2" s="1">
        <v>0</v>
      </c>
      <c r="C2" s="1">
        <v>0</v>
      </c>
      <c r="D2" s="1">
        <v>0</v>
      </c>
      <c r="E2" s="1">
        <v>0</v>
      </c>
      <c r="F2" s="1" t="s">
        <v>134</v>
      </c>
      <c r="G2" s="1">
        <v>0</v>
      </c>
    </row>
    <row r="3" spans="1:7">
      <c r="A3" s="1" t="s">
        <v>138</v>
      </c>
      <c r="B3" s="1">
        <v>750</v>
      </c>
      <c r="C3" s="1">
        <v>16</v>
      </c>
      <c r="D3" s="1">
        <v>10</v>
      </c>
      <c r="E3" s="1">
        <v>-3</v>
      </c>
      <c r="F3" s="1" t="s">
        <v>161</v>
      </c>
      <c r="G3" s="1">
        <v>600</v>
      </c>
    </row>
    <row r="4" spans="1:7">
      <c r="A4" s="1" t="s">
        <v>139</v>
      </c>
      <c r="B4" s="1">
        <v>500</v>
      </c>
      <c r="C4" s="1">
        <v>13</v>
      </c>
      <c r="D4" s="1">
        <v>11</v>
      </c>
      <c r="E4" s="1">
        <v>-3</v>
      </c>
      <c r="F4" s="1" t="s">
        <v>161</v>
      </c>
      <c r="G4" s="1">
        <v>680</v>
      </c>
    </row>
    <row r="5" spans="1:7">
      <c r="A5" s="1" t="s">
        <v>140</v>
      </c>
      <c r="B5" s="1">
        <v>400</v>
      </c>
      <c r="C5" s="1">
        <v>12</v>
      </c>
      <c r="D5" s="1">
        <v>11</v>
      </c>
      <c r="E5" s="1">
        <v>-3</v>
      </c>
      <c r="F5" s="1" t="s">
        <v>161</v>
      </c>
      <c r="G5" s="1">
        <v>620</v>
      </c>
    </row>
    <row r="6" spans="1:7">
      <c r="A6" s="1" t="s">
        <v>141</v>
      </c>
      <c r="B6" s="1">
        <v>360</v>
      </c>
      <c r="C6" s="1">
        <v>9</v>
      </c>
      <c r="D6" s="1">
        <v>9</v>
      </c>
      <c r="E6" s="1">
        <v>-2</v>
      </c>
      <c r="F6" s="1" t="s">
        <v>161</v>
      </c>
      <c r="G6" s="1">
        <v>380</v>
      </c>
    </row>
    <row r="7" spans="1:7">
      <c r="A7" s="1" t="s">
        <v>142</v>
      </c>
      <c r="B7" s="1">
        <v>280</v>
      </c>
      <c r="C7" s="1">
        <v>8</v>
      </c>
      <c r="D7" s="1">
        <v>8</v>
      </c>
      <c r="E7" s="1">
        <v>-2</v>
      </c>
      <c r="F7" s="1" t="s">
        <v>161</v>
      </c>
      <c r="G7" s="1">
        <v>350</v>
      </c>
    </row>
    <row r="8" spans="1:7">
      <c r="A8" s="1" t="s">
        <v>143</v>
      </c>
      <c r="B8" s="1">
        <v>160</v>
      </c>
      <c r="C8" s="1">
        <v>7</v>
      </c>
      <c r="D8" s="1">
        <v>7</v>
      </c>
      <c r="E8" s="1">
        <v>-1</v>
      </c>
      <c r="F8" s="1" t="s">
        <v>161</v>
      </c>
      <c r="G8" s="1">
        <v>230</v>
      </c>
    </row>
    <row r="9" spans="1:7">
      <c r="A9" s="1" t="s">
        <v>144</v>
      </c>
      <c r="B9" s="1">
        <v>120</v>
      </c>
      <c r="C9" s="1">
        <v>5</v>
      </c>
      <c r="D9" s="1">
        <v>6</v>
      </c>
      <c r="E9" s="1">
        <v>0</v>
      </c>
      <c r="F9" s="1" t="s">
        <v>161</v>
      </c>
      <c r="G9" s="1">
        <v>130</v>
      </c>
    </row>
    <row r="10" spans="1:7">
      <c r="A10" s="1" t="s">
        <v>145</v>
      </c>
      <c r="B10" s="1">
        <v>90</v>
      </c>
      <c r="C10" s="1">
        <v>4</v>
      </c>
      <c r="D10" s="1">
        <v>6</v>
      </c>
      <c r="E10" s="1">
        <v>0</v>
      </c>
      <c r="F10" s="1" t="s">
        <v>161</v>
      </c>
      <c r="G10" s="1">
        <v>50</v>
      </c>
    </row>
    <row r="11" spans="1:7">
      <c r="A11" s="1" t="s">
        <v>146</v>
      </c>
      <c r="B11" s="1">
        <v>40</v>
      </c>
      <c r="C11" s="1">
        <v>3</v>
      </c>
      <c r="D11" s="1">
        <v>3</v>
      </c>
      <c r="E11" s="1">
        <v>0</v>
      </c>
      <c r="F11" s="1" t="s">
        <v>161</v>
      </c>
      <c r="G11" s="1">
        <v>60</v>
      </c>
    </row>
    <row r="12" spans="1:7">
      <c r="A12" s="1" t="s">
        <v>147</v>
      </c>
      <c r="B12" s="1">
        <v>20</v>
      </c>
      <c r="C12" s="1">
        <v>2</v>
      </c>
      <c r="D12" s="1">
        <v>1</v>
      </c>
      <c r="E12" s="1">
        <v>0</v>
      </c>
      <c r="F12" s="1" t="s">
        <v>161</v>
      </c>
      <c r="G12" s="1">
        <v>30</v>
      </c>
    </row>
    <row r="13" spans="1:7">
      <c r="A13" s="1" t="s">
        <v>148</v>
      </c>
      <c r="B13" s="1">
        <v>25</v>
      </c>
      <c r="C13" s="1">
        <v>3</v>
      </c>
      <c r="D13" s="1">
        <v>3</v>
      </c>
      <c r="E13" s="1">
        <v>-1</v>
      </c>
      <c r="F13" s="1" t="s">
        <v>162</v>
      </c>
      <c r="G13" s="1">
        <v>50</v>
      </c>
    </row>
    <row r="14" spans="1:7">
      <c r="A14" s="1" t="s">
        <v>149</v>
      </c>
      <c r="B14" s="1">
        <v>19</v>
      </c>
      <c r="C14" s="1">
        <v>2</v>
      </c>
      <c r="D14" s="1">
        <v>3</v>
      </c>
      <c r="E14" s="1">
        <v>0</v>
      </c>
      <c r="F14" s="1" t="s">
        <v>162</v>
      </c>
      <c r="G14" s="1">
        <v>45</v>
      </c>
    </row>
    <row r="15" spans="1:7">
      <c r="A15" s="1" t="s">
        <v>150</v>
      </c>
      <c r="B15" s="1">
        <v>5</v>
      </c>
      <c r="C15" s="1">
        <v>1</v>
      </c>
      <c r="D15" s="1">
        <v>1</v>
      </c>
      <c r="E15" s="1">
        <v>0</v>
      </c>
      <c r="F15" s="1" t="s">
        <v>162</v>
      </c>
      <c r="G15" s="1">
        <v>15</v>
      </c>
    </row>
    <row r="16" spans="1:7">
      <c r="A16" s="1" t="s">
        <v>151</v>
      </c>
      <c r="B16" s="1">
        <v>210</v>
      </c>
      <c r="C16" s="1">
        <v>6</v>
      </c>
      <c r="D16" s="1">
        <v>2</v>
      </c>
      <c r="E16" s="1">
        <v>0</v>
      </c>
      <c r="F16" s="1" t="s">
        <v>163</v>
      </c>
      <c r="G16" s="1">
        <v>210</v>
      </c>
    </row>
    <row r="17" spans="1:7">
      <c r="A17" s="1" t="s">
        <v>152</v>
      </c>
      <c r="B17" s="1">
        <v>180</v>
      </c>
      <c r="C17" s="1">
        <v>5</v>
      </c>
      <c r="D17" s="1">
        <v>5</v>
      </c>
      <c r="E17" s="1">
        <v>-2</v>
      </c>
      <c r="F17" s="1" t="s">
        <v>163</v>
      </c>
      <c r="G17" s="1">
        <v>400</v>
      </c>
    </row>
    <row r="18" spans="1:7">
      <c r="A18" s="1" t="s">
        <v>153</v>
      </c>
      <c r="B18" s="1">
        <v>130</v>
      </c>
      <c r="C18" s="1">
        <v>4</v>
      </c>
      <c r="D18" s="1">
        <v>2</v>
      </c>
      <c r="E18" s="1">
        <v>0</v>
      </c>
      <c r="F18" s="1" t="s">
        <v>163</v>
      </c>
      <c r="G18" s="1">
        <v>90</v>
      </c>
    </row>
    <row r="19" spans="1:7">
      <c r="A19" s="1" t="s">
        <v>154</v>
      </c>
      <c r="B19" s="1">
        <v>65</v>
      </c>
      <c r="C19" s="1">
        <v>3</v>
      </c>
      <c r="D19" s="1">
        <v>2</v>
      </c>
      <c r="E19" s="1">
        <v>0</v>
      </c>
      <c r="F19" s="1" t="s">
        <v>163</v>
      </c>
      <c r="G19" s="1">
        <v>45</v>
      </c>
    </row>
    <row r="20" spans="1:7">
      <c r="A20" s="1" t="s">
        <v>155</v>
      </c>
      <c r="B20" s="1">
        <v>170</v>
      </c>
      <c r="C20" s="1">
        <v>3</v>
      </c>
      <c r="D20" s="1">
        <v>1</v>
      </c>
      <c r="E20" s="1">
        <v>0</v>
      </c>
      <c r="F20" s="1" t="s">
        <v>164</v>
      </c>
      <c r="G20" s="1">
        <v>110</v>
      </c>
    </row>
    <row r="21" spans="1:7">
      <c r="A21" s="1" t="s">
        <v>156</v>
      </c>
      <c r="B21" s="1">
        <v>75</v>
      </c>
      <c r="C21" s="1">
        <v>2</v>
      </c>
      <c r="D21" s="1">
        <v>1</v>
      </c>
      <c r="E21" s="1">
        <v>0</v>
      </c>
      <c r="F21" s="1" t="s">
        <v>164</v>
      </c>
      <c r="G21" s="1">
        <v>95</v>
      </c>
    </row>
    <row r="22" spans="1:7">
      <c r="A22" s="1" t="s">
        <v>157</v>
      </c>
      <c r="B22" s="1">
        <v>30</v>
      </c>
      <c r="C22" s="1">
        <v>2</v>
      </c>
      <c r="D22" s="1">
        <v>2</v>
      </c>
      <c r="E22" s="1">
        <v>-1</v>
      </c>
      <c r="F22" s="1" t="s">
        <v>164</v>
      </c>
      <c r="G22" s="1">
        <v>15</v>
      </c>
    </row>
    <row r="23" spans="1:7">
      <c r="A23" s="1" t="s">
        <v>158</v>
      </c>
      <c r="B23" s="1">
        <v>200</v>
      </c>
      <c r="C23" s="1">
        <v>2</v>
      </c>
      <c r="D23" s="1">
        <v>1</v>
      </c>
      <c r="E23" s="1">
        <v>0</v>
      </c>
      <c r="F23" s="1" t="s">
        <v>165</v>
      </c>
      <c r="G23" s="1">
        <v>90</v>
      </c>
    </row>
    <row r="24" spans="1:7">
      <c r="A24" s="1" t="s">
        <v>159</v>
      </c>
      <c r="B24" s="1">
        <v>160</v>
      </c>
      <c r="C24" s="1">
        <v>2</v>
      </c>
      <c r="D24" s="1">
        <v>1</v>
      </c>
      <c r="E24" s="1">
        <v>0</v>
      </c>
      <c r="F24" s="1" t="s">
        <v>165</v>
      </c>
      <c r="G24" s="1">
        <v>160</v>
      </c>
    </row>
    <row r="25" spans="1:7">
      <c r="A25" s="1" t="s">
        <v>160</v>
      </c>
      <c r="B25" s="1">
        <v>210</v>
      </c>
      <c r="C25" s="1">
        <v>2</v>
      </c>
      <c r="D25" s="1">
        <v>1</v>
      </c>
      <c r="E25" s="1">
        <v>0</v>
      </c>
      <c r="F25" s="1" t="s">
        <v>165</v>
      </c>
      <c r="G25" s="1">
        <v>70</v>
      </c>
    </row>
  </sheetData>
  <phoneticPr fontId="1"/>
  <pageMargins left="0.7" right="0.7" top="0.75" bottom="0.75" header="0.3" footer="0.3"/>
  <pageSetup paperSize="9"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920F3-E721-4357-87F8-3F4F5164AB4D}">
  <dimension ref="A1:G8"/>
  <sheetViews>
    <sheetView workbookViewId="0"/>
  </sheetViews>
  <sheetFormatPr defaultRowHeight="18.75"/>
  <cols>
    <col min="1" max="1" width="19.125" customWidth="1"/>
  </cols>
  <sheetData>
    <row r="1" spans="1:7" ht="20.25" thickTop="1" thickBot="1">
      <c r="A1" s="11" t="s">
        <v>38</v>
      </c>
      <c r="B1" s="11" t="s">
        <v>44</v>
      </c>
      <c r="C1" s="11" t="s">
        <v>52</v>
      </c>
      <c r="D1" s="11" t="s">
        <v>47</v>
      </c>
      <c r="E1" s="11" t="s">
        <v>48</v>
      </c>
      <c r="F1" s="11" t="s">
        <v>55</v>
      </c>
      <c r="G1" s="11" t="s">
        <v>50</v>
      </c>
    </row>
    <row r="2" spans="1:7" ht="19.5" thickTop="1">
      <c r="A2" s="1" t="s">
        <v>134</v>
      </c>
      <c r="B2" s="1">
        <v>0</v>
      </c>
      <c r="C2" s="1">
        <v>0</v>
      </c>
      <c r="D2" s="1">
        <v>0</v>
      </c>
      <c r="E2" s="1">
        <v>0</v>
      </c>
      <c r="F2" s="1">
        <v>0</v>
      </c>
      <c r="G2" s="1">
        <v>0</v>
      </c>
    </row>
    <row r="3" spans="1:7">
      <c r="A3" s="1" t="s">
        <v>166</v>
      </c>
      <c r="B3" s="1">
        <v>150</v>
      </c>
      <c r="C3" s="1">
        <v>7</v>
      </c>
      <c r="D3" s="1">
        <v>12</v>
      </c>
      <c r="E3" s="1">
        <v>8</v>
      </c>
      <c r="F3" s="1">
        <v>0</v>
      </c>
      <c r="G3" s="1">
        <v>635</v>
      </c>
    </row>
    <row r="4" spans="1:7">
      <c r="A4" s="1" t="s">
        <v>167</v>
      </c>
      <c r="B4" s="1">
        <v>130</v>
      </c>
      <c r="C4" s="1">
        <v>2</v>
      </c>
      <c r="D4" s="1">
        <v>8</v>
      </c>
      <c r="E4" s="1">
        <v>14</v>
      </c>
      <c r="F4" s="1" t="s">
        <v>118</v>
      </c>
      <c r="G4" s="1">
        <v>45</v>
      </c>
    </row>
    <row r="5" spans="1:7">
      <c r="A5" s="1" t="s">
        <v>168</v>
      </c>
      <c r="B5" s="1">
        <v>125</v>
      </c>
      <c r="C5" s="1">
        <v>4</v>
      </c>
      <c r="D5" s="1">
        <v>10</v>
      </c>
      <c r="E5" s="1">
        <v>8</v>
      </c>
      <c r="F5" s="1" t="s">
        <v>115</v>
      </c>
      <c r="G5" s="1">
        <v>350</v>
      </c>
    </row>
    <row r="6" spans="1:7">
      <c r="A6" s="1" t="s">
        <v>169</v>
      </c>
      <c r="B6" s="1">
        <v>70</v>
      </c>
      <c r="C6" s="1">
        <v>5</v>
      </c>
      <c r="D6" s="1">
        <v>10</v>
      </c>
      <c r="E6" s="1">
        <v>10</v>
      </c>
      <c r="F6" s="1">
        <v>0</v>
      </c>
      <c r="G6" s="1">
        <v>400</v>
      </c>
    </row>
    <row r="7" spans="1:7">
      <c r="A7" s="1" t="s">
        <v>170</v>
      </c>
      <c r="B7" s="1">
        <v>40</v>
      </c>
      <c r="C7" s="1">
        <v>4</v>
      </c>
      <c r="D7" s="1">
        <v>10</v>
      </c>
      <c r="E7" s="1">
        <v>8</v>
      </c>
      <c r="F7" s="1">
        <v>0</v>
      </c>
      <c r="G7" s="1">
        <v>350</v>
      </c>
    </row>
    <row r="8" spans="1:7">
      <c r="A8" s="1" t="s">
        <v>171</v>
      </c>
      <c r="B8" s="1">
        <v>15</v>
      </c>
      <c r="C8" s="1">
        <v>3</v>
      </c>
      <c r="D8" s="1">
        <v>3</v>
      </c>
      <c r="E8" s="1">
        <v>8</v>
      </c>
      <c r="F8" s="1">
        <v>0</v>
      </c>
      <c r="G8" s="1">
        <v>75</v>
      </c>
    </row>
  </sheetData>
  <phoneticPr fontId="1"/>
  <pageMargins left="0.7" right="0.7" top="0.75" bottom="0.75" header="0.3" footer="0.3"/>
  <pageSetup paperSize="9"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27A60-C1C0-4CE2-AF3E-554EB8D717F8}">
  <dimension ref="A1:D59"/>
  <sheetViews>
    <sheetView workbookViewId="0"/>
  </sheetViews>
  <sheetFormatPr defaultRowHeight="18.75"/>
  <cols>
    <col min="1" max="1" width="25.75" customWidth="1"/>
    <col min="4" max="4" width="81.25" customWidth="1"/>
  </cols>
  <sheetData>
    <row r="1" spans="1:4" ht="20.25" thickTop="1" thickBot="1">
      <c r="A1" s="11" t="s">
        <v>38</v>
      </c>
      <c r="B1" s="11" t="s">
        <v>44</v>
      </c>
      <c r="C1" s="11" t="s">
        <v>50</v>
      </c>
      <c r="D1" s="11" t="s">
        <v>56</v>
      </c>
    </row>
    <row r="2" spans="1:4" ht="19.5" thickTop="1">
      <c r="A2" s="1" t="s">
        <v>134</v>
      </c>
      <c r="B2" s="1">
        <v>0</v>
      </c>
      <c r="C2" s="1">
        <v>0</v>
      </c>
      <c r="D2" s="1" t="s">
        <v>134</v>
      </c>
    </row>
    <row r="3" spans="1:4">
      <c r="A3" s="1" t="s">
        <v>180</v>
      </c>
      <c r="B3" s="1">
        <v>1.5</v>
      </c>
      <c r="C3" s="1">
        <v>20</v>
      </c>
      <c r="D3" s="1" t="s">
        <v>220</v>
      </c>
    </row>
    <row r="4" spans="1:4">
      <c r="A4" s="1" t="s">
        <v>181</v>
      </c>
      <c r="B4" s="1">
        <v>13</v>
      </c>
      <c r="C4" s="1">
        <v>30</v>
      </c>
      <c r="D4" s="1" t="s">
        <v>221</v>
      </c>
    </row>
    <row r="5" spans="1:4">
      <c r="A5" s="1" t="s">
        <v>182</v>
      </c>
      <c r="B5" s="1">
        <v>50</v>
      </c>
      <c r="C5" s="1">
        <v>50</v>
      </c>
      <c r="D5" s="1" t="s">
        <v>222</v>
      </c>
    </row>
    <row r="6" spans="1:4">
      <c r="A6" s="1" t="s">
        <v>183</v>
      </c>
      <c r="B6" s="1">
        <v>5</v>
      </c>
      <c r="C6" s="1">
        <v>5</v>
      </c>
      <c r="D6" s="1" t="s">
        <v>223</v>
      </c>
    </row>
    <row r="7" spans="1:4">
      <c r="A7" s="1" t="s">
        <v>184</v>
      </c>
      <c r="B7" s="1">
        <v>0.5</v>
      </c>
      <c r="C7" s="1">
        <v>2</v>
      </c>
      <c r="D7" s="1" t="s">
        <v>223</v>
      </c>
    </row>
    <row r="8" spans="1:4">
      <c r="A8" s="1" t="s">
        <v>185</v>
      </c>
      <c r="B8" s="1">
        <v>0.04</v>
      </c>
      <c r="C8" s="1">
        <v>2</v>
      </c>
      <c r="D8" s="1" t="s">
        <v>224</v>
      </c>
    </row>
    <row r="9" spans="1:4">
      <c r="A9" s="1" t="s">
        <v>186</v>
      </c>
      <c r="B9" s="1">
        <v>0.5</v>
      </c>
      <c r="C9" s="1">
        <v>4</v>
      </c>
      <c r="D9" s="1" t="s">
        <v>225</v>
      </c>
    </row>
    <row r="10" spans="1:4">
      <c r="A10" s="1" t="s">
        <v>187</v>
      </c>
      <c r="B10" s="1">
        <v>0.3</v>
      </c>
      <c r="C10" s="1">
        <v>1</v>
      </c>
      <c r="D10" s="1" t="s">
        <v>226</v>
      </c>
    </row>
    <row r="11" spans="1:4">
      <c r="A11" s="1" t="s">
        <v>188</v>
      </c>
      <c r="B11" s="1">
        <v>0.08</v>
      </c>
      <c r="C11" s="1">
        <v>2</v>
      </c>
      <c r="D11" s="1" t="s">
        <v>227</v>
      </c>
    </row>
    <row r="12" spans="1:4">
      <c r="A12" s="1" t="s">
        <v>189</v>
      </c>
      <c r="B12" s="1">
        <v>3</v>
      </c>
      <c r="C12" s="1">
        <v>250</v>
      </c>
      <c r="D12" s="1" t="s">
        <v>227</v>
      </c>
    </row>
    <row r="13" spans="1:4">
      <c r="A13" s="1" t="s">
        <v>190</v>
      </c>
      <c r="B13" s="1">
        <v>7.5</v>
      </c>
      <c r="C13" s="1">
        <v>150</v>
      </c>
      <c r="D13" s="1" t="s">
        <v>228</v>
      </c>
    </row>
    <row r="14" spans="1:4">
      <c r="A14" s="1" t="s">
        <v>191</v>
      </c>
      <c r="B14" s="1">
        <v>6</v>
      </c>
      <c r="C14" s="1">
        <v>100</v>
      </c>
      <c r="D14" s="1" t="s">
        <v>229</v>
      </c>
    </row>
    <row r="15" spans="1:4">
      <c r="A15" s="1" t="s">
        <v>192</v>
      </c>
      <c r="B15" s="1">
        <v>0.1</v>
      </c>
      <c r="C15" s="1">
        <v>1</v>
      </c>
      <c r="D15" s="1" t="s">
        <v>230</v>
      </c>
    </row>
    <row r="16" spans="1:4">
      <c r="A16" s="1" t="s">
        <v>193</v>
      </c>
      <c r="B16" s="1">
        <v>0.3</v>
      </c>
      <c r="C16" s="1">
        <v>25</v>
      </c>
      <c r="D16" s="1" t="s">
        <v>231</v>
      </c>
    </row>
    <row r="17" spans="1:4">
      <c r="A17" s="1" t="s">
        <v>194</v>
      </c>
      <c r="B17" s="1">
        <v>1.5</v>
      </c>
      <c r="C17" s="1">
        <v>25</v>
      </c>
      <c r="D17" s="1" t="s">
        <v>232</v>
      </c>
    </row>
    <row r="18" spans="1:4">
      <c r="A18" s="1" t="s">
        <v>195</v>
      </c>
      <c r="B18" s="1">
        <v>0.02</v>
      </c>
      <c r="C18" s="1">
        <v>2</v>
      </c>
      <c r="D18" s="1" t="s">
        <v>233</v>
      </c>
    </row>
    <row r="19" spans="1:4">
      <c r="A19" s="1" t="s">
        <v>196</v>
      </c>
      <c r="B19" s="1">
        <v>5</v>
      </c>
      <c r="C19" s="1">
        <v>10</v>
      </c>
      <c r="D19" s="1" t="s">
        <v>234</v>
      </c>
    </row>
    <row r="20" spans="1:4">
      <c r="A20" s="1" t="s">
        <v>197</v>
      </c>
      <c r="B20" s="1">
        <v>30</v>
      </c>
      <c r="C20" s="1">
        <v>10</v>
      </c>
      <c r="D20" s="1" t="s">
        <v>234</v>
      </c>
    </row>
    <row r="21" spans="1:4">
      <c r="A21" s="1" t="s">
        <v>198</v>
      </c>
      <c r="B21" s="1">
        <v>0.25</v>
      </c>
      <c r="C21" s="1">
        <v>3</v>
      </c>
      <c r="D21" s="1" t="s">
        <v>235</v>
      </c>
    </row>
    <row r="22" spans="1:4">
      <c r="A22" s="1" t="s">
        <v>199</v>
      </c>
      <c r="B22" s="1">
        <v>0.6</v>
      </c>
      <c r="C22" s="1">
        <v>2</v>
      </c>
      <c r="D22" s="1" t="s">
        <v>236</v>
      </c>
    </row>
    <row r="23" spans="1:4">
      <c r="A23" s="1" t="s">
        <v>200</v>
      </c>
      <c r="B23" s="1">
        <v>1</v>
      </c>
      <c r="C23" s="1">
        <v>15</v>
      </c>
      <c r="D23" s="1" t="s">
        <v>237</v>
      </c>
    </row>
    <row r="24" spans="1:4">
      <c r="A24" s="1" t="s">
        <v>201</v>
      </c>
      <c r="B24" s="1">
        <v>4</v>
      </c>
      <c r="C24" s="1">
        <v>130</v>
      </c>
      <c r="D24" s="1" t="s">
        <v>238</v>
      </c>
    </row>
    <row r="25" spans="1:4">
      <c r="A25" s="1" t="s">
        <v>202</v>
      </c>
      <c r="B25" s="1">
        <v>0.3</v>
      </c>
      <c r="C25" s="1">
        <v>1</v>
      </c>
      <c r="D25" s="1" t="s">
        <v>239</v>
      </c>
    </row>
    <row r="26" spans="1:4">
      <c r="A26" s="1" t="s">
        <v>203</v>
      </c>
      <c r="B26" s="1">
        <v>5.5</v>
      </c>
      <c r="C26" s="1">
        <v>200</v>
      </c>
      <c r="D26" s="1" t="s">
        <v>240</v>
      </c>
    </row>
    <row r="27" spans="1:4">
      <c r="A27" s="1" t="s">
        <v>204</v>
      </c>
      <c r="B27" s="1">
        <v>1.5</v>
      </c>
      <c r="C27" s="1">
        <v>100</v>
      </c>
      <c r="D27" s="1" t="s">
        <v>241</v>
      </c>
    </row>
    <row r="28" spans="1:4">
      <c r="A28" s="1" t="s">
        <v>205</v>
      </c>
      <c r="B28" s="1">
        <v>6</v>
      </c>
      <c r="C28" s="1">
        <v>80</v>
      </c>
      <c r="D28" s="1" t="s">
        <v>242</v>
      </c>
    </row>
    <row r="29" spans="1:4">
      <c r="A29" s="1" t="s">
        <v>206</v>
      </c>
      <c r="B29" s="1">
        <v>0.1</v>
      </c>
      <c r="C29" s="1">
        <v>3</v>
      </c>
      <c r="D29" s="1" t="s">
        <v>243</v>
      </c>
    </row>
    <row r="30" spans="1:4">
      <c r="A30" s="1" t="s">
        <v>207</v>
      </c>
      <c r="B30" s="1">
        <v>0.3</v>
      </c>
      <c r="C30" s="1">
        <v>2</v>
      </c>
      <c r="D30" s="1" t="s">
        <v>244</v>
      </c>
    </row>
    <row r="31" spans="1:4">
      <c r="A31" s="1" t="s">
        <v>208</v>
      </c>
      <c r="B31" s="1">
        <v>7.5</v>
      </c>
      <c r="C31" s="1">
        <v>1</v>
      </c>
      <c r="D31" s="1" t="s">
        <v>245</v>
      </c>
    </row>
    <row r="32" spans="1:4">
      <c r="A32" s="1" t="s">
        <v>209</v>
      </c>
      <c r="B32" s="1">
        <v>30</v>
      </c>
      <c r="C32" s="1">
        <v>40</v>
      </c>
      <c r="D32" s="1" t="s">
        <v>246</v>
      </c>
    </row>
    <row r="33" spans="1:4">
      <c r="A33" s="1" t="s">
        <v>210</v>
      </c>
      <c r="B33" s="1">
        <v>25</v>
      </c>
      <c r="C33" s="1">
        <v>10</v>
      </c>
      <c r="D33" s="1" t="s">
        <v>247</v>
      </c>
    </row>
    <row r="34" spans="1:4">
      <c r="A34" s="1" t="s">
        <v>211</v>
      </c>
      <c r="B34" s="1">
        <v>50</v>
      </c>
      <c r="C34" s="1">
        <v>5</v>
      </c>
      <c r="D34" s="1" t="s">
        <v>248</v>
      </c>
    </row>
    <row r="35" spans="1:4">
      <c r="A35" s="1" t="s">
        <v>212</v>
      </c>
      <c r="B35" s="1">
        <v>40</v>
      </c>
      <c r="C35" s="1">
        <v>20</v>
      </c>
      <c r="D35" s="1" t="s">
        <v>249</v>
      </c>
    </row>
    <row r="36" spans="1:4">
      <c r="A36" s="1" t="s">
        <v>213</v>
      </c>
      <c r="B36" s="1">
        <v>160</v>
      </c>
      <c r="C36" s="1">
        <v>20</v>
      </c>
      <c r="D36" s="1" t="s">
        <v>250</v>
      </c>
    </row>
    <row r="37" spans="1:4">
      <c r="A37" s="1" t="s">
        <v>214</v>
      </c>
      <c r="B37" s="1">
        <v>250</v>
      </c>
      <c r="C37" s="1">
        <v>10</v>
      </c>
      <c r="D37" s="1" t="s">
        <v>251</v>
      </c>
    </row>
    <row r="38" spans="1:4">
      <c r="A38" s="1" t="s">
        <v>215</v>
      </c>
      <c r="B38" s="1">
        <v>5</v>
      </c>
      <c r="C38" s="1">
        <v>10</v>
      </c>
      <c r="D38" s="1" t="s">
        <v>252</v>
      </c>
    </row>
    <row r="39" spans="1:4">
      <c r="A39" s="1" t="s">
        <v>216</v>
      </c>
      <c r="B39" s="1">
        <v>300</v>
      </c>
      <c r="C39" s="1">
        <v>20</v>
      </c>
      <c r="D39" s="1" t="s">
        <v>253</v>
      </c>
    </row>
    <row r="40" spans="1:4">
      <c r="A40" s="1" t="s">
        <v>217</v>
      </c>
      <c r="B40" s="1">
        <v>400</v>
      </c>
      <c r="C40" s="1">
        <v>20</v>
      </c>
      <c r="D40" s="1" t="s">
        <v>254</v>
      </c>
    </row>
    <row r="41" spans="1:4">
      <c r="A41" s="1" t="s">
        <v>218</v>
      </c>
      <c r="B41" s="1">
        <v>500</v>
      </c>
      <c r="C41" s="1">
        <v>20</v>
      </c>
      <c r="D41" s="1" t="s">
        <v>255</v>
      </c>
    </row>
    <row r="42" spans="1:4">
      <c r="A42" s="1" t="s">
        <v>489</v>
      </c>
      <c r="B42" s="1">
        <v>60</v>
      </c>
      <c r="C42" s="1">
        <v>0</v>
      </c>
      <c r="D42" s="1" t="s">
        <v>507</v>
      </c>
    </row>
    <row r="43" spans="1:4">
      <c r="A43" s="1" t="s">
        <v>490</v>
      </c>
      <c r="B43" s="1">
        <v>100</v>
      </c>
      <c r="C43" s="1">
        <v>0</v>
      </c>
      <c r="D43" s="1" t="s">
        <v>508</v>
      </c>
    </row>
    <row r="44" spans="1:4">
      <c r="A44" s="1" t="s">
        <v>491</v>
      </c>
      <c r="B44" s="1">
        <v>50</v>
      </c>
      <c r="C44" s="1">
        <v>0</v>
      </c>
      <c r="D44" s="1" t="s">
        <v>509</v>
      </c>
    </row>
    <row r="45" spans="1:4">
      <c r="A45" s="1" t="s">
        <v>492</v>
      </c>
      <c r="B45" s="1">
        <v>300</v>
      </c>
      <c r="C45" s="1">
        <v>0</v>
      </c>
      <c r="D45" s="1" t="s">
        <v>510</v>
      </c>
    </row>
    <row r="46" spans="1:4">
      <c r="A46" s="1" t="s">
        <v>493</v>
      </c>
      <c r="B46" s="1">
        <v>500</v>
      </c>
      <c r="C46" s="1">
        <v>0</v>
      </c>
      <c r="D46" s="1" t="s">
        <v>511</v>
      </c>
    </row>
    <row r="47" spans="1:4">
      <c r="A47" s="1" t="s">
        <v>494</v>
      </c>
      <c r="B47" s="1">
        <v>250</v>
      </c>
      <c r="C47" s="1">
        <v>0</v>
      </c>
      <c r="D47" s="1" t="s">
        <v>512</v>
      </c>
    </row>
    <row r="48" spans="1:4">
      <c r="A48" s="1" t="s">
        <v>495</v>
      </c>
      <c r="B48" s="1">
        <v>1000</v>
      </c>
      <c r="C48" s="1">
        <v>0</v>
      </c>
      <c r="D48" s="1" t="s">
        <v>513</v>
      </c>
    </row>
    <row r="49" spans="1:4">
      <c r="A49" s="1" t="s">
        <v>496</v>
      </c>
      <c r="B49" s="1">
        <v>100</v>
      </c>
      <c r="C49" s="1">
        <v>0</v>
      </c>
      <c r="D49" s="1" t="s">
        <v>514</v>
      </c>
    </row>
    <row r="50" spans="1:4">
      <c r="A50" s="1" t="s">
        <v>497</v>
      </c>
      <c r="B50" s="1">
        <v>150</v>
      </c>
      <c r="C50" s="1">
        <v>0</v>
      </c>
      <c r="D50" s="1" t="s">
        <v>515</v>
      </c>
    </row>
    <row r="51" spans="1:4">
      <c r="A51" s="1" t="s">
        <v>498</v>
      </c>
      <c r="B51" s="1">
        <v>1000</v>
      </c>
      <c r="C51" s="1">
        <v>0</v>
      </c>
      <c r="D51" s="1" t="s">
        <v>516</v>
      </c>
    </row>
    <row r="52" spans="1:4">
      <c r="A52" s="1" t="s">
        <v>499</v>
      </c>
      <c r="B52" s="1">
        <v>5000</v>
      </c>
      <c r="C52" s="1">
        <v>0</v>
      </c>
      <c r="D52" s="1" t="s">
        <v>517</v>
      </c>
    </row>
    <row r="53" spans="1:4">
      <c r="A53" s="1" t="s">
        <v>500</v>
      </c>
      <c r="B53" s="1">
        <v>10000</v>
      </c>
      <c r="C53" s="1">
        <v>0</v>
      </c>
      <c r="D53" s="1" t="s">
        <v>518</v>
      </c>
    </row>
    <row r="54" spans="1:4">
      <c r="A54" s="1" t="s">
        <v>501</v>
      </c>
      <c r="B54" s="1">
        <v>300</v>
      </c>
      <c r="C54" s="1">
        <v>0</v>
      </c>
      <c r="D54" s="1" t="s">
        <v>519</v>
      </c>
    </row>
    <row r="55" spans="1:4">
      <c r="A55" s="1" t="s">
        <v>502</v>
      </c>
      <c r="B55" s="1">
        <v>1500</v>
      </c>
      <c r="C55" s="1">
        <v>0</v>
      </c>
      <c r="D55" s="1" t="s">
        <v>520</v>
      </c>
    </row>
    <row r="56" spans="1:4">
      <c r="A56" s="1" t="s">
        <v>503</v>
      </c>
      <c r="B56" s="1">
        <v>7500</v>
      </c>
      <c r="C56" s="1">
        <v>0</v>
      </c>
      <c r="D56" s="1" t="s">
        <v>521</v>
      </c>
    </row>
    <row r="57" spans="1:4">
      <c r="A57" s="1" t="s">
        <v>504</v>
      </c>
      <c r="B57" s="1">
        <v>20000</v>
      </c>
      <c r="C57" s="1">
        <v>0</v>
      </c>
      <c r="D57" s="1" t="s">
        <v>522</v>
      </c>
    </row>
    <row r="58" spans="1:4">
      <c r="A58" s="1" t="s">
        <v>505</v>
      </c>
      <c r="B58" s="1">
        <v>5</v>
      </c>
      <c r="C58" s="1">
        <v>0</v>
      </c>
      <c r="D58" s="1" t="s">
        <v>523</v>
      </c>
    </row>
    <row r="59" spans="1:4">
      <c r="A59" s="1" t="s">
        <v>506</v>
      </c>
      <c r="B59" s="1">
        <v>20</v>
      </c>
      <c r="C59" s="1">
        <v>0</v>
      </c>
      <c r="D59" s="1" t="s">
        <v>524</v>
      </c>
    </row>
  </sheetData>
  <phoneticPr fontId="1"/>
  <pageMargins left="0.7" right="0.7" top="0.75" bottom="0.75" header="0.3" footer="0.3"/>
  <pageSetup paperSize="9"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66F67-84E6-4449-9DF7-D0BCA6720CC7}">
  <dimension ref="A1:I100"/>
  <sheetViews>
    <sheetView zoomScaleNormal="100" workbookViewId="0"/>
  </sheetViews>
  <sheetFormatPr defaultRowHeight="18.75"/>
  <cols>
    <col min="1" max="1" width="6.5" customWidth="1"/>
    <col min="2" max="2" width="40.25" customWidth="1"/>
    <col min="4" max="4" width="30.625" customWidth="1"/>
    <col min="8" max="8" width="39.75" customWidth="1"/>
    <col min="9" max="9" width="109" customWidth="1"/>
  </cols>
  <sheetData>
    <row r="1" spans="1:9" ht="20.25" thickTop="1" thickBot="1">
      <c r="A1" s="11" t="s">
        <v>314</v>
      </c>
      <c r="B1" s="11" t="s">
        <v>270</v>
      </c>
      <c r="C1" s="11" t="s">
        <v>271</v>
      </c>
      <c r="D1" s="11" t="s">
        <v>272</v>
      </c>
      <c r="E1" s="11" t="s">
        <v>273</v>
      </c>
      <c r="F1" s="11" t="s">
        <v>49</v>
      </c>
      <c r="G1" s="11" t="s">
        <v>275</v>
      </c>
      <c r="H1" s="11" t="s">
        <v>276</v>
      </c>
      <c r="I1" s="11" t="s">
        <v>277</v>
      </c>
    </row>
    <row r="2" spans="1:9" ht="37.5" thickTop="1">
      <c r="A2" s="1">
        <v>1</v>
      </c>
      <c r="B2" s="1" t="s">
        <v>316</v>
      </c>
      <c r="C2" s="1" t="s">
        <v>317</v>
      </c>
      <c r="D2" s="1">
        <v>5</v>
      </c>
      <c r="E2" s="1" t="s">
        <v>318</v>
      </c>
      <c r="F2" s="1">
        <v>1</v>
      </c>
      <c r="G2" s="1" t="s">
        <v>313</v>
      </c>
      <c r="H2" s="1" t="s">
        <v>319</v>
      </c>
      <c r="I2" s="14" t="s">
        <v>320</v>
      </c>
    </row>
    <row r="3" spans="1:9">
      <c r="A3" s="1">
        <v>1</v>
      </c>
      <c r="B3" s="1" t="s">
        <v>321</v>
      </c>
      <c r="C3" s="1" t="s">
        <v>322</v>
      </c>
      <c r="D3" s="1">
        <v>3</v>
      </c>
      <c r="E3" s="1" t="s">
        <v>323</v>
      </c>
      <c r="F3" s="1">
        <v>0</v>
      </c>
      <c r="G3" s="1" t="s">
        <v>313</v>
      </c>
      <c r="H3" s="1" t="s">
        <v>324</v>
      </c>
      <c r="I3" s="1" t="s">
        <v>325</v>
      </c>
    </row>
    <row r="4" spans="1:9">
      <c r="A4" s="1">
        <v>1</v>
      </c>
      <c r="B4" s="1" t="s">
        <v>326</v>
      </c>
      <c r="C4" s="1" t="s">
        <v>317</v>
      </c>
      <c r="D4" s="1">
        <v>1</v>
      </c>
      <c r="E4" s="1" t="s">
        <v>323</v>
      </c>
      <c r="F4" s="1">
        <v>0</v>
      </c>
      <c r="G4" s="1" t="s">
        <v>393</v>
      </c>
      <c r="H4" s="1" t="s">
        <v>394</v>
      </c>
      <c r="I4" s="1" t="s">
        <v>395</v>
      </c>
    </row>
    <row r="5" spans="1:9">
      <c r="A5" s="1">
        <v>1</v>
      </c>
      <c r="B5" s="1" t="s">
        <v>327</v>
      </c>
      <c r="C5" s="1" t="s">
        <v>317</v>
      </c>
      <c r="D5" s="1">
        <v>4</v>
      </c>
      <c r="E5" s="1" t="s">
        <v>323</v>
      </c>
      <c r="F5" s="1">
        <v>0</v>
      </c>
      <c r="G5" s="1" t="s">
        <v>393</v>
      </c>
      <c r="H5" s="1" t="s">
        <v>396</v>
      </c>
      <c r="I5" s="1" t="s">
        <v>397</v>
      </c>
    </row>
    <row r="6" spans="1:9" ht="36.75">
      <c r="A6" s="1">
        <v>1</v>
      </c>
      <c r="B6" s="1" t="s">
        <v>328</v>
      </c>
      <c r="C6" s="1" t="s">
        <v>322</v>
      </c>
      <c r="D6" s="1">
        <v>4</v>
      </c>
      <c r="E6" s="1" t="s">
        <v>323</v>
      </c>
      <c r="F6" s="1">
        <v>2</v>
      </c>
      <c r="G6" s="1" t="s">
        <v>313</v>
      </c>
      <c r="H6" s="1" t="s">
        <v>396</v>
      </c>
      <c r="I6" s="14" t="s">
        <v>398</v>
      </c>
    </row>
    <row r="7" spans="1:9" ht="54.75">
      <c r="A7" s="1">
        <v>1</v>
      </c>
      <c r="B7" s="1" t="s">
        <v>329</v>
      </c>
      <c r="C7" s="1" t="s">
        <v>317</v>
      </c>
      <c r="D7" s="1">
        <v>5</v>
      </c>
      <c r="E7" s="1" t="s">
        <v>399</v>
      </c>
      <c r="F7" s="1">
        <v>0</v>
      </c>
      <c r="G7" s="1" t="s">
        <v>393</v>
      </c>
      <c r="H7" s="1" t="s">
        <v>400</v>
      </c>
      <c r="I7" s="14" t="s">
        <v>401</v>
      </c>
    </row>
    <row r="8" spans="1:9" ht="36.75">
      <c r="A8" s="1">
        <v>1</v>
      </c>
      <c r="B8" s="1" t="s">
        <v>565</v>
      </c>
      <c r="C8" s="1" t="s">
        <v>317</v>
      </c>
      <c r="D8" s="1">
        <v>6</v>
      </c>
      <c r="E8" s="1" t="s">
        <v>318</v>
      </c>
      <c r="F8" s="1">
        <v>2</v>
      </c>
      <c r="G8" s="1" t="s">
        <v>313</v>
      </c>
      <c r="H8" s="1" t="s">
        <v>402</v>
      </c>
      <c r="I8" s="14" t="s">
        <v>403</v>
      </c>
    </row>
    <row r="9" spans="1:9">
      <c r="A9" s="1">
        <v>1</v>
      </c>
      <c r="B9" s="1" t="s">
        <v>330</v>
      </c>
      <c r="C9" s="1" t="s">
        <v>322</v>
      </c>
      <c r="D9" s="1">
        <v>5</v>
      </c>
      <c r="E9" s="1" t="s">
        <v>323</v>
      </c>
      <c r="F9" s="1">
        <v>2</v>
      </c>
      <c r="G9" s="1" t="s">
        <v>313</v>
      </c>
      <c r="H9" s="1" t="s">
        <v>404</v>
      </c>
      <c r="I9" s="1" t="s">
        <v>405</v>
      </c>
    </row>
    <row r="10" spans="1:9" ht="36.75">
      <c r="A10" s="1">
        <v>1</v>
      </c>
      <c r="B10" s="1" t="s">
        <v>331</v>
      </c>
      <c r="C10" s="1" t="s">
        <v>322</v>
      </c>
      <c r="D10" s="1">
        <v>3</v>
      </c>
      <c r="E10" s="1" t="s">
        <v>406</v>
      </c>
      <c r="F10" s="1">
        <v>0</v>
      </c>
      <c r="G10" s="1" t="s">
        <v>313</v>
      </c>
      <c r="H10" s="14" t="s">
        <v>526</v>
      </c>
      <c r="I10" s="1" t="s">
        <v>407</v>
      </c>
    </row>
    <row r="11" spans="1:9" ht="36.75">
      <c r="A11" s="1">
        <v>1</v>
      </c>
      <c r="B11" s="1" t="s">
        <v>332</v>
      </c>
      <c r="C11" s="1" t="s">
        <v>322</v>
      </c>
      <c r="D11" s="1">
        <v>3</v>
      </c>
      <c r="E11" s="1" t="s">
        <v>409</v>
      </c>
      <c r="F11" s="1">
        <v>0</v>
      </c>
      <c r="G11" s="1" t="s">
        <v>393</v>
      </c>
      <c r="H11" s="14" t="s">
        <v>527</v>
      </c>
      <c r="I11" s="14" t="s">
        <v>410</v>
      </c>
    </row>
    <row r="12" spans="1:9">
      <c r="A12" s="1">
        <v>1</v>
      </c>
      <c r="B12" s="1" t="s">
        <v>333</v>
      </c>
      <c r="C12" s="1" t="s">
        <v>317</v>
      </c>
      <c r="D12" s="1">
        <v>2</v>
      </c>
      <c r="E12" s="1" t="s">
        <v>406</v>
      </c>
      <c r="F12" s="1">
        <v>0</v>
      </c>
      <c r="G12" s="1" t="s">
        <v>393</v>
      </c>
      <c r="H12" s="1" t="s">
        <v>411</v>
      </c>
      <c r="I12" s="1" t="s">
        <v>412</v>
      </c>
    </row>
    <row r="13" spans="1:9">
      <c r="A13" s="1">
        <v>1</v>
      </c>
      <c r="B13" s="1" t="s">
        <v>334</v>
      </c>
      <c r="C13" s="1" t="s">
        <v>317</v>
      </c>
      <c r="D13" s="1">
        <v>4</v>
      </c>
      <c r="E13" s="1" t="s">
        <v>318</v>
      </c>
      <c r="F13" s="1">
        <v>0</v>
      </c>
      <c r="G13" s="1" t="s">
        <v>393</v>
      </c>
      <c r="H13" s="1" t="s">
        <v>411</v>
      </c>
      <c r="I13" s="1" t="s">
        <v>413</v>
      </c>
    </row>
    <row r="14" spans="1:9">
      <c r="A14" s="1">
        <v>2</v>
      </c>
      <c r="B14" s="1" t="s">
        <v>335</v>
      </c>
      <c r="C14" s="1" t="s">
        <v>317</v>
      </c>
      <c r="D14" s="1" t="s">
        <v>414</v>
      </c>
      <c r="E14" s="1" t="s">
        <v>323</v>
      </c>
      <c r="F14" s="1">
        <v>0</v>
      </c>
      <c r="G14" s="1" t="s">
        <v>313</v>
      </c>
      <c r="H14" s="1" t="s">
        <v>396</v>
      </c>
      <c r="I14" s="1" t="s">
        <v>415</v>
      </c>
    </row>
    <row r="15" spans="1:9" ht="36.75">
      <c r="A15" s="1">
        <v>2</v>
      </c>
      <c r="B15" s="1" t="s">
        <v>336</v>
      </c>
      <c r="C15" s="1" t="s">
        <v>317</v>
      </c>
      <c r="D15" s="1">
        <v>10</v>
      </c>
      <c r="E15" s="1" t="s">
        <v>406</v>
      </c>
      <c r="F15" s="1">
        <v>0</v>
      </c>
      <c r="G15" s="1" t="s">
        <v>416</v>
      </c>
      <c r="H15" s="1" t="s">
        <v>417</v>
      </c>
      <c r="I15" s="14" t="s">
        <v>418</v>
      </c>
    </row>
    <row r="16" spans="1:9">
      <c r="A16" s="1">
        <v>2</v>
      </c>
      <c r="B16" s="1" t="s">
        <v>337</v>
      </c>
      <c r="C16" s="1" t="s">
        <v>317</v>
      </c>
      <c r="D16" s="1">
        <v>3</v>
      </c>
      <c r="E16" s="1" t="s">
        <v>323</v>
      </c>
      <c r="F16" s="1">
        <v>0</v>
      </c>
      <c r="G16" s="1" t="s">
        <v>313</v>
      </c>
      <c r="H16" s="1" t="s">
        <v>396</v>
      </c>
      <c r="I16" s="1" t="s">
        <v>419</v>
      </c>
    </row>
    <row r="17" spans="1:9">
      <c r="A17" s="1">
        <v>2</v>
      </c>
      <c r="B17" s="1" t="s">
        <v>338</v>
      </c>
      <c r="C17" s="1" t="s">
        <v>317</v>
      </c>
      <c r="D17" s="1">
        <v>7</v>
      </c>
      <c r="E17" s="1" t="s">
        <v>323</v>
      </c>
      <c r="F17" s="1">
        <v>0</v>
      </c>
      <c r="G17" s="1" t="s">
        <v>416</v>
      </c>
      <c r="H17" s="1" t="s">
        <v>396</v>
      </c>
      <c r="I17" s="1" t="s">
        <v>420</v>
      </c>
    </row>
    <row r="18" spans="1:9" ht="36.75">
      <c r="A18" s="1">
        <v>2</v>
      </c>
      <c r="B18" s="1" t="s">
        <v>339</v>
      </c>
      <c r="C18" s="1" t="s">
        <v>421</v>
      </c>
      <c r="D18" s="1">
        <v>5</v>
      </c>
      <c r="E18" s="1" t="s">
        <v>318</v>
      </c>
      <c r="F18" s="1">
        <v>0</v>
      </c>
      <c r="G18" s="1" t="s">
        <v>313</v>
      </c>
      <c r="H18" s="1" t="s">
        <v>417</v>
      </c>
      <c r="I18" s="14" t="s">
        <v>422</v>
      </c>
    </row>
    <row r="19" spans="1:9">
      <c r="A19" s="1">
        <v>2</v>
      </c>
      <c r="B19" s="1" t="s">
        <v>340</v>
      </c>
      <c r="C19" s="1" t="s">
        <v>317</v>
      </c>
      <c r="D19" s="1">
        <v>5</v>
      </c>
      <c r="E19" s="1" t="s">
        <v>323</v>
      </c>
      <c r="F19" s="1">
        <v>0</v>
      </c>
      <c r="G19" s="1" t="s">
        <v>313</v>
      </c>
      <c r="H19" s="1" t="s">
        <v>396</v>
      </c>
      <c r="I19" s="1" t="s">
        <v>423</v>
      </c>
    </row>
    <row r="20" spans="1:9" ht="54.75">
      <c r="A20" s="1">
        <v>2</v>
      </c>
      <c r="B20" s="1" t="s">
        <v>341</v>
      </c>
      <c r="C20" s="1" t="s">
        <v>317</v>
      </c>
      <c r="D20" s="1">
        <v>6</v>
      </c>
      <c r="E20" s="1" t="s">
        <v>424</v>
      </c>
      <c r="F20" s="1">
        <v>1</v>
      </c>
      <c r="G20" s="1" t="s">
        <v>313</v>
      </c>
      <c r="H20" s="1" t="s">
        <v>396</v>
      </c>
      <c r="I20" s="14" t="s">
        <v>425</v>
      </c>
    </row>
    <row r="21" spans="1:9" ht="72.75">
      <c r="A21" s="1">
        <v>2</v>
      </c>
      <c r="B21" s="1" t="s">
        <v>342</v>
      </c>
      <c r="C21" s="1" t="s">
        <v>317</v>
      </c>
      <c r="D21" s="14" t="s">
        <v>528</v>
      </c>
      <c r="E21" s="1" t="s">
        <v>426</v>
      </c>
      <c r="F21" s="1">
        <v>1</v>
      </c>
      <c r="G21" s="1" t="s">
        <v>313</v>
      </c>
      <c r="H21" s="14" t="s">
        <v>525</v>
      </c>
      <c r="I21" s="14" t="s">
        <v>427</v>
      </c>
    </row>
    <row r="22" spans="1:9">
      <c r="A22" s="1">
        <v>2</v>
      </c>
      <c r="B22" s="1" t="s">
        <v>343</v>
      </c>
      <c r="C22" s="1" t="s">
        <v>317</v>
      </c>
      <c r="D22" s="1">
        <v>6</v>
      </c>
      <c r="E22" s="1" t="s">
        <v>424</v>
      </c>
      <c r="F22" s="1">
        <v>0</v>
      </c>
      <c r="G22" s="1" t="s">
        <v>313</v>
      </c>
      <c r="H22" s="1" t="s">
        <v>417</v>
      </c>
      <c r="I22" s="1" t="s">
        <v>428</v>
      </c>
    </row>
    <row r="23" spans="1:9">
      <c r="A23" s="1">
        <v>2</v>
      </c>
      <c r="B23" s="1" t="s">
        <v>344</v>
      </c>
      <c r="C23" s="1" t="s">
        <v>317</v>
      </c>
      <c r="D23" s="1">
        <v>7</v>
      </c>
      <c r="E23" s="1" t="s">
        <v>323</v>
      </c>
      <c r="F23" s="1">
        <v>0</v>
      </c>
      <c r="G23" s="1" t="s">
        <v>313</v>
      </c>
      <c r="H23" s="1" t="s">
        <v>396</v>
      </c>
      <c r="I23" s="1" t="s">
        <v>429</v>
      </c>
    </row>
    <row r="24" spans="1:9" ht="36.75">
      <c r="A24" s="1">
        <v>3</v>
      </c>
      <c r="B24" s="1" t="s">
        <v>567</v>
      </c>
      <c r="C24" s="1" t="s">
        <v>430</v>
      </c>
      <c r="D24" s="1">
        <v>16</v>
      </c>
      <c r="E24" s="1" t="s">
        <v>323</v>
      </c>
      <c r="F24" s="1">
        <v>0</v>
      </c>
      <c r="G24" s="1" t="s">
        <v>393</v>
      </c>
      <c r="H24" s="1" t="s">
        <v>396</v>
      </c>
      <c r="I24" s="14" t="s">
        <v>431</v>
      </c>
    </row>
    <row r="25" spans="1:9">
      <c r="A25" s="1">
        <v>3</v>
      </c>
      <c r="B25" s="1" t="s">
        <v>568</v>
      </c>
      <c r="C25" s="1" t="s">
        <v>317</v>
      </c>
      <c r="D25" s="1">
        <v>14</v>
      </c>
      <c r="E25" s="1" t="s">
        <v>323</v>
      </c>
      <c r="F25" s="1">
        <v>0</v>
      </c>
      <c r="G25" s="1" t="s">
        <v>313</v>
      </c>
      <c r="H25" s="1" t="s">
        <v>396</v>
      </c>
      <c r="I25" s="1" t="s">
        <v>432</v>
      </c>
    </row>
    <row r="26" spans="1:9" ht="54.75">
      <c r="A26" s="1">
        <v>3</v>
      </c>
      <c r="B26" s="1" t="s">
        <v>345</v>
      </c>
      <c r="C26" s="1" t="s">
        <v>317</v>
      </c>
      <c r="D26" s="1">
        <v>8</v>
      </c>
      <c r="E26" s="1" t="s">
        <v>323</v>
      </c>
      <c r="F26" s="1">
        <v>2</v>
      </c>
      <c r="G26" s="1" t="s">
        <v>416</v>
      </c>
      <c r="H26" s="1" t="s">
        <v>440</v>
      </c>
      <c r="I26" s="14" t="s">
        <v>464</v>
      </c>
    </row>
    <row r="27" spans="1:9" ht="36.75">
      <c r="A27" s="1">
        <v>3</v>
      </c>
      <c r="B27" s="1" t="s">
        <v>346</v>
      </c>
      <c r="C27" s="1" t="s">
        <v>317</v>
      </c>
      <c r="D27" s="1">
        <v>11</v>
      </c>
      <c r="E27" s="1" t="s">
        <v>426</v>
      </c>
      <c r="F27" s="1">
        <v>0</v>
      </c>
      <c r="G27" s="1" t="s">
        <v>313</v>
      </c>
      <c r="H27" s="1" t="s">
        <v>396</v>
      </c>
      <c r="I27" s="14" t="s">
        <v>433</v>
      </c>
    </row>
    <row r="28" spans="1:9" ht="54.75">
      <c r="A28" s="1">
        <v>3</v>
      </c>
      <c r="B28" s="1" t="s">
        <v>347</v>
      </c>
      <c r="C28" s="1" t="s">
        <v>317</v>
      </c>
      <c r="D28" s="1">
        <v>10</v>
      </c>
      <c r="E28" s="1" t="s">
        <v>409</v>
      </c>
      <c r="F28" s="1">
        <v>1</v>
      </c>
      <c r="G28" s="1" t="s">
        <v>313</v>
      </c>
      <c r="H28" s="1" t="s">
        <v>417</v>
      </c>
      <c r="I28" s="14" t="s">
        <v>434</v>
      </c>
    </row>
    <row r="29" spans="1:9" ht="36.75">
      <c r="A29" s="1">
        <v>3</v>
      </c>
      <c r="B29" s="1" t="s">
        <v>348</v>
      </c>
      <c r="C29" s="1" t="s">
        <v>317</v>
      </c>
      <c r="D29" s="1">
        <v>14</v>
      </c>
      <c r="E29" s="1" t="s">
        <v>409</v>
      </c>
      <c r="F29" s="1">
        <v>0</v>
      </c>
      <c r="G29" s="1" t="s">
        <v>393</v>
      </c>
      <c r="H29" s="1" t="s">
        <v>435</v>
      </c>
      <c r="I29" s="14" t="s">
        <v>454</v>
      </c>
    </row>
    <row r="30" spans="1:9" ht="36.75">
      <c r="A30" s="1">
        <v>3</v>
      </c>
      <c r="B30" s="1" t="s">
        <v>569</v>
      </c>
      <c r="C30" s="1" t="s">
        <v>421</v>
      </c>
      <c r="D30" s="1">
        <v>10</v>
      </c>
      <c r="E30" s="1" t="s">
        <v>318</v>
      </c>
      <c r="F30" s="1">
        <v>0</v>
      </c>
      <c r="G30" s="1" t="s">
        <v>313</v>
      </c>
      <c r="H30" s="1" t="s">
        <v>417</v>
      </c>
      <c r="I30" s="14" t="s">
        <v>436</v>
      </c>
    </row>
    <row r="31" spans="1:9">
      <c r="A31" s="1">
        <v>3</v>
      </c>
      <c r="B31" s="1" t="s">
        <v>349</v>
      </c>
      <c r="C31" s="1" t="s">
        <v>317</v>
      </c>
      <c r="D31" s="1">
        <v>7</v>
      </c>
      <c r="E31" s="1" t="s">
        <v>323</v>
      </c>
      <c r="F31" s="1">
        <v>0</v>
      </c>
      <c r="G31" s="1" t="s">
        <v>313</v>
      </c>
      <c r="H31" s="1" t="s">
        <v>437</v>
      </c>
      <c r="I31" s="1" t="s">
        <v>438</v>
      </c>
    </row>
    <row r="32" spans="1:9" ht="54.75">
      <c r="A32" s="1">
        <v>3</v>
      </c>
      <c r="B32" s="1" t="s">
        <v>350</v>
      </c>
      <c r="C32" s="1" t="s">
        <v>317</v>
      </c>
      <c r="D32" s="1">
        <v>9</v>
      </c>
      <c r="E32" s="1" t="s">
        <v>409</v>
      </c>
      <c r="F32" s="1">
        <v>1</v>
      </c>
      <c r="G32" s="1" t="s">
        <v>313</v>
      </c>
      <c r="H32" s="1" t="s">
        <v>417</v>
      </c>
      <c r="I32" s="14" t="s">
        <v>439</v>
      </c>
    </row>
    <row r="33" spans="1:9" ht="36.75">
      <c r="A33" s="1">
        <v>3</v>
      </c>
      <c r="B33" s="1" t="s">
        <v>351</v>
      </c>
      <c r="C33" s="1" t="s">
        <v>317</v>
      </c>
      <c r="D33" s="1">
        <v>8</v>
      </c>
      <c r="E33" s="1" t="s">
        <v>323</v>
      </c>
      <c r="F33" s="1">
        <v>2</v>
      </c>
      <c r="G33" s="1" t="s">
        <v>416</v>
      </c>
      <c r="H33" s="1" t="s">
        <v>440</v>
      </c>
      <c r="I33" s="14" t="s">
        <v>441</v>
      </c>
    </row>
    <row r="34" spans="1:9" ht="54.75">
      <c r="A34" s="1">
        <v>4</v>
      </c>
      <c r="B34" s="1" t="s">
        <v>352</v>
      </c>
      <c r="C34" s="1" t="s">
        <v>317</v>
      </c>
      <c r="D34" s="1">
        <v>8</v>
      </c>
      <c r="E34" s="1" t="s">
        <v>463</v>
      </c>
      <c r="F34" s="1">
        <v>2</v>
      </c>
      <c r="G34" s="1" t="s">
        <v>313</v>
      </c>
      <c r="H34" s="1" t="s">
        <v>417</v>
      </c>
      <c r="I34" s="14" t="s">
        <v>442</v>
      </c>
    </row>
    <row r="35" spans="1:9" ht="54.75">
      <c r="A35" s="1">
        <v>4</v>
      </c>
      <c r="B35" s="1" t="s">
        <v>353</v>
      </c>
      <c r="C35" s="1" t="s">
        <v>317</v>
      </c>
      <c r="D35" s="1">
        <v>16</v>
      </c>
      <c r="E35" s="1" t="s">
        <v>426</v>
      </c>
      <c r="F35" s="1">
        <v>0</v>
      </c>
      <c r="G35" s="1" t="s">
        <v>313</v>
      </c>
      <c r="H35" s="1" t="s">
        <v>396</v>
      </c>
      <c r="I35" s="14" t="s">
        <v>462</v>
      </c>
    </row>
    <row r="36" spans="1:9" ht="54.75">
      <c r="A36" s="1">
        <v>4</v>
      </c>
      <c r="B36" s="1" t="s">
        <v>354</v>
      </c>
      <c r="C36" s="1" t="s">
        <v>317</v>
      </c>
      <c r="D36" s="1">
        <v>20</v>
      </c>
      <c r="E36" s="1" t="s">
        <v>318</v>
      </c>
      <c r="F36" s="1">
        <v>1</v>
      </c>
      <c r="G36" s="1" t="s">
        <v>416</v>
      </c>
      <c r="H36" s="1" t="s">
        <v>440</v>
      </c>
      <c r="I36" s="14" t="s">
        <v>443</v>
      </c>
    </row>
    <row r="37" spans="1:9" ht="36.75">
      <c r="A37" s="1">
        <v>4</v>
      </c>
      <c r="B37" s="1" t="s">
        <v>355</v>
      </c>
      <c r="C37" s="1" t="s">
        <v>317</v>
      </c>
      <c r="D37" s="1">
        <v>9</v>
      </c>
      <c r="E37" s="1" t="s">
        <v>323</v>
      </c>
      <c r="F37" s="1">
        <v>0</v>
      </c>
      <c r="G37" s="1" t="s">
        <v>313</v>
      </c>
      <c r="H37" s="1" t="s">
        <v>396</v>
      </c>
      <c r="I37" s="14" t="s">
        <v>444</v>
      </c>
    </row>
    <row r="38" spans="1:9" ht="36.75">
      <c r="A38" s="1">
        <v>4</v>
      </c>
      <c r="B38" s="1" t="s">
        <v>356</v>
      </c>
      <c r="C38" s="1" t="s">
        <v>322</v>
      </c>
      <c r="D38" s="1">
        <v>16</v>
      </c>
      <c r="E38" s="1" t="s">
        <v>323</v>
      </c>
      <c r="F38" s="1">
        <v>0</v>
      </c>
      <c r="G38" s="1" t="s">
        <v>313</v>
      </c>
      <c r="H38" s="1" t="s">
        <v>445</v>
      </c>
      <c r="I38" s="14" t="s">
        <v>453</v>
      </c>
    </row>
    <row r="39" spans="1:9" ht="54.75">
      <c r="A39" s="1">
        <v>4</v>
      </c>
      <c r="B39" s="1" t="s">
        <v>357</v>
      </c>
      <c r="C39" s="1" t="s">
        <v>317</v>
      </c>
      <c r="D39" s="1">
        <v>15</v>
      </c>
      <c r="E39" s="1" t="s">
        <v>406</v>
      </c>
      <c r="F39" s="1">
        <v>0</v>
      </c>
      <c r="G39" s="1" t="s">
        <v>313</v>
      </c>
      <c r="H39" s="1" t="s">
        <v>417</v>
      </c>
      <c r="I39" s="14" t="s">
        <v>446</v>
      </c>
    </row>
    <row r="40" spans="1:9" ht="54.75">
      <c r="A40" s="1">
        <v>4</v>
      </c>
      <c r="B40" s="1" t="s">
        <v>570</v>
      </c>
      <c r="C40" s="1" t="s">
        <v>317</v>
      </c>
      <c r="D40" s="1">
        <v>24</v>
      </c>
      <c r="E40" s="1" t="s">
        <v>406</v>
      </c>
      <c r="F40" s="1">
        <v>0</v>
      </c>
      <c r="G40" s="1" t="s">
        <v>416</v>
      </c>
      <c r="H40" s="1" t="s">
        <v>417</v>
      </c>
      <c r="I40" s="14" t="s">
        <v>447</v>
      </c>
    </row>
    <row r="41" spans="1:9">
      <c r="A41" s="1">
        <v>4</v>
      </c>
      <c r="B41" s="1" t="s">
        <v>358</v>
      </c>
      <c r="C41" s="1" t="s">
        <v>317</v>
      </c>
      <c r="D41" s="1">
        <v>9</v>
      </c>
      <c r="E41" s="1" t="s">
        <v>406</v>
      </c>
      <c r="F41" s="1">
        <v>0</v>
      </c>
      <c r="G41" s="1" t="s">
        <v>313</v>
      </c>
      <c r="H41" s="1" t="s">
        <v>417</v>
      </c>
      <c r="I41" s="1" t="s">
        <v>448</v>
      </c>
    </row>
    <row r="42" spans="1:9" ht="54.75">
      <c r="A42" s="1">
        <v>4</v>
      </c>
      <c r="B42" s="1" t="s">
        <v>359</v>
      </c>
      <c r="C42" s="1" t="s">
        <v>317</v>
      </c>
      <c r="D42" s="1">
        <v>11</v>
      </c>
      <c r="E42" s="1" t="s">
        <v>449</v>
      </c>
      <c r="F42" s="1">
        <v>1</v>
      </c>
      <c r="G42" s="1" t="s">
        <v>313</v>
      </c>
      <c r="H42" s="1" t="s">
        <v>450</v>
      </c>
      <c r="I42" s="14" t="s">
        <v>451</v>
      </c>
    </row>
    <row r="43" spans="1:9" ht="36.75">
      <c r="A43" s="1">
        <v>5</v>
      </c>
      <c r="B43" s="1" t="s">
        <v>566</v>
      </c>
      <c r="C43" s="1" t="s">
        <v>317</v>
      </c>
      <c r="D43" s="1">
        <v>33</v>
      </c>
      <c r="E43" s="1" t="s">
        <v>323</v>
      </c>
      <c r="F43" s="1">
        <v>2</v>
      </c>
      <c r="G43" s="1" t="s">
        <v>313</v>
      </c>
      <c r="H43" s="1" t="s">
        <v>396</v>
      </c>
      <c r="I43" s="14" t="s">
        <v>452</v>
      </c>
    </row>
    <row r="44" spans="1:9" ht="54.75">
      <c r="A44" s="1">
        <v>5</v>
      </c>
      <c r="B44" s="1" t="s">
        <v>360</v>
      </c>
      <c r="C44" s="1" t="s">
        <v>317</v>
      </c>
      <c r="D44" s="1">
        <v>30</v>
      </c>
      <c r="E44" s="1" t="s">
        <v>406</v>
      </c>
      <c r="F44" s="1">
        <v>3</v>
      </c>
      <c r="G44" s="1" t="s">
        <v>416</v>
      </c>
      <c r="H44" s="1" t="s">
        <v>455</v>
      </c>
      <c r="I44" s="14" t="s">
        <v>465</v>
      </c>
    </row>
    <row r="45" spans="1:9" ht="36.75">
      <c r="A45" s="1">
        <v>5</v>
      </c>
      <c r="B45" s="1" t="s">
        <v>361</v>
      </c>
      <c r="C45" s="1" t="s">
        <v>317</v>
      </c>
      <c r="D45" s="1">
        <v>21</v>
      </c>
      <c r="E45" s="1" t="s">
        <v>409</v>
      </c>
      <c r="F45" s="1">
        <v>1</v>
      </c>
      <c r="G45" s="1" t="s">
        <v>416</v>
      </c>
      <c r="H45" s="1" t="s">
        <v>455</v>
      </c>
      <c r="I45" s="14" t="s">
        <v>456</v>
      </c>
    </row>
    <row r="46" spans="1:9" ht="36.75">
      <c r="A46" s="1">
        <v>5</v>
      </c>
      <c r="B46" s="1" t="s">
        <v>362</v>
      </c>
      <c r="C46" s="1" t="s">
        <v>317</v>
      </c>
      <c r="D46" s="1">
        <v>24</v>
      </c>
      <c r="E46" s="1" t="s">
        <v>323</v>
      </c>
      <c r="F46" s="1">
        <v>0</v>
      </c>
      <c r="G46" s="1" t="s">
        <v>393</v>
      </c>
      <c r="H46" s="1" t="s">
        <v>457</v>
      </c>
      <c r="I46" s="14" t="s">
        <v>458</v>
      </c>
    </row>
    <row r="47" spans="1:9" ht="54.75">
      <c r="A47" s="1">
        <v>5</v>
      </c>
      <c r="B47" s="1" t="s">
        <v>363</v>
      </c>
      <c r="C47" s="1" t="s">
        <v>322</v>
      </c>
      <c r="D47" s="1">
        <v>12</v>
      </c>
      <c r="E47" s="1" t="s">
        <v>318</v>
      </c>
      <c r="F47" s="1">
        <v>0</v>
      </c>
      <c r="G47" s="1" t="s">
        <v>313</v>
      </c>
      <c r="H47" s="1" t="s">
        <v>411</v>
      </c>
      <c r="I47" s="14" t="s">
        <v>459</v>
      </c>
    </row>
    <row r="48" spans="1:9">
      <c r="A48" s="1">
        <v>5</v>
      </c>
      <c r="B48" s="1" t="s">
        <v>364</v>
      </c>
      <c r="C48" s="1" t="s">
        <v>322</v>
      </c>
      <c r="D48" s="1">
        <v>25</v>
      </c>
      <c r="E48" s="1" t="s">
        <v>406</v>
      </c>
      <c r="F48" s="1">
        <v>0</v>
      </c>
      <c r="G48" s="1" t="s">
        <v>393</v>
      </c>
      <c r="H48" s="1" t="s">
        <v>411</v>
      </c>
      <c r="I48" s="1" t="s">
        <v>460</v>
      </c>
    </row>
    <row r="49" spans="1:9" ht="36.75">
      <c r="A49" s="1">
        <v>5</v>
      </c>
      <c r="B49" s="1" t="s">
        <v>571</v>
      </c>
      <c r="C49" s="1" t="s">
        <v>322</v>
      </c>
      <c r="D49" s="1">
        <v>20</v>
      </c>
      <c r="E49" s="1" t="s">
        <v>318</v>
      </c>
      <c r="F49" s="1">
        <v>3</v>
      </c>
      <c r="G49" s="1" t="s">
        <v>313</v>
      </c>
      <c r="H49" s="1" t="s">
        <v>411</v>
      </c>
      <c r="I49" s="14" t="s">
        <v>461</v>
      </c>
    </row>
    <row r="50" spans="1:9">
      <c r="A50" s="1">
        <v>5</v>
      </c>
      <c r="B50" s="1" t="s">
        <v>365</v>
      </c>
      <c r="C50" s="1" t="s">
        <v>317</v>
      </c>
      <c r="D50" s="1">
        <v>27</v>
      </c>
      <c r="E50" s="1" t="s">
        <v>466</v>
      </c>
      <c r="F50" s="1">
        <v>1</v>
      </c>
      <c r="G50" s="1" t="s">
        <v>313</v>
      </c>
      <c r="H50" s="1" t="s">
        <v>396</v>
      </c>
      <c r="I50" s="1" t="s">
        <v>467</v>
      </c>
    </row>
    <row r="51" spans="1:9" ht="36.75">
      <c r="A51" s="1">
        <v>6</v>
      </c>
      <c r="B51" s="1" t="s">
        <v>366</v>
      </c>
      <c r="C51" s="1" t="s">
        <v>317</v>
      </c>
      <c r="D51" s="1">
        <v>27</v>
      </c>
      <c r="E51" s="1" t="s">
        <v>468</v>
      </c>
      <c r="F51" s="1">
        <v>0</v>
      </c>
      <c r="G51" s="1" t="s">
        <v>393</v>
      </c>
      <c r="H51" s="1" t="s">
        <v>417</v>
      </c>
      <c r="I51" s="14" t="s">
        <v>469</v>
      </c>
    </row>
    <row r="52" spans="1:9" ht="36.75">
      <c r="A52" s="1">
        <v>6</v>
      </c>
      <c r="B52" s="1" t="s">
        <v>367</v>
      </c>
      <c r="C52" s="1" t="s">
        <v>317</v>
      </c>
      <c r="D52" s="1">
        <v>21</v>
      </c>
      <c r="E52" s="1" t="s">
        <v>470</v>
      </c>
      <c r="F52" s="1">
        <v>0</v>
      </c>
      <c r="G52" s="1" t="s">
        <v>313</v>
      </c>
      <c r="H52" s="1" t="s">
        <v>396</v>
      </c>
      <c r="I52" s="14" t="s">
        <v>471</v>
      </c>
    </row>
    <row r="53" spans="1:9" ht="54.75">
      <c r="A53" s="1">
        <v>6</v>
      </c>
      <c r="B53" s="1" t="s">
        <v>368</v>
      </c>
      <c r="C53" s="1" t="s">
        <v>317</v>
      </c>
      <c r="D53" s="1">
        <v>28</v>
      </c>
      <c r="E53" s="1" t="s">
        <v>323</v>
      </c>
      <c r="F53" s="1">
        <v>0</v>
      </c>
      <c r="G53" s="1" t="s">
        <v>416</v>
      </c>
      <c r="H53" s="1" t="s">
        <v>402</v>
      </c>
      <c r="I53" s="14" t="s">
        <v>472</v>
      </c>
    </row>
    <row r="54" spans="1:9" ht="36.75">
      <c r="A54" s="1">
        <v>6</v>
      </c>
      <c r="B54" s="1" t="s">
        <v>369</v>
      </c>
      <c r="C54" s="1" t="s">
        <v>317</v>
      </c>
      <c r="D54" s="1">
        <v>39</v>
      </c>
      <c r="E54" s="1" t="s">
        <v>318</v>
      </c>
      <c r="F54" s="1">
        <v>1</v>
      </c>
      <c r="G54" s="1" t="s">
        <v>416</v>
      </c>
      <c r="H54" s="1" t="s">
        <v>473</v>
      </c>
      <c r="I54" s="14" t="s">
        <v>474</v>
      </c>
    </row>
    <row r="55" spans="1:9" ht="36.75">
      <c r="A55" s="1">
        <v>6</v>
      </c>
      <c r="B55" s="1" t="s">
        <v>370</v>
      </c>
      <c r="C55" s="1" t="s">
        <v>317</v>
      </c>
      <c r="D55" s="1" t="s">
        <v>475</v>
      </c>
      <c r="E55" s="1" t="s">
        <v>323</v>
      </c>
      <c r="F55" s="1">
        <v>4</v>
      </c>
      <c r="G55" s="1" t="s">
        <v>313</v>
      </c>
      <c r="H55" s="1" t="s">
        <v>396</v>
      </c>
      <c r="I55" s="14" t="s">
        <v>476</v>
      </c>
    </row>
    <row r="56" spans="1:9" ht="54.75">
      <c r="A56" s="1">
        <v>6</v>
      </c>
      <c r="B56" s="1" t="s">
        <v>371</v>
      </c>
      <c r="C56" s="1" t="s">
        <v>317</v>
      </c>
      <c r="D56" s="1">
        <v>18</v>
      </c>
      <c r="E56" s="1" t="s">
        <v>323</v>
      </c>
      <c r="F56" s="1">
        <v>0</v>
      </c>
      <c r="G56" s="1" t="s">
        <v>313</v>
      </c>
      <c r="H56" s="1" t="s">
        <v>440</v>
      </c>
      <c r="I56" s="14" t="s">
        <v>477</v>
      </c>
    </row>
    <row r="57" spans="1:9">
      <c r="A57" s="1">
        <v>6</v>
      </c>
      <c r="B57" s="1" t="s">
        <v>372</v>
      </c>
      <c r="C57" s="1" t="s">
        <v>317</v>
      </c>
      <c r="D57" s="1">
        <v>35</v>
      </c>
      <c r="E57" s="1" t="s">
        <v>323</v>
      </c>
      <c r="F57" s="1">
        <v>0</v>
      </c>
      <c r="G57" s="1" t="s">
        <v>313</v>
      </c>
      <c r="H57" s="1" t="s">
        <v>478</v>
      </c>
      <c r="I57" s="1" t="s">
        <v>479</v>
      </c>
    </row>
    <row r="58" spans="1:9" ht="36.75">
      <c r="A58" s="1">
        <v>6</v>
      </c>
      <c r="B58" s="1" t="s">
        <v>373</v>
      </c>
      <c r="C58" s="1" t="s">
        <v>317</v>
      </c>
      <c r="D58" s="1">
        <v>49</v>
      </c>
      <c r="E58" s="1" t="s">
        <v>323</v>
      </c>
      <c r="F58" s="1">
        <v>0</v>
      </c>
      <c r="G58" s="1" t="s">
        <v>416</v>
      </c>
      <c r="H58" s="1" t="s">
        <v>402</v>
      </c>
      <c r="I58" s="14" t="s">
        <v>480</v>
      </c>
    </row>
    <row r="59" spans="1:9" ht="36.75">
      <c r="A59" s="1">
        <v>7</v>
      </c>
      <c r="B59" s="1" t="s">
        <v>374</v>
      </c>
      <c r="C59" s="1" t="s">
        <v>317</v>
      </c>
      <c r="D59" s="1">
        <v>44</v>
      </c>
      <c r="E59" s="1" t="s">
        <v>468</v>
      </c>
      <c r="F59" s="1">
        <v>4</v>
      </c>
      <c r="G59" s="1" t="s">
        <v>481</v>
      </c>
      <c r="H59" s="1" t="s">
        <v>417</v>
      </c>
      <c r="I59" s="14" t="s">
        <v>482</v>
      </c>
    </row>
    <row r="60" spans="1:9" ht="36.75">
      <c r="A60" s="1">
        <v>7</v>
      </c>
      <c r="B60" s="1" t="s">
        <v>375</v>
      </c>
      <c r="C60" s="1" t="s">
        <v>317</v>
      </c>
      <c r="D60" s="1">
        <v>29</v>
      </c>
      <c r="E60" s="1" t="s">
        <v>468</v>
      </c>
      <c r="F60" s="1">
        <v>0</v>
      </c>
      <c r="G60" s="1" t="s">
        <v>393</v>
      </c>
      <c r="H60" s="1" t="s">
        <v>417</v>
      </c>
      <c r="I60" s="14" t="s">
        <v>483</v>
      </c>
    </row>
    <row r="61" spans="1:9" ht="36.75">
      <c r="A61" s="1">
        <v>7</v>
      </c>
      <c r="B61" s="1" t="s">
        <v>376</v>
      </c>
      <c r="C61" s="1" t="s">
        <v>317</v>
      </c>
      <c r="D61" s="1">
        <v>48</v>
      </c>
      <c r="E61" s="1" t="s">
        <v>466</v>
      </c>
      <c r="F61" s="1">
        <v>1</v>
      </c>
      <c r="G61" s="1" t="s">
        <v>313</v>
      </c>
      <c r="H61" s="1" t="s">
        <v>396</v>
      </c>
      <c r="I61" s="14" t="s">
        <v>484</v>
      </c>
    </row>
    <row r="62" spans="1:9" ht="36.75">
      <c r="A62" s="1">
        <v>7</v>
      </c>
      <c r="B62" s="1" t="s">
        <v>377</v>
      </c>
      <c r="C62" s="1" t="s">
        <v>317</v>
      </c>
      <c r="D62" s="1">
        <v>32</v>
      </c>
      <c r="E62" s="1" t="s">
        <v>409</v>
      </c>
      <c r="F62" s="1">
        <v>0</v>
      </c>
      <c r="G62" s="1" t="s">
        <v>393</v>
      </c>
      <c r="H62" s="1" t="s">
        <v>417</v>
      </c>
      <c r="I62" s="14" t="s">
        <v>485</v>
      </c>
    </row>
    <row r="63" spans="1:9" ht="54.75">
      <c r="A63" s="1">
        <v>7</v>
      </c>
      <c r="B63" s="1" t="s">
        <v>572</v>
      </c>
      <c r="C63" s="1" t="s">
        <v>317</v>
      </c>
      <c r="D63" s="1">
        <v>24</v>
      </c>
      <c r="E63" s="1" t="s">
        <v>409</v>
      </c>
      <c r="F63" s="1">
        <v>4</v>
      </c>
      <c r="G63" s="1" t="s">
        <v>481</v>
      </c>
      <c r="H63" s="1" t="s">
        <v>417</v>
      </c>
      <c r="I63" s="14" t="s">
        <v>486</v>
      </c>
    </row>
    <row r="64" spans="1:9" ht="72.75">
      <c r="A64" s="1">
        <v>7</v>
      </c>
      <c r="B64" s="1" t="s">
        <v>378</v>
      </c>
      <c r="C64" s="1" t="s">
        <v>317</v>
      </c>
      <c r="D64" s="1">
        <v>18</v>
      </c>
      <c r="E64" s="1" t="s">
        <v>406</v>
      </c>
      <c r="F64" s="1">
        <v>4</v>
      </c>
      <c r="G64" s="1" t="s">
        <v>481</v>
      </c>
      <c r="H64" s="1" t="s">
        <v>417</v>
      </c>
      <c r="I64" s="14" t="s">
        <v>530</v>
      </c>
    </row>
    <row r="65" spans="1:9" ht="54.75">
      <c r="A65" s="1">
        <v>8</v>
      </c>
      <c r="B65" s="1" t="s">
        <v>379</v>
      </c>
      <c r="C65" s="1" t="s">
        <v>531</v>
      </c>
      <c r="D65" s="1">
        <v>42</v>
      </c>
      <c r="E65" s="1" t="s">
        <v>532</v>
      </c>
      <c r="F65" s="1">
        <v>4</v>
      </c>
      <c r="G65" s="1" t="s">
        <v>533</v>
      </c>
      <c r="H65" s="1" t="s">
        <v>417</v>
      </c>
      <c r="I65" s="14" t="s">
        <v>537</v>
      </c>
    </row>
    <row r="66" spans="1:9">
      <c r="A66" s="1">
        <v>8</v>
      </c>
      <c r="B66" s="1" t="s">
        <v>380</v>
      </c>
      <c r="C66" s="1" t="s">
        <v>531</v>
      </c>
      <c r="D66" s="1">
        <v>36</v>
      </c>
      <c r="E66" s="1" t="s">
        <v>534</v>
      </c>
      <c r="F66" s="1">
        <v>0</v>
      </c>
      <c r="G66" s="1" t="s">
        <v>535</v>
      </c>
      <c r="H66" s="1" t="s">
        <v>417</v>
      </c>
      <c r="I66" s="1" t="s">
        <v>536</v>
      </c>
    </row>
    <row r="67" spans="1:9" ht="36.75">
      <c r="A67" s="1">
        <v>8</v>
      </c>
      <c r="B67" s="1" t="s">
        <v>381</v>
      </c>
      <c r="C67" s="1" t="s">
        <v>531</v>
      </c>
      <c r="D67" s="1">
        <v>26</v>
      </c>
      <c r="E67" s="1" t="s">
        <v>538</v>
      </c>
      <c r="F67" s="1">
        <v>0</v>
      </c>
      <c r="G67" s="1" t="s">
        <v>539</v>
      </c>
      <c r="H67" s="1" t="s">
        <v>417</v>
      </c>
      <c r="I67" s="14" t="s">
        <v>552</v>
      </c>
    </row>
    <row r="68" spans="1:9">
      <c r="A68" s="1">
        <v>9</v>
      </c>
      <c r="B68" s="1" t="s">
        <v>382</v>
      </c>
      <c r="C68" s="1" t="s">
        <v>540</v>
      </c>
      <c r="D68" s="1">
        <v>50</v>
      </c>
      <c r="E68" s="1" t="s">
        <v>541</v>
      </c>
      <c r="F68" s="1">
        <v>0</v>
      </c>
      <c r="G68" s="1" t="s">
        <v>542</v>
      </c>
      <c r="H68" s="1" t="s">
        <v>396</v>
      </c>
      <c r="I68" s="1" t="s">
        <v>543</v>
      </c>
    </row>
    <row r="69" spans="1:9" ht="54.75">
      <c r="A69" s="1">
        <v>9</v>
      </c>
      <c r="B69" s="1" t="s">
        <v>383</v>
      </c>
      <c r="C69" s="1" t="s">
        <v>531</v>
      </c>
      <c r="D69" s="1">
        <v>66</v>
      </c>
      <c r="E69" s="1" t="s">
        <v>544</v>
      </c>
      <c r="F69" s="1">
        <v>0</v>
      </c>
      <c r="G69" s="1" t="s">
        <v>535</v>
      </c>
      <c r="H69" s="1" t="s">
        <v>396</v>
      </c>
      <c r="I69" s="14" t="s">
        <v>545</v>
      </c>
    </row>
    <row r="70" spans="1:9" ht="36.75">
      <c r="A70" s="1">
        <v>9</v>
      </c>
      <c r="B70" s="1" t="s">
        <v>384</v>
      </c>
      <c r="C70" s="1" t="s">
        <v>531</v>
      </c>
      <c r="D70" s="1">
        <v>81</v>
      </c>
      <c r="E70" s="1" t="s">
        <v>541</v>
      </c>
      <c r="F70" s="1">
        <v>3</v>
      </c>
      <c r="G70" s="1" t="s">
        <v>539</v>
      </c>
      <c r="H70" s="1" t="s">
        <v>396</v>
      </c>
      <c r="I70" s="14" t="s">
        <v>546</v>
      </c>
    </row>
    <row r="71" spans="1:9" ht="36.75">
      <c r="A71" s="1">
        <v>9</v>
      </c>
      <c r="B71" s="1" t="s">
        <v>385</v>
      </c>
      <c r="C71" s="1" t="s">
        <v>531</v>
      </c>
      <c r="D71" s="1">
        <v>45</v>
      </c>
      <c r="E71" s="1" t="s">
        <v>534</v>
      </c>
      <c r="F71" s="1">
        <v>0</v>
      </c>
      <c r="G71" s="1" t="s">
        <v>539</v>
      </c>
      <c r="H71" s="1" t="s">
        <v>417</v>
      </c>
      <c r="I71" s="14" t="s">
        <v>547</v>
      </c>
    </row>
    <row r="72" spans="1:9" ht="36.75">
      <c r="A72" s="1">
        <v>10</v>
      </c>
      <c r="B72" s="1" t="s">
        <v>386</v>
      </c>
      <c r="C72" s="1" t="s">
        <v>548</v>
      </c>
      <c r="D72" s="1">
        <v>36</v>
      </c>
      <c r="E72" s="1" t="s">
        <v>541</v>
      </c>
      <c r="F72" s="1">
        <v>4</v>
      </c>
      <c r="G72" s="1" t="s">
        <v>539</v>
      </c>
      <c r="H72" s="1" t="s">
        <v>396</v>
      </c>
      <c r="I72" s="14" t="s">
        <v>549</v>
      </c>
    </row>
    <row r="73" spans="1:9">
      <c r="A73" s="1">
        <v>10</v>
      </c>
      <c r="B73" s="1" t="s">
        <v>387</v>
      </c>
      <c r="C73" s="1" t="s">
        <v>531</v>
      </c>
      <c r="D73" s="1">
        <v>50</v>
      </c>
      <c r="E73" s="1" t="s">
        <v>550</v>
      </c>
      <c r="F73" s="1">
        <v>1</v>
      </c>
      <c r="G73" s="1" t="s">
        <v>539</v>
      </c>
      <c r="H73" s="1" t="s">
        <v>396</v>
      </c>
      <c r="I73" s="1" t="s">
        <v>551</v>
      </c>
    </row>
    <row r="74" spans="1:9" ht="36.75">
      <c r="A74" s="1">
        <v>10</v>
      </c>
      <c r="B74" s="1" t="s">
        <v>388</v>
      </c>
      <c r="C74" s="1" t="s">
        <v>531</v>
      </c>
      <c r="D74" s="1">
        <v>55</v>
      </c>
      <c r="E74" s="1" t="s">
        <v>541</v>
      </c>
      <c r="F74" s="1">
        <v>0</v>
      </c>
      <c r="G74" s="1" t="s">
        <v>535</v>
      </c>
      <c r="H74" s="1" t="s">
        <v>396</v>
      </c>
      <c r="I74" s="14" t="s">
        <v>553</v>
      </c>
    </row>
    <row r="75" spans="1:9" ht="36.75">
      <c r="A75" s="1">
        <v>10</v>
      </c>
      <c r="B75" s="1" t="s">
        <v>389</v>
      </c>
      <c r="C75" s="1" t="s">
        <v>531</v>
      </c>
      <c r="D75" s="1">
        <v>100</v>
      </c>
      <c r="E75" s="1" t="s">
        <v>541</v>
      </c>
      <c r="F75" s="1">
        <v>3</v>
      </c>
      <c r="G75" s="1" t="s">
        <v>535</v>
      </c>
      <c r="H75" s="1" t="s">
        <v>396</v>
      </c>
      <c r="I75" s="14" t="s">
        <v>554</v>
      </c>
    </row>
    <row r="76" spans="1:9">
      <c r="A76" s="1">
        <v>11</v>
      </c>
      <c r="B76" s="1" t="s">
        <v>390</v>
      </c>
      <c r="C76" s="1" t="s">
        <v>531</v>
      </c>
      <c r="D76" s="1">
        <v>52</v>
      </c>
      <c r="E76" s="1" t="s">
        <v>541</v>
      </c>
      <c r="F76" s="1">
        <v>0</v>
      </c>
      <c r="G76" s="1" t="s">
        <v>539</v>
      </c>
      <c r="H76" s="1" t="s">
        <v>396</v>
      </c>
      <c r="I76" s="1" t="s">
        <v>555</v>
      </c>
    </row>
    <row r="77" spans="1:9">
      <c r="A77" s="1">
        <v>11</v>
      </c>
      <c r="B77" s="1" t="s">
        <v>391</v>
      </c>
      <c r="C77" s="1" t="s">
        <v>531</v>
      </c>
      <c r="D77" s="1">
        <v>75</v>
      </c>
      <c r="E77" s="1" t="s">
        <v>550</v>
      </c>
      <c r="F77" s="1">
        <v>1</v>
      </c>
      <c r="G77" s="1" t="s">
        <v>539</v>
      </c>
      <c r="H77" s="1" t="s">
        <v>396</v>
      </c>
      <c r="I77" s="1" t="s">
        <v>556</v>
      </c>
    </row>
    <row r="78" spans="1:9" ht="36.75">
      <c r="A78" s="1">
        <v>11</v>
      </c>
      <c r="B78" s="1" t="s">
        <v>392</v>
      </c>
      <c r="C78" s="1" t="s">
        <v>531</v>
      </c>
      <c r="D78" s="1">
        <v>120</v>
      </c>
      <c r="E78" s="1" t="s">
        <v>541</v>
      </c>
      <c r="F78" s="1">
        <v>0</v>
      </c>
      <c r="G78" s="1" t="s">
        <v>542</v>
      </c>
      <c r="H78" s="1" t="s">
        <v>396</v>
      </c>
      <c r="I78" s="14" t="s">
        <v>557</v>
      </c>
    </row>
    <row r="79" spans="1:9">
      <c r="A79" s="1" t="s">
        <v>408</v>
      </c>
      <c r="B79" s="15" t="s">
        <v>315</v>
      </c>
      <c r="C79" s="15"/>
      <c r="D79" s="15"/>
      <c r="E79" s="15"/>
      <c r="F79" s="15"/>
      <c r="G79" s="15"/>
      <c r="H79" s="15"/>
      <c r="I79" s="15"/>
    </row>
    <row r="80" spans="1:9">
      <c r="A80" s="1" t="s">
        <v>408</v>
      </c>
      <c r="B80" s="15" t="s">
        <v>315</v>
      </c>
      <c r="C80" s="15"/>
      <c r="D80" s="15"/>
      <c r="E80" s="15"/>
      <c r="F80" s="15"/>
      <c r="G80" s="15"/>
      <c r="H80" s="15"/>
      <c r="I80" s="15"/>
    </row>
    <row r="81" spans="1:9">
      <c r="A81" s="1" t="s">
        <v>408</v>
      </c>
      <c r="B81" s="15" t="s">
        <v>315</v>
      </c>
      <c r="C81" s="15"/>
      <c r="D81" s="15"/>
      <c r="E81" s="15"/>
      <c r="F81" s="15"/>
      <c r="G81" s="15"/>
      <c r="H81" s="15"/>
      <c r="I81" s="15"/>
    </row>
    <row r="82" spans="1:9">
      <c r="A82" s="1" t="s">
        <v>408</v>
      </c>
      <c r="B82" s="15" t="s">
        <v>315</v>
      </c>
      <c r="C82" s="15"/>
      <c r="D82" s="15"/>
      <c r="E82" s="15"/>
      <c r="F82" s="15"/>
      <c r="G82" s="15"/>
      <c r="H82" s="15"/>
      <c r="I82" s="15"/>
    </row>
    <row r="83" spans="1:9">
      <c r="A83" s="1" t="s">
        <v>408</v>
      </c>
      <c r="B83" s="15" t="s">
        <v>315</v>
      </c>
      <c r="C83" s="15"/>
      <c r="D83" s="15"/>
      <c r="E83" s="15"/>
      <c r="F83" s="15"/>
      <c r="G83" s="15"/>
      <c r="H83" s="15"/>
      <c r="I83" s="15"/>
    </row>
    <row r="84" spans="1:9">
      <c r="A84" s="1" t="s">
        <v>408</v>
      </c>
      <c r="B84" s="15" t="s">
        <v>315</v>
      </c>
      <c r="C84" s="15"/>
      <c r="D84" s="15"/>
      <c r="E84" s="15"/>
      <c r="F84" s="15"/>
      <c r="G84" s="15"/>
      <c r="H84" s="15"/>
      <c r="I84" s="15"/>
    </row>
    <row r="85" spans="1:9">
      <c r="A85" s="1" t="s">
        <v>408</v>
      </c>
      <c r="B85" s="15" t="s">
        <v>315</v>
      </c>
      <c r="C85" s="15"/>
      <c r="D85" s="15"/>
      <c r="E85" s="15"/>
      <c r="F85" s="15"/>
      <c r="G85" s="15"/>
      <c r="H85" s="15"/>
      <c r="I85" s="15"/>
    </row>
    <row r="86" spans="1:9">
      <c r="A86" s="1" t="s">
        <v>408</v>
      </c>
      <c r="B86" s="15" t="s">
        <v>315</v>
      </c>
      <c r="C86" s="15"/>
      <c r="D86" s="15"/>
      <c r="E86" s="15"/>
      <c r="F86" s="15"/>
      <c r="G86" s="15"/>
      <c r="H86" s="15"/>
      <c r="I86" s="15"/>
    </row>
    <row r="87" spans="1:9">
      <c r="A87" s="1" t="s">
        <v>408</v>
      </c>
      <c r="B87" s="15" t="s">
        <v>315</v>
      </c>
      <c r="C87" s="15"/>
      <c r="D87" s="15"/>
      <c r="E87" s="15"/>
      <c r="F87" s="15"/>
      <c r="G87" s="15"/>
      <c r="H87" s="15"/>
      <c r="I87" s="15"/>
    </row>
    <row r="88" spans="1:9">
      <c r="A88" s="1" t="s">
        <v>408</v>
      </c>
      <c r="B88" s="15" t="s">
        <v>315</v>
      </c>
      <c r="C88" s="15"/>
      <c r="D88" s="15"/>
      <c r="E88" s="15"/>
      <c r="F88" s="15"/>
      <c r="G88" s="15"/>
      <c r="H88" s="15"/>
      <c r="I88" s="15"/>
    </row>
    <row r="89" spans="1:9">
      <c r="A89" s="1" t="s">
        <v>408</v>
      </c>
      <c r="B89" s="15" t="s">
        <v>315</v>
      </c>
      <c r="C89" s="15"/>
      <c r="D89" s="15"/>
      <c r="E89" s="15"/>
      <c r="F89" s="15"/>
      <c r="G89" s="15"/>
      <c r="H89" s="15"/>
      <c r="I89" s="15"/>
    </row>
    <row r="90" spans="1:9">
      <c r="A90" s="1" t="s">
        <v>408</v>
      </c>
      <c r="B90" s="15" t="s">
        <v>315</v>
      </c>
      <c r="C90" s="15"/>
      <c r="D90" s="15"/>
      <c r="E90" s="15"/>
      <c r="F90" s="15"/>
      <c r="G90" s="15"/>
      <c r="H90" s="15"/>
      <c r="I90" s="15"/>
    </row>
    <row r="91" spans="1:9">
      <c r="A91" s="1" t="s">
        <v>408</v>
      </c>
      <c r="B91" s="15" t="s">
        <v>315</v>
      </c>
      <c r="C91" s="15"/>
      <c r="D91" s="15"/>
      <c r="E91" s="15"/>
      <c r="F91" s="15"/>
      <c r="G91" s="15"/>
      <c r="H91" s="15"/>
      <c r="I91" s="15"/>
    </row>
    <row r="92" spans="1:9">
      <c r="A92" s="1" t="s">
        <v>408</v>
      </c>
      <c r="B92" s="15" t="s">
        <v>315</v>
      </c>
      <c r="C92" s="15"/>
      <c r="D92" s="15"/>
      <c r="E92" s="15"/>
      <c r="F92" s="15"/>
      <c r="G92" s="15"/>
      <c r="H92" s="15"/>
      <c r="I92" s="15"/>
    </row>
    <row r="93" spans="1:9">
      <c r="A93" s="1" t="s">
        <v>408</v>
      </c>
      <c r="B93" s="15" t="s">
        <v>315</v>
      </c>
      <c r="C93" s="15"/>
      <c r="D93" s="15"/>
      <c r="E93" s="15"/>
      <c r="F93" s="15"/>
      <c r="G93" s="15"/>
      <c r="H93" s="15"/>
      <c r="I93" s="15"/>
    </row>
    <row r="94" spans="1:9">
      <c r="A94" s="1" t="s">
        <v>408</v>
      </c>
      <c r="B94" s="15" t="s">
        <v>315</v>
      </c>
      <c r="C94" s="15"/>
      <c r="D94" s="15"/>
      <c r="E94" s="15"/>
      <c r="F94" s="15"/>
      <c r="G94" s="15"/>
      <c r="H94" s="15"/>
      <c r="I94" s="15"/>
    </row>
    <row r="95" spans="1:9">
      <c r="A95" s="1" t="s">
        <v>408</v>
      </c>
      <c r="B95" s="15" t="s">
        <v>315</v>
      </c>
      <c r="C95" s="15"/>
      <c r="D95" s="15"/>
      <c r="E95" s="15"/>
      <c r="F95" s="15"/>
      <c r="G95" s="15"/>
      <c r="H95" s="15"/>
      <c r="I95" s="15"/>
    </row>
    <row r="96" spans="1:9">
      <c r="A96" s="1" t="s">
        <v>408</v>
      </c>
      <c r="B96" s="15" t="s">
        <v>315</v>
      </c>
      <c r="C96" s="15"/>
      <c r="D96" s="15"/>
      <c r="E96" s="15"/>
      <c r="F96" s="15"/>
      <c r="G96" s="15"/>
      <c r="H96" s="15"/>
      <c r="I96" s="15"/>
    </row>
    <row r="97" spans="1:9">
      <c r="A97" s="1" t="s">
        <v>408</v>
      </c>
      <c r="B97" s="15" t="s">
        <v>315</v>
      </c>
      <c r="C97" s="15"/>
      <c r="D97" s="15"/>
      <c r="E97" s="15"/>
      <c r="F97" s="15"/>
      <c r="G97" s="15"/>
      <c r="H97" s="15"/>
      <c r="I97" s="15"/>
    </row>
    <row r="98" spans="1:9">
      <c r="A98" s="1" t="s">
        <v>408</v>
      </c>
      <c r="B98" s="15" t="s">
        <v>315</v>
      </c>
      <c r="C98" s="15"/>
      <c r="D98" s="15"/>
      <c r="E98" s="15"/>
      <c r="F98" s="15"/>
      <c r="G98" s="15"/>
      <c r="H98" s="15"/>
      <c r="I98" s="15"/>
    </row>
    <row r="99" spans="1:9">
      <c r="A99" s="1" t="s">
        <v>408</v>
      </c>
      <c r="B99" s="15" t="s">
        <v>315</v>
      </c>
      <c r="C99" s="15"/>
      <c r="D99" s="15"/>
      <c r="E99" s="15"/>
      <c r="F99" s="15"/>
      <c r="G99" s="15"/>
      <c r="H99" s="15"/>
      <c r="I99" s="15"/>
    </row>
    <row r="100" spans="1:9">
      <c r="A100" s="1" t="s">
        <v>408</v>
      </c>
      <c r="B100" s="15" t="s">
        <v>315</v>
      </c>
      <c r="C100" s="15"/>
      <c r="D100" s="15"/>
      <c r="E100" s="15"/>
      <c r="F100" s="15"/>
      <c r="G100" s="15"/>
      <c r="H100" s="15"/>
      <c r="I100" s="15"/>
    </row>
  </sheetData>
  <phoneticPr fontId="1"/>
  <dataValidations xWindow="65" yWindow="516" count="12">
    <dataValidation allowBlank="1" showInputMessage="1" showErrorMessage="1" prompt="１レベルの呪文を取得するには知性度が10、器用度が10なくてはなりません。_x000a_呪文一つを教わるのに必要な料金は250万ベリーです。" sqref="A2:A13" xr:uid="{29D6724F-95BE-4DFE-81D1-71BB7002232A}"/>
    <dataValidation allowBlank="1" showInputMessage="1" showErrorMessage="1" prompt="２レベルの呪文を取得するには知性度が12、器用度が12なくてはなりません。_x000a_呪文一つを教わるのに必要な料金は500万ベリーです。" sqref="A14:A23" xr:uid="{6388D35C-B492-4024-B764-E2AB4BB5400D}"/>
    <dataValidation allowBlank="1" showInputMessage="1" showErrorMessage="1" prompt="３レベルの呪文を取得するには知性度が14、器用度が14なくてはなりません。_x000a_呪文一つを教わるのに必要な料金は1000万ベリーです。" sqref="A24:A33" xr:uid="{2BE7B83B-B285-4FB6-8491-82928D276548}"/>
    <dataValidation allowBlank="1" showInputMessage="1" showErrorMessage="1" prompt="４レベルの呪文を取得するには知性度が16、器用度が16なくてはなりません。_x000a_呪文一つを教わるのに必要な料金は1500万ベリーです。" sqref="A34:A42" xr:uid="{37E40E20-6FA0-4CE5-BF13-FC8265CF8BD6}"/>
    <dataValidation allowBlank="1" showInputMessage="1" showErrorMessage="1" prompt="５レベルの呪文を取得するには知性度が18、器用度が18なくてはなりません。　_x000a_呪文一つを教わるのに必要な料金は2500万ベリーです。" sqref="A43:A50" xr:uid="{3761B944-7A09-44F7-8797-FCE9E3A6CD22}"/>
    <dataValidation allowBlank="1" showInputMessage="1" showErrorMessage="1" prompt="６レベルの呪文を取得するには知性度が20、器用度が20なくてはなりません。_x000a_呪文一つを教わるのに必要な料金は3500万ベリーです。" sqref="A51:A58" xr:uid="{D397B0F3-26D1-4D1A-BAE1-15116C2EC791}"/>
    <dataValidation allowBlank="1" showInputMessage="1" showErrorMessage="1" prompt="７レベルの呪文を取得するには知性度が22、器用度が22なくてはなりません。_x000a_呪文一つを教わるのに必要な料金は4500万ベリーです。" sqref="A59:A64" xr:uid="{B4DD6B8B-C00A-4B4E-8624-BC019E7789C5}"/>
    <dataValidation allowBlank="1" showInputMessage="1" showErrorMessage="1" prompt="８レベルの呪文を取得するには知性度が25、器用度が24なくてはなりません。_x000a_呪文一つを教わるのに必要な料金は6000万ベリーです。" sqref="A65:A67" xr:uid="{D5F20759-7C37-4703-ABF1-847D1B9F2E77}"/>
    <dataValidation allowBlank="1" showInputMessage="1" showErrorMessage="1" prompt="９レベルの呪文を取得するには知性度が28、器用度が26なくてはなりません。_x000a_呪文一つを教わるのに必要な料金は7500万ベリーです。" sqref="A68:A71" xr:uid="{434730B5-DAF7-4CD2-BBC6-16D5D5CB54DC}"/>
    <dataValidation allowBlank="1" showInputMessage="1" showErrorMessage="1" prompt="１０レベルの呪文を取得するには知性度が31、器用度が28なくてはなりません。_x000a_呪文一つを教わるのに必要な料金は9000万ベリーです。" sqref="A72:A75" xr:uid="{6500D725-A5C4-42BD-AB6A-FC6E166AF25E}"/>
    <dataValidation allowBlank="1" showInputMessage="1" showErrorMessage="1" prompt="１１レベルの呪文を取得するには知性度が34、器用度が30なくてはなりません。_x000a_　呪文一つを教わるのに必要な料金は1億500万ベリーです。" sqref="A76:A78" xr:uid="{A064435C-DE0F-4C55-99A4-19449FCD5C64}"/>
    <dataValidation allowBlank="1" showInputMessage="1" showErrorMessage="1" prompt="知性が25以上ある魔術師は呪文リストにない呪文を即興で使うこともできます。_x000a_プレイヤーは呪文レベル、発動タイミング、消費魔力度、効果などを決めてGMに申請します。_x000a_GMは申請された内容を吟味した上で、承認または拒否、あるいは内容の一部分を調整して承認します。_x000a_即興魔法は、通常、呪文リストの呪文と比較すると精度やコストや効果の面で劣ってしまいます。" sqref="A79:A100" xr:uid="{3C1316A5-B4BB-47FC-AEC8-F375A3BAD654}"/>
  </dataValidations>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基本</vt:lpstr>
      <vt:lpstr>冒険の記録</vt:lpstr>
      <vt:lpstr>種族</vt:lpstr>
      <vt:lpstr>タイプ特徴</vt:lpstr>
      <vt:lpstr>武器</vt:lpstr>
      <vt:lpstr>防具</vt:lpstr>
      <vt:lpstr>盾</vt:lpstr>
      <vt:lpstr>一般的な装備品</vt:lpstr>
      <vt:lpstr>呪文</vt:lpstr>
      <vt:lpstr>計算式等</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2023-02-09T08:53:36Z</dcterms:created>
  <dcterms:modified xsi:type="dcterms:W3CDTF">2023-02-27T12:32:16Z</dcterms:modified>
</cp:coreProperties>
</file>