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hane\AppData\Local\Temp\scp59469\home\shane\php\"/>
    </mc:Choice>
  </mc:AlternateContent>
  <xr:revisionPtr revIDLastSave="0" documentId="13_ncr:1_{2D5DE07E-A904-41E2-9C8A-8C538DAA9B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ORDERINGSSTAAT" sheetId="1" r:id="rId1"/>
    <sheet name="Herzie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5" i="1"/>
  <c r="G6" i="1"/>
  <c r="G7" i="1"/>
  <c r="G5" i="1"/>
  <c r="I8" i="1"/>
  <c r="I9" i="1"/>
  <c r="H8" i="1"/>
  <c r="H10" i="1" s="1"/>
  <c r="H11" i="1" s="1"/>
  <c r="H9" i="1"/>
  <c r="E8" i="1"/>
  <c r="E10" i="1" s="1"/>
  <c r="E11" i="1" s="1"/>
  <c r="I10" i="1" l="1"/>
  <c r="I11" i="1" s="1"/>
  <c r="H12" i="1"/>
  <c r="E12" i="1"/>
  <c r="I12" i="1" l="1"/>
</calcChain>
</file>

<file path=xl/sharedStrings.xml><?xml version="1.0" encoding="utf-8"?>
<sst xmlns="http://schemas.openxmlformats.org/spreadsheetml/2006/main" count="51" uniqueCount="48">
  <si>
    <t>P &amp; D BOUW bvba</t>
  </si>
  <si>
    <t>Gemeente - Naam</t>
  </si>
  <si>
    <t>VORDERINGSTAAT</t>
  </si>
  <si>
    <t>Bosstraat 81</t>
  </si>
  <si>
    <t>Specificaties</t>
  </si>
  <si>
    <t>3560       LUMMEN</t>
  </si>
  <si>
    <t>OMSCHRIJVING</t>
  </si>
  <si>
    <t>TOT. HOEV. UIT TE VOEREN</t>
  </si>
  <si>
    <t>E</t>
  </si>
  <si>
    <t xml:space="preserve">E PRIJS    </t>
  </si>
  <si>
    <t>TOTAAL UIT TE VOEREN</t>
  </si>
  <si>
    <t>PERIODE UITGEVOERDE HOEVEELHEID</t>
  </si>
  <si>
    <t>PERIODE TOTAAL UITGEVOERD</t>
  </si>
  <si>
    <t>TOTAAL TE FACTUREREN EXCLUSIEF BTW</t>
  </si>
  <si>
    <t>HERZIENINGEN</t>
  </si>
  <si>
    <t>TOTAAL EXCLUSIEF BTW</t>
  </si>
  <si>
    <t>BTW 21 %</t>
  </si>
  <si>
    <t>ALGEMEEN TOTAAL TE FACTUREREN INCLUSIEF BTW</t>
  </si>
  <si>
    <t>HERZIENING VORDERINGSSTAAT NUMMER</t>
  </si>
  <si>
    <t>Formule = p = P(a x s/S + b + c)</t>
  </si>
  <si>
    <t>Loonzone 3A - Categorie A.</t>
  </si>
  <si>
    <t>Aanbestedingsdatum : 09/02/2015</t>
  </si>
  <si>
    <t>Gemiddeld uurloon, sociale lasten en verzekering 10 dagen voor de datum van aanbesteding.</t>
  </si>
  <si>
    <t xml:space="preserve">  - januari 2015</t>
  </si>
  <si>
    <t>= S =</t>
  </si>
  <si>
    <t>Gemiddeld uurloon, sociale lasten en verzekering op de eerste dag van de periode waarvoor de vorderingsstaat werd opgesteld.</t>
  </si>
  <si>
    <t xml:space="preserve">  - januari 2016</t>
  </si>
  <si>
    <t>= s =</t>
  </si>
  <si>
    <t>Bedrag der werken uitgevoerd tijdens de periode van</t>
  </si>
  <si>
    <t>tot</t>
  </si>
  <si>
    <t>P =</t>
  </si>
  <si>
    <t>s/S</t>
  </si>
  <si>
    <t>x</t>
  </si>
  <si>
    <t xml:space="preserve">  0,40  =</t>
  </si>
  <si>
    <t>b</t>
  </si>
  <si>
    <t>c</t>
  </si>
  <si>
    <t>p =</t>
  </si>
  <si>
    <t>p - P =</t>
  </si>
  <si>
    <t xml:space="preserve">Totaal bedrag der herzieningen op </t>
  </si>
  <si>
    <t>Vorige vorderingsstaten</t>
  </si>
  <si>
    <t>Huidige vorderingsstaat</t>
  </si>
  <si>
    <t>Totaal</t>
  </si>
  <si>
    <t>TOTAAL UITGEVOERDE HOEVEELHEID</t>
  </si>
  <si>
    <t>TOTAAL UITGEVOERD</t>
  </si>
  <si>
    <t>PERIODE 1</t>
  </si>
  <si>
    <t>TOTAAL</t>
  </si>
  <si>
    <t>t/m 31/03/2016</t>
  </si>
  <si>
    <t>01/03/2016 t/m 31/03/2016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</si>
</sst>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00_ ;[Red]\-#,##0.000\ "/>
    <numFmt numFmtId="165" formatCode="#,##0.0"/>
    <numFmt numFmtId="166" formatCode="#,##0.00_ ;[Red]\-#,##0.00\ "/>
    <numFmt numFmtId="167" formatCode="#,##0.000_ ;\-#,##0.000\ "/>
    <numFmt numFmtId="168" formatCode="#,##0_ ;\-#,##0\ "/>
    <numFmt numFmtId="169" formatCode="0_ ;\-0\ "/>
    <numFmt numFmtId="170" formatCode="dd\-mm\-yy"/>
    <numFmt numFmtId="171" formatCode="#,##0.00000_ ;\-#,##0.00000\ "/>
    <numFmt numFmtId="172" formatCode="#,##0.00000_ ;[Red]\-#,##0.00000\ "/>
    <numFmt numFmtId="173" formatCode="#,##0.0000_ ;[Red]\-#,##0.0000\ "/>
  </numFmts>
  <fonts count="20">
    <font>
      <sz val="11"/>
      <color theme="1"/>
      <name val="Calibri"/>
      <family val="2"/>
      <scheme val="minor"/>
    </font>
    <font>
      <b/>
      <sz val="20"/>
      <name val="Verdana"/>
      <family val="2"/>
    </font>
    <font>
      <b/>
      <sz val="1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sz val="16"/>
      <name val="Verdana"/>
      <family val="2"/>
    </font>
    <font>
      <b/>
      <sz val="12"/>
      <name val="Verdana"/>
      <family val="2"/>
    </font>
    <font>
      <b/>
      <sz val="9"/>
      <name val="Verdana"/>
      <family val="2"/>
    </font>
    <font>
      <sz val="10"/>
      <name val="Verdana"/>
      <family val="2"/>
    </font>
    <font>
      <b/>
      <sz val="15"/>
      <name val="Verdana"/>
      <family val="2"/>
    </font>
    <font>
      <b/>
      <sz val="11"/>
      <name val="Verdana"/>
      <family val="2"/>
    </font>
    <font>
      <sz val="10"/>
      <name val="Arial"/>
      <family val="2"/>
    </font>
    <font>
      <sz val="12"/>
      <name val="Times New Roman"/>
      <family val="1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Arial MT"/>
    </font>
    <font>
      <sz val="10"/>
      <name val="Geneva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17">
    <xf numFmtId="0" fontId="0" fillId="0" borderId="0"/>
    <xf numFmtId="0" fontId="11" fillId="0" borderId="0"/>
    <xf numFmtId="0" fontId="11" fillId="0" borderId="0"/>
    <xf numFmtId="0" fontId="16" fillId="0" borderId="0"/>
    <xf numFmtId="0" fontId="17" fillId="0" borderId="15" applyNumberFormat="0" applyAlignment="0" applyProtection="0">
      <alignment horizontal="left" vertical="center"/>
    </xf>
    <xf numFmtId="0" fontId="17" fillId="0" borderId="21">
      <alignment horizontal="left" vertical="center"/>
    </xf>
    <xf numFmtId="0" fontId="18" fillId="0" borderId="22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6" fillId="0" borderId="0"/>
    <xf numFmtId="0" fontId="16" fillId="0" borderId="0"/>
  </cellStyleXfs>
  <cellXfs count="80">
    <xf numFmtId="0" fontId="0" fillId="0" borderId="0" xfId="0"/>
    <xf numFmtId="0" fontId="8" fillId="0" borderId="11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vertical="center"/>
    </xf>
    <xf numFmtId="4" fontId="2" fillId="2" borderId="3" xfId="0" applyNumberFormat="1" applyFont="1" applyFill="1" applyBorder="1" applyAlignment="1">
      <alignment horizontal="right" vertical="center"/>
    </xf>
    <xf numFmtId="3" fontId="3" fillId="2" borderId="5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4" fontId="3" fillId="2" borderId="6" xfId="0" applyNumberFormat="1" applyFont="1" applyFill="1" applyBorder="1" applyAlignment="1">
      <alignment horizontal="right" vertical="center"/>
    </xf>
    <xf numFmtId="3" fontId="3" fillId="2" borderId="7" xfId="0" applyNumberFormat="1" applyFont="1" applyFill="1" applyBorder="1" applyAlignment="1">
      <alignment horizontal="left" vertical="center"/>
    </xf>
    <xf numFmtId="164" fontId="5" fillId="2" borderId="8" xfId="0" applyNumberFormat="1" applyFont="1" applyFill="1" applyBorder="1" applyAlignment="1">
      <alignment vertical="center"/>
    </xf>
    <xf numFmtId="3" fontId="5" fillId="2" borderId="8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vertical="center"/>
    </xf>
    <xf numFmtId="4" fontId="6" fillId="2" borderId="9" xfId="0" applyNumberFormat="1" applyFont="1" applyFill="1" applyBorder="1" applyAlignment="1">
      <alignment horizontal="right" vertical="center"/>
    </xf>
    <xf numFmtId="164" fontId="7" fillId="0" borderId="10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 wrapText="1"/>
    </xf>
    <xf numFmtId="4" fontId="7" fillId="0" borderId="9" xfId="0" applyNumberFormat="1" applyFont="1" applyBorder="1" applyAlignment="1">
      <alignment horizontal="center" vertical="center" wrapText="1"/>
    </xf>
    <xf numFmtId="164" fontId="8" fillId="0" borderId="12" xfId="0" applyNumberFormat="1" applyFont="1" applyBorder="1" applyAlignment="1">
      <alignment horizontal="right"/>
    </xf>
    <xf numFmtId="166" fontId="8" fillId="0" borderId="12" xfId="0" applyNumberFormat="1" applyFont="1" applyBorder="1" applyAlignment="1">
      <alignment horizontal="right"/>
    </xf>
    <xf numFmtId="166" fontId="8" fillId="3" borderId="13" xfId="0" applyNumberFormat="1" applyFont="1" applyFill="1" applyBorder="1" applyAlignment="1">
      <alignment horizontal="right"/>
    </xf>
    <xf numFmtId="0" fontId="9" fillId="2" borderId="14" xfId="0" applyFont="1" applyFill="1" applyBorder="1" applyAlignment="1">
      <alignment horizontal="left" vertical="center"/>
    </xf>
    <xf numFmtId="164" fontId="7" fillId="2" borderId="14" xfId="0" applyNumberFormat="1" applyFont="1" applyFill="1" applyBorder="1" applyAlignment="1">
      <alignment horizontal="right" vertical="center" wrapText="1"/>
    </xf>
    <xf numFmtId="166" fontId="4" fillId="2" borderId="15" xfId="0" applyNumberFormat="1" applyFont="1" applyFill="1" applyBorder="1" applyAlignment="1">
      <alignment horizontal="right" vertical="center"/>
    </xf>
    <xf numFmtId="166" fontId="4" fillId="2" borderId="15" xfId="0" applyNumberFormat="1" applyFont="1" applyFill="1" applyBorder="1" applyAlignment="1">
      <alignment horizontal="right" vertical="center" wrapText="1"/>
    </xf>
    <xf numFmtId="166" fontId="4" fillId="2" borderId="16" xfId="0" applyNumberFormat="1" applyFont="1" applyFill="1" applyBorder="1" applyAlignment="1">
      <alignment horizontal="right" vertical="center" wrapText="1"/>
    </xf>
    <xf numFmtId="164" fontId="4" fillId="2" borderId="15" xfId="0" applyNumberFormat="1" applyFont="1" applyFill="1" applyBorder="1" applyAlignment="1">
      <alignment horizontal="right" vertical="center" wrapText="1"/>
    </xf>
    <xf numFmtId="164" fontId="7" fillId="2" borderId="7" xfId="0" applyNumberFormat="1" applyFont="1" applyFill="1" applyBorder="1" applyAlignment="1">
      <alignment horizontal="right" vertical="center" wrapText="1"/>
    </xf>
    <xf numFmtId="166" fontId="4" fillId="2" borderId="8" xfId="0" applyNumberFormat="1" applyFont="1" applyFill="1" applyBorder="1" applyAlignment="1">
      <alignment horizontal="right" vertical="center"/>
    </xf>
    <xf numFmtId="166" fontId="4" fillId="2" borderId="8" xfId="0" applyNumberFormat="1" applyFont="1" applyFill="1" applyBorder="1" applyAlignment="1">
      <alignment horizontal="right" vertical="center" wrapText="1"/>
    </xf>
    <xf numFmtId="166" fontId="4" fillId="2" borderId="9" xfId="0" applyNumberFormat="1" applyFont="1" applyFill="1" applyBorder="1" applyAlignment="1">
      <alignment horizontal="right" vertical="center" wrapText="1"/>
    </xf>
    <xf numFmtId="164" fontId="4" fillId="2" borderId="8" xfId="0" applyNumberFormat="1" applyFont="1" applyFill="1" applyBorder="1" applyAlignment="1">
      <alignment horizontal="right" vertical="center" wrapText="1"/>
    </xf>
    <xf numFmtId="164" fontId="10" fillId="2" borderId="8" xfId="0" applyNumberFormat="1" applyFont="1" applyFill="1" applyBorder="1" applyAlignment="1">
      <alignment horizontal="right" vertical="center" wrapText="1"/>
    </xf>
    <xf numFmtId="166" fontId="10" fillId="2" borderId="8" xfId="0" applyNumberFormat="1" applyFont="1" applyFill="1" applyBorder="1" applyAlignment="1">
      <alignment horizontal="right" vertical="center"/>
    </xf>
    <xf numFmtId="49" fontId="12" fillId="0" borderId="0" xfId="2" applyNumberFormat="1" applyFont="1" applyProtection="1">
      <protection locked="0"/>
    </xf>
    <xf numFmtId="167" fontId="12" fillId="0" borderId="0" xfId="2" applyNumberFormat="1" applyFont="1" applyProtection="1">
      <protection locked="0"/>
    </xf>
    <xf numFmtId="168" fontId="12" fillId="0" borderId="0" xfId="2" applyNumberFormat="1" applyFont="1" applyProtection="1">
      <protection locked="0"/>
    </xf>
    <xf numFmtId="49" fontId="13" fillId="0" borderId="19" xfId="2" applyNumberFormat="1" applyFont="1" applyBorder="1" applyProtection="1">
      <protection locked="0"/>
    </xf>
    <xf numFmtId="49" fontId="14" fillId="0" borderId="19" xfId="2" applyNumberFormat="1" applyFont="1" applyBorder="1" applyProtection="1">
      <protection locked="0"/>
    </xf>
    <xf numFmtId="49" fontId="13" fillId="0" borderId="19" xfId="2" applyNumberFormat="1" applyFont="1" applyBorder="1" applyAlignment="1" applyProtection="1">
      <alignment horizontal="center"/>
      <protection locked="0"/>
    </xf>
    <xf numFmtId="169" fontId="13" fillId="0" borderId="19" xfId="2" applyNumberFormat="1" applyFont="1" applyBorder="1" applyAlignment="1" applyProtection="1">
      <alignment horizontal="left"/>
      <protection locked="0"/>
    </xf>
    <xf numFmtId="167" fontId="13" fillId="0" borderId="0" xfId="2" applyNumberFormat="1" applyFont="1" applyProtection="1">
      <protection locked="0"/>
    </xf>
    <xf numFmtId="170" fontId="12" fillId="0" borderId="0" xfId="2" applyNumberFormat="1" applyFont="1" applyProtection="1">
      <protection locked="0"/>
    </xf>
    <xf numFmtId="49" fontId="12" fillId="0" borderId="0" xfId="2" applyNumberFormat="1" applyFont="1" applyAlignment="1" applyProtection="1">
      <alignment horizontal="center"/>
      <protection locked="0"/>
    </xf>
    <xf numFmtId="166" fontId="12" fillId="0" borderId="0" xfId="2" applyNumberFormat="1" applyFont="1" applyProtection="1">
      <protection locked="0"/>
    </xf>
    <xf numFmtId="171" fontId="12" fillId="0" borderId="0" xfId="2" applyNumberFormat="1" applyFont="1" applyProtection="1">
      <protection locked="0"/>
    </xf>
    <xf numFmtId="49" fontId="12" fillId="0" borderId="0" xfId="2" applyNumberFormat="1" applyFont="1" applyAlignment="1" applyProtection="1">
      <alignment horizontal="left"/>
      <protection locked="0"/>
    </xf>
    <xf numFmtId="172" fontId="12" fillId="0" borderId="0" xfId="2" applyNumberFormat="1" applyFont="1" applyProtection="1">
      <protection locked="0"/>
    </xf>
    <xf numFmtId="171" fontId="12" fillId="0" borderId="20" xfId="2" applyNumberFormat="1" applyFont="1" applyBorder="1" applyProtection="1">
      <protection locked="0"/>
    </xf>
    <xf numFmtId="49" fontId="15" fillId="0" borderId="20" xfId="2" applyNumberFormat="1" applyFont="1" applyBorder="1" applyProtection="1">
      <protection locked="0"/>
    </xf>
    <xf numFmtId="170" fontId="15" fillId="0" borderId="20" xfId="2" applyNumberFormat="1" applyFont="1" applyBorder="1" applyProtection="1">
      <protection locked="0"/>
    </xf>
    <xf numFmtId="0" fontId="4" fillId="0" borderId="14" xfId="0" applyFont="1" applyBorder="1" applyAlignment="1">
      <alignment horizontal="center" vertical="center"/>
    </xf>
    <xf numFmtId="0" fontId="4" fillId="0" borderId="23" xfId="16" applyFont="1" applyBorder="1" applyAlignment="1">
      <alignment horizontal="center" vertical="center"/>
    </xf>
    <xf numFmtId="4" fontId="7" fillId="0" borderId="24" xfId="16" applyNumberFormat="1" applyFont="1" applyBorder="1" applyAlignment="1">
      <alignment horizontal="center" vertical="center" wrapText="1"/>
    </xf>
    <xf numFmtId="164" fontId="7" fillId="0" borderId="25" xfId="16" applyNumberFormat="1" applyFont="1" applyBorder="1" applyAlignment="1">
      <alignment horizontal="center" vertical="center" wrapText="1"/>
    </xf>
    <xf numFmtId="173" fontId="8" fillId="0" borderId="12" xfId="0" applyNumberFormat="1" applyFont="1" applyBorder="1" applyAlignment="1">
      <alignment horizontal="right"/>
    </xf>
    <xf numFmtId="4" fontId="3" fillId="2" borderId="14" xfId="0" applyNumberFormat="1" applyFont="1" applyFill="1" applyBorder="1" applyAlignment="1">
      <alignment horizontal="center" vertical="center"/>
    </xf>
    <xf numFmtId="4" fontId="3" fillId="2" borderId="15" xfId="0" applyNumberFormat="1" applyFont="1" applyFill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 vertical="center"/>
    </xf>
    <xf numFmtId="4" fontId="3" fillId="4" borderId="14" xfId="16" applyNumberFormat="1" applyFont="1" applyFill="1" applyBorder="1" applyAlignment="1">
      <alignment horizontal="center" vertical="center"/>
    </xf>
    <xf numFmtId="4" fontId="3" fillId="4" borderId="15" xfId="16" applyNumberFormat="1" applyFont="1" applyFill="1" applyBorder="1" applyAlignment="1">
      <alignment horizontal="center" vertical="center"/>
    </xf>
    <xf numFmtId="4" fontId="3" fillId="4" borderId="16" xfId="16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 wrapText="1"/>
    </xf>
    <xf numFmtId="4" fontId="4" fillId="2" borderId="3" xfId="0" applyNumberFormat="1" applyFont="1" applyFill="1" applyBorder="1" applyAlignment="1">
      <alignment horizontal="center" vertical="center" wrapText="1"/>
    </xf>
    <xf numFmtId="4" fontId="4" fillId="2" borderId="17" xfId="0" applyNumberFormat="1" applyFont="1" applyFill="1" applyBorder="1" applyAlignment="1">
      <alignment horizontal="center" vertical="center" wrapText="1"/>
    </xf>
    <xf numFmtId="4" fontId="4" fillId="2" borderId="18" xfId="0" applyNumberFormat="1" applyFont="1" applyFill="1" applyBorder="1" applyAlignment="1">
      <alignment horizontal="center" vertical="center" wrapText="1"/>
    </xf>
    <xf numFmtId="4" fontId="4" fillId="2" borderId="26" xfId="0" applyNumberFormat="1" applyFont="1" applyFill="1" applyBorder="1" applyAlignment="1">
      <alignment horizontal="center" vertical="center" wrapText="1"/>
    </xf>
    <xf numFmtId="4" fontId="4" fillId="4" borderId="1" xfId="16" applyNumberFormat="1" applyFont="1" applyFill="1" applyBorder="1" applyAlignment="1">
      <alignment horizontal="center" vertical="center" wrapText="1"/>
    </xf>
    <xf numFmtId="4" fontId="4" fillId="4" borderId="2" xfId="16" applyNumberFormat="1" applyFont="1" applyFill="1" applyBorder="1" applyAlignment="1">
      <alignment horizontal="center" vertical="center" wrapText="1"/>
    </xf>
    <xf numFmtId="4" fontId="4" fillId="4" borderId="3" xfId="16" applyNumberFormat="1" applyFont="1" applyFill="1" applyBorder="1" applyAlignment="1">
      <alignment horizontal="center" vertical="center" wrapText="1"/>
    </xf>
    <xf numFmtId="4" fontId="4" fillId="4" borderId="7" xfId="16" applyNumberFormat="1" applyFont="1" applyFill="1" applyBorder="1" applyAlignment="1">
      <alignment horizontal="center" vertical="center" wrapText="1"/>
    </xf>
    <xf numFmtId="4" fontId="4" fillId="4" borderId="8" xfId="16" applyNumberFormat="1" applyFont="1" applyFill="1" applyBorder="1" applyAlignment="1">
      <alignment horizontal="center" vertical="center" wrapText="1"/>
    </xf>
    <xf numFmtId="4" fontId="4" fillId="4" borderId="9" xfId="16" applyNumberFormat="1" applyFont="1" applyFill="1" applyBorder="1" applyAlignment="1">
      <alignment horizontal="center" vertical="center" wrapText="1"/>
    </xf>
    <xf numFmtId="166" fontId="4" fillId="2" borderId="14" xfId="0" applyNumberFormat="1" applyFont="1" applyFill="1" applyBorder="1" applyAlignment="1">
      <alignment horizontal="right" vertical="center" wrapText="1"/>
    </xf>
    <xf numFmtId="166" fontId="4" fillId="2" borderId="15" xfId="0" applyNumberFormat="1" applyFont="1" applyFill="1" applyBorder="1" applyAlignment="1">
      <alignment horizontal="right" vertical="center" wrapText="1"/>
    </xf>
    <xf numFmtId="166" fontId="4" fillId="2" borderId="16" xfId="0" applyNumberFormat="1" applyFont="1" applyFill="1" applyBorder="1" applyAlignment="1">
      <alignment horizontal="right" vertical="center" wrapText="1"/>
    </xf>
  </cellXfs>
  <cellStyles count="17">
    <cellStyle name="Header1" xfId="4" xr:uid="{E42363AA-95BD-4E8B-97E7-DCB27E7F4219}"/>
    <cellStyle name="Header2" xfId="5" xr:uid="{605625A4-33CF-4C3E-9D18-9740F09D3C40}"/>
    <cellStyle name="Normal" xfId="0" builtinId="0"/>
    <cellStyle name="Normal - Opmaakprofiel1" xfId="6" xr:uid="{86FCBF3E-A08A-41F0-BFB3-0D7C38D5A060}"/>
    <cellStyle name="Normal - Opmaakprofiel2" xfId="7" xr:uid="{C8C3CA78-2398-433C-B33C-2E69662D2799}"/>
    <cellStyle name="Normal - Opmaakprofiel3" xfId="8" xr:uid="{2E470A57-DF9B-4D52-9F5D-9DA4AB59F48D}"/>
    <cellStyle name="Normal - Opmaakprofiel4" xfId="9" xr:uid="{631F7F63-5E55-404A-9CF5-0D5796452AFF}"/>
    <cellStyle name="Normal - Opmaakprofiel5" xfId="10" xr:uid="{7410A8EA-36A1-461A-B637-29D891736D3B}"/>
    <cellStyle name="Normal - Opmaakprofiel6" xfId="11" xr:uid="{03BAA9EC-87E5-4BAA-871A-5D874A802212}"/>
    <cellStyle name="Normal - Opmaakprofiel7" xfId="12" xr:uid="{4AE9A646-3A51-42F3-A2DE-9CDD8E80EE9C}"/>
    <cellStyle name="Normal - Opmaakprofiel8" xfId="13" xr:uid="{AD664716-91CF-4050-A68A-177C930672F3}"/>
    <cellStyle name="Normal 2" xfId="3" xr:uid="{616C3C3C-A1F4-4D13-9C1B-BE9A79375E2B}"/>
    <cellStyle name="Normal 3" xfId="15" xr:uid="{F3670137-FB44-45CD-A0D0-71FCDD49F0E5}"/>
    <cellStyle name="Normal 4" xfId="16" xr:uid="{486D49FF-A066-4C58-B9DC-77BB033780B8}"/>
    <cellStyle name="Standaard 2" xfId="1" xr:uid="{9B06135F-B2F4-4079-B30F-F3263583DCE3}"/>
    <cellStyle name="Standaard 2 2" xfId="14" xr:uid="{669ECB09-8145-4F3C-92A1-585D49BD9417}"/>
    <cellStyle name="Standaard 3" xfId="2" xr:uid="{DB3F7028-216B-42BE-A76B-403B481D43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D4" sqref="D4"/>
    </sheetView>
  </sheetViews>
  <sheetFormatPr defaultRowHeight="14.4"/>
  <cols>
    <col min="1" max="1" width="84.6640625" customWidth="1"/>
    <col min="2" max="2" width="14.6640625" customWidth="1"/>
    <col min="4" max="4" width="11.88671875" customWidth="1"/>
    <col min="5" max="5" width="15.88671875" customWidth="1"/>
    <col min="6" max="6" width="14.88671875" bestFit="1" customWidth="1"/>
    <col min="7" max="7" width="9.88671875" bestFit="1" customWidth="1"/>
    <col min="8" max="8" width="13.77734375" bestFit="1" customWidth="1"/>
    <col min="9" max="9" width="14.88671875" bestFit="1" customWidth="1"/>
    <col min="11" max="11" width="13.77734375" bestFit="1" customWidth="1"/>
  </cols>
  <sheetData>
    <row r="1" spans="1:11" ht="25.2" thickBot="1">
      <c r="A1" s="2" t="s">
        <v>0</v>
      </c>
      <c r="B1" s="3"/>
      <c r="C1" s="4"/>
      <c r="D1" s="5"/>
      <c r="E1" s="6" t="s">
        <v>1</v>
      </c>
      <c r="F1" s="59" t="s">
        <v>2</v>
      </c>
      <c r="G1" s="60"/>
      <c r="H1" s="61"/>
      <c r="I1" s="62" t="s">
        <v>2</v>
      </c>
      <c r="J1" s="63"/>
      <c r="K1" s="64"/>
    </row>
    <row r="2" spans="1:11" ht="24.6" customHeight="1">
      <c r="A2" s="7" t="s">
        <v>3</v>
      </c>
      <c r="B2" s="8"/>
      <c r="C2" s="9"/>
      <c r="D2" s="10"/>
      <c r="E2" s="11" t="s">
        <v>4</v>
      </c>
      <c r="F2" s="65" t="s">
        <v>44</v>
      </c>
      <c r="G2" s="66"/>
      <c r="H2" s="67"/>
      <c r="I2" s="71" t="s">
        <v>45</v>
      </c>
      <c r="J2" s="72"/>
      <c r="K2" s="73"/>
    </row>
    <row r="3" spans="1:11" ht="20.399999999999999" thickBot="1">
      <c r="A3" s="12" t="s">
        <v>5</v>
      </c>
      <c r="B3" s="13"/>
      <c r="C3" s="14"/>
      <c r="D3" s="15"/>
      <c r="E3" s="16"/>
      <c r="F3" s="68" t="s">
        <v>47</v>
      </c>
      <c r="G3" s="69"/>
      <c r="H3" s="70"/>
      <c r="I3" s="74" t="s">
        <v>46</v>
      </c>
      <c r="J3" s="75"/>
      <c r="K3" s="76"/>
    </row>
    <row r="4" spans="1:11" ht="34.799999999999997" thickBot="1">
      <c r="A4" s="54" t="s">
        <v>6</v>
      </c>
      <c r="B4" s="17" t="s">
        <v>7</v>
      </c>
      <c r="C4" s="18" t="s">
        <v>8</v>
      </c>
      <c r="D4" s="19" t="s">
        <v>9</v>
      </c>
      <c r="E4" s="20" t="s">
        <v>10</v>
      </c>
      <c r="F4" s="17" t="s">
        <v>11</v>
      </c>
      <c r="G4" s="18" t="s">
        <v>8</v>
      </c>
      <c r="H4" s="20" t="s">
        <v>12</v>
      </c>
      <c r="I4" s="57" t="s">
        <v>42</v>
      </c>
      <c r="J4" s="55" t="s">
        <v>8</v>
      </c>
      <c r="K4" s="56" t="s">
        <v>43</v>
      </c>
    </row>
    <row r="5" spans="1:11">
      <c r="A5" s="1"/>
      <c r="B5" s="21"/>
      <c r="C5" s="22"/>
      <c r="D5" s="22"/>
      <c r="E5" s="23"/>
      <c r="F5" s="58"/>
      <c r="G5" s="22" t="str">
        <f>IF(ISBLANK(C5),"",C5)</f>
        <v/>
      </c>
      <c r="H5" s="23"/>
      <c r="I5" s="58"/>
      <c r="J5" s="22" t="str">
        <f>IF(ISBLANK(C5),"",C5)</f>
        <v/>
      </c>
      <c r="K5" s="23"/>
    </row>
    <row r="6" spans="1:11">
      <c r="A6" s="1"/>
      <c r="B6" s="21"/>
      <c r="C6" s="22"/>
      <c r="D6" s="22"/>
      <c r="E6" s="23"/>
      <c r="F6" s="58"/>
      <c r="G6" s="22" t="str">
        <f t="shared" ref="G6:G7" si="0">IF(ISBLANK(C6),"",C6)</f>
        <v/>
      </c>
      <c r="H6" s="23"/>
      <c r="I6" s="58"/>
      <c r="J6" s="22" t="str">
        <f t="shared" ref="J6:J7" si="1">IF(ISBLANK(C6),"",C6)</f>
        <v/>
      </c>
      <c r="K6" s="23"/>
    </row>
    <row r="7" spans="1:11" ht="15" thickBot="1">
      <c r="A7" s="1"/>
      <c r="B7" s="21"/>
      <c r="C7" s="22"/>
      <c r="D7" s="22"/>
      <c r="E7" s="23"/>
      <c r="F7" s="58"/>
      <c r="G7" s="22" t="str">
        <f t="shared" si="0"/>
        <v/>
      </c>
      <c r="H7" s="23"/>
      <c r="I7" s="58"/>
      <c r="J7" s="22" t="str">
        <f t="shared" si="1"/>
        <v/>
      </c>
      <c r="K7" s="23"/>
    </row>
    <row r="8" spans="1:11" ht="20.399999999999999" thickBot="1">
      <c r="A8" s="24" t="s">
        <v>13</v>
      </c>
      <c r="B8" s="25"/>
      <c r="C8" s="26"/>
      <c r="D8" s="27"/>
      <c r="E8" s="28">
        <f>SUM(E5:E7)</f>
        <v>0</v>
      </c>
      <c r="F8" s="29"/>
      <c r="G8" s="26"/>
      <c r="H8" s="28">
        <f>SUM(H5:H7)</f>
        <v>0</v>
      </c>
      <c r="I8" s="77">
        <f>SUM(K5:K7)</f>
        <v>0</v>
      </c>
      <c r="J8" s="78"/>
      <c r="K8" s="79"/>
    </row>
    <row r="9" spans="1:11" ht="20.399999999999999" thickBot="1">
      <c r="A9" s="24" t="s">
        <v>14</v>
      </c>
      <c r="B9" s="30"/>
      <c r="C9" s="31"/>
      <c r="D9" s="32"/>
      <c r="E9" s="33">
        <v>0</v>
      </c>
      <c r="F9" s="34"/>
      <c r="G9" s="31"/>
      <c r="H9" s="33">
        <f>Herziening!D34</f>
        <v>0.19</v>
      </c>
      <c r="I9" s="77">
        <f>Herziening!D34</f>
        <v>0.19</v>
      </c>
      <c r="J9" s="78"/>
      <c r="K9" s="79"/>
    </row>
    <row r="10" spans="1:11" ht="20.399999999999999" thickBot="1">
      <c r="A10" s="24" t="s">
        <v>15</v>
      </c>
      <c r="B10" s="30"/>
      <c r="C10" s="31"/>
      <c r="D10" s="32"/>
      <c r="E10" s="33">
        <f>ROUND(E8+E9,2)</f>
        <v>0</v>
      </c>
      <c r="F10" s="35"/>
      <c r="G10" s="36"/>
      <c r="H10" s="33">
        <f>ROUND(H8+H9,2)</f>
        <v>0.19</v>
      </c>
      <c r="I10" s="77">
        <f>ROUND(I8+I9,2)</f>
        <v>0.19</v>
      </c>
      <c r="J10" s="78"/>
      <c r="K10" s="79"/>
    </row>
    <row r="11" spans="1:11" ht="20.399999999999999" thickBot="1">
      <c r="A11" s="24" t="s">
        <v>16</v>
      </c>
      <c r="B11" s="30"/>
      <c r="C11" s="31"/>
      <c r="D11" s="32"/>
      <c r="E11" s="33">
        <f>E10*0.21</f>
        <v>0</v>
      </c>
      <c r="F11" s="35"/>
      <c r="G11" s="36"/>
      <c r="H11" s="33">
        <f>H10*0.21</f>
        <v>3.9899999999999998E-2</v>
      </c>
      <c r="I11" s="77">
        <f>I10*0.21</f>
        <v>3.9899999999999998E-2</v>
      </c>
      <c r="J11" s="78"/>
      <c r="K11" s="79"/>
    </row>
    <row r="12" spans="1:11" ht="20.399999999999999" thickBot="1">
      <c r="A12" s="24" t="s">
        <v>17</v>
      </c>
      <c r="B12" s="30"/>
      <c r="C12" s="31"/>
      <c r="D12" s="32"/>
      <c r="E12" s="33">
        <f>ROUND(E10+E11,2)</f>
        <v>0</v>
      </c>
      <c r="F12" s="35"/>
      <c r="G12" s="36"/>
      <c r="H12" s="33">
        <f>ROUND(H10+H11,2)</f>
        <v>0.23</v>
      </c>
      <c r="I12" s="77">
        <f>ROUND(I10+I11,2)</f>
        <v>0.23</v>
      </c>
      <c r="J12" s="78"/>
      <c r="K12" s="79"/>
    </row>
  </sheetData>
  <mergeCells count="11">
    <mergeCell ref="I8:K8"/>
    <mergeCell ref="I9:K9"/>
    <mergeCell ref="I10:K10"/>
    <mergeCell ref="I11:K11"/>
    <mergeCell ref="I12:K12"/>
    <mergeCell ref="F1:H1"/>
    <mergeCell ref="I1:K1"/>
    <mergeCell ref="F2:H2"/>
    <mergeCell ref="F3:H3"/>
    <mergeCell ref="I2:K2"/>
    <mergeCell ref="I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8D345-7FCF-4C1C-928E-2213020B92E8}">
  <sheetPr>
    <pageSetUpPr fitToPage="1"/>
  </sheetPr>
  <dimension ref="A1:K34"/>
  <sheetViews>
    <sheetView view="pageBreakPreview" zoomScale="60" zoomScaleNormal="100" workbookViewId="0">
      <selection activeCell="B45" sqref="B45"/>
    </sheetView>
  </sheetViews>
  <sheetFormatPr defaultRowHeight="14.4"/>
  <cols>
    <col min="1" max="1" width="3.109375" customWidth="1"/>
    <col min="2" max="2" width="36" customWidth="1"/>
    <col min="3" max="3" width="3.21875" customWidth="1"/>
    <col min="4" max="4" width="11.77734375" customWidth="1"/>
    <col min="5" max="5" width="3.21875" customWidth="1"/>
    <col min="6" max="8" width="11.77734375" customWidth="1"/>
    <col min="9" max="9" width="10.5546875" customWidth="1"/>
    <col min="10" max="10" width="11.77734375" customWidth="1"/>
    <col min="11" max="11" width="13.21875" customWidth="1"/>
  </cols>
  <sheetData>
    <row r="1" spans="1:11" ht="15.6">
      <c r="A1" s="37"/>
      <c r="B1" s="37"/>
      <c r="C1" s="37"/>
      <c r="D1" s="38"/>
      <c r="E1" s="37"/>
      <c r="F1" s="38"/>
      <c r="G1" s="38"/>
      <c r="H1" s="38"/>
      <c r="I1" s="39"/>
      <c r="J1" s="39"/>
      <c r="K1" s="39"/>
    </row>
    <row r="2" spans="1:11" ht="15.6">
      <c r="A2" s="37"/>
      <c r="B2" s="37"/>
      <c r="C2" s="37"/>
      <c r="D2" s="38"/>
      <c r="E2" s="37"/>
      <c r="F2" s="38"/>
      <c r="G2" s="38"/>
      <c r="H2" s="38"/>
      <c r="I2" s="39"/>
      <c r="J2" s="39"/>
      <c r="K2" s="39"/>
    </row>
    <row r="3" spans="1:11" ht="15.6">
      <c r="A3" s="37"/>
      <c r="B3" s="37"/>
      <c r="C3" s="37"/>
      <c r="D3" s="38"/>
      <c r="E3" s="37"/>
      <c r="F3" s="38"/>
      <c r="G3" s="38"/>
      <c r="H3" s="38"/>
      <c r="I3" s="39"/>
      <c r="J3" s="39"/>
      <c r="K3" s="39"/>
    </row>
    <row r="4" spans="1:11" ht="15.6">
      <c r="A4" s="37"/>
      <c r="B4" s="37"/>
      <c r="C4" s="37"/>
      <c r="D4" s="38"/>
      <c r="E4" s="37"/>
      <c r="F4" s="38"/>
      <c r="G4" s="38"/>
      <c r="H4" s="38"/>
      <c r="I4" s="39"/>
      <c r="J4" s="39"/>
      <c r="K4" s="39"/>
    </row>
    <row r="5" spans="1:11" ht="15.6">
      <c r="A5" s="37"/>
      <c r="B5" s="37"/>
      <c r="C5" s="37"/>
      <c r="D5" s="38"/>
      <c r="E5" s="37"/>
      <c r="F5" s="38"/>
      <c r="G5" s="38"/>
      <c r="H5" s="38"/>
      <c r="I5" s="39"/>
      <c r="J5" s="39"/>
      <c r="K5" s="39"/>
    </row>
    <row r="6" spans="1:11" ht="16.8" thickBot="1">
      <c r="A6" s="37"/>
      <c r="B6" s="40" t="s">
        <v>18</v>
      </c>
      <c r="C6" s="41"/>
      <c r="D6" s="42"/>
      <c r="E6" s="43">
        <v>1</v>
      </c>
      <c r="F6" s="38"/>
      <c r="G6" s="38"/>
      <c r="H6" s="38"/>
      <c r="I6" s="39"/>
      <c r="J6" s="39"/>
      <c r="K6" s="39"/>
    </row>
    <row r="7" spans="1:11" ht="16.2" thickTop="1">
      <c r="A7" s="37"/>
      <c r="B7" s="37"/>
      <c r="C7" s="37"/>
      <c r="D7" s="38"/>
      <c r="E7" s="37"/>
      <c r="F7" s="38"/>
      <c r="G7" s="38"/>
      <c r="H7" s="38"/>
      <c r="I7" s="39"/>
      <c r="J7" s="39"/>
      <c r="K7" s="39"/>
    </row>
    <row r="8" spans="1:11" ht="16.2">
      <c r="A8" s="37"/>
      <c r="B8" s="37" t="s">
        <v>19</v>
      </c>
      <c r="C8" s="37"/>
      <c r="D8" s="38"/>
      <c r="E8" s="37"/>
      <c r="F8" s="44"/>
      <c r="G8" s="38"/>
      <c r="H8" s="38"/>
      <c r="I8" s="39"/>
      <c r="J8" s="39"/>
      <c r="K8" s="39"/>
    </row>
    <row r="9" spans="1:11" ht="15.6">
      <c r="A9" s="37"/>
      <c r="B9" s="37"/>
      <c r="C9" s="37"/>
      <c r="D9" s="38"/>
      <c r="E9" s="37"/>
      <c r="F9" s="38"/>
      <c r="G9" s="38"/>
      <c r="H9" s="38"/>
      <c r="I9" s="39"/>
      <c r="J9" s="39"/>
      <c r="K9" s="39"/>
    </row>
    <row r="10" spans="1:11" ht="15.6">
      <c r="A10" s="37"/>
      <c r="B10" s="37" t="s">
        <v>20</v>
      </c>
      <c r="C10" s="37"/>
      <c r="D10" s="38"/>
      <c r="E10" s="37"/>
      <c r="F10" s="38"/>
      <c r="G10" s="38"/>
      <c r="H10" s="38"/>
      <c r="I10" s="39"/>
      <c r="J10" s="39"/>
      <c r="K10" s="39"/>
    </row>
    <row r="11" spans="1:11" ht="15.6">
      <c r="A11" s="37"/>
      <c r="B11" s="37" t="s">
        <v>21</v>
      </c>
      <c r="C11" s="37"/>
      <c r="D11" s="45"/>
      <c r="E11" s="37"/>
      <c r="F11" s="38"/>
      <c r="G11" s="38"/>
      <c r="H11" s="38"/>
      <c r="I11" s="39"/>
      <c r="J11" s="39"/>
      <c r="K11" s="39"/>
    </row>
    <row r="12" spans="1:11" ht="15.6">
      <c r="A12" s="37"/>
      <c r="B12" s="37" t="s">
        <v>22</v>
      </c>
      <c r="C12" s="37"/>
      <c r="D12" s="38"/>
      <c r="E12" s="37"/>
      <c r="F12" s="38"/>
      <c r="G12" s="38"/>
      <c r="H12" s="38"/>
      <c r="I12" s="39"/>
      <c r="J12" s="39"/>
      <c r="K12" s="39"/>
    </row>
    <row r="13" spans="1:11" ht="15.6">
      <c r="A13" s="37"/>
      <c r="B13" s="37" t="s">
        <v>23</v>
      </c>
      <c r="C13" s="37"/>
      <c r="D13" s="37" t="s">
        <v>24</v>
      </c>
      <c r="E13" s="37"/>
      <c r="F13" s="38">
        <v>31.103000000000002</v>
      </c>
      <c r="G13" s="38"/>
      <c r="H13" s="38"/>
      <c r="I13" s="39"/>
      <c r="J13" s="39"/>
      <c r="K13" s="39"/>
    </row>
    <row r="14" spans="1:11" ht="15.6">
      <c r="A14" s="37"/>
      <c r="B14" s="37"/>
      <c r="C14" s="37"/>
      <c r="D14" s="38"/>
      <c r="E14" s="37"/>
      <c r="F14" s="38"/>
      <c r="G14" s="38"/>
      <c r="H14" s="38"/>
      <c r="I14" s="39"/>
      <c r="J14" s="39"/>
      <c r="K14" s="39"/>
    </row>
    <row r="15" spans="1:11" ht="15.6">
      <c r="A15" s="37"/>
      <c r="B15" s="37"/>
      <c r="C15" s="37"/>
      <c r="D15" s="38"/>
      <c r="E15" s="37"/>
      <c r="F15" s="38"/>
      <c r="G15" s="38"/>
      <c r="H15" s="38"/>
      <c r="I15" s="39"/>
      <c r="J15" s="39"/>
      <c r="K15" s="39"/>
    </row>
    <row r="16" spans="1:11" ht="15.6">
      <c r="A16" s="37"/>
      <c r="B16" s="37" t="s">
        <v>25</v>
      </c>
      <c r="C16" s="37"/>
      <c r="D16" s="38"/>
      <c r="E16" s="37"/>
      <c r="F16" s="38"/>
      <c r="G16" s="38"/>
      <c r="H16" s="38"/>
      <c r="I16" s="39"/>
      <c r="J16" s="39"/>
      <c r="K16" s="39"/>
    </row>
    <row r="17" spans="1:11" ht="15.6">
      <c r="A17" s="37"/>
      <c r="B17" s="37" t="s">
        <v>26</v>
      </c>
      <c r="C17" s="37"/>
      <c r="D17" s="37" t="s">
        <v>27</v>
      </c>
      <c r="E17" s="37"/>
      <c r="F17" s="38">
        <v>31.247</v>
      </c>
      <c r="G17" s="38"/>
      <c r="H17" s="38"/>
      <c r="I17" s="39"/>
      <c r="J17" s="39"/>
      <c r="K17" s="39"/>
    </row>
    <row r="18" spans="1:11" ht="15.6">
      <c r="A18" s="37"/>
      <c r="B18" s="37"/>
      <c r="C18" s="37"/>
      <c r="D18" s="38"/>
      <c r="E18" s="37"/>
      <c r="F18" s="38"/>
      <c r="G18" s="38"/>
      <c r="H18" s="38"/>
      <c r="I18" s="39"/>
      <c r="J18" s="39"/>
      <c r="K18" s="39"/>
    </row>
    <row r="19" spans="1:11" ht="15.6">
      <c r="A19" s="37"/>
      <c r="B19" s="37"/>
      <c r="C19" s="37"/>
      <c r="D19" s="38"/>
      <c r="E19" s="37"/>
      <c r="F19" s="38"/>
      <c r="G19" s="38"/>
      <c r="H19" s="38"/>
      <c r="I19" s="39"/>
      <c r="J19" s="39"/>
      <c r="K19" s="39"/>
    </row>
    <row r="20" spans="1:11" ht="15.6">
      <c r="A20" s="37"/>
      <c r="B20" s="37" t="s">
        <v>28</v>
      </c>
      <c r="C20" s="37"/>
      <c r="D20" s="38"/>
      <c r="E20" s="37"/>
      <c r="F20" s="45">
        <v>42380</v>
      </c>
      <c r="G20" s="46" t="s">
        <v>29</v>
      </c>
      <c r="H20" s="45">
        <v>42400</v>
      </c>
      <c r="I20" s="39"/>
      <c r="J20" s="39" t="s">
        <v>30</v>
      </c>
      <c r="K20" s="47">
        <v>100</v>
      </c>
    </row>
    <row r="21" spans="1:11" ht="15.6">
      <c r="A21" s="37"/>
      <c r="B21" s="37"/>
      <c r="C21" s="37"/>
      <c r="D21" s="38"/>
      <c r="E21" s="37"/>
      <c r="F21" s="45"/>
      <c r="G21" s="46"/>
      <c r="H21" s="45"/>
      <c r="I21" s="39"/>
      <c r="J21" s="39"/>
      <c r="K21" s="47"/>
    </row>
    <row r="22" spans="1:11" ht="15.6">
      <c r="A22" s="37"/>
      <c r="B22" s="37" t="s">
        <v>31</v>
      </c>
      <c r="C22" s="37"/>
      <c r="D22" s="48">
        <v>1.0046299999999999</v>
      </c>
      <c r="E22" s="46" t="s">
        <v>32</v>
      </c>
      <c r="F22" s="49" t="s">
        <v>33</v>
      </c>
      <c r="G22" s="50">
        <v>0.40184999999999998</v>
      </c>
      <c r="H22" s="38"/>
      <c r="I22" s="39"/>
      <c r="J22" s="39"/>
      <c r="K22" s="39"/>
    </row>
    <row r="23" spans="1:11" ht="15.6">
      <c r="A23" s="37"/>
      <c r="B23" s="37" t="s">
        <v>34</v>
      </c>
      <c r="C23" s="37"/>
      <c r="D23" s="48"/>
      <c r="E23" s="46"/>
      <c r="F23" s="49"/>
      <c r="G23" s="50">
        <v>0.4</v>
      </c>
      <c r="H23" s="38"/>
      <c r="I23" s="39"/>
      <c r="J23" s="39"/>
      <c r="K23" s="39"/>
    </row>
    <row r="24" spans="1:11" ht="15.6">
      <c r="A24" s="37"/>
      <c r="B24" s="37" t="s">
        <v>35</v>
      </c>
      <c r="C24" s="37"/>
      <c r="D24" s="38"/>
      <c r="E24" s="37"/>
      <c r="F24" s="38"/>
      <c r="G24" s="51">
        <v>0.2</v>
      </c>
      <c r="H24" s="38"/>
      <c r="I24" s="39"/>
      <c r="J24" s="39"/>
      <c r="K24" s="39"/>
    </row>
    <row r="25" spans="1:11" ht="15.6">
      <c r="A25" s="37"/>
      <c r="B25" s="37"/>
      <c r="C25" s="37"/>
      <c r="D25" s="38"/>
      <c r="E25" s="37"/>
      <c r="F25" s="38"/>
      <c r="G25" s="48">
        <v>1.0018499999999999</v>
      </c>
      <c r="H25" s="38"/>
      <c r="I25" s="39"/>
      <c r="J25" s="39"/>
      <c r="K25" s="39"/>
    </row>
    <row r="26" spans="1:11" ht="15.6">
      <c r="A26" s="37"/>
      <c r="B26" s="37"/>
      <c r="C26" s="37"/>
      <c r="D26" s="38"/>
      <c r="E26" s="37"/>
      <c r="F26" s="38"/>
      <c r="G26" s="38"/>
      <c r="H26" s="38"/>
      <c r="I26" s="39"/>
      <c r="J26" s="39"/>
      <c r="K26" s="39"/>
    </row>
    <row r="27" spans="1:11" ht="15.6">
      <c r="A27" s="37"/>
      <c r="B27" s="37" t="s">
        <v>36</v>
      </c>
      <c r="C27" s="37"/>
      <c r="D27" s="47">
        <v>100.19</v>
      </c>
      <c r="E27" s="37"/>
      <c r="F27" s="38"/>
      <c r="G27" s="38"/>
      <c r="H27" s="38"/>
      <c r="I27" s="39"/>
      <c r="J27" s="39"/>
      <c r="K27" s="39"/>
    </row>
    <row r="28" spans="1:11" ht="15.6">
      <c r="A28" s="37"/>
      <c r="B28" s="37" t="s">
        <v>37</v>
      </c>
      <c r="C28" s="37"/>
      <c r="D28" s="47">
        <v>0.19</v>
      </c>
      <c r="E28" s="37"/>
      <c r="F28" s="38"/>
      <c r="G28" s="38"/>
      <c r="H28" s="38"/>
      <c r="I28" s="39"/>
      <c r="J28" s="39"/>
      <c r="K28" s="39"/>
    </row>
    <row r="29" spans="1:11" ht="15.6">
      <c r="A29" s="37"/>
      <c r="B29" s="37"/>
      <c r="C29" s="37"/>
      <c r="D29" s="38"/>
      <c r="E29" s="37"/>
      <c r="F29" s="38"/>
      <c r="G29" s="38"/>
      <c r="H29" s="38"/>
      <c r="I29" s="39"/>
      <c r="J29" s="39"/>
      <c r="K29" s="39"/>
    </row>
    <row r="30" spans="1:11" ht="15.6">
      <c r="A30" s="37"/>
      <c r="B30" s="52" t="s">
        <v>38</v>
      </c>
      <c r="C30" s="52"/>
      <c r="D30" s="53">
        <v>42400</v>
      </c>
      <c r="E30" s="37"/>
      <c r="F30" s="38"/>
      <c r="G30" s="38"/>
      <c r="H30" s="38"/>
      <c r="I30" s="39"/>
      <c r="J30" s="39"/>
      <c r="K30" s="39"/>
    </row>
    <row r="31" spans="1:11" ht="15.6">
      <c r="A31" s="37"/>
      <c r="B31" s="37" t="s">
        <v>39</v>
      </c>
      <c r="C31" s="37"/>
      <c r="D31" s="47">
        <v>0</v>
      </c>
      <c r="E31" s="37"/>
      <c r="F31" s="38"/>
      <c r="G31" s="38"/>
      <c r="H31" s="38"/>
      <c r="I31" s="39"/>
      <c r="J31" s="39"/>
      <c r="K31" s="39"/>
    </row>
    <row r="32" spans="1:11" ht="15.6">
      <c r="A32" s="37"/>
      <c r="B32" s="37" t="s">
        <v>40</v>
      </c>
      <c r="C32" s="37"/>
      <c r="D32" s="47">
        <v>0.19</v>
      </c>
      <c r="E32" s="37"/>
      <c r="F32" s="38"/>
      <c r="G32" s="38"/>
      <c r="H32" s="38"/>
      <c r="I32" s="39"/>
      <c r="J32" s="39"/>
      <c r="K32" s="39"/>
    </row>
    <row r="33" spans="1:11" ht="15.6">
      <c r="A33" s="37"/>
      <c r="B33" s="37"/>
      <c r="C33" s="37"/>
      <c r="D33" s="47"/>
      <c r="E33" s="37"/>
      <c r="F33" s="38"/>
      <c r="G33" s="38"/>
      <c r="H33" s="38"/>
      <c r="I33" s="39"/>
      <c r="J33" s="39"/>
      <c r="K33" s="39"/>
    </row>
    <row r="34" spans="1:11" ht="15.6">
      <c r="A34" s="37"/>
      <c r="B34" s="37" t="s">
        <v>41</v>
      </c>
      <c r="C34" s="37"/>
      <c r="D34" s="47">
        <v>0.19</v>
      </c>
      <c r="E34" s="37"/>
      <c r="F34" s="38"/>
      <c r="G34" s="38"/>
      <c r="H34" s="38"/>
      <c r="I34" s="39"/>
      <c r="J34" s="39"/>
      <c r="K34" s="39"/>
    </row>
  </sheetData>
  <pageMargins left="0.7" right="0.7" top="0.75" bottom="0.75" header="0.3" footer="0.3"/>
  <pageSetup paperSize="9" scale="68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VORDERINGSSTAAT</vt:lpstr>
      <vt:lpstr>Herziening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</dc:creator>
  <cp:lastModifiedBy>Shane</cp:lastModifiedBy>
  <dcterms:created xsi:type="dcterms:W3CDTF">2015-06-05T18:17:20Z</dcterms:created>
  <dcterms:modified xsi:type="dcterms:W3CDTF">2021-08-07T23:59:56Z</dcterms:modified>
</cp:coreProperties>
</file>