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xr:revisionPtr revIDLastSave="0" documentId="11_4E51C4C56E0C79F2D4079FEF8EBC26367FD4179A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May2021_7_model_evaluatio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46" i="1" l="1"/>
  <c r="H46" i="1"/>
  <c r="J46" i="1" s="1"/>
  <c r="I45" i="1"/>
  <c r="H45" i="1"/>
  <c r="J45" i="1" s="1"/>
  <c r="I44" i="1"/>
  <c r="H44" i="1"/>
  <c r="J44" i="1" s="1"/>
  <c r="I43" i="1"/>
  <c r="H43" i="1"/>
  <c r="J43" i="1" s="1"/>
  <c r="I42" i="1"/>
  <c r="H42" i="1"/>
  <c r="J42" i="1" s="1"/>
  <c r="I41" i="1"/>
  <c r="H41" i="1"/>
  <c r="J41" i="1" s="1"/>
  <c r="I40" i="1"/>
  <c r="H40" i="1"/>
  <c r="J40" i="1" s="1"/>
  <c r="I39" i="1"/>
  <c r="H39" i="1"/>
  <c r="J39" i="1" s="1"/>
  <c r="I38" i="1"/>
  <c r="H38" i="1"/>
  <c r="J38" i="1" s="1"/>
  <c r="I37" i="1"/>
  <c r="H37" i="1"/>
  <c r="J37" i="1" s="1"/>
  <c r="I36" i="1"/>
  <c r="H36" i="1"/>
  <c r="J36" i="1" s="1"/>
  <c r="I35" i="1"/>
  <c r="H35" i="1"/>
  <c r="J35" i="1" s="1"/>
  <c r="I34" i="1"/>
  <c r="H34" i="1"/>
  <c r="J34" i="1" s="1"/>
  <c r="I33" i="1"/>
  <c r="H33" i="1"/>
  <c r="J33" i="1" s="1"/>
  <c r="I32" i="1"/>
  <c r="H32" i="1"/>
  <c r="J32" i="1" s="1"/>
  <c r="I31" i="1"/>
  <c r="H31" i="1"/>
  <c r="J31" i="1" s="1"/>
  <c r="I30" i="1"/>
  <c r="H30" i="1"/>
  <c r="J30" i="1" s="1"/>
  <c r="I29" i="1"/>
  <c r="H29" i="1"/>
  <c r="J29" i="1" s="1"/>
  <c r="I28" i="1"/>
  <c r="H28" i="1"/>
  <c r="J28" i="1" s="1"/>
  <c r="I27" i="1"/>
  <c r="H27" i="1"/>
  <c r="J27" i="1" s="1"/>
  <c r="I26" i="1"/>
  <c r="H26" i="1"/>
  <c r="J26" i="1" s="1"/>
  <c r="I25" i="1"/>
  <c r="H25" i="1"/>
  <c r="J25" i="1" s="1"/>
  <c r="I24" i="1"/>
  <c r="H24" i="1"/>
  <c r="J24" i="1" s="1"/>
  <c r="I23" i="1"/>
  <c r="H23" i="1"/>
  <c r="J23" i="1" s="1"/>
  <c r="I22" i="1"/>
  <c r="H22" i="1"/>
  <c r="J22" i="1" s="1"/>
  <c r="I21" i="1"/>
  <c r="H21" i="1"/>
  <c r="J21" i="1" s="1"/>
  <c r="I20" i="1"/>
  <c r="H20" i="1"/>
  <c r="J20" i="1" s="1"/>
  <c r="I19" i="1"/>
  <c r="H19" i="1"/>
  <c r="J19" i="1" s="1"/>
  <c r="I18" i="1"/>
  <c r="H18" i="1"/>
  <c r="J18" i="1" s="1"/>
  <c r="I17" i="1"/>
  <c r="H17" i="1"/>
  <c r="J17" i="1" s="1"/>
  <c r="I16" i="1"/>
  <c r="H16" i="1"/>
  <c r="J16" i="1" s="1"/>
  <c r="I15" i="1"/>
  <c r="H15" i="1"/>
  <c r="J15" i="1" s="1"/>
  <c r="I14" i="1"/>
  <c r="H14" i="1"/>
  <c r="J14" i="1" s="1"/>
  <c r="I13" i="1"/>
  <c r="H13" i="1"/>
  <c r="J13" i="1" s="1"/>
  <c r="I12" i="1"/>
  <c r="H12" i="1"/>
  <c r="J12" i="1" s="1"/>
  <c r="I11" i="1"/>
  <c r="H11" i="1"/>
  <c r="J11" i="1" s="1"/>
  <c r="I10" i="1"/>
  <c r="H10" i="1"/>
  <c r="J10" i="1" s="1"/>
  <c r="I9" i="1"/>
  <c r="H9" i="1"/>
  <c r="J9" i="1" s="1"/>
  <c r="I8" i="1"/>
  <c r="H8" i="1"/>
  <c r="J8" i="1" s="1"/>
  <c r="I7" i="1"/>
  <c r="H7" i="1"/>
  <c r="J7" i="1" s="1"/>
  <c r="I6" i="1"/>
  <c r="H6" i="1"/>
  <c r="J6" i="1" s="1"/>
  <c r="I5" i="1"/>
  <c r="H5" i="1"/>
  <c r="J5" i="1" s="1"/>
  <c r="I4" i="1"/>
  <c r="H4" i="1"/>
  <c r="J4" i="1" s="1"/>
  <c r="I3" i="1"/>
  <c r="H3" i="1"/>
  <c r="J3" i="1" s="1"/>
  <c r="I2" i="1"/>
  <c r="H2" i="1"/>
  <c r="J2" i="1" s="1"/>
</calcChain>
</file>

<file path=xl/sharedStrings.xml><?xml version="1.0" encoding="utf-8"?>
<sst xmlns="http://schemas.openxmlformats.org/spreadsheetml/2006/main" count="55" uniqueCount="15">
  <si>
    <t>iteration</t>
  </si>
  <si>
    <t>confthreshold</t>
  </si>
  <si>
    <t>class</t>
  </si>
  <si>
    <t>ap</t>
  </si>
  <si>
    <t>tp</t>
  </si>
  <si>
    <t>fp</t>
  </si>
  <si>
    <t>Count</t>
  </si>
  <si>
    <t>fn</t>
  </si>
  <si>
    <t>Precision</t>
  </si>
  <si>
    <t>Recall</t>
  </si>
  <si>
    <t>anoplocephala</t>
  </si>
  <si>
    <t>strongyle</t>
  </si>
  <si>
    <t>parascaris_equorum</t>
  </si>
  <si>
    <t>oxyuris_equi</t>
  </si>
  <si>
    <t>strongyloides_westeri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</si>
</sst>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zoomScaleNormal="100" workbookViewId="0">
      <selection activeCell="L15" sqref="L15"/>
    </sheetView>
  </sheetViews>
  <sheetFormatPr defaultColWidth="11.5703125" defaultRowHeight="12.75"/>
  <cols>
    <col min="1" max="1" width="8" customWidth="1"/>
    <col min="2" max="2" width="12.42578125" customWidth="1"/>
    <col min="3" max="3" width="19" customWidth="1"/>
    <col min="4" max="4" width="6" customWidth="1"/>
    <col min="5" max="6" width="5.42578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462000</v>
      </c>
      <c r="B2">
        <v>10</v>
      </c>
      <c r="C2" t="s">
        <v>10</v>
      </c>
      <c r="D2">
        <v>90.99</v>
      </c>
      <c r="E2">
        <v>137</v>
      </c>
      <c r="F2">
        <v>28</v>
      </c>
      <c r="G2">
        <v>149</v>
      </c>
      <c r="H2">
        <f>G2-E2</f>
        <v>12</v>
      </c>
      <c r="I2">
        <f>E2/(E2+F2)</f>
        <v>0.83030303030303032</v>
      </c>
      <c r="J2">
        <f>E2/(E2+H2)</f>
        <v>0.91946308724832215</v>
      </c>
    </row>
    <row r="3" spans="1:10">
      <c r="A3">
        <v>462000</v>
      </c>
      <c r="B3">
        <v>10</v>
      </c>
      <c r="C3" t="s">
        <v>11</v>
      </c>
      <c r="D3">
        <v>94.21</v>
      </c>
      <c r="E3">
        <v>2877</v>
      </c>
      <c r="F3">
        <v>631</v>
      </c>
      <c r="G3">
        <v>3025</v>
      </c>
      <c r="H3">
        <f>G3-E3</f>
        <v>148</v>
      </c>
      <c r="I3">
        <f>E3/(E3+F3)</f>
        <v>0.8201254275940707</v>
      </c>
      <c r="J3">
        <f>E3/(E3+H3)</f>
        <v>0.95107438016528922</v>
      </c>
    </row>
    <row r="4" spans="1:10">
      <c r="A4">
        <v>462000</v>
      </c>
      <c r="B4">
        <v>10</v>
      </c>
      <c r="C4" t="s">
        <v>12</v>
      </c>
      <c r="D4">
        <v>96.34</v>
      </c>
      <c r="E4">
        <v>2834</v>
      </c>
      <c r="F4">
        <v>607</v>
      </c>
      <c r="G4">
        <v>2902</v>
      </c>
      <c r="H4">
        <f>G4-E4</f>
        <v>68</v>
      </c>
      <c r="I4">
        <f>E4/(E4+F4)</f>
        <v>0.82359779133972677</v>
      </c>
      <c r="J4">
        <f>E4/(E4+H4)</f>
        <v>0.97656788421778085</v>
      </c>
    </row>
    <row r="5" spans="1:10">
      <c r="A5">
        <v>462000</v>
      </c>
      <c r="B5">
        <v>10</v>
      </c>
      <c r="C5" t="s">
        <v>13</v>
      </c>
      <c r="D5">
        <v>100</v>
      </c>
      <c r="E5">
        <v>13</v>
      </c>
      <c r="F5">
        <v>4</v>
      </c>
      <c r="G5">
        <v>13</v>
      </c>
      <c r="H5">
        <f>G5-E5</f>
        <v>0</v>
      </c>
      <c r="I5">
        <f>E5/(E5+F5)</f>
        <v>0.76470588235294112</v>
      </c>
      <c r="J5">
        <f>E5/(E5+H5)</f>
        <v>1</v>
      </c>
    </row>
    <row r="6" spans="1:10">
      <c r="A6">
        <v>462000</v>
      </c>
      <c r="B6">
        <v>10</v>
      </c>
      <c r="C6" t="s">
        <v>14</v>
      </c>
      <c r="D6">
        <v>91.66</v>
      </c>
      <c r="E6">
        <v>7101</v>
      </c>
      <c r="F6">
        <v>2496</v>
      </c>
      <c r="G6">
        <v>7362</v>
      </c>
      <c r="H6">
        <f>G6-E6</f>
        <v>261</v>
      </c>
      <c r="I6">
        <f>E6/(E6+F6)</f>
        <v>0.73991872460143793</v>
      </c>
      <c r="J6">
        <f>E6/(E6+H6)</f>
        <v>0.96454767726161372</v>
      </c>
    </row>
    <row r="7" spans="1:10">
      <c r="A7">
        <v>462000</v>
      </c>
      <c r="B7">
        <v>20</v>
      </c>
      <c r="C7" t="s">
        <v>10</v>
      </c>
      <c r="D7">
        <v>90.99</v>
      </c>
      <c r="E7">
        <v>132</v>
      </c>
      <c r="F7">
        <v>21</v>
      </c>
      <c r="G7">
        <v>149</v>
      </c>
      <c r="H7">
        <f>G7-E7</f>
        <v>17</v>
      </c>
      <c r="I7">
        <f>E7/(E7+F7)</f>
        <v>0.86274509803921573</v>
      </c>
      <c r="J7">
        <f>E7/(E7+H7)</f>
        <v>0.88590604026845643</v>
      </c>
    </row>
    <row r="8" spans="1:10">
      <c r="A8">
        <v>462000</v>
      </c>
      <c r="B8">
        <v>20</v>
      </c>
      <c r="C8" t="s">
        <v>11</v>
      </c>
      <c r="D8">
        <v>94.21</v>
      </c>
      <c r="E8">
        <v>2835</v>
      </c>
      <c r="F8">
        <v>500</v>
      </c>
      <c r="G8">
        <v>3025</v>
      </c>
      <c r="H8">
        <f>G8-E8</f>
        <v>190</v>
      </c>
      <c r="I8">
        <f>E8/(E8+F8)</f>
        <v>0.8500749625187406</v>
      </c>
      <c r="J8">
        <f>E8/(E8+H8)</f>
        <v>0.93719008264462811</v>
      </c>
    </row>
    <row r="9" spans="1:10">
      <c r="A9">
        <v>462000</v>
      </c>
      <c r="B9">
        <v>20</v>
      </c>
      <c r="C9" t="s">
        <v>12</v>
      </c>
      <c r="D9">
        <v>96.34</v>
      </c>
      <c r="E9">
        <v>2817</v>
      </c>
      <c r="F9">
        <v>505</v>
      </c>
      <c r="G9">
        <v>2902</v>
      </c>
      <c r="H9">
        <f>G9-E9</f>
        <v>85</v>
      </c>
      <c r="I9">
        <f>E9/(E9+F9)</f>
        <v>0.84798314268512942</v>
      </c>
      <c r="J9">
        <f>E9/(E9+H9)</f>
        <v>0.97070985527222609</v>
      </c>
    </row>
    <row r="10" spans="1:10">
      <c r="A10">
        <v>462000</v>
      </c>
      <c r="B10">
        <v>20</v>
      </c>
      <c r="C10" t="s">
        <v>13</v>
      </c>
      <c r="D10">
        <v>100</v>
      </c>
      <c r="E10">
        <v>13</v>
      </c>
      <c r="F10">
        <v>2</v>
      </c>
      <c r="G10">
        <v>13</v>
      </c>
      <c r="H10">
        <f>G10-E10</f>
        <v>0</v>
      </c>
      <c r="I10">
        <f>E10/(E10+F10)</f>
        <v>0.8666666666666667</v>
      </c>
      <c r="J10">
        <f>E10/(E10+H10)</f>
        <v>1</v>
      </c>
    </row>
    <row r="11" spans="1:10">
      <c r="A11">
        <v>462000</v>
      </c>
      <c r="B11">
        <v>20</v>
      </c>
      <c r="C11" t="s">
        <v>14</v>
      </c>
      <c r="D11">
        <v>91.66</v>
      </c>
      <c r="E11">
        <v>6964</v>
      </c>
      <c r="F11">
        <v>2038</v>
      </c>
      <c r="G11">
        <v>7362</v>
      </c>
      <c r="H11">
        <f>G11-E11</f>
        <v>398</v>
      </c>
      <c r="I11">
        <f>E11/(E11+F11)</f>
        <v>0.7736058653632526</v>
      </c>
      <c r="J11">
        <f>E11/(E11+H11)</f>
        <v>0.94593860364031512</v>
      </c>
    </row>
    <row r="12" spans="1:10">
      <c r="A12">
        <v>462000</v>
      </c>
      <c r="B12">
        <v>30</v>
      </c>
      <c r="C12" t="s">
        <v>10</v>
      </c>
      <c r="D12">
        <v>90.99</v>
      </c>
      <c r="E12">
        <v>132</v>
      </c>
      <c r="F12">
        <v>15</v>
      </c>
      <c r="G12">
        <v>149</v>
      </c>
      <c r="H12">
        <f>G12-E12</f>
        <v>17</v>
      </c>
      <c r="I12">
        <f>E12/(E12+F12)</f>
        <v>0.89795918367346939</v>
      </c>
      <c r="J12">
        <f>E12/(E12+H12)</f>
        <v>0.88590604026845643</v>
      </c>
    </row>
    <row r="13" spans="1:10">
      <c r="A13">
        <v>462000</v>
      </c>
      <c r="B13">
        <v>30</v>
      </c>
      <c r="C13" t="s">
        <v>11</v>
      </c>
      <c r="D13">
        <v>94.21</v>
      </c>
      <c r="E13">
        <v>2801</v>
      </c>
      <c r="F13">
        <v>437</v>
      </c>
      <c r="G13">
        <v>3025</v>
      </c>
      <c r="H13">
        <f>G13-E13</f>
        <v>224</v>
      </c>
      <c r="I13">
        <f>E13/(E13+F13)</f>
        <v>0.86504014823965414</v>
      </c>
      <c r="J13">
        <f>E13/(E13+H13)</f>
        <v>0.92595041322314053</v>
      </c>
    </row>
    <row r="14" spans="1:10">
      <c r="A14">
        <v>462000</v>
      </c>
      <c r="B14">
        <v>30</v>
      </c>
      <c r="C14" t="s">
        <v>12</v>
      </c>
      <c r="D14">
        <v>96.34</v>
      </c>
      <c r="E14">
        <v>2792</v>
      </c>
      <c r="F14">
        <v>453</v>
      </c>
      <c r="G14">
        <v>2902</v>
      </c>
      <c r="H14">
        <f>G14-E14</f>
        <v>110</v>
      </c>
      <c r="I14">
        <f>E14/(E14+F14)</f>
        <v>0.86040061633281972</v>
      </c>
      <c r="J14">
        <f>E14/(E14+H14)</f>
        <v>0.9620951068228808</v>
      </c>
    </row>
    <row r="15" spans="1:10">
      <c r="A15">
        <v>462000</v>
      </c>
      <c r="B15">
        <v>30</v>
      </c>
      <c r="C15" t="s">
        <v>13</v>
      </c>
      <c r="D15">
        <v>100</v>
      </c>
      <c r="E15">
        <v>13</v>
      </c>
      <c r="F15">
        <v>1</v>
      </c>
      <c r="G15">
        <v>13</v>
      </c>
      <c r="H15">
        <f>G15-E15</f>
        <v>0</v>
      </c>
      <c r="I15">
        <f>E15/(E15+F15)</f>
        <v>0.9285714285714286</v>
      </c>
      <c r="J15">
        <f>E15/(E15+H15)</f>
        <v>1</v>
      </c>
    </row>
    <row r="16" spans="1:10">
      <c r="A16">
        <v>462000</v>
      </c>
      <c r="B16">
        <v>30</v>
      </c>
      <c r="C16" t="s">
        <v>14</v>
      </c>
      <c r="D16">
        <v>91.66</v>
      </c>
      <c r="E16">
        <v>6820</v>
      </c>
      <c r="F16">
        <v>1763</v>
      </c>
      <c r="G16">
        <v>7362</v>
      </c>
      <c r="H16">
        <f>G16-E16</f>
        <v>542</v>
      </c>
      <c r="I16">
        <f>E16/(E16+F16)</f>
        <v>0.79459396481416755</v>
      </c>
      <c r="J16">
        <f>E16/(E16+H16)</f>
        <v>0.92637870143982615</v>
      </c>
    </row>
    <row r="17" spans="1:10">
      <c r="A17">
        <v>462000</v>
      </c>
      <c r="B17">
        <v>40</v>
      </c>
      <c r="C17" t="s">
        <v>10</v>
      </c>
      <c r="D17">
        <v>90.99</v>
      </c>
      <c r="E17">
        <v>130</v>
      </c>
      <c r="F17">
        <v>12</v>
      </c>
      <c r="G17">
        <v>149</v>
      </c>
      <c r="H17">
        <f>G17-E17</f>
        <v>19</v>
      </c>
      <c r="I17">
        <f>E17/(E17+F17)</f>
        <v>0.91549295774647887</v>
      </c>
      <c r="J17">
        <f>E17/(E17+H17)</f>
        <v>0.87248322147651003</v>
      </c>
    </row>
    <row r="18" spans="1:10">
      <c r="A18">
        <v>462000</v>
      </c>
      <c r="B18">
        <v>40</v>
      </c>
      <c r="C18" t="s">
        <v>11</v>
      </c>
      <c r="D18">
        <v>94.21</v>
      </c>
      <c r="E18">
        <v>2780</v>
      </c>
      <c r="F18">
        <v>396</v>
      </c>
      <c r="G18">
        <v>3025</v>
      </c>
      <c r="H18">
        <f>G18-E18</f>
        <v>245</v>
      </c>
      <c r="I18">
        <f>E18/(E18+F18)</f>
        <v>0.87531486146095716</v>
      </c>
      <c r="J18">
        <f>E18/(E18+H18)</f>
        <v>0.91900826446280992</v>
      </c>
    </row>
    <row r="19" spans="1:10">
      <c r="A19">
        <v>462000</v>
      </c>
      <c r="B19">
        <v>40</v>
      </c>
      <c r="C19" t="s">
        <v>12</v>
      </c>
      <c r="D19">
        <v>96.34</v>
      </c>
      <c r="E19">
        <v>2770</v>
      </c>
      <c r="F19">
        <v>396</v>
      </c>
      <c r="G19">
        <v>2902</v>
      </c>
      <c r="H19">
        <f>G19-E19</f>
        <v>132</v>
      </c>
      <c r="I19">
        <f>E19/(E19+F19)</f>
        <v>0.87492103600758053</v>
      </c>
      <c r="J19">
        <f>E19/(E19+H19)</f>
        <v>0.95451412818745696</v>
      </c>
    </row>
    <row r="20" spans="1:10">
      <c r="A20">
        <v>462000</v>
      </c>
      <c r="B20">
        <v>40</v>
      </c>
      <c r="C20" t="s">
        <v>13</v>
      </c>
      <c r="D20">
        <v>100</v>
      </c>
      <c r="E20">
        <v>13</v>
      </c>
      <c r="F20">
        <v>1</v>
      </c>
      <c r="G20">
        <v>13</v>
      </c>
      <c r="H20">
        <f>G20-E20</f>
        <v>0</v>
      </c>
      <c r="I20">
        <f>E20/(E20+F20)</f>
        <v>0.9285714285714286</v>
      </c>
      <c r="J20">
        <f>E20/(E20+H20)</f>
        <v>1</v>
      </c>
    </row>
    <row r="21" spans="1:10">
      <c r="A21">
        <v>462000</v>
      </c>
      <c r="B21">
        <v>40</v>
      </c>
      <c r="C21" t="s">
        <v>14</v>
      </c>
      <c r="D21">
        <v>91.66</v>
      </c>
      <c r="E21">
        <v>6661</v>
      </c>
      <c r="F21">
        <v>1528</v>
      </c>
      <c r="G21">
        <v>7362</v>
      </c>
      <c r="H21">
        <f>G21-E21</f>
        <v>701</v>
      </c>
      <c r="I21">
        <f>E21/(E21+F21)</f>
        <v>0.81340823055318112</v>
      </c>
      <c r="J21">
        <f>E21/(E21+H21)</f>
        <v>0.90478130942678625</v>
      </c>
    </row>
    <row r="22" spans="1:10">
      <c r="A22">
        <v>462000</v>
      </c>
      <c r="B22">
        <v>50</v>
      </c>
      <c r="C22" t="s">
        <v>10</v>
      </c>
      <c r="D22">
        <v>90.99</v>
      </c>
      <c r="E22">
        <v>128</v>
      </c>
      <c r="F22">
        <v>12</v>
      </c>
      <c r="G22">
        <v>149</v>
      </c>
      <c r="H22">
        <f>G22-E22</f>
        <v>21</v>
      </c>
      <c r="I22">
        <f>E22/(E22+F22)</f>
        <v>0.91428571428571426</v>
      </c>
      <c r="J22">
        <f>E22/(E22+H22)</f>
        <v>0.85906040268456374</v>
      </c>
    </row>
    <row r="23" spans="1:10">
      <c r="A23">
        <v>462000</v>
      </c>
      <c r="B23">
        <v>50</v>
      </c>
      <c r="C23" t="s">
        <v>11</v>
      </c>
      <c r="D23">
        <v>94.21</v>
      </c>
      <c r="E23">
        <v>2745</v>
      </c>
      <c r="F23">
        <v>354</v>
      </c>
      <c r="G23">
        <v>3025</v>
      </c>
      <c r="H23">
        <f>G23-E23</f>
        <v>280</v>
      </c>
      <c r="I23">
        <f>E23/(E23+F23)</f>
        <v>0.88576960309777353</v>
      </c>
      <c r="J23">
        <f>E23/(E23+H23)</f>
        <v>0.90743801652892564</v>
      </c>
    </row>
    <row r="24" spans="1:10">
      <c r="A24">
        <v>462000</v>
      </c>
      <c r="B24">
        <v>50</v>
      </c>
      <c r="C24" t="s">
        <v>12</v>
      </c>
      <c r="D24">
        <v>96.34</v>
      </c>
      <c r="E24">
        <v>2747</v>
      </c>
      <c r="F24">
        <v>358</v>
      </c>
      <c r="G24">
        <v>2902</v>
      </c>
      <c r="H24">
        <f>G24-E24</f>
        <v>155</v>
      </c>
      <c r="I24">
        <f>E24/(E24+F24)</f>
        <v>0.88470209339774553</v>
      </c>
      <c r="J24">
        <f>E24/(E24+H24)</f>
        <v>0.9465885596140593</v>
      </c>
    </row>
    <row r="25" spans="1:10">
      <c r="A25">
        <v>462000</v>
      </c>
      <c r="B25">
        <v>50</v>
      </c>
      <c r="C25" t="s">
        <v>13</v>
      </c>
      <c r="D25">
        <v>100</v>
      </c>
      <c r="E25">
        <v>12</v>
      </c>
      <c r="F25">
        <v>0</v>
      </c>
      <c r="G25">
        <v>13</v>
      </c>
      <c r="H25">
        <f>G25-E25</f>
        <v>1</v>
      </c>
      <c r="I25">
        <f>E25/(E25+F25)</f>
        <v>1</v>
      </c>
      <c r="J25">
        <f>E25/(E25+H25)</f>
        <v>0.92307692307692313</v>
      </c>
    </row>
    <row r="26" spans="1:10">
      <c r="A26">
        <v>462000</v>
      </c>
      <c r="B26">
        <v>50</v>
      </c>
      <c r="C26" t="s">
        <v>14</v>
      </c>
      <c r="D26">
        <v>91.66</v>
      </c>
      <c r="E26">
        <v>6488</v>
      </c>
      <c r="F26">
        <v>1316</v>
      </c>
      <c r="G26">
        <v>7362</v>
      </c>
      <c r="H26">
        <f>G26-E26</f>
        <v>874</v>
      </c>
      <c r="I26">
        <f>E26/(E26+F26)</f>
        <v>0.83136852895950797</v>
      </c>
      <c r="J26">
        <f>E26/(E26+H26)</f>
        <v>0.88128226025536538</v>
      </c>
    </row>
    <row r="27" spans="1:10">
      <c r="A27">
        <v>462000</v>
      </c>
      <c r="B27">
        <v>60</v>
      </c>
      <c r="C27" t="s">
        <v>10</v>
      </c>
      <c r="D27">
        <v>90.99</v>
      </c>
      <c r="E27">
        <v>125</v>
      </c>
      <c r="F27">
        <v>12</v>
      </c>
      <c r="G27">
        <v>149</v>
      </c>
      <c r="H27">
        <f>G27-E27</f>
        <v>24</v>
      </c>
      <c r="I27">
        <f>E27/(E27+F27)</f>
        <v>0.91240875912408759</v>
      </c>
      <c r="J27">
        <f>E27/(E27+H27)</f>
        <v>0.83892617449664431</v>
      </c>
    </row>
    <row r="28" spans="1:10">
      <c r="A28">
        <v>462000</v>
      </c>
      <c r="B28">
        <v>60</v>
      </c>
      <c r="C28" t="s">
        <v>11</v>
      </c>
      <c r="D28">
        <v>94.21</v>
      </c>
      <c r="E28">
        <v>2717</v>
      </c>
      <c r="F28">
        <v>328</v>
      </c>
      <c r="G28">
        <v>3025</v>
      </c>
      <c r="H28">
        <f>G28-E28</f>
        <v>308</v>
      </c>
      <c r="I28">
        <f>E28/(E28+F28)</f>
        <v>0.89228243021346465</v>
      </c>
      <c r="J28">
        <f>E28/(E28+H28)</f>
        <v>0.89818181818181819</v>
      </c>
    </row>
    <row r="29" spans="1:10">
      <c r="A29">
        <v>462000</v>
      </c>
      <c r="B29">
        <v>60</v>
      </c>
      <c r="C29" t="s">
        <v>12</v>
      </c>
      <c r="D29">
        <v>96.34</v>
      </c>
      <c r="E29">
        <v>2715</v>
      </c>
      <c r="F29">
        <v>324</v>
      </c>
      <c r="G29">
        <v>2902</v>
      </c>
      <c r="H29">
        <f>G29-E29</f>
        <v>187</v>
      </c>
      <c r="I29">
        <f>E29/(E29+F29)</f>
        <v>0.89338598223099708</v>
      </c>
      <c r="J29">
        <f>E29/(E29+H29)</f>
        <v>0.9355616815988973</v>
      </c>
    </row>
    <row r="30" spans="1:10">
      <c r="A30">
        <v>462000</v>
      </c>
      <c r="B30">
        <v>60</v>
      </c>
      <c r="C30" t="s">
        <v>13</v>
      </c>
      <c r="D30">
        <v>100</v>
      </c>
      <c r="E30">
        <v>12</v>
      </c>
      <c r="F30">
        <v>0</v>
      </c>
      <c r="G30">
        <v>13</v>
      </c>
      <c r="H30">
        <f>G30-E30</f>
        <v>1</v>
      </c>
      <c r="I30">
        <f>E30/(E30+F30)</f>
        <v>1</v>
      </c>
      <c r="J30">
        <f>E30/(E30+H30)</f>
        <v>0.92307692307692313</v>
      </c>
    </row>
    <row r="31" spans="1:10">
      <c r="A31">
        <v>462000</v>
      </c>
      <c r="B31">
        <v>60</v>
      </c>
      <c r="C31" t="s">
        <v>14</v>
      </c>
      <c r="D31">
        <v>91.66</v>
      </c>
      <c r="E31">
        <v>6292</v>
      </c>
      <c r="F31">
        <v>1149</v>
      </c>
      <c r="G31">
        <v>7362</v>
      </c>
      <c r="H31">
        <f>G31-E31</f>
        <v>1070</v>
      </c>
      <c r="I31">
        <f>E31/(E31+F31)</f>
        <v>0.84558527079693591</v>
      </c>
      <c r="J31">
        <f>E31/(E31+H31)</f>
        <v>0.85465906003803316</v>
      </c>
    </row>
    <row r="32" spans="1:10">
      <c r="A32">
        <v>462000</v>
      </c>
      <c r="B32">
        <v>70</v>
      </c>
      <c r="C32" t="s">
        <v>10</v>
      </c>
      <c r="D32">
        <v>90.99</v>
      </c>
      <c r="E32">
        <v>116</v>
      </c>
      <c r="F32">
        <v>11</v>
      </c>
      <c r="G32">
        <v>149</v>
      </c>
      <c r="H32">
        <f>G32-E32</f>
        <v>33</v>
      </c>
      <c r="I32">
        <f>E32/(E32+F32)</f>
        <v>0.91338582677165359</v>
      </c>
      <c r="J32">
        <f>E32/(E32+H32)</f>
        <v>0.77852348993288589</v>
      </c>
    </row>
    <row r="33" spans="1:10">
      <c r="A33">
        <v>462000</v>
      </c>
      <c r="B33">
        <v>70</v>
      </c>
      <c r="C33" t="s">
        <v>11</v>
      </c>
      <c r="D33">
        <v>94.21</v>
      </c>
      <c r="E33">
        <v>2684</v>
      </c>
      <c r="F33">
        <v>296</v>
      </c>
      <c r="G33">
        <v>3025</v>
      </c>
      <c r="H33">
        <f>G33-E33</f>
        <v>341</v>
      </c>
      <c r="I33">
        <f>E33/(E33+F33)</f>
        <v>0.90067114093959733</v>
      </c>
      <c r="J33">
        <f>E33/(E33+H33)</f>
        <v>0.88727272727272732</v>
      </c>
    </row>
    <row r="34" spans="1:10">
      <c r="A34">
        <v>462000</v>
      </c>
      <c r="B34">
        <v>70</v>
      </c>
      <c r="C34" t="s">
        <v>12</v>
      </c>
      <c r="D34">
        <v>96.34</v>
      </c>
      <c r="E34">
        <v>2687</v>
      </c>
      <c r="F34">
        <v>284</v>
      </c>
      <c r="G34">
        <v>2902</v>
      </c>
      <c r="H34">
        <f>G34-E34</f>
        <v>215</v>
      </c>
      <c r="I34">
        <f>E34/(E34+F34)</f>
        <v>0.90440928980141366</v>
      </c>
      <c r="J34">
        <f>E34/(E34+H34)</f>
        <v>0.92591316333563056</v>
      </c>
    </row>
    <row r="35" spans="1:10">
      <c r="A35">
        <v>462000</v>
      </c>
      <c r="B35">
        <v>70</v>
      </c>
      <c r="C35" t="s">
        <v>13</v>
      </c>
      <c r="D35">
        <v>100</v>
      </c>
      <c r="E35">
        <v>12</v>
      </c>
      <c r="F35">
        <v>0</v>
      </c>
      <c r="G35">
        <v>13</v>
      </c>
      <c r="H35">
        <f>G35-E35</f>
        <v>1</v>
      </c>
      <c r="I35">
        <f>E35/(E35+F35)</f>
        <v>1</v>
      </c>
      <c r="J35">
        <f>E35/(E35+H35)</f>
        <v>0.92307692307692313</v>
      </c>
    </row>
    <row r="36" spans="1:10">
      <c r="A36">
        <v>462000</v>
      </c>
      <c r="B36">
        <v>70</v>
      </c>
      <c r="C36" t="s">
        <v>14</v>
      </c>
      <c r="D36">
        <v>91.66</v>
      </c>
      <c r="E36">
        <v>6026</v>
      </c>
      <c r="F36">
        <v>950</v>
      </c>
      <c r="G36">
        <v>7362</v>
      </c>
      <c r="H36">
        <f>G36-E36</f>
        <v>1336</v>
      </c>
      <c r="I36">
        <f>E36/(E36+F36)</f>
        <v>0.86381880733944949</v>
      </c>
      <c r="J36">
        <f>E36/(E36+H36)</f>
        <v>0.8185275740287965</v>
      </c>
    </row>
    <row r="37" spans="1:10">
      <c r="A37">
        <v>462000</v>
      </c>
      <c r="B37">
        <v>80</v>
      </c>
      <c r="C37" t="s">
        <v>10</v>
      </c>
      <c r="D37">
        <v>90.99</v>
      </c>
      <c r="E37">
        <v>108</v>
      </c>
      <c r="F37">
        <v>9</v>
      </c>
      <c r="G37">
        <v>149</v>
      </c>
      <c r="H37">
        <f>G37-E37</f>
        <v>41</v>
      </c>
      <c r="I37">
        <f>E37/(E37+F37)</f>
        <v>0.92307692307692313</v>
      </c>
      <c r="J37">
        <f>E37/(E37+H37)</f>
        <v>0.72483221476510062</v>
      </c>
    </row>
    <row r="38" spans="1:10">
      <c r="A38">
        <v>462000</v>
      </c>
      <c r="B38">
        <v>80</v>
      </c>
      <c r="C38" t="s">
        <v>11</v>
      </c>
      <c r="D38">
        <v>94.21</v>
      </c>
      <c r="E38">
        <v>2630</v>
      </c>
      <c r="F38">
        <v>257</v>
      </c>
      <c r="G38">
        <v>3025</v>
      </c>
      <c r="H38">
        <f>G38-E38</f>
        <v>395</v>
      </c>
      <c r="I38">
        <f>E38/(E38+F38)</f>
        <v>0.91098025632144097</v>
      </c>
      <c r="J38">
        <f>E38/(E38+H38)</f>
        <v>0.86942148760330573</v>
      </c>
    </row>
    <row r="39" spans="1:10">
      <c r="A39">
        <v>462000</v>
      </c>
      <c r="B39">
        <v>80</v>
      </c>
      <c r="C39" t="s">
        <v>12</v>
      </c>
      <c r="D39">
        <v>96.34</v>
      </c>
      <c r="E39">
        <v>2646</v>
      </c>
      <c r="F39">
        <v>238</v>
      </c>
      <c r="G39">
        <v>2902</v>
      </c>
      <c r="H39">
        <f>G39-E39</f>
        <v>256</v>
      </c>
      <c r="I39">
        <f>E39/(E39+F39)</f>
        <v>0.91747572815533984</v>
      </c>
      <c r="J39">
        <f>E39/(E39+H39)</f>
        <v>0.91178497587870433</v>
      </c>
    </row>
    <row r="40" spans="1:10">
      <c r="A40">
        <v>462000</v>
      </c>
      <c r="B40">
        <v>80</v>
      </c>
      <c r="C40" t="s">
        <v>13</v>
      </c>
      <c r="D40">
        <v>100</v>
      </c>
      <c r="E40">
        <v>12</v>
      </c>
      <c r="F40">
        <v>0</v>
      </c>
      <c r="G40">
        <v>13</v>
      </c>
      <c r="H40">
        <f>G40-E40</f>
        <v>1</v>
      </c>
      <c r="I40">
        <f>E40/(E40+F40)</f>
        <v>1</v>
      </c>
      <c r="J40">
        <f>E40/(E40+H40)</f>
        <v>0.92307692307692313</v>
      </c>
    </row>
    <row r="41" spans="1:10">
      <c r="A41">
        <v>462000</v>
      </c>
      <c r="B41">
        <v>80</v>
      </c>
      <c r="C41" t="s">
        <v>14</v>
      </c>
      <c r="D41">
        <v>91.66</v>
      </c>
      <c r="E41">
        <v>5668</v>
      </c>
      <c r="F41">
        <v>735</v>
      </c>
      <c r="G41">
        <v>7362</v>
      </c>
      <c r="H41">
        <f>G41-E41</f>
        <v>1694</v>
      </c>
      <c r="I41">
        <f>E41/(E41+F41)</f>
        <v>0.88521005778541306</v>
      </c>
      <c r="J41">
        <f>E41/(E41+H41)</f>
        <v>0.76989948383591411</v>
      </c>
    </row>
    <row r="42" spans="1:10">
      <c r="A42">
        <v>462000</v>
      </c>
      <c r="B42">
        <v>90</v>
      </c>
      <c r="C42" t="s">
        <v>10</v>
      </c>
      <c r="D42">
        <v>90.99</v>
      </c>
      <c r="E42">
        <v>99</v>
      </c>
      <c r="F42">
        <v>8</v>
      </c>
      <c r="G42">
        <v>149</v>
      </c>
      <c r="H42">
        <f>G42-E42</f>
        <v>50</v>
      </c>
      <c r="I42">
        <f>E42/(E42+F42)</f>
        <v>0.92523364485981308</v>
      </c>
      <c r="J42">
        <f>E42/(E42+H42)</f>
        <v>0.66442953020134232</v>
      </c>
    </row>
    <row r="43" spans="1:10">
      <c r="A43">
        <v>462000</v>
      </c>
      <c r="B43">
        <v>90</v>
      </c>
      <c r="C43" t="s">
        <v>11</v>
      </c>
      <c r="D43">
        <v>94.21</v>
      </c>
      <c r="E43">
        <v>2555</v>
      </c>
      <c r="F43">
        <v>212</v>
      </c>
      <c r="G43">
        <v>3025</v>
      </c>
      <c r="H43">
        <f>G43-E43</f>
        <v>470</v>
      </c>
      <c r="I43">
        <f>E43/(E43+F43)</f>
        <v>0.92338272497289486</v>
      </c>
      <c r="J43">
        <f>E43/(E43+H43)</f>
        <v>0.84462809917355375</v>
      </c>
    </row>
    <row r="44" spans="1:10">
      <c r="A44">
        <v>462000</v>
      </c>
      <c r="B44">
        <v>90</v>
      </c>
      <c r="C44" t="s">
        <v>12</v>
      </c>
      <c r="D44">
        <v>96.34</v>
      </c>
      <c r="E44">
        <v>2569</v>
      </c>
      <c r="F44">
        <v>180</v>
      </c>
      <c r="G44">
        <v>2902</v>
      </c>
      <c r="H44">
        <f>G44-E44</f>
        <v>333</v>
      </c>
      <c r="I44">
        <f>E44/(E44+F44)</f>
        <v>0.93452164423426698</v>
      </c>
      <c r="J44">
        <f>E44/(E44+H44)</f>
        <v>0.88525155065472083</v>
      </c>
    </row>
    <row r="45" spans="1:10">
      <c r="A45">
        <v>462000</v>
      </c>
      <c r="B45">
        <v>90</v>
      </c>
      <c r="C45" t="s">
        <v>13</v>
      </c>
      <c r="D45">
        <v>100</v>
      </c>
      <c r="E45">
        <v>12</v>
      </c>
      <c r="F45">
        <v>0</v>
      </c>
      <c r="G45">
        <v>13</v>
      </c>
      <c r="H45">
        <f>G45-E45</f>
        <v>1</v>
      </c>
      <c r="I45">
        <f>E45/(E45+F45)</f>
        <v>1</v>
      </c>
      <c r="J45">
        <f>E45/(E45+H45)</f>
        <v>0.92307692307692313</v>
      </c>
    </row>
    <row r="46" spans="1:10">
      <c r="A46">
        <v>462000</v>
      </c>
      <c r="B46">
        <v>90</v>
      </c>
      <c r="C46" t="s">
        <v>14</v>
      </c>
      <c r="D46">
        <v>91.66</v>
      </c>
      <c r="E46">
        <v>4982</v>
      </c>
      <c r="F46">
        <v>475</v>
      </c>
      <c r="G46">
        <v>7362</v>
      </c>
      <c r="H46">
        <f>G46-E46</f>
        <v>2380</v>
      </c>
      <c r="I46">
        <f>E46/(E46+F46)</f>
        <v>0.91295583654022361</v>
      </c>
      <c r="J46">
        <f>E46/(E46+H46)</f>
        <v>0.67671828307525128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Trish McOwan - Telenostic</cp:lastModifiedBy>
  <cp:revision>1</cp:revision>
  <dcterms:created xsi:type="dcterms:W3CDTF">2021-05-09T07:28:07Z</dcterms:created>
  <dcterms:modified xsi:type="dcterms:W3CDTF">2021-05-09T07:28:07Z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