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4"/>
  <workbookPr defaultThemeVersion="166925"/>
  <xr:revisionPtr revIDLastSave="0" documentId="8_{F342214E-C960-43C8-9916-EFE1FDB198F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9" i="1" l="1"/>
  <c r="AB18" i="1"/>
  <c r="AB15" i="1"/>
  <c r="AB14" i="1"/>
  <c r="AB11" i="1"/>
  <c r="AB10" i="1"/>
  <c r="AB7" i="1"/>
  <c r="AB6" i="1"/>
  <c r="AB2" i="1"/>
  <c r="AB3" i="1"/>
</calcChain>
</file>

<file path=xl/sharedStrings.xml><?xml version="1.0" encoding="utf-8"?>
<sst xmlns="http://schemas.openxmlformats.org/spreadsheetml/2006/main" count="80" uniqueCount="21">
  <si>
    <t xml:space="preserve">Forecast </t>
  </si>
  <si>
    <t>Forecast</t>
  </si>
  <si>
    <t xml:space="preserve">Control Chart </t>
  </si>
  <si>
    <t>O</t>
  </si>
  <si>
    <t>ML</t>
  </si>
  <si>
    <t>P</t>
  </si>
  <si>
    <t xml:space="preserve">Estimate Rate Used </t>
  </si>
  <si>
    <t xml:space="preserve">Beta Pert </t>
  </si>
  <si>
    <t xml:space="preserve">Canada </t>
  </si>
  <si>
    <t xml:space="preserve">Threat </t>
  </si>
  <si>
    <t>Optimistic</t>
  </si>
  <si>
    <t xml:space="preserve">Materials </t>
  </si>
  <si>
    <t xml:space="preserve">Opportunity </t>
  </si>
  <si>
    <t>Most Likely</t>
  </si>
  <si>
    <t xml:space="preserve">Pesimistic </t>
  </si>
  <si>
    <t xml:space="preserve">USA </t>
  </si>
  <si>
    <t>Switzerland</t>
  </si>
  <si>
    <t>UK</t>
  </si>
  <si>
    <t xml:space="preserve">Germany </t>
  </si>
  <si>
    <t>Source:</t>
  </si>
  <si>
    <t xml:space="preserve">http://tradingeconomis.com/country/inflation-rate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</si>
</sst>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9" fontId="0" fillId="0" borderId="0" xfId="0" applyNumberFormat="1"/>
    <xf numFmtId="2" fontId="0" fillId="0" borderId="0" xfId="0" applyNumberFormat="1"/>
    <xf numFmtId="16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Canada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Sheet1!$B$2:$N$2</c:f>
              <c:numCache>
                <c:formatCode>mmm\-yy</c:formatCode>
                <c:ptCount val="13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3.7</c:v>
                </c:pt>
                <c:pt idx="1">
                  <c:v>4.0999999999999996</c:v>
                </c:pt>
                <c:pt idx="2">
                  <c:v>4.4000000000000004</c:v>
                </c:pt>
                <c:pt idx="3">
                  <c:v>4.7</c:v>
                </c:pt>
                <c:pt idx="4">
                  <c:v>4.7</c:v>
                </c:pt>
                <c:pt idx="5">
                  <c:v>4.8</c:v>
                </c:pt>
                <c:pt idx="6">
                  <c:v>5.0999999999999996</c:v>
                </c:pt>
                <c:pt idx="7">
                  <c:v>5.7</c:v>
                </c:pt>
                <c:pt idx="8">
                  <c:v>6.7</c:v>
                </c:pt>
                <c:pt idx="9">
                  <c:v>6.8</c:v>
                </c:pt>
                <c:pt idx="10">
                  <c:v>7.7</c:v>
                </c:pt>
                <c:pt idx="11">
                  <c:v>8.1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352-9D43-F8C57E93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20631"/>
        <c:axId val="18338359"/>
      </c:areaChart>
      <c:dateAx>
        <c:axId val="9828206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359"/>
        <c:crosses val="autoZero"/>
        <c:auto val="1"/>
        <c:lblOffset val="100"/>
        <c:baseTimeUnit val="months"/>
      </c:dateAx>
      <c:valAx>
        <c:axId val="18338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20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Sheet1!$P$19:$Q$19</c:f>
              <c:strCache>
                <c:ptCount val="2"/>
                <c:pt idx="0">
                  <c:v>Germany </c:v>
                </c:pt>
                <c:pt idx="1">
                  <c:v>Optimistic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Sheet1!$R$18:$T$18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Sheet1!$R$19:$T$19</c:f>
              <c:numCache>
                <c:formatCode>General</c:formatCode>
                <c:ptCount val="3"/>
                <c:pt idx="0">
                  <c:v>7.4</c:v>
                </c:pt>
                <c:pt idx="1">
                  <c:v>7.5</c:v>
                </c:pt>
                <c:pt idx="2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B-4670-8BE9-16DCE418FF31}"/>
            </c:ext>
          </c:extLst>
        </c:ser>
        <c:ser>
          <c:idx val="1"/>
          <c:order val="1"/>
          <c:tx>
            <c:strRef>
              <c:f>Sheet1!$P$20:$Q$20</c:f>
              <c:strCache>
                <c:ptCount val="2"/>
                <c:pt idx="0">
                  <c:v>Germany </c:v>
                </c:pt>
                <c:pt idx="1">
                  <c:v>Most Likely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Sheet1!$R$18:$T$18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Sheet1!$R$20:$T$20</c:f>
              <c:numCache>
                <c:formatCode>General</c:formatCode>
                <c:ptCount val="3"/>
                <c:pt idx="0">
                  <c:v>7.5</c:v>
                </c:pt>
                <c:pt idx="1">
                  <c:v>7.6</c:v>
                </c:pt>
                <c:pt idx="2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B-4670-8BE9-16DCE418FF31}"/>
            </c:ext>
          </c:extLst>
        </c:ser>
        <c:ser>
          <c:idx val="2"/>
          <c:order val="2"/>
          <c:tx>
            <c:strRef>
              <c:f>Sheet1!$P$21:$Q$21</c:f>
              <c:strCache>
                <c:ptCount val="2"/>
                <c:pt idx="0">
                  <c:v>Germany </c:v>
                </c:pt>
                <c:pt idx="1">
                  <c:v>Pesimistic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Sheet1!$R$18:$T$18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Sheet1!$R$21:$T$21</c:f>
              <c:numCache>
                <c:formatCode>General</c:formatCode>
                <c:ptCount val="3"/>
                <c:pt idx="0">
                  <c:v>7.7</c:v>
                </c:pt>
                <c:pt idx="1">
                  <c:v>7.7</c:v>
                </c:pt>
                <c:pt idx="2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B-4670-8BE9-16DCE418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64472"/>
        <c:axId val="1286086904"/>
      </c:lineChart>
      <c:dateAx>
        <c:axId val="706864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86904"/>
        <c:crosses val="autoZero"/>
        <c:auto val="1"/>
        <c:lblOffset val="100"/>
        <c:baseTimeUnit val="months"/>
      </c:dateAx>
      <c:valAx>
        <c:axId val="12860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6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USA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Sheet1!$B$5:$N$5</c:f>
              <c:numCache>
                <c:formatCode>mmm\-yy</c:formatCode>
                <c:ptCount val="13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Sheet1!$B$7:$N$7</c:f>
              <c:numCache>
                <c:formatCode>General</c:formatCode>
                <c:ptCount val="13"/>
                <c:pt idx="0">
                  <c:v>5.4</c:v>
                </c:pt>
                <c:pt idx="1">
                  <c:v>5.3</c:v>
                </c:pt>
                <c:pt idx="2">
                  <c:v>5.4</c:v>
                </c:pt>
                <c:pt idx="3">
                  <c:v>6.2</c:v>
                </c:pt>
                <c:pt idx="4">
                  <c:v>6.8</c:v>
                </c:pt>
                <c:pt idx="5">
                  <c:v>7</c:v>
                </c:pt>
                <c:pt idx="6">
                  <c:v>7.5</c:v>
                </c:pt>
                <c:pt idx="7">
                  <c:v>7.9</c:v>
                </c:pt>
                <c:pt idx="8">
                  <c:v>8.5</c:v>
                </c:pt>
                <c:pt idx="9">
                  <c:v>8.3000000000000007</c:v>
                </c:pt>
                <c:pt idx="10">
                  <c:v>8.6</c:v>
                </c:pt>
                <c:pt idx="11">
                  <c:v>9.1</c:v>
                </c:pt>
                <c:pt idx="12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A-4584-946A-CA5C9E507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06855"/>
        <c:axId val="958261991"/>
      </c:areaChart>
      <c:dateAx>
        <c:axId val="151570685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61991"/>
        <c:crosses val="autoZero"/>
        <c:auto val="1"/>
        <c:lblOffset val="100"/>
        <c:baseTimeUnit val="months"/>
      </c:dateAx>
      <c:valAx>
        <c:axId val="958261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06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Sheet1!$B$9:$N$9</c:f>
              <c:numCache>
                <c:formatCode>mmm\-yy</c:formatCode>
                <c:ptCount val="13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Sheet1!$B$11:$N$11</c:f>
              <c:numCache>
                <c:formatCode>General</c:formatCode>
                <c:ptCount val="13"/>
                <c:pt idx="0">
                  <c:v>0.9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1.6</c:v>
                </c:pt>
                <c:pt idx="7">
                  <c:v>2.2000000000000002</c:v>
                </c:pt>
                <c:pt idx="8">
                  <c:v>2.4</c:v>
                </c:pt>
                <c:pt idx="9">
                  <c:v>2.5</c:v>
                </c:pt>
                <c:pt idx="10">
                  <c:v>2.9</c:v>
                </c:pt>
                <c:pt idx="11">
                  <c:v>3.4</c:v>
                </c:pt>
                <c:pt idx="12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E-4EE9-872D-25B94253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937432"/>
        <c:axId val="682006199"/>
      </c:areaChart>
      <c:dateAx>
        <c:axId val="1319937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06199"/>
        <c:crosses val="autoZero"/>
        <c:auto val="1"/>
        <c:lblOffset val="100"/>
        <c:baseTimeUnit val="months"/>
      </c:dateAx>
      <c:valAx>
        <c:axId val="682006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3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Sheet1!$P$3:$Q$3</c:f>
              <c:strCache>
                <c:ptCount val="2"/>
                <c:pt idx="0">
                  <c:v>Canada </c:v>
                </c:pt>
                <c:pt idx="1">
                  <c:v>Optimistic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Sheet1!$R$2:$T$2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Sheet1!$R$3:$T$3</c:f>
              <c:numCache>
                <c:formatCode>General</c:formatCode>
                <c:ptCount val="3"/>
                <c:pt idx="0">
                  <c:v>6.9</c:v>
                </c:pt>
                <c:pt idx="1">
                  <c:v>7</c:v>
                </c:pt>
                <c:pt idx="2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1-4ED5-8D84-B28F0026D1DF}"/>
            </c:ext>
          </c:extLst>
        </c:ser>
        <c:ser>
          <c:idx val="1"/>
          <c:order val="1"/>
          <c:tx>
            <c:strRef>
              <c:f>Sheet1!$P$4:$Q$4</c:f>
              <c:strCache>
                <c:ptCount val="2"/>
                <c:pt idx="0">
                  <c:v>Canada </c:v>
                </c:pt>
                <c:pt idx="1">
                  <c:v>Most Likely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Sheet1!$R$2:$T$2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Sheet1!$R$4:$T$4</c:f>
              <c:numCache>
                <c:formatCode>General</c:formatCode>
                <c:ptCount val="3"/>
                <c:pt idx="0">
                  <c:v>7.1</c:v>
                </c:pt>
                <c:pt idx="1">
                  <c:v>7.3</c:v>
                </c:pt>
                <c:pt idx="2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1-4ED5-8D84-B28F0026D1DF}"/>
            </c:ext>
          </c:extLst>
        </c:ser>
        <c:ser>
          <c:idx val="2"/>
          <c:order val="2"/>
          <c:tx>
            <c:strRef>
              <c:f>Sheet1!$P$5:$Q$5</c:f>
              <c:strCache>
                <c:ptCount val="2"/>
                <c:pt idx="0">
                  <c:v>Canada </c:v>
                </c:pt>
                <c:pt idx="1">
                  <c:v>Pesimistic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Sheet1!$R$2:$T$2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Sheet1!$R$5:$T$5</c:f>
              <c:numCache>
                <c:formatCode>General</c:formatCode>
                <c:ptCount val="3"/>
                <c:pt idx="0">
                  <c:v>7.3</c:v>
                </c:pt>
                <c:pt idx="1">
                  <c:v>7.5</c:v>
                </c:pt>
                <c:pt idx="2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1-4ED5-8D84-B28F0026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735559"/>
        <c:axId val="637785816"/>
      </c:lineChart>
      <c:dateAx>
        <c:axId val="11027355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85816"/>
        <c:crosses val="autoZero"/>
        <c:auto val="1"/>
        <c:lblOffset val="100"/>
        <c:baseTimeUnit val="months"/>
      </c:dateAx>
      <c:valAx>
        <c:axId val="6377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35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Sheet1!$B$13:$N$13</c:f>
              <c:numCache>
                <c:formatCode>mmm\-yy</c:formatCode>
                <c:ptCount val="13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Sheet1!$B$15:$N$15</c:f>
              <c:numCache>
                <c:formatCode>General</c:formatCode>
                <c:ptCount val="13"/>
                <c:pt idx="0">
                  <c:v>2</c:v>
                </c:pt>
                <c:pt idx="1">
                  <c:v>3.2</c:v>
                </c:pt>
                <c:pt idx="2">
                  <c:v>3.1</c:v>
                </c:pt>
                <c:pt idx="3">
                  <c:v>4.2</c:v>
                </c:pt>
                <c:pt idx="4">
                  <c:v>5.0999999999999996</c:v>
                </c:pt>
                <c:pt idx="5">
                  <c:v>5.4</c:v>
                </c:pt>
                <c:pt idx="6">
                  <c:v>5.5</c:v>
                </c:pt>
                <c:pt idx="7">
                  <c:v>6.2</c:v>
                </c:pt>
                <c:pt idx="8">
                  <c:v>7</c:v>
                </c:pt>
                <c:pt idx="9">
                  <c:v>9</c:v>
                </c:pt>
                <c:pt idx="10">
                  <c:v>9.1</c:v>
                </c:pt>
                <c:pt idx="11">
                  <c:v>9.4</c:v>
                </c:pt>
                <c:pt idx="12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886-9A00-6C10AC3F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27704"/>
        <c:axId val="125978231"/>
      </c:areaChart>
      <c:dateAx>
        <c:axId val="544127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8231"/>
        <c:crosses val="autoZero"/>
        <c:auto val="1"/>
        <c:lblOffset val="100"/>
        <c:baseTimeUnit val="months"/>
      </c:dateAx>
      <c:valAx>
        <c:axId val="12597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2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Germany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Sheet1!$B$17:$N$17</c:f>
              <c:numCache>
                <c:formatCode>mmm\-yy</c:formatCode>
                <c:ptCount val="13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Sheet1!$B$19:$N$19</c:f>
              <c:numCache>
                <c:formatCode>General</c:formatCode>
                <c:ptCount val="13"/>
                <c:pt idx="0">
                  <c:v>3.9</c:v>
                </c:pt>
                <c:pt idx="1">
                  <c:v>4.0999999999999996</c:v>
                </c:pt>
                <c:pt idx="2">
                  <c:v>4.5</c:v>
                </c:pt>
                <c:pt idx="3">
                  <c:v>5.2</c:v>
                </c:pt>
                <c:pt idx="4">
                  <c:v>5.3</c:v>
                </c:pt>
                <c:pt idx="5">
                  <c:v>4.9000000000000004</c:v>
                </c:pt>
                <c:pt idx="6">
                  <c:v>5.0999999999999996</c:v>
                </c:pt>
                <c:pt idx="7">
                  <c:v>7.3</c:v>
                </c:pt>
                <c:pt idx="8">
                  <c:v>7.4</c:v>
                </c:pt>
                <c:pt idx="9">
                  <c:v>7.8</c:v>
                </c:pt>
                <c:pt idx="10">
                  <c:v>7.6</c:v>
                </c:pt>
                <c:pt idx="11">
                  <c:v>7.5</c:v>
                </c:pt>
                <c:pt idx="1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0-455E-B628-2B2136AF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7112"/>
        <c:axId val="637748664"/>
      </c:areaChart>
      <c:dateAx>
        <c:axId val="192537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48664"/>
        <c:crosses val="autoZero"/>
        <c:auto val="1"/>
        <c:lblOffset val="100"/>
        <c:baseTimeUnit val="months"/>
      </c:dateAx>
      <c:valAx>
        <c:axId val="6377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Sheet1!$P$7:$Q$7</c:f>
              <c:strCache>
                <c:ptCount val="2"/>
                <c:pt idx="0">
                  <c:v>USA </c:v>
                </c:pt>
                <c:pt idx="1">
                  <c:v>Optimistic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Sheet1!$R$6:$T$6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Sheet1!$R$7:$T$7</c:f>
              <c:numCache>
                <c:formatCode>General</c:formatCode>
                <c:ptCount val="3"/>
                <c:pt idx="0">
                  <c:v>9</c:v>
                </c:pt>
                <c:pt idx="1">
                  <c:v>9.1999999999999993</c:v>
                </c:pt>
                <c:pt idx="2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1-43E2-A820-965067AE35EE}"/>
            </c:ext>
          </c:extLst>
        </c:ser>
        <c:ser>
          <c:idx val="1"/>
          <c:order val="1"/>
          <c:tx>
            <c:strRef>
              <c:f>Sheet1!$P$8:$Q$8</c:f>
              <c:strCache>
                <c:ptCount val="2"/>
                <c:pt idx="0">
                  <c:v>USA </c:v>
                </c:pt>
                <c:pt idx="1">
                  <c:v>Most Likely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Sheet1!$R$6:$T$6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Sheet1!$R$8:$T$8</c:f>
              <c:numCache>
                <c:formatCode>General</c:formatCode>
                <c:ptCount val="3"/>
                <c:pt idx="0">
                  <c:v>9.1</c:v>
                </c:pt>
                <c:pt idx="1">
                  <c:v>9.4</c:v>
                </c:pt>
                <c:pt idx="2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1-43E2-A820-965067AE35EE}"/>
            </c:ext>
          </c:extLst>
        </c:ser>
        <c:ser>
          <c:idx val="2"/>
          <c:order val="2"/>
          <c:tx>
            <c:strRef>
              <c:f>Sheet1!$P$9:$Q$9</c:f>
              <c:strCache>
                <c:ptCount val="2"/>
                <c:pt idx="0">
                  <c:v>USA </c:v>
                </c:pt>
                <c:pt idx="1">
                  <c:v>Pesimistic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Sheet1!$R$6:$T$6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Sheet1!$R$9:$T$9</c:f>
              <c:numCache>
                <c:formatCode>General</c:formatCode>
                <c:ptCount val="3"/>
                <c:pt idx="0">
                  <c:v>9.3000000000000007</c:v>
                </c:pt>
                <c:pt idx="1">
                  <c:v>9.5</c:v>
                </c:pt>
                <c:pt idx="2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1-43E2-A820-965067AE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226216"/>
        <c:axId val="466045367"/>
      </c:lineChart>
      <c:dateAx>
        <c:axId val="12162262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45367"/>
        <c:crosses val="autoZero"/>
        <c:auto val="1"/>
        <c:lblOffset val="100"/>
        <c:baseTimeUnit val="months"/>
      </c:dateAx>
      <c:valAx>
        <c:axId val="466045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Sheet1!$P$11:$Q$11</c:f>
              <c:strCache>
                <c:ptCount val="2"/>
                <c:pt idx="0">
                  <c:v>Switzerland</c:v>
                </c:pt>
                <c:pt idx="1">
                  <c:v>Optimistic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Sheet1!$R$10:$T$10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Sheet1!$R$11:$T$11</c:f>
              <c:numCache>
                <c:formatCode>General</c:formatCode>
                <c:ptCount val="3"/>
                <c:pt idx="0">
                  <c:v>3.6</c:v>
                </c:pt>
                <c:pt idx="1">
                  <c:v>3.8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6-4711-A3D8-7C678BBFEB8E}"/>
            </c:ext>
          </c:extLst>
        </c:ser>
        <c:ser>
          <c:idx val="1"/>
          <c:order val="1"/>
          <c:tx>
            <c:strRef>
              <c:f>Sheet1!$P$12:$Q$12</c:f>
              <c:strCache>
                <c:ptCount val="2"/>
                <c:pt idx="0">
                  <c:v>Switzerland</c:v>
                </c:pt>
                <c:pt idx="1">
                  <c:v>Most Likely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Sheet1!$R$10:$T$10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Sheet1!$R$12:$T$12</c:f>
              <c:numCache>
                <c:formatCode>General</c:formatCode>
                <c:ptCount val="3"/>
                <c:pt idx="0">
                  <c:v>3.8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6-4711-A3D8-7C678BBFEB8E}"/>
            </c:ext>
          </c:extLst>
        </c:ser>
        <c:ser>
          <c:idx val="2"/>
          <c:order val="2"/>
          <c:tx>
            <c:strRef>
              <c:f>Sheet1!$P$13:$Q$13</c:f>
              <c:strCache>
                <c:ptCount val="2"/>
                <c:pt idx="0">
                  <c:v>Switzerland</c:v>
                </c:pt>
                <c:pt idx="1">
                  <c:v>Pesimistic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Sheet1!$R$10:$T$10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Sheet1!$R$13:$T$13</c:f>
              <c:numCache>
                <c:formatCode>General</c:formatCode>
                <c:ptCount val="3"/>
                <c:pt idx="0">
                  <c:v>4</c:v>
                </c:pt>
                <c:pt idx="1">
                  <c:v>4.4000000000000004</c:v>
                </c:pt>
                <c:pt idx="2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6-4711-A3D8-7C678BBF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39608"/>
        <c:axId val="637737864"/>
      </c:lineChart>
      <c:dateAx>
        <c:axId val="192539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37864"/>
        <c:crosses val="autoZero"/>
        <c:auto val="1"/>
        <c:lblOffset val="100"/>
        <c:baseTimeUnit val="months"/>
      </c:dateAx>
      <c:valAx>
        <c:axId val="6377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Sheet1!$P$15:$Q$15</c:f>
              <c:strCache>
                <c:ptCount val="2"/>
                <c:pt idx="0">
                  <c:v>UK</c:v>
                </c:pt>
                <c:pt idx="1">
                  <c:v>Optimistic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Sheet1!$R$14:$T$14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Sheet1!$R$15:$T$15</c:f>
              <c:numCache>
                <c:formatCode>General</c:formatCode>
                <c:ptCount val="3"/>
                <c:pt idx="0">
                  <c:v>9.5</c:v>
                </c:pt>
                <c:pt idx="1">
                  <c:v>9.4</c:v>
                </c:pt>
                <c:pt idx="2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A-45A2-B190-3987E39EE674}"/>
            </c:ext>
          </c:extLst>
        </c:ser>
        <c:ser>
          <c:idx val="1"/>
          <c:order val="1"/>
          <c:tx>
            <c:strRef>
              <c:f>Sheet1!$P$16:$Q$16</c:f>
              <c:strCache>
                <c:ptCount val="2"/>
                <c:pt idx="0">
                  <c:v>UK</c:v>
                </c:pt>
                <c:pt idx="1">
                  <c:v>Most Likely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Sheet1!$R$14:$T$14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Sheet1!$R$16:$T$16</c:f>
              <c:numCache>
                <c:formatCode>General</c:formatCode>
                <c:ptCount val="3"/>
                <c:pt idx="0">
                  <c:v>9.6999999999999993</c:v>
                </c:pt>
                <c:pt idx="1">
                  <c:v>9.5</c:v>
                </c:pt>
                <c:pt idx="2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A-45A2-B190-3987E39EE674}"/>
            </c:ext>
          </c:extLst>
        </c:ser>
        <c:ser>
          <c:idx val="2"/>
          <c:order val="2"/>
          <c:tx>
            <c:strRef>
              <c:f>Sheet1!$P$17:$Q$17</c:f>
              <c:strCache>
                <c:ptCount val="2"/>
                <c:pt idx="0">
                  <c:v>UK</c:v>
                </c:pt>
                <c:pt idx="1">
                  <c:v>Pesimistic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Sheet1!$R$14:$T$14</c:f>
              <c:numCache>
                <c:formatCode>mmm\-yy</c:formatCode>
                <c:ptCount val="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</c:numCache>
            </c:numRef>
          </c:cat>
          <c:val>
            <c:numRef>
              <c:f>Sheet1!$R$17:$T$17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9.6</c:v>
                </c:pt>
                <c:pt idx="2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A-45A2-B190-3987E39E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825207"/>
        <c:axId val="18459751"/>
      </c:lineChart>
      <c:dateAx>
        <c:axId val="98282520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51"/>
        <c:crosses val="autoZero"/>
        <c:auto val="1"/>
        <c:lblOffset val="100"/>
        <c:baseTimeUnit val="months"/>
      </c:dateAx>
      <c:valAx>
        <c:axId val="18459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25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04BFE-BAF1-435F-B308-C11F7C3FF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18</xdr:row>
      <xdr:rowOff>0</xdr:rowOff>
    </xdr:from>
    <xdr:to>
      <xdr:col>8</xdr:col>
      <xdr:colOff>276225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C7A92-D707-499D-A56E-559B33C87D90}"/>
            </a:ext>
            <a:ext uri="{147F2762-F138-4A5C-976F-8EAC2B608ADB}">
              <a16:predDERef xmlns:a16="http://schemas.microsoft.com/office/drawing/2014/main" pred="{F5604BFE-BAF1-435F-B308-C11F7C3FF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AD8E8-1C1E-4840-84B4-B7900879CD58}"/>
            </a:ext>
            <a:ext uri="{147F2762-F138-4A5C-976F-8EAC2B608ADB}">
              <a16:predDERef xmlns:a16="http://schemas.microsoft.com/office/drawing/2014/main" pred="{7FEC7A92-D707-499D-A56E-559B33C87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1</xdr:row>
      <xdr:rowOff>161925</xdr:rowOff>
    </xdr:from>
    <xdr:to>
      <xdr:col>17</xdr:col>
      <xdr:colOff>295275</xdr:colOff>
      <xdr:row>16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C5DF70-4029-4D49-A3BB-5BFEAC18E9D8}"/>
            </a:ext>
            <a:ext uri="{147F2762-F138-4A5C-976F-8EAC2B608ADB}">
              <a16:predDERef xmlns:a16="http://schemas.microsoft.com/office/drawing/2014/main" pred="{EC1AD8E8-1C1E-4840-84B4-B7900879C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304800</xdr:colOff>
      <xdr:row>64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10F8E-1D44-4A33-ACEC-8F039F031A80}"/>
            </a:ext>
            <a:ext uri="{147F2762-F138-4A5C-976F-8EAC2B608ADB}">
              <a16:predDERef xmlns:a16="http://schemas.microsoft.com/office/drawing/2014/main" pred="{C1C5DF70-4029-4D49-A3BB-5BFEAC18E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304800</xdr:colOff>
      <xdr:row>80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96233B-4287-4929-9AA5-7CEE9E2C4B40}"/>
            </a:ext>
            <a:ext uri="{147F2762-F138-4A5C-976F-8EAC2B608ADB}">
              <a16:predDERef xmlns:a16="http://schemas.microsoft.com/office/drawing/2014/main" pred="{50110F8E-1D44-4A33-ACEC-8F039F031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C58EE4-6AEE-447C-B762-97CBF7AC4785}"/>
            </a:ext>
            <a:ext uri="{147F2762-F138-4A5C-976F-8EAC2B608ADB}">
              <a16:predDERef xmlns:a16="http://schemas.microsoft.com/office/drawing/2014/main" pred="{DF96233B-4287-4929-9AA5-7CEE9E2C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6D36A6-69B3-4274-A507-E897B0D75114}"/>
            </a:ext>
            <a:ext uri="{147F2762-F138-4A5C-976F-8EAC2B608ADB}">
              <a16:predDERef xmlns:a16="http://schemas.microsoft.com/office/drawing/2014/main" pred="{F2C58EE4-6AEE-447C-B762-97CBF7AC4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17</xdr:col>
      <xdr:colOff>304800</xdr:colOff>
      <xdr:row>64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24F3B3-AA7C-4B38-B741-9FBFF27178D7}"/>
            </a:ext>
            <a:ext uri="{147F2762-F138-4A5C-976F-8EAC2B608ADB}">
              <a16:predDERef xmlns:a16="http://schemas.microsoft.com/office/drawing/2014/main" pred="{A66D36A6-69B3-4274-A507-E897B0D75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66</xdr:row>
      <xdr:rowOff>0</xdr:rowOff>
    </xdr:from>
    <xdr:to>
      <xdr:col>17</xdr:col>
      <xdr:colOff>304800</xdr:colOff>
      <xdr:row>80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CC2B2C-D441-46D2-935A-F5E5709B99CD}"/>
            </a:ext>
            <a:ext uri="{147F2762-F138-4A5C-976F-8EAC2B608ADB}">
              <a16:predDERef xmlns:a16="http://schemas.microsoft.com/office/drawing/2014/main" pred="{0A24F3B3-AA7C-4B38-B741-9FBFF2717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radingeconomis.com/country/inflation-r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abSelected="1" workbookViewId="0">
      <selection activeCell="C26" sqref="C26"/>
    </sheetView>
  </sheetViews>
  <sheetFormatPr defaultRowHeight="15"/>
  <cols>
    <col min="1" max="1" width="12.5703125" customWidth="1"/>
    <col min="16" max="16" width="13.28515625" customWidth="1"/>
    <col min="17" max="17" width="12.42578125" customWidth="1"/>
    <col min="21" max="21" width="15.28515625" customWidth="1"/>
    <col min="22" max="22" width="14" customWidth="1"/>
    <col min="23" max="23" width="4.140625" customWidth="1"/>
    <col min="24" max="24" width="5.85546875" customWidth="1"/>
    <col min="25" max="25" width="7" customWidth="1"/>
    <col min="26" max="26" width="18.5703125" customWidth="1"/>
    <col min="28" max="28" width="10.42578125" bestFit="1" customWidth="1"/>
  </cols>
  <sheetData>
    <row r="1" spans="1:28">
      <c r="R1" t="s">
        <v>0</v>
      </c>
      <c r="S1" t="s">
        <v>1</v>
      </c>
      <c r="T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B1" t="s">
        <v>7</v>
      </c>
    </row>
    <row r="2" spans="1:28">
      <c r="B2" s="1">
        <v>44378</v>
      </c>
      <c r="C2" s="1">
        <v>44409</v>
      </c>
      <c r="D2" s="1">
        <v>44440</v>
      </c>
      <c r="E2" s="1">
        <v>44470</v>
      </c>
      <c r="F2" s="1">
        <v>44501</v>
      </c>
      <c r="G2" s="1">
        <v>44531</v>
      </c>
      <c r="H2" s="1">
        <v>44562</v>
      </c>
      <c r="I2" s="1">
        <v>44593</v>
      </c>
      <c r="J2" s="1">
        <v>44621</v>
      </c>
      <c r="K2" s="1">
        <v>44652</v>
      </c>
      <c r="L2" s="1">
        <v>44682</v>
      </c>
      <c r="M2" s="1">
        <v>44713</v>
      </c>
      <c r="N2" s="1">
        <v>44743</v>
      </c>
      <c r="O2" s="1"/>
      <c r="P2" t="s">
        <v>8</v>
      </c>
      <c r="Q2" s="1"/>
      <c r="R2" s="1">
        <v>44774</v>
      </c>
      <c r="S2" s="1">
        <v>44805</v>
      </c>
      <c r="T2" s="1">
        <v>44835</v>
      </c>
      <c r="U2" s="1" t="s">
        <v>8</v>
      </c>
      <c r="V2" t="s">
        <v>9</v>
      </c>
      <c r="W2">
        <v>5</v>
      </c>
      <c r="X2">
        <v>6</v>
      </c>
      <c r="Y2">
        <v>7</v>
      </c>
      <c r="Z2" s="2">
        <v>0.02</v>
      </c>
      <c r="AB2">
        <f>SUM(((5)+(4*6)+(7))/6)</f>
        <v>6</v>
      </c>
    </row>
    <row r="3" spans="1:28">
      <c r="A3" t="s">
        <v>8</v>
      </c>
      <c r="B3">
        <v>3.7</v>
      </c>
      <c r="C3">
        <v>4.0999999999999996</v>
      </c>
      <c r="D3">
        <v>4.4000000000000004</v>
      </c>
      <c r="E3">
        <v>4.7</v>
      </c>
      <c r="F3">
        <v>4.7</v>
      </c>
      <c r="G3">
        <v>4.8</v>
      </c>
      <c r="H3">
        <v>5.0999999999999996</v>
      </c>
      <c r="I3">
        <v>5.7</v>
      </c>
      <c r="J3">
        <v>6.7</v>
      </c>
      <c r="K3">
        <v>6.8</v>
      </c>
      <c r="L3">
        <v>7.7</v>
      </c>
      <c r="M3">
        <v>8.1</v>
      </c>
      <c r="N3">
        <v>7</v>
      </c>
      <c r="Q3" t="s">
        <v>10</v>
      </c>
      <c r="R3">
        <v>6.9</v>
      </c>
      <c r="S3">
        <v>7</v>
      </c>
      <c r="T3">
        <v>7.2</v>
      </c>
      <c r="U3" t="s">
        <v>11</v>
      </c>
      <c r="V3" t="s">
        <v>12</v>
      </c>
      <c r="W3">
        <v>0.5</v>
      </c>
      <c r="X3">
        <v>1</v>
      </c>
      <c r="Y3">
        <v>1.5</v>
      </c>
      <c r="Z3" s="2">
        <v>0.08</v>
      </c>
      <c r="AB3">
        <f>SUM(((0.5)+(4*1)+(1.5))/6)</f>
        <v>1</v>
      </c>
    </row>
    <row r="4" spans="1:28">
      <c r="Q4" t="s">
        <v>13</v>
      </c>
      <c r="R4">
        <v>7.1</v>
      </c>
      <c r="S4">
        <v>7.3</v>
      </c>
      <c r="T4">
        <v>7.4</v>
      </c>
    </row>
    <row r="5" spans="1:28">
      <c r="B5" s="1">
        <v>44378</v>
      </c>
      <c r="C5" s="1">
        <v>44409</v>
      </c>
      <c r="D5" s="1">
        <v>44440</v>
      </c>
      <c r="E5" s="1">
        <v>44470</v>
      </c>
      <c r="F5" s="1">
        <v>44501</v>
      </c>
      <c r="G5" s="1">
        <v>44531</v>
      </c>
      <c r="H5" s="1">
        <v>44562</v>
      </c>
      <c r="I5" s="1">
        <v>44593</v>
      </c>
      <c r="J5" s="1">
        <v>44621</v>
      </c>
      <c r="K5" s="1">
        <v>44652</v>
      </c>
      <c r="L5" s="1">
        <v>44682</v>
      </c>
      <c r="M5" s="1">
        <v>44713</v>
      </c>
      <c r="N5" s="1">
        <v>44743</v>
      </c>
      <c r="O5" s="1"/>
      <c r="Q5" t="s">
        <v>14</v>
      </c>
      <c r="R5">
        <v>7.3</v>
      </c>
      <c r="S5">
        <v>7.5</v>
      </c>
      <c r="T5">
        <v>7.7</v>
      </c>
      <c r="V5" t="s">
        <v>2</v>
      </c>
      <c r="W5" t="s">
        <v>3</v>
      </c>
      <c r="X5" t="s">
        <v>4</v>
      </c>
      <c r="Y5" t="s">
        <v>5</v>
      </c>
      <c r="Z5" t="s">
        <v>6</v>
      </c>
      <c r="AB5" t="s">
        <v>7</v>
      </c>
    </row>
    <row r="6" spans="1:28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t="s">
        <v>15</v>
      </c>
      <c r="R6" s="1">
        <v>44774</v>
      </c>
      <c r="S6" s="1">
        <v>44805</v>
      </c>
      <c r="T6" s="1">
        <v>44835</v>
      </c>
      <c r="U6" t="s">
        <v>15</v>
      </c>
      <c r="V6" t="s">
        <v>9</v>
      </c>
      <c r="W6">
        <v>6</v>
      </c>
      <c r="X6">
        <v>7</v>
      </c>
      <c r="Y6">
        <v>8</v>
      </c>
      <c r="Z6" s="2">
        <v>0.03</v>
      </c>
      <c r="AB6">
        <f>SUM(((6)+(4*7)+(8))/6)</f>
        <v>7</v>
      </c>
    </row>
    <row r="7" spans="1:28">
      <c r="A7" t="s">
        <v>15</v>
      </c>
      <c r="B7">
        <v>5.4</v>
      </c>
      <c r="C7">
        <v>5.3</v>
      </c>
      <c r="D7">
        <v>5.4</v>
      </c>
      <c r="E7">
        <v>6.2</v>
      </c>
      <c r="F7">
        <v>6.8</v>
      </c>
      <c r="G7">
        <v>7</v>
      </c>
      <c r="H7">
        <v>7.5</v>
      </c>
      <c r="I7">
        <v>7.9</v>
      </c>
      <c r="J7">
        <v>8.5</v>
      </c>
      <c r="K7">
        <v>8.3000000000000007</v>
      </c>
      <c r="L7">
        <v>8.6</v>
      </c>
      <c r="M7">
        <v>9.1</v>
      </c>
      <c r="N7">
        <v>9.1</v>
      </c>
      <c r="Q7" t="s">
        <v>10</v>
      </c>
      <c r="R7">
        <v>9</v>
      </c>
      <c r="S7">
        <v>9.1999999999999993</v>
      </c>
      <c r="T7">
        <v>9.1999999999999993</v>
      </c>
      <c r="U7" t="s">
        <v>11</v>
      </c>
      <c r="V7" t="s">
        <v>12</v>
      </c>
      <c r="W7">
        <v>0.5</v>
      </c>
      <c r="X7">
        <v>1</v>
      </c>
      <c r="Y7">
        <v>2</v>
      </c>
      <c r="Z7" s="2">
        <v>0.1</v>
      </c>
      <c r="AB7" s="4">
        <f>SUM(((0.5)+(4*1)+(2))/6)</f>
        <v>1.0833333333333333</v>
      </c>
    </row>
    <row r="8" spans="1:28">
      <c r="Q8" t="s">
        <v>13</v>
      </c>
      <c r="R8">
        <v>9.1</v>
      </c>
      <c r="S8">
        <v>9.4</v>
      </c>
      <c r="T8">
        <v>9.3000000000000007</v>
      </c>
    </row>
    <row r="9" spans="1:28">
      <c r="B9" s="1">
        <v>44378</v>
      </c>
      <c r="C9" s="1">
        <v>44409</v>
      </c>
      <c r="D9" s="1">
        <v>44440</v>
      </c>
      <c r="E9" s="1">
        <v>44470</v>
      </c>
      <c r="F9" s="1">
        <v>44501</v>
      </c>
      <c r="G9" s="1">
        <v>44531</v>
      </c>
      <c r="H9" s="1">
        <v>44562</v>
      </c>
      <c r="I9" s="1">
        <v>44593</v>
      </c>
      <c r="J9" s="1">
        <v>44621</v>
      </c>
      <c r="K9" s="1">
        <v>44652</v>
      </c>
      <c r="L9" s="1">
        <v>44682</v>
      </c>
      <c r="M9" s="1">
        <v>44713</v>
      </c>
      <c r="N9" s="1">
        <v>44743</v>
      </c>
      <c r="O9" s="1"/>
      <c r="Q9" t="s">
        <v>14</v>
      </c>
      <c r="R9">
        <v>9.3000000000000007</v>
      </c>
      <c r="S9">
        <v>9.5</v>
      </c>
      <c r="T9">
        <v>9.4</v>
      </c>
      <c r="V9" t="s">
        <v>2</v>
      </c>
      <c r="W9" t="s">
        <v>3</v>
      </c>
      <c r="X9" t="s">
        <v>4</v>
      </c>
      <c r="Y9" t="s">
        <v>5</v>
      </c>
      <c r="Z9" t="s">
        <v>6</v>
      </c>
      <c r="AB9" t="s">
        <v>7</v>
      </c>
    </row>
    <row r="10" spans="1:2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t="s">
        <v>16</v>
      </c>
      <c r="R10" s="1">
        <v>44774</v>
      </c>
      <c r="S10" s="1">
        <v>44805</v>
      </c>
      <c r="T10" s="1">
        <v>44835</v>
      </c>
      <c r="U10" t="s">
        <v>16</v>
      </c>
      <c r="V10" t="s">
        <v>9</v>
      </c>
      <c r="W10">
        <v>2</v>
      </c>
      <c r="X10">
        <v>2.7</v>
      </c>
      <c r="Y10">
        <v>3</v>
      </c>
      <c r="Z10" s="2">
        <v>0.02</v>
      </c>
      <c r="AB10" s="3">
        <f>SUM(((2)+(4*2.7)+(3))/6)</f>
        <v>2.6333333333333333</v>
      </c>
    </row>
    <row r="11" spans="1:28">
      <c r="A11" t="s">
        <v>16</v>
      </c>
      <c r="B11">
        <v>0.9</v>
      </c>
      <c r="C11">
        <v>0.9</v>
      </c>
      <c r="D11">
        <v>1.2</v>
      </c>
      <c r="E11">
        <v>1.5</v>
      </c>
      <c r="F11">
        <v>1.5</v>
      </c>
      <c r="G11">
        <v>1.5</v>
      </c>
      <c r="H11">
        <v>1.6</v>
      </c>
      <c r="I11">
        <v>2.2000000000000002</v>
      </c>
      <c r="J11">
        <v>2.4</v>
      </c>
      <c r="K11">
        <v>2.5</v>
      </c>
      <c r="L11">
        <v>2.9</v>
      </c>
      <c r="M11">
        <v>3.4</v>
      </c>
      <c r="N11">
        <v>3.4</v>
      </c>
      <c r="Q11" t="s">
        <v>10</v>
      </c>
      <c r="R11">
        <v>3.6</v>
      </c>
      <c r="S11">
        <v>3.8</v>
      </c>
      <c r="T11">
        <v>4</v>
      </c>
      <c r="U11" t="s">
        <v>11</v>
      </c>
      <c r="V11" t="s">
        <v>12</v>
      </c>
      <c r="W11">
        <v>0.5</v>
      </c>
      <c r="X11">
        <v>0.75</v>
      </c>
      <c r="Y11">
        <v>1</v>
      </c>
      <c r="Z11" s="2">
        <v>0.05</v>
      </c>
      <c r="AB11">
        <f>SUM(((0.5)+(4*0.75)+(1))/6)</f>
        <v>0.75</v>
      </c>
    </row>
    <row r="12" spans="1:28">
      <c r="Q12" t="s">
        <v>13</v>
      </c>
      <c r="R12">
        <v>3.8</v>
      </c>
      <c r="S12">
        <v>4</v>
      </c>
      <c r="T12">
        <v>4.0999999999999996</v>
      </c>
    </row>
    <row r="13" spans="1:28">
      <c r="B13" s="1">
        <v>44378</v>
      </c>
      <c r="C13" s="1">
        <v>44409</v>
      </c>
      <c r="D13" s="1">
        <v>44440</v>
      </c>
      <c r="E13" s="1">
        <v>44470</v>
      </c>
      <c r="F13" s="1">
        <v>44501</v>
      </c>
      <c r="G13" s="1">
        <v>44531</v>
      </c>
      <c r="H13" s="1">
        <v>44562</v>
      </c>
      <c r="I13" s="1">
        <v>44593</v>
      </c>
      <c r="J13" s="1">
        <v>44621</v>
      </c>
      <c r="K13" s="1">
        <v>44652</v>
      </c>
      <c r="L13" s="1">
        <v>44682</v>
      </c>
      <c r="M13" s="1">
        <v>44713</v>
      </c>
      <c r="N13" s="1">
        <v>44743</v>
      </c>
      <c r="O13" s="1"/>
      <c r="Q13" t="s">
        <v>14</v>
      </c>
      <c r="R13">
        <v>4</v>
      </c>
      <c r="S13">
        <v>4.4000000000000004</v>
      </c>
      <c r="T13">
        <v>4.2</v>
      </c>
      <c r="V13" t="s">
        <v>2</v>
      </c>
      <c r="W13" t="s">
        <v>3</v>
      </c>
      <c r="X13" t="s">
        <v>4</v>
      </c>
      <c r="Y13" t="s">
        <v>5</v>
      </c>
      <c r="Z13" t="s">
        <v>6</v>
      </c>
      <c r="AB13" t="s">
        <v>7</v>
      </c>
    </row>
    <row r="14" spans="1:28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t="s">
        <v>17</v>
      </c>
      <c r="R14" s="1">
        <v>44774</v>
      </c>
      <c r="S14" s="1">
        <v>44805</v>
      </c>
      <c r="T14" s="1">
        <v>44835</v>
      </c>
      <c r="U14" t="s">
        <v>17</v>
      </c>
      <c r="V14" t="s">
        <v>9</v>
      </c>
      <c r="W14">
        <v>6</v>
      </c>
      <c r="X14">
        <v>7</v>
      </c>
      <c r="Y14">
        <v>8.5</v>
      </c>
      <c r="Z14" s="2">
        <v>0.03</v>
      </c>
      <c r="AB14" s="4">
        <f>SUM(((6)+(4*7)+(8.5))/6)</f>
        <v>7.083333333333333</v>
      </c>
    </row>
    <row r="15" spans="1:28">
      <c r="A15" t="s">
        <v>17</v>
      </c>
      <c r="B15">
        <v>2</v>
      </c>
      <c r="C15">
        <v>3.2</v>
      </c>
      <c r="D15">
        <v>3.1</v>
      </c>
      <c r="E15">
        <v>4.2</v>
      </c>
      <c r="F15">
        <v>5.0999999999999996</v>
      </c>
      <c r="G15">
        <v>5.4</v>
      </c>
      <c r="H15">
        <v>5.5</v>
      </c>
      <c r="I15">
        <v>6.2</v>
      </c>
      <c r="J15">
        <v>7</v>
      </c>
      <c r="K15">
        <v>9</v>
      </c>
      <c r="L15">
        <v>9.1</v>
      </c>
      <c r="M15">
        <v>9.4</v>
      </c>
      <c r="N15">
        <v>9.5</v>
      </c>
      <c r="Q15" t="s">
        <v>10</v>
      </c>
      <c r="R15">
        <v>9.5</v>
      </c>
      <c r="S15">
        <v>9.4</v>
      </c>
      <c r="T15">
        <v>9.5</v>
      </c>
      <c r="U15" t="s">
        <v>11</v>
      </c>
      <c r="V15" t="s">
        <v>12</v>
      </c>
      <c r="W15">
        <v>0.5</v>
      </c>
      <c r="X15">
        <v>1</v>
      </c>
      <c r="Y15">
        <v>2.5</v>
      </c>
      <c r="Z15" s="2">
        <v>0.1</v>
      </c>
      <c r="AB15" s="4">
        <f>SUM(((0.5)+(4*1)+(2.5))/6)</f>
        <v>1.1666666666666667</v>
      </c>
    </row>
    <row r="16" spans="1:28">
      <c r="Q16" t="s">
        <v>13</v>
      </c>
      <c r="R16">
        <v>9.6999999999999993</v>
      </c>
      <c r="S16">
        <v>9.5</v>
      </c>
      <c r="T16">
        <v>9.6</v>
      </c>
    </row>
    <row r="17" spans="1:28">
      <c r="B17" s="1">
        <v>44378</v>
      </c>
      <c r="C17" s="1">
        <v>44409</v>
      </c>
      <c r="D17" s="1">
        <v>44440</v>
      </c>
      <c r="E17" s="1">
        <v>44470</v>
      </c>
      <c r="F17" s="1">
        <v>44501</v>
      </c>
      <c r="G17" s="1">
        <v>44531</v>
      </c>
      <c r="H17" s="1">
        <v>44562</v>
      </c>
      <c r="I17" s="1">
        <v>44593</v>
      </c>
      <c r="J17" s="1">
        <v>44621</v>
      </c>
      <c r="K17" s="1">
        <v>44652</v>
      </c>
      <c r="L17" s="1">
        <v>44682</v>
      </c>
      <c r="M17" s="1">
        <v>44713</v>
      </c>
      <c r="N17" s="1">
        <v>44743</v>
      </c>
      <c r="O17" s="1"/>
      <c r="Q17" t="s">
        <v>14</v>
      </c>
      <c r="R17">
        <v>9.8000000000000007</v>
      </c>
      <c r="S17">
        <v>9.6</v>
      </c>
      <c r="T17">
        <v>9.9</v>
      </c>
      <c r="V17" t="s">
        <v>2</v>
      </c>
      <c r="W17" t="s">
        <v>3</v>
      </c>
      <c r="X17" t="s">
        <v>4</v>
      </c>
      <c r="Y17" t="s">
        <v>5</v>
      </c>
      <c r="Z17" t="s">
        <v>6</v>
      </c>
      <c r="AB17" t="s">
        <v>7</v>
      </c>
    </row>
    <row r="18" spans="1:28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t="s">
        <v>18</v>
      </c>
      <c r="R18" s="1">
        <v>44774</v>
      </c>
      <c r="S18" s="1">
        <v>44805</v>
      </c>
      <c r="T18" s="1">
        <v>44835</v>
      </c>
      <c r="U18" t="s">
        <v>18</v>
      </c>
      <c r="V18" t="s">
        <v>9</v>
      </c>
      <c r="W18">
        <v>5</v>
      </c>
      <c r="X18">
        <v>6</v>
      </c>
      <c r="Y18">
        <v>7</v>
      </c>
      <c r="Z18" s="2">
        <v>0.02</v>
      </c>
      <c r="AB18">
        <f>SUM(((5)+(4*6)+(7))/6)</f>
        <v>6</v>
      </c>
    </row>
    <row r="19" spans="1:28">
      <c r="A19" t="s">
        <v>18</v>
      </c>
      <c r="B19">
        <v>3.9</v>
      </c>
      <c r="C19">
        <v>4.0999999999999996</v>
      </c>
      <c r="D19">
        <v>4.5</v>
      </c>
      <c r="E19">
        <v>5.2</v>
      </c>
      <c r="F19">
        <v>5.3</v>
      </c>
      <c r="G19">
        <v>4.9000000000000004</v>
      </c>
      <c r="H19">
        <v>5.0999999999999996</v>
      </c>
      <c r="I19">
        <v>7.3</v>
      </c>
      <c r="J19">
        <v>7.4</v>
      </c>
      <c r="K19">
        <v>7.8</v>
      </c>
      <c r="L19">
        <v>7.6</v>
      </c>
      <c r="M19">
        <v>7.5</v>
      </c>
      <c r="N19">
        <v>7.5</v>
      </c>
      <c r="Q19" t="s">
        <v>10</v>
      </c>
      <c r="R19">
        <v>7.4</v>
      </c>
      <c r="S19">
        <v>7.5</v>
      </c>
      <c r="T19">
        <v>7.3</v>
      </c>
      <c r="U19" t="s">
        <v>11</v>
      </c>
      <c r="V19" t="s">
        <v>12</v>
      </c>
      <c r="W19">
        <v>0.5</v>
      </c>
      <c r="X19">
        <v>1</v>
      </c>
      <c r="Y19">
        <v>1.5</v>
      </c>
      <c r="Z19" s="2">
        <v>0.08</v>
      </c>
      <c r="AB19">
        <f>SUM(((0.5)+(4*1)+(1.5))/6)</f>
        <v>1</v>
      </c>
    </row>
    <row r="20" spans="1:28">
      <c r="Q20" t="s">
        <v>13</v>
      </c>
      <c r="R20">
        <v>7.5</v>
      </c>
      <c r="S20">
        <v>7.6</v>
      </c>
      <c r="T20">
        <v>7.4</v>
      </c>
    </row>
    <row r="21" spans="1:28">
      <c r="Q21" t="s">
        <v>14</v>
      </c>
      <c r="R21">
        <v>7.7</v>
      </c>
      <c r="S21">
        <v>7.7</v>
      </c>
      <c r="T21">
        <v>7.6</v>
      </c>
    </row>
    <row r="23" spans="1:28">
      <c r="A23" t="s">
        <v>19</v>
      </c>
    </row>
    <row r="24" spans="1:28">
      <c r="A24" s="5" t="s">
        <v>20</v>
      </c>
    </row>
  </sheetData>
  <hyperlinks>
    <hyperlink ref="A24" r:id="rId1" xr:uid="{37605DDC-C9A8-40AD-B425-BACEC3BF75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973A-EF65-4D83-AB61-01A226518046}">
  <dimension ref="A1"/>
  <sheetViews>
    <sheetView workbookViewId="0">
      <selection activeCell="S65" sqref="S6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2022-08-08T20:31:36Z</dcterms:created>
  <dcterms:modified xsi:type="dcterms:W3CDTF">2022-08-08T21:32:12Z</dcterms:modified>
  <cp:category/>
  <cp:contentStatus/>
</cp:coreProperties>
</file>