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Ex3.xml" ContentType="application/vnd.ms-office.chartex+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C:\Users\shani jaiswar\Documents\Excel Works\"/>
    </mc:Choice>
  </mc:AlternateContent>
  <xr:revisionPtr revIDLastSave="0" documentId="13_ncr:1_{7BE6ECB6-323D-4931-AB29-8D59FA195264}" xr6:coauthVersionLast="47" xr6:coauthVersionMax="47" xr10:uidLastSave="{00000000-0000-0000-0000-000000000000}"/>
  <bookViews>
    <workbookView xWindow="-108" yWindow="-108" windowWidth="23256" windowHeight="12456" firstSheet="1" activeTab="6" xr2:uid="{26F87B18-A951-497D-9543-AB3871E1DC78}"/>
  </bookViews>
  <sheets>
    <sheet name="Products" sheetId="2" r:id="rId1"/>
    <sheet name="Category" sheetId="3" r:id="rId2"/>
    <sheet name="City" sheetId="4" r:id="rId3"/>
    <sheet name="Period" sheetId="5" r:id="rId4"/>
    <sheet name="Map" sheetId="9" r:id="rId5"/>
    <sheet name="Customers" sheetId="10" r:id="rId6"/>
    <sheet name="Dashboard" sheetId="12" r:id="rId7"/>
    <sheet name="Sheet1" sheetId="1" r:id="rId8"/>
  </sheets>
  <definedNames>
    <definedName name="_xlchart.v2.4" hidden="1">Customers!$D$4:$D$14</definedName>
    <definedName name="_xlchart.v2.5" hidden="1">Customers!$E$4:$E$14</definedName>
    <definedName name="_xlchart.v5.0" hidden="1">Map!$D$3</definedName>
    <definedName name="_xlchart.v5.1" hidden="1">Map!$D$4:$D$7</definedName>
    <definedName name="_xlchart.v5.2" hidden="1">Map!$E$3</definedName>
    <definedName name="_xlchart.v5.3" hidden="1">Map!$E$4:$E$7</definedName>
    <definedName name="_xlchart.v5.6" hidden="1">Map!$D$3</definedName>
    <definedName name="_xlchart.v5.7" hidden="1">Map!$D$4:$D$7</definedName>
    <definedName name="_xlchart.v5.8" hidden="1">Map!$E$3</definedName>
    <definedName name="_xlchart.v5.9" hidden="1">Map!$E$4:$E$7</definedName>
    <definedName name="Slicer_Category">#N/A</definedName>
    <definedName name="Slicer_Region">#N/A</definedName>
  </definedNames>
  <calcPr calcId="191029"/>
  <pivotCaches>
    <pivotCache cacheId="0" r:id="rId9"/>
    <pivotCache cacheId="1"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10" l="1"/>
  <c r="E5" i="10"/>
  <c r="D6" i="10"/>
  <c r="E6" i="10"/>
  <c r="D7" i="10"/>
  <c r="E7" i="10"/>
  <c r="D8" i="10"/>
  <c r="E8" i="10"/>
  <c r="D9" i="10"/>
  <c r="E9" i="10"/>
  <c r="D10" i="10"/>
  <c r="E10" i="10"/>
  <c r="D11" i="10"/>
  <c r="E11" i="10"/>
  <c r="D12" i="10"/>
  <c r="E12" i="10"/>
  <c r="D13" i="10"/>
  <c r="E13" i="10"/>
  <c r="D14" i="10"/>
  <c r="E14" i="10"/>
  <c r="D4" i="10"/>
  <c r="E4" i="10"/>
  <c r="F2"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3"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D5" i="9"/>
  <c r="E5" i="9"/>
  <c r="D6" i="9"/>
  <c r="E6" i="9"/>
  <c r="D7" i="9"/>
  <c r="E7" i="9"/>
  <c r="E4" i="9"/>
  <c r="D4" i="9"/>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2" i="1"/>
  <c r="E2" i="1"/>
  <c r="I2" i="1"/>
  <c r="M2" i="1"/>
  <c r="N2" i="1"/>
  <c r="E3" i="1"/>
  <c r="I3" i="1"/>
  <c r="M3" i="1"/>
  <c r="N3" i="1"/>
  <c r="E4" i="1"/>
  <c r="I4" i="1"/>
  <c r="M4" i="1"/>
  <c r="N4" i="1"/>
  <c r="E5" i="1"/>
  <c r="I5" i="1"/>
  <c r="M5" i="1"/>
  <c r="N5" i="1"/>
  <c r="E6" i="1"/>
  <c r="I6" i="1"/>
  <c r="M6" i="1"/>
  <c r="N6" i="1"/>
  <c r="E7" i="1"/>
  <c r="I7" i="1"/>
  <c r="M7" i="1"/>
  <c r="N7" i="1"/>
  <c r="E8" i="1"/>
  <c r="I8" i="1"/>
  <c r="M8" i="1"/>
  <c r="N8" i="1"/>
  <c r="E9" i="1"/>
  <c r="I9" i="1"/>
  <c r="M9" i="1"/>
  <c r="N9" i="1"/>
  <c r="E10" i="1"/>
  <c r="I10" i="1"/>
  <c r="M10" i="1"/>
  <c r="N10" i="1"/>
  <c r="E11" i="1"/>
  <c r="I11" i="1"/>
  <c r="M11" i="1"/>
  <c r="N11" i="1"/>
  <c r="E12" i="1"/>
  <c r="I12" i="1"/>
  <c r="M12" i="1"/>
  <c r="N12" i="1"/>
  <c r="E13" i="1"/>
  <c r="I13" i="1"/>
  <c r="M13" i="1"/>
  <c r="N13" i="1"/>
  <c r="E14" i="1"/>
  <c r="I14" i="1"/>
  <c r="M14" i="1"/>
  <c r="N14" i="1"/>
  <c r="E15" i="1"/>
  <c r="I15" i="1"/>
  <c r="M15" i="1"/>
  <c r="N15" i="1"/>
  <c r="E16" i="1"/>
  <c r="I16" i="1"/>
  <c r="M16" i="1"/>
  <c r="N16" i="1"/>
  <c r="E17" i="1"/>
  <c r="I17" i="1"/>
  <c r="M17" i="1"/>
  <c r="N17" i="1"/>
  <c r="E18" i="1"/>
  <c r="I18" i="1"/>
  <c r="M18" i="1"/>
  <c r="N18" i="1"/>
  <c r="E19" i="1"/>
  <c r="I19" i="1"/>
  <c r="M19" i="1"/>
  <c r="N19" i="1"/>
  <c r="E20" i="1"/>
  <c r="I20" i="1"/>
  <c r="M20" i="1"/>
  <c r="N20" i="1"/>
  <c r="E21" i="1"/>
  <c r="I21" i="1"/>
  <c r="M21" i="1"/>
  <c r="N21" i="1"/>
  <c r="E22" i="1"/>
  <c r="I22" i="1"/>
  <c r="M22" i="1"/>
  <c r="N22" i="1"/>
  <c r="E23" i="1"/>
  <c r="I23" i="1"/>
  <c r="M23" i="1"/>
  <c r="N23" i="1"/>
  <c r="E24" i="1"/>
  <c r="I24" i="1"/>
  <c r="M24" i="1"/>
  <c r="N24" i="1"/>
  <c r="E25" i="1"/>
  <c r="I25" i="1"/>
  <c r="M25" i="1"/>
  <c r="N25" i="1"/>
  <c r="E26" i="1"/>
  <c r="I26" i="1"/>
  <c r="M26" i="1"/>
  <c r="N26" i="1"/>
  <c r="E27" i="1"/>
  <c r="I27" i="1"/>
  <c r="M27" i="1"/>
  <c r="N27" i="1"/>
  <c r="E28" i="1"/>
  <c r="I28" i="1"/>
  <c r="M28" i="1"/>
  <c r="N28" i="1"/>
  <c r="E29" i="1"/>
  <c r="I29" i="1"/>
  <c r="M29" i="1"/>
  <c r="N29" i="1"/>
  <c r="E30" i="1"/>
  <c r="I30" i="1"/>
  <c r="M30" i="1"/>
  <c r="N30" i="1"/>
  <c r="E31" i="1"/>
  <c r="I31" i="1"/>
  <c r="M31" i="1"/>
  <c r="N31" i="1"/>
  <c r="E32" i="1"/>
  <c r="I32" i="1"/>
  <c r="M32" i="1"/>
  <c r="N32" i="1"/>
  <c r="E33" i="1"/>
  <c r="I33" i="1"/>
  <c r="M33" i="1"/>
  <c r="N33" i="1"/>
  <c r="E34" i="1"/>
  <c r="I34" i="1"/>
  <c r="M34" i="1"/>
  <c r="N34" i="1"/>
  <c r="E35" i="1"/>
  <c r="I35" i="1"/>
  <c r="M35" i="1"/>
  <c r="N35" i="1"/>
  <c r="E36" i="1"/>
  <c r="I36" i="1"/>
  <c r="M36" i="1"/>
  <c r="N36" i="1"/>
  <c r="E37" i="1"/>
  <c r="I37" i="1"/>
  <c r="M37" i="1"/>
  <c r="N37" i="1"/>
  <c r="E38" i="1"/>
  <c r="I38" i="1"/>
  <c r="M38" i="1"/>
  <c r="N38" i="1"/>
  <c r="E39" i="1"/>
  <c r="I39" i="1"/>
  <c r="M39" i="1"/>
  <c r="N39" i="1"/>
  <c r="E40" i="1"/>
  <c r="I40" i="1"/>
  <c r="M40" i="1"/>
  <c r="N40" i="1"/>
  <c r="E41" i="1"/>
  <c r="I41" i="1"/>
  <c r="M41" i="1"/>
  <c r="N41" i="1"/>
  <c r="E42" i="1"/>
  <c r="I42" i="1"/>
  <c r="M42" i="1"/>
  <c r="N42" i="1"/>
  <c r="E43" i="1"/>
  <c r="I43" i="1"/>
  <c r="M43" i="1"/>
  <c r="N43" i="1"/>
  <c r="E44" i="1"/>
  <c r="I44" i="1"/>
  <c r="M44" i="1"/>
  <c r="N44" i="1"/>
  <c r="E45" i="1"/>
  <c r="I45" i="1"/>
  <c r="M45" i="1"/>
  <c r="N45" i="1"/>
  <c r="E46" i="1"/>
  <c r="I46" i="1"/>
  <c r="M46" i="1"/>
  <c r="N46" i="1"/>
  <c r="E47" i="1"/>
  <c r="I47" i="1"/>
  <c r="M47" i="1"/>
  <c r="N47" i="1"/>
  <c r="E48" i="1"/>
  <c r="I48" i="1"/>
  <c r="M48" i="1"/>
  <c r="N48" i="1"/>
  <c r="E49" i="1"/>
  <c r="I49" i="1"/>
  <c r="M49" i="1"/>
  <c r="N49" i="1"/>
  <c r="E50" i="1"/>
  <c r="I50" i="1"/>
  <c r="M50" i="1"/>
  <c r="N50" i="1"/>
  <c r="E51" i="1"/>
  <c r="I51" i="1"/>
  <c r="M51" i="1"/>
  <c r="N51" i="1"/>
  <c r="E5" i="4"/>
  <c r="E6" i="4"/>
  <c r="E7" i="4"/>
  <c r="D5" i="4"/>
  <c r="D6" i="4"/>
  <c r="D7" i="4"/>
  <c r="E4" i="4"/>
  <c r="D4" i="4"/>
  <c r="D4" i="2"/>
  <c r="E4" i="2"/>
  <c r="D5" i="2"/>
  <c r="E5" i="2"/>
  <c r="D6" i="2"/>
  <c r="E6" i="2"/>
  <c r="D7" i="2"/>
  <c r="E7" i="2"/>
  <c r="D8" i="2"/>
  <c r="E8" i="2"/>
  <c r="D9" i="2"/>
  <c r="E9" i="2"/>
</calcChain>
</file>

<file path=xl/sharedStrings.xml><?xml version="1.0" encoding="utf-8"?>
<sst xmlns="http://schemas.openxmlformats.org/spreadsheetml/2006/main" count="287" uniqueCount="110">
  <si>
    <t>ID</t>
  </si>
  <si>
    <t>OrderDate</t>
  </si>
  <si>
    <t>Region</t>
  </si>
  <si>
    <t>State</t>
  </si>
  <si>
    <t>City</t>
  </si>
  <si>
    <t>Qty</t>
  </si>
  <si>
    <t>Price</t>
  </si>
  <si>
    <t>Sale_amt</t>
  </si>
  <si>
    <t>Cust001</t>
  </si>
  <si>
    <t>Maharashtra</t>
  </si>
  <si>
    <t>Television</t>
  </si>
  <si>
    <t>Cust002</t>
  </si>
  <si>
    <t>Cust003</t>
  </si>
  <si>
    <t>Cust004</t>
  </si>
  <si>
    <t>Tamil nadu</t>
  </si>
  <si>
    <t>David</t>
  </si>
  <si>
    <t>Cust005</t>
  </si>
  <si>
    <t>Cust006</t>
  </si>
  <si>
    <t>Cust007</t>
  </si>
  <si>
    <t>Cust008</t>
  </si>
  <si>
    <t>Cust009</t>
  </si>
  <si>
    <t>Uttar Pradesh</t>
  </si>
  <si>
    <t>Michael</t>
  </si>
  <si>
    <t>Cust010</t>
  </si>
  <si>
    <t>Cust011</t>
  </si>
  <si>
    <t>Sigal</t>
  </si>
  <si>
    <t>Cust012</t>
  </si>
  <si>
    <t>Cust013</t>
  </si>
  <si>
    <t>Cust014</t>
  </si>
  <si>
    <t>Cust015</t>
  </si>
  <si>
    <t>John</t>
  </si>
  <si>
    <t>Desk</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</si>
  <si>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</si>
  <si>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</si>
  <si>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</si>
  <si>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</si>
  <si>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</si>
  <si>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</si>
  <si>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</si>
  <si>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</si>
  <si>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</si>
  <si>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</si>
  <si>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</si>
  <si>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</si>
  <si>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</si>
  <si>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</si>
  <si>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</si>
  <si>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</si>
  <si>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</si>
  <si>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</si>
  <si>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</si>
  <si>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</si>
  <si>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</si>
  <si>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</si>
  <si>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</si>
  <si>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</si>
  <si>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</si>
  <si>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</si>
  <si>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</si>
  <si>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</si>
  <si>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Fan</t>
  </si>
  <si>
    <t>T-shirt</t>
  </si>
  <si>
    <t>Cust044</t>
  </si>
  <si>
    <t>Cust045</t>
  </si>
  <si>
    <t>Cust046</t>
  </si>
  <si>
    <t>Cust047</t>
  </si>
  <si>
    <t>Cust048</t>
  </si>
  <si>
    <t>Cust049</t>
  </si>
  <si>
    <t>Cust050</t>
  </si>
  <si>
    <t>Category</t>
  </si>
  <si>
    <t>Product</t>
  </si>
  <si>
    <t>Shirt</t>
  </si>
  <si>
    <t>Drawer</t>
  </si>
  <si>
    <t>Banglore</t>
  </si>
  <si>
    <t>Mumbai</t>
  </si>
  <si>
    <t>Lucknow</t>
  </si>
  <si>
    <t>Akshay</t>
  </si>
  <si>
    <t>shalini</t>
  </si>
  <si>
    <t>Ram</t>
  </si>
  <si>
    <t>Sanjay</t>
  </si>
  <si>
    <t>Sravan</t>
  </si>
  <si>
    <t>Rakesh</t>
  </si>
  <si>
    <t>Kiran</t>
  </si>
  <si>
    <t xml:space="preserve">Customers </t>
  </si>
  <si>
    <t>Profit</t>
  </si>
  <si>
    <t>Month</t>
  </si>
  <si>
    <t>Year</t>
  </si>
  <si>
    <t>Row Labels</t>
  </si>
  <si>
    <t>Grand Total</t>
  </si>
  <si>
    <t>Sum of Sale_amt</t>
  </si>
  <si>
    <t>Cloth</t>
  </si>
  <si>
    <t>Electronics</t>
  </si>
  <si>
    <t>Furniture</t>
  </si>
  <si>
    <t>Column Labels</t>
  </si>
  <si>
    <t>North</t>
  </si>
  <si>
    <t>South</t>
  </si>
  <si>
    <t>West</t>
  </si>
  <si>
    <t>May</t>
  </si>
  <si>
    <t xml:space="preserve">Count of Customers </t>
  </si>
  <si>
    <t>West Bengal</t>
  </si>
  <si>
    <t>Kolkata</t>
  </si>
  <si>
    <t>February</t>
  </si>
  <si>
    <t>March</t>
  </si>
  <si>
    <t>April</t>
  </si>
  <si>
    <t>June</t>
  </si>
  <si>
    <t>July</t>
  </si>
  <si>
    <t>August</t>
  </si>
  <si>
    <t>September</t>
  </si>
  <si>
    <t>East</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</si>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</sst>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 #,##0.00_ ;_ * \-#,##0.00_ ;_ * &quot;-&quot;??_ ;_ @_ "/>
    <numFmt numFmtId="164" formatCode="_ * #,##0_ ;_ * \-#,##0_ ;_ * &quot;-&quot;??_ ;_ @_ "/>
  </numFmts>
  <fonts count="4" x14ac:knownFonts="1">
    <font>
      <sz val="11"/>
      <color theme="1"/>
      <name val="Calibri"/>
      <family val="2"/>
      <scheme val="minor"/>
    </font>
    <font>
      <sz val="11"/>
      <color theme="1"/>
      <name val="Calibri"/>
      <family val="2"/>
      <scheme val="minor"/>
    </font>
    <font>
      <sz val="11"/>
      <color theme="1"/>
      <name val="Calibri"/>
      <family val="2"/>
    </font>
    <font>
      <sz val="8"/>
      <name val="Calibri"/>
      <family val="2"/>
      <scheme val="minor"/>
    </font>
  </fonts>
  <fills count="3">
    <fill>
      <patternFill patternType="none"/>
    </fill>
    <fill>
      <patternFill patternType="gray125"/>
    </fill>
    <fill>
      <patternFill patternType="solid">
        <fgColor rgb="FFFFFFFF"/>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43" fontId="1" fillId="0" borderId="0" applyFont="0" applyFill="0" applyBorder="0" applyAlignment="0" applyProtection="0"/>
  </cellStyleXfs>
  <cellXfs count="10">
    <xf numFmtId="0" fontId="0" fillId="0" borderId="0" xfId="0"/>
    <xf numFmtId="0" fontId="2" fillId="0" borderId="0" xfId="0" applyFont="1" applyAlignment="1">
      <alignment horizontal="left" vertical="center"/>
    </xf>
    <xf numFmtId="0" fontId="1" fillId="2" borderId="1" xfId="0" applyFont="1" applyFill="1" applyBorder="1" applyAlignment="1">
      <alignment vertical="top"/>
    </xf>
    <xf numFmtId="164" fontId="2" fillId="0" borderId="0" xfId="1" applyNumberFormat="1" applyFont="1" applyBorder="1" applyAlignment="1">
      <alignment horizontal="left" vertical="center"/>
    </xf>
    <xf numFmtId="164" fontId="0" fillId="0" borderId="0" xfId="0" applyNumberFormat="1"/>
    <xf numFmtId="1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cellXfs>
  <cellStyles count="2">
    <cellStyle name="Comma" xfId="1" builtinId="3"/>
    <cellStyle name="Normal" xfId="0" builtinId="0"/>
  </cellStyles>
  <dxfs count="1">
    <dxf>
      <numFmt numFmtId="19" formatCode="dd/mm/yyyy"/>
    </dxf>
  </dxfs>
  <tableStyles count="1" defaultTableStyle="TableStyleMedium2" defaultPivotStyle="PivotStyleLight16">
    <tableStyle name="Slicer Style 1" pivot="0" table="0" count="6" xr9:uid="{6DE19BD0-2647-4F31-8B82-1F6E2FBFF864}"/>
  </tableStyles>
  <colors>
    <mruColors>
      <color rgb="FFFFCC00"/>
      <color rgb="FFE619D2"/>
    </mruColors>
  </colors>
  <extLst>
    <ext xmlns:x14="http://schemas.microsoft.com/office/spreadsheetml/2009/9/main" uri="{46F421CA-312F-682f-3DD2-61675219B42D}">
      <x14:dxfs count="6">
        <dxf>
          <fill>
            <patternFill>
              <bgColor theme="7"/>
            </patternFill>
          </fill>
        </dxf>
        <dxf>
          <fill>
            <patternFill>
              <bgColor theme="7"/>
            </patternFill>
          </fill>
        </dxf>
        <dxf>
          <fill>
            <patternFill>
              <bgColor theme="4"/>
            </patternFill>
          </fill>
        </dxf>
        <dxf>
          <fill>
            <patternFill>
              <bgColor theme="7"/>
            </patternFill>
          </fill>
        </dxf>
        <dxf>
          <fill>
            <patternFill>
              <bgColor theme="4"/>
            </patternFill>
          </fill>
        </dxf>
        <dxf>
          <fill>
            <patternFill patternType="none">
              <bgColor auto="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5"/>
            <x14:slicerStyleElement type="unselectedItemWithNoData" dxfId="4"/>
            <x14:slicerStyleElement type="selectedItemWith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solidFill>
                <a:schemeClr val="accent4"/>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Products!$D$4:$D$9</c:f>
              <c:strCache>
                <c:ptCount val="6"/>
                <c:pt idx="0">
                  <c:v>Desk</c:v>
                </c:pt>
                <c:pt idx="1">
                  <c:v>Shirt</c:v>
                </c:pt>
                <c:pt idx="2">
                  <c:v>T-shirt</c:v>
                </c:pt>
                <c:pt idx="3">
                  <c:v>Drawer</c:v>
                </c:pt>
                <c:pt idx="4">
                  <c:v>Fan</c:v>
                </c:pt>
                <c:pt idx="5">
                  <c:v>Television</c:v>
                </c:pt>
              </c:strCache>
            </c:strRef>
          </c:cat>
          <c:val>
            <c:numRef>
              <c:f>Products!$E$4:$E$9</c:f>
              <c:numCache>
                <c:formatCode>General</c:formatCode>
                <c:ptCount val="6"/>
                <c:pt idx="0">
                  <c:v>1250</c:v>
                </c:pt>
                <c:pt idx="1">
                  <c:v>23107.5</c:v>
                </c:pt>
                <c:pt idx="2">
                  <c:v>62550</c:v>
                </c:pt>
                <c:pt idx="3">
                  <c:v>72300</c:v>
                </c:pt>
                <c:pt idx="4">
                  <c:v>361000</c:v>
                </c:pt>
                <c:pt idx="5">
                  <c:v>857768</c:v>
                </c:pt>
              </c:numCache>
            </c:numRef>
          </c:val>
          <c:extLst>
            <c:ext xmlns:c16="http://schemas.microsoft.com/office/drawing/2014/chart" uri="{C3380CC4-5D6E-409C-BE32-E72D297353CC}">
              <c16:uniqueId val="{00000000-8970-4A48-94FF-7FA046F7091F}"/>
            </c:ext>
          </c:extLst>
        </c:ser>
        <c:dLbls>
          <c:dLblPos val="outEnd"/>
          <c:showLegendKey val="0"/>
          <c:showVal val="1"/>
          <c:showCatName val="0"/>
          <c:showSerName val="0"/>
          <c:showPercent val="0"/>
          <c:showBubbleSize val="0"/>
        </c:dLbls>
        <c:gapWidth val="182"/>
        <c:axId val="80527280"/>
        <c:axId val="80524400"/>
      </c:barChart>
      <c:catAx>
        <c:axId val="80527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24400"/>
        <c:crosses val="autoZero"/>
        <c:auto val="1"/>
        <c:lblAlgn val="ctr"/>
        <c:lblOffset val="100"/>
        <c:noMultiLvlLbl val="0"/>
      </c:catAx>
      <c:valAx>
        <c:axId val="805244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27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 Data Analysis.xlsx]Category!PivotTable3</c:name>
    <c:fmtId val="1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65127722412307"/>
          <c:y val="0.24520381554247467"/>
          <c:w val="0.819046302798488"/>
          <c:h val="0.62594390507011866"/>
        </c:manualLayout>
      </c:layout>
      <c:lineChart>
        <c:grouping val="standard"/>
        <c:varyColors val="0"/>
        <c:ser>
          <c:idx val="0"/>
          <c:order val="0"/>
          <c:tx>
            <c:strRef>
              <c:f>Category!$B$3:$B$4</c:f>
              <c:strCache>
                <c:ptCount val="1"/>
                <c:pt idx="0">
                  <c:v>Cloth</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Category!$A$5:$A$8</c:f>
              <c:strCache>
                <c:ptCount val="4"/>
                <c:pt idx="0">
                  <c:v>Maharashtra</c:v>
                </c:pt>
                <c:pt idx="1">
                  <c:v>Tamil nadu</c:v>
                </c:pt>
                <c:pt idx="2">
                  <c:v>Uttar Pradesh</c:v>
                </c:pt>
                <c:pt idx="3">
                  <c:v>West Bengal</c:v>
                </c:pt>
              </c:strCache>
            </c:strRef>
          </c:cat>
          <c:val>
            <c:numRef>
              <c:f>Category!$B$5:$B$8</c:f>
              <c:numCache>
                <c:formatCode>0</c:formatCode>
                <c:ptCount val="4"/>
                <c:pt idx="0">
                  <c:v>2835</c:v>
                </c:pt>
                <c:pt idx="1">
                  <c:v>2250</c:v>
                </c:pt>
                <c:pt idx="2">
                  <c:v>1417.5</c:v>
                </c:pt>
                <c:pt idx="3">
                  <c:v>1170</c:v>
                </c:pt>
              </c:numCache>
            </c:numRef>
          </c:val>
          <c:smooth val="0"/>
          <c:extLst>
            <c:ext xmlns:c16="http://schemas.microsoft.com/office/drawing/2014/chart" uri="{C3380CC4-5D6E-409C-BE32-E72D297353CC}">
              <c16:uniqueId val="{00000000-1850-432E-8491-556AE49D32BC}"/>
            </c:ext>
          </c:extLst>
        </c:ser>
        <c:ser>
          <c:idx val="1"/>
          <c:order val="1"/>
          <c:tx>
            <c:strRef>
              <c:f>Category!$C$3:$C$4</c:f>
              <c:strCache>
                <c:ptCount val="1"/>
                <c:pt idx="0">
                  <c:v>Electronics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Category!$A$5:$A$8</c:f>
              <c:strCache>
                <c:ptCount val="4"/>
                <c:pt idx="0">
                  <c:v>Maharashtra</c:v>
                </c:pt>
                <c:pt idx="1">
                  <c:v>Tamil nadu</c:v>
                </c:pt>
                <c:pt idx="2">
                  <c:v>Uttar Pradesh</c:v>
                </c:pt>
                <c:pt idx="3">
                  <c:v>West Bengal</c:v>
                </c:pt>
              </c:strCache>
            </c:strRef>
          </c:cat>
          <c:val>
            <c:numRef>
              <c:f>Category!$C$5:$C$8</c:f>
              <c:numCache>
                <c:formatCode>0</c:formatCode>
                <c:ptCount val="4"/>
                <c:pt idx="0">
                  <c:v>42450</c:v>
                </c:pt>
                <c:pt idx="1">
                  <c:v>25470</c:v>
                </c:pt>
                <c:pt idx="2">
                  <c:v>19480</c:v>
                </c:pt>
                <c:pt idx="3">
                  <c:v>27970</c:v>
                </c:pt>
              </c:numCache>
            </c:numRef>
          </c:val>
          <c:smooth val="0"/>
          <c:extLst>
            <c:ext xmlns:c16="http://schemas.microsoft.com/office/drawing/2014/chart" uri="{C3380CC4-5D6E-409C-BE32-E72D297353CC}">
              <c16:uniqueId val="{00000001-1850-432E-8491-556AE49D32BC}"/>
            </c:ext>
          </c:extLst>
        </c:ser>
        <c:ser>
          <c:idx val="2"/>
          <c:order val="2"/>
          <c:tx>
            <c:strRef>
              <c:f>Category!$D$3:$D$4</c:f>
              <c:strCache>
                <c:ptCount val="1"/>
                <c:pt idx="0">
                  <c:v>Furniture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Category!$A$5:$A$8</c:f>
              <c:strCache>
                <c:ptCount val="4"/>
                <c:pt idx="0">
                  <c:v>Maharashtra</c:v>
                </c:pt>
                <c:pt idx="1">
                  <c:v>Tamil nadu</c:v>
                </c:pt>
                <c:pt idx="2">
                  <c:v>Uttar Pradesh</c:v>
                </c:pt>
                <c:pt idx="3">
                  <c:v>West Bengal</c:v>
                </c:pt>
              </c:strCache>
            </c:strRef>
          </c:cat>
          <c:val>
            <c:numRef>
              <c:f>Category!$D$5:$D$8</c:f>
              <c:numCache>
                <c:formatCode>0</c:formatCode>
                <c:ptCount val="4"/>
                <c:pt idx="0">
                  <c:v>3000</c:v>
                </c:pt>
                <c:pt idx="1">
                  <c:v>2125</c:v>
                </c:pt>
                <c:pt idx="2">
                  <c:v>3625</c:v>
                </c:pt>
                <c:pt idx="3">
                  <c:v>3625</c:v>
                </c:pt>
              </c:numCache>
            </c:numRef>
          </c:val>
          <c:smooth val="0"/>
          <c:extLst>
            <c:ext xmlns:c16="http://schemas.microsoft.com/office/drawing/2014/chart" uri="{C3380CC4-5D6E-409C-BE32-E72D297353CC}">
              <c16:uniqueId val="{00000002-1850-432E-8491-556AE49D32BC}"/>
            </c:ext>
          </c:extLst>
        </c:ser>
        <c:dLbls>
          <c:showLegendKey val="0"/>
          <c:showVal val="0"/>
          <c:showCatName val="0"/>
          <c:showSerName val="0"/>
          <c:showPercent val="0"/>
          <c:showBubbleSize val="0"/>
        </c:dLbls>
        <c:marker val="1"/>
        <c:smooth val="0"/>
        <c:axId val="2115644720"/>
        <c:axId val="2115645200"/>
      </c:lineChart>
      <c:catAx>
        <c:axId val="2115644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645200"/>
        <c:crosses val="autoZero"/>
        <c:auto val="1"/>
        <c:lblAlgn val="ctr"/>
        <c:lblOffset val="100"/>
        <c:noMultiLvlLbl val="0"/>
      </c:catAx>
      <c:valAx>
        <c:axId val="2115645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644720"/>
        <c:crosses val="autoZero"/>
        <c:crossBetween val="between"/>
      </c:valAx>
      <c:spPr>
        <a:noFill/>
        <a:ln>
          <a:noFill/>
        </a:ln>
        <a:effectLst/>
      </c:spPr>
    </c:plotArea>
    <c:legend>
      <c:legendPos val="r"/>
      <c:layout>
        <c:manualLayout>
          <c:xMode val="edge"/>
          <c:yMode val="edge"/>
          <c:x val="0.15481867891513562"/>
          <c:y val="1.9561096529600469E-3"/>
          <c:w val="0.6701813210848645"/>
          <c:h val="0.199791119860017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City!$D$4</c:f>
              <c:strCache>
                <c:ptCount val="1"/>
                <c:pt idx="0">
                  <c:v>Banglore</c:v>
                </c:pt>
              </c:strCache>
            </c:strRef>
          </c:tx>
          <c:spPr>
            <a:solidFill>
              <a:schemeClr val="accent1"/>
            </a:solidFill>
            <a:ln>
              <a:noFill/>
            </a:ln>
            <a:effectLst/>
          </c:spPr>
          <c:invertIfNegative val="0"/>
          <c:val>
            <c:numRef>
              <c:f>City!$E$4</c:f>
              <c:numCache>
                <c:formatCode>0</c:formatCode>
                <c:ptCount val="1"/>
                <c:pt idx="0">
                  <c:v>243118</c:v>
                </c:pt>
              </c:numCache>
            </c:numRef>
          </c:val>
          <c:extLst>
            <c:ext xmlns:c16="http://schemas.microsoft.com/office/drawing/2014/chart" uri="{C3380CC4-5D6E-409C-BE32-E72D297353CC}">
              <c16:uniqueId val="{00000000-B315-42CA-939B-A72CE70C369B}"/>
            </c:ext>
          </c:extLst>
        </c:ser>
        <c:ser>
          <c:idx val="1"/>
          <c:order val="1"/>
          <c:tx>
            <c:strRef>
              <c:f>City!$D$5</c:f>
              <c:strCache>
                <c:ptCount val="1"/>
                <c:pt idx="0">
                  <c:v>Lucknow</c:v>
                </c:pt>
              </c:strCache>
            </c:strRef>
          </c:tx>
          <c:spPr>
            <a:solidFill>
              <a:schemeClr val="accent2"/>
            </a:solidFill>
            <a:ln>
              <a:noFill/>
            </a:ln>
            <a:effectLst/>
          </c:spPr>
          <c:invertIfNegative val="0"/>
          <c:val>
            <c:numRef>
              <c:f>City!$E$5</c:f>
              <c:numCache>
                <c:formatCode>0</c:formatCode>
                <c:ptCount val="1"/>
                <c:pt idx="0">
                  <c:v>243256</c:v>
                </c:pt>
              </c:numCache>
            </c:numRef>
          </c:val>
          <c:extLst>
            <c:ext xmlns:c16="http://schemas.microsoft.com/office/drawing/2014/chart" uri="{C3380CC4-5D6E-409C-BE32-E72D297353CC}">
              <c16:uniqueId val="{00000001-B315-42CA-939B-A72CE70C369B}"/>
            </c:ext>
          </c:extLst>
        </c:ser>
        <c:ser>
          <c:idx val="2"/>
          <c:order val="2"/>
          <c:tx>
            <c:strRef>
              <c:f>City!$D$6</c:f>
              <c:strCache>
                <c:ptCount val="1"/>
                <c:pt idx="0">
                  <c:v>Mumbai</c:v>
                </c:pt>
              </c:strCache>
            </c:strRef>
          </c:tx>
          <c:spPr>
            <a:solidFill>
              <a:schemeClr val="accent3"/>
            </a:solidFill>
            <a:ln>
              <a:noFill/>
            </a:ln>
            <a:effectLst/>
          </c:spPr>
          <c:invertIfNegative val="0"/>
          <c:val>
            <c:numRef>
              <c:f>City!$E$6</c:f>
              <c:numCache>
                <c:formatCode>0</c:formatCode>
                <c:ptCount val="1"/>
                <c:pt idx="0">
                  <c:v>489293</c:v>
                </c:pt>
              </c:numCache>
            </c:numRef>
          </c:val>
          <c:extLst>
            <c:ext xmlns:c16="http://schemas.microsoft.com/office/drawing/2014/chart" uri="{C3380CC4-5D6E-409C-BE32-E72D297353CC}">
              <c16:uniqueId val="{00000002-B315-42CA-939B-A72CE70C369B}"/>
            </c:ext>
          </c:extLst>
        </c:ser>
        <c:ser>
          <c:idx val="3"/>
          <c:order val="3"/>
          <c:tx>
            <c:strRef>
              <c:f>City!$D$7</c:f>
              <c:strCache>
                <c:ptCount val="1"/>
                <c:pt idx="0">
                  <c:v>Kolkata</c:v>
                </c:pt>
              </c:strCache>
            </c:strRef>
          </c:tx>
          <c:spPr>
            <a:solidFill>
              <a:schemeClr val="accent4"/>
            </a:solidFill>
            <a:ln>
              <a:noFill/>
            </a:ln>
            <a:effectLst/>
          </c:spPr>
          <c:invertIfNegative val="0"/>
          <c:val>
            <c:numRef>
              <c:f>City!$E$7</c:f>
              <c:numCache>
                <c:formatCode>0</c:formatCode>
                <c:ptCount val="1"/>
                <c:pt idx="0">
                  <c:v>402308.5</c:v>
                </c:pt>
              </c:numCache>
            </c:numRef>
          </c:val>
          <c:extLst>
            <c:ext xmlns:c16="http://schemas.microsoft.com/office/drawing/2014/chart" uri="{C3380CC4-5D6E-409C-BE32-E72D297353CC}">
              <c16:uniqueId val="{00000003-B315-42CA-939B-A72CE70C369B}"/>
            </c:ext>
          </c:extLst>
        </c:ser>
        <c:dLbls>
          <c:showLegendKey val="0"/>
          <c:showVal val="0"/>
          <c:showCatName val="0"/>
          <c:showSerName val="0"/>
          <c:showPercent val="0"/>
          <c:showBubbleSize val="0"/>
        </c:dLbls>
        <c:gapWidth val="219"/>
        <c:overlap val="-27"/>
        <c:axId val="208660880"/>
        <c:axId val="208659920"/>
      </c:barChart>
      <c:catAx>
        <c:axId val="20866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59920"/>
        <c:crosses val="autoZero"/>
        <c:auto val="1"/>
        <c:lblAlgn val="ctr"/>
        <c:lblOffset val="100"/>
        <c:noMultiLvlLbl val="0"/>
      </c:catAx>
      <c:valAx>
        <c:axId val="208659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60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D2F-4D2D-B33C-FB92082A91E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D2F-4D2D-B33C-FB92082A91E3}"/>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4D2F-4D2D-B33C-FB92082A91E3}"/>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4D2F-4D2D-B33C-FB92082A91E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City!$D$4:$D$7</c:f>
              <c:strCache>
                <c:ptCount val="4"/>
                <c:pt idx="0">
                  <c:v>Banglore</c:v>
                </c:pt>
                <c:pt idx="1">
                  <c:v>Lucknow</c:v>
                </c:pt>
                <c:pt idx="2">
                  <c:v>Mumbai</c:v>
                </c:pt>
                <c:pt idx="3">
                  <c:v>Kolkata</c:v>
                </c:pt>
              </c:strCache>
            </c:strRef>
          </c:cat>
          <c:val>
            <c:numRef>
              <c:f>City!$E$4:$E$7</c:f>
              <c:numCache>
                <c:formatCode>0</c:formatCode>
                <c:ptCount val="4"/>
                <c:pt idx="0">
                  <c:v>243118</c:v>
                </c:pt>
                <c:pt idx="1">
                  <c:v>243256</c:v>
                </c:pt>
                <c:pt idx="2">
                  <c:v>489293</c:v>
                </c:pt>
                <c:pt idx="3">
                  <c:v>402308.5</c:v>
                </c:pt>
              </c:numCache>
            </c:numRef>
          </c:val>
          <c:extLst>
            <c:ext xmlns:c16="http://schemas.microsoft.com/office/drawing/2014/chart" uri="{C3380CC4-5D6E-409C-BE32-E72D297353CC}">
              <c16:uniqueId val="{00000008-4D2F-4D2D-B33C-FB92082A91E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 Data Analysis.xlsx]Period!PivotTable14</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Period!$B$3</c:f>
              <c:strCache>
                <c:ptCount val="1"/>
                <c:pt idx="0">
                  <c:v>Total</c:v>
                </c:pt>
              </c:strCache>
            </c:strRef>
          </c:tx>
          <c:spPr>
            <a:solidFill>
              <a:schemeClr val="accent1"/>
            </a:solidFill>
            <a:ln>
              <a:solidFill>
                <a:schemeClr val="accent1"/>
              </a:solidFill>
              <a:round/>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Period!$A$4:$A$12</c:f>
              <c:strCache>
                <c:ptCount val="8"/>
                <c:pt idx="0">
                  <c:v>February</c:v>
                </c:pt>
                <c:pt idx="1">
                  <c:v>March</c:v>
                </c:pt>
                <c:pt idx="2">
                  <c:v>April</c:v>
                </c:pt>
                <c:pt idx="3">
                  <c:v>May</c:v>
                </c:pt>
                <c:pt idx="4">
                  <c:v>June</c:v>
                </c:pt>
                <c:pt idx="5">
                  <c:v>July</c:v>
                </c:pt>
                <c:pt idx="6">
                  <c:v>August</c:v>
                </c:pt>
                <c:pt idx="7">
                  <c:v>September</c:v>
                </c:pt>
              </c:strCache>
            </c:strRef>
          </c:cat>
          <c:val>
            <c:numRef>
              <c:f>Period!$B$4:$B$12</c:f>
              <c:numCache>
                <c:formatCode>General</c:formatCode>
                <c:ptCount val="8"/>
                <c:pt idx="0">
                  <c:v>551107</c:v>
                </c:pt>
                <c:pt idx="1">
                  <c:v>350922</c:v>
                </c:pt>
                <c:pt idx="2">
                  <c:v>260339</c:v>
                </c:pt>
                <c:pt idx="3">
                  <c:v>14435.5</c:v>
                </c:pt>
                <c:pt idx="4">
                  <c:v>45600</c:v>
                </c:pt>
                <c:pt idx="5">
                  <c:v>69272</c:v>
                </c:pt>
                <c:pt idx="6">
                  <c:v>56600</c:v>
                </c:pt>
                <c:pt idx="7">
                  <c:v>29700</c:v>
                </c:pt>
              </c:numCache>
            </c:numRef>
          </c:val>
          <c:extLst>
            <c:ext xmlns:c16="http://schemas.microsoft.com/office/drawing/2014/chart" uri="{C3380CC4-5D6E-409C-BE32-E72D297353CC}">
              <c16:uniqueId val="{00000000-CCC3-4377-9689-B57FCB54DCE0}"/>
            </c:ext>
          </c:extLst>
        </c:ser>
        <c:dLbls>
          <c:showLegendKey val="0"/>
          <c:showVal val="0"/>
          <c:showCatName val="0"/>
          <c:showSerName val="0"/>
          <c:showPercent val="0"/>
          <c:showBubbleSize val="0"/>
        </c:dLbls>
        <c:axId val="213842416"/>
        <c:axId val="213802288"/>
      </c:areaChart>
      <c:catAx>
        <c:axId val="2138424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02288"/>
        <c:crosses val="autoZero"/>
        <c:auto val="1"/>
        <c:lblAlgn val="ctr"/>
        <c:lblOffset val="100"/>
        <c:noMultiLvlLbl val="0"/>
      </c:catAx>
      <c:valAx>
        <c:axId val="21380228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424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 Data Analysis.xlsx]Category!PivotTable3</c:name>
    <c:fmtId val="9"/>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ln w="34925" cap="rnd">
            <a:solidFill>
              <a:schemeClr val="accent1"/>
            </a:solidFill>
            <a:round/>
          </a:ln>
          <a:effectLst>
            <a:outerShdw blurRad="44450" dist="25400" dir="2700000" algn="br" rotWithShape="0">
              <a:srgbClr val="000000">
                <a:alpha val="60000"/>
              </a:srgbClr>
            </a:outerShdw>
          </a:effectLst>
        </c:spPr>
        <c:marker>
          <c:symbol val="circle"/>
          <c:size val="6"/>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w="9525">
              <a:solidFill>
                <a:schemeClr val="accent1"/>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34925" cap="rnd">
            <a:solidFill>
              <a:schemeClr val="accent1"/>
            </a:solidFill>
            <a:round/>
          </a:ln>
          <a:effectLst>
            <a:outerShdw blurRad="44450" dist="25400" dir="2700000" algn="br" rotWithShape="0">
              <a:srgbClr val="000000">
                <a:alpha val="60000"/>
              </a:srgbClr>
            </a:outerShdw>
          </a:effectLst>
        </c:spPr>
        <c:marker>
          <c:symbol val="circle"/>
          <c:size val="6"/>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w="9525">
              <a:solidFill>
                <a:schemeClr val="accent2"/>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34925" cap="rnd">
            <a:solidFill>
              <a:schemeClr val="accent1"/>
            </a:solidFill>
            <a:round/>
          </a:ln>
          <a:effectLst>
            <a:outerShdw blurRad="44450" dist="25400" dir="2700000" algn="br" rotWithShape="0">
              <a:srgbClr val="000000">
                <a:alpha val="60000"/>
              </a:srgbClr>
            </a:outerShdw>
          </a:effectLst>
        </c:spPr>
        <c:marker>
          <c:symbol val="circle"/>
          <c:size val="6"/>
          <c:spPr>
            <a:gradFill rotWithShape="1">
              <a:gsLst>
                <a:gs pos="0">
                  <a:schemeClr val="accent3">
                    <a:shade val="85000"/>
                    <a:satMod val="130000"/>
                  </a:schemeClr>
                </a:gs>
                <a:gs pos="34000">
                  <a:schemeClr val="accent3">
                    <a:shade val="87000"/>
                    <a:satMod val="125000"/>
                  </a:schemeClr>
                </a:gs>
                <a:gs pos="70000">
                  <a:schemeClr val="accent3">
                    <a:tint val="100000"/>
                    <a:shade val="90000"/>
                    <a:satMod val="130000"/>
                  </a:schemeClr>
                </a:gs>
                <a:gs pos="100000">
                  <a:schemeClr val="accent3">
                    <a:tint val="100000"/>
                    <a:shade val="100000"/>
                    <a:satMod val="110000"/>
                  </a:schemeClr>
                </a:gs>
              </a:gsLst>
              <a:path path="circle">
                <a:fillToRect l="100000" t="100000" r="100000" b="100000"/>
              </a:path>
            </a:gradFill>
            <a:ln w="9525">
              <a:solidFill>
                <a:schemeClr val="accent3"/>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65127722412307"/>
          <c:y val="0.24520381554247467"/>
          <c:w val="0.819046302798488"/>
          <c:h val="0.62594390507011866"/>
        </c:manualLayout>
      </c:layout>
      <c:lineChart>
        <c:grouping val="standard"/>
        <c:varyColors val="0"/>
        <c:ser>
          <c:idx val="0"/>
          <c:order val="0"/>
          <c:tx>
            <c:strRef>
              <c:f>Category!$B$3:$B$4</c:f>
              <c:strCache>
                <c:ptCount val="1"/>
                <c:pt idx="0">
                  <c:v>Cloth</c:v>
                </c:pt>
              </c:strCache>
            </c:strRef>
          </c:tx>
          <c:spPr>
            <a:ln w="34925" cap="rnd">
              <a:solidFill>
                <a:schemeClr val="accent1"/>
              </a:solidFill>
              <a:round/>
            </a:ln>
            <a:effectLst>
              <a:outerShdw blurRad="44450" dist="25400" dir="2700000" algn="br" rotWithShape="0">
                <a:srgbClr val="000000">
                  <a:alpha val="60000"/>
                </a:srgbClr>
              </a:outerShdw>
            </a:effectLst>
          </c:spPr>
          <c:marker>
            <c:symbol val="circle"/>
            <c:size val="6"/>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w="9525">
                <a:solidFill>
                  <a:schemeClr val="accent1"/>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cat>
            <c:strRef>
              <c:f>Category!$A$5:$A$8</c:f>
              <c:strCache>
                <c:ptCount val="4"/>
                <c:pt idx="0">
                  <c:v>Maharashtra</c:v>
                </c:pt>
                <c:pt idx="1">
                  <c:v>Tamil nadu</c:v>
                </c:pt>
                <c:pt idx="2">
                  <c:v>Uttar Pradesh</c:v>
                </c:pt>
                <c:pt idx="3">
                  <c:v>West Bengal</c:v>
                </c:pt>
              </c:strCache>
            </c:strRef>
          </c:cat>
          <c:val>
            <c:numRef>
              <c:f>Category!$B$5:$B$8</c:f>
              <c:numCache>
                <c:formatCode>0</c:formatCode>
                <c:ptCount val="4"/>
                <c:pt idx="0">
                  <c:v>2835</c:v>
                </c:pt>
                <c:pt idx="1">
                  <c:v>2250</c:v>
                </c:pt>
                <c:pt idx="2">
                  <c:v>1417.5</c:v>
                </c:pt>
                <c:pt idx="3">
                  <c:v>1170</c:v>
                </c:pt>
              </c:numCache>
            </c:numRef>
          </c:val>
          <c:smooth val="0"/>
          <c:extLst>
            <c:ext xmlns:c16="http://schemas.microsoft.com/office/drawing/2014/chart" uri="{C3380CC4-5D6E-409C-BE32-E72D297353CC}">
              <c16:uniqueId val="{00000000-0EE9-425F-B5FD-AC377E7B9EB8}"/>
            </c:ext>
          </c:extLst>
        </c:ser>
        <c:ser>
          <c:idx val="1"/>
          <c:order val="1"/>
          <c:tx>
            <c:strRef>
              <c:f>Category!$C$3:$C$4</c:f>
              <c:strCache>
                <c:ptCount val="1"/>
                <c:pt idx="0">
                  <c:v>Electronics</c:v>
                </c:pt>
              </c:strCache>
            </c:strRef>
          </c:tx>
          <c:spPr>
            <a:ln w="34925" cap="rnd">
              <a:solidFill>
                <a:schemeClr val="accent2"/>
              </a:solidFill>
              <a:round/>
            </a:ln>
            <a:effectLst>
              <a:outerShdw blurRad="44450" dist="25400" dir="2700000" algn="br" rotWithShape="0">
                <a:srgbClr val="000000">
                  <a:alpha val="60000"/>
                </a:srgbClr>
              </a:outerShdw>
            </a:effectLst>
          </c:spPr>
          <c:marker>
            <c:symbol val="circle"/>
            <c:size val="6"/>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w="9525">
                <a:solidFill>
                  <a:schemeClr val="accent2"/>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cat>
            <c:strRef>
              <c:f>Category!$A$5:$A$8</c:f>
              <c:strCache>
                <c:ptCount val="4"/>
                <c:pt idx="0">
                  <c:v>Maharashtra</c:v>
                </c:pt>
                <c:pt idx="1">
                  <c:v>Tamil nadu</c:v>
                </c:pt>
                <c:pt idx="2">
                  <c:v>Uttar Pradesh</c:v>
                </c:pt>
                <c:pt idx="3">
                  <c:v>West Bengal</c:v>
                </c:pt>
              </c:strCache>
            </c:strRef>
          </c:cat>
          <c:val>
            <c:numRef>
              <c:f>Category!$C$5:$C$8</c:f>
              <c:numCache>
                <c:formatCode>0</c:formatCode>
                <c:ptCount val="4"/>
                <c:pt idx="0">
                  <c:v>42450</c:v>
                </c:pt>
                <c:pt idx="1">
                  <c:v>25470</c:v>
                </c:pt>
                <c:pt idx="2">
                  <c:v>19480</c:v>
                </c:pt>
                <c:pt idx="3">
                  <c:v>27970</c:v>
                </c:pt>
              </c:numCache>
            </c:numRef>
          </c:val>
          <c:smooth val="0"/>
          <c:extLst>
            <c:ext xmlns:c16="http://schemas.microsoft.com/office/drawing/2014/chart" uri="{C3380CC4-5D6E-409C-BE32-E72D297353CC}">
              <c16:uniqueId val="{00000001-0EE9-425F-B5FD-AC377E7B9EB8}"/>
            </c:ext>
          </c:extLst>
        </c:ser>
        <c:ser>
          <c:idx val="2"/>
          <c:order val="2"/>
          <c:tx>
            <c:strRef>
              <c:f>Category!$D$3:$D$4</c:f>
              <c:strCache>
                <c:ptCount val="1"/>
                <c:pt idx="0">
                  <c:v>Furniture</c:v>
                </c:pt>
              </c:strCache>
            </c:strRef>
          </c:tx>
          <c:spPr>
            <a:ln w="34925" cap="rnd">
              <a:solidFill>
                <a:schemeClr val="accent3"/>
              </a:solidFill>
              <a:round/>
            </a:ln>
            <a:effectLst>
              <a:outerShdw blurRad="44450" dist="25400" dir="2700000" algn="br" rotWithShape="0">
                <a:srgbClr val="000000">
                  <a:alpha val="60000"/>
                </a:srgbClr>
              </a:outerShdw>
            </a:effectLst>
          </c:spPr>
          <c:marker>
            <c:symbol val="circle"/>
            <c:size val="6"/>
            <c:spPr>
              <a:gradFill rotWithShape="1">
                <a:gsLst>
                  <a:gs pos="0">
                    <a:schemeClr val="accent3">
                      <a:shade val="85000"/>
                      <a:satMod val="130000"/>
                    </a:schemeClr>
                  </a:gs>
                  <a:gs pos="34000">
                    <a:schemeClr val="accent3">
                      <a:shade val="87000"/>
                      <a:satMod val="125000"/>
                    </a:schemeClr>
                  </a:gs>
                  <a:gs pos="70000">
                    <a:schemeClr val="accent3">
                      <a:tint val="100000"/>
                      <a:shade val="90000"/>
                      <a:satMod val="130000"/>
                    </a:schemeClr>
                  </a:gs>
                  <a:gs pos="100000">
                    <a:schemeClr val="accent3">
                      <a:tint val="100000"/>
                      <a:shade val="100000"/>
                      <a:satMod val="110000"/>
                    </a:schemeClr>
                  </a:gs>
                </a:gsLst>
                <a:path path="circle">
                  <a:fillToRect l="100000" t="100000" r="100000" b="100000"/>
                </a:path>
              </a:gradFill>
              <a:ln w="9525">
                <a:solidFill>
                  <a:schemeClr val="accent3"/>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cat>
            <c:strRef>
              <c:f>Category!$A$5:$A$8</c:f>
              <c:strCache>
                <c:ptCount val="4"/>
                <c:pt idx="0">
                  <c:v>Maharashtra</c:v>
                </c:pt>
                <c:pt idx="1">
                  <c:v>Tamil nadu</c:v>
                </c:pt>
                <c:pt idx="2">
                  <c:v>Uttar Pradesh</c:v>
                </c:pt>
                <c:pt idx="3">
                  <c:v>West Bengal</c:v>
                </c:pt>
              </c:strCache>
            </c:strRef>
          </c:cat>
          <c:val>
            <c:numRef>
              <c:f>Category!$D$5:$D$8</c:f>
              <c:numCache>
                <c:formatCode>0</c:formatCode>
                <c:ptCount val="4"/>
                <c:pt idx="0">
                  <c:v>3000</c:v>
                </c:pt>
                <c:pt idx="1">
                  <c:v>2125</c:v>
                </c:pt>
                <c:pt idx="2">
                  <c:v>3625</c:v>
                </c:pt>
                <c:pt idx="3">
                  <c:v>3625</c:v>
                </c:pt>
              </c:numCache>
            </c:numRef>
          </c:val>
          <c:smooth val="0"/>
          <c:extLst>
            <c:ext xmlns:c16="http://schemas.microsoft.com/office/drawing/2014/chart" uri="{C3380CC4-5D6E-409C-BE32-E72D297353CC}">
              <c16:uniqueId val="{00000002-0EE9-425F-B5FD-AC377E7B9EB8}"/>
            </c:ext>
          </c:extLst>
        </c:ser>
        <c:dLbls>
          <c:showLegendKey val="0"/>
          <c:showVal val="0"/>
          <c:showCatName val="0"/>
          <c:showSerName val="0"/>
          <c:showPercent val="0"/>
          <c:showBubbleSize val="0"/>
        </c:dLbls>
        <c:marker val="1"/>
        <c:smooth val="0"/>
        <c:axId val="2115644720"/>
        <c:axId val="2115645200"/>
      </c:lineChart>
      <c:catAx>
        <c:axId val="21156447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645200"/>
        <c:crosses val="autoZero"/>
        <c:auto val="1"/>
        <c:lblAlgn val="ctr"/>
        <c:lblOffset val="100"/>
        <c:noMultiLvlLbl val="0"/>
      </c:catAx>
      <c:valAx>
        <c:axId val="2115645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644720"/>
        <c:crosses val="autoZero"/>
        <c:crossBetween val="between"/>
      </c:valAx>
      <c:spPr>
        <a:noFill/>
        <a:ln>
          <a:noFill/>
        </a:ln>
        <a:effectLst/>
      </c:spPr>
    </c:plotArea>
    <c:legend>
      <c:legendPos val="r"/>
      <c:layout>
        <c:manualLayout>
          <c:xMode val="edge"/>
          <c:yMode val="edge"/>
          <c:x val="0.15481867891513562"/>
          <c:y val="1.9561096529600469E-3"/>
          <c:w val="0.6701813210848645"/>
          <c:h val="0.199791119860017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 Data Analysis.xlsx]Period!PivotTable14</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Period!$B$3</c:f>
              <c:strCache>
                <c:ptCount val="1"/>
                <c:pt idx="0">
                  <c:v>Total</c:v>
                </c:pt>
              </c:strCache>
            </c:strRef>
          </c:tx>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showLeaderLines val="0"/>
            <c:extLst>
              <c:ext xmlns:c15="http://schemas.microsoft.com/office/drawing/2012/chart" uri="{CE6537A1-D6FC-4f65-9D91-7224C49458BB}">
                <c15:showLeaderLines val="0"/>
              </c:ext>
            </c:extLst>
          </c:dLbls>
          <c:cat>
            <c:strRef>
              <c:f>Period!$A$4:$A$12</c:f>
              <c:strCache>
                <c:ptCount val="8"/>
                <c:pt idx="0">
                  <c:v>February</c:v>
                </c:pt>
                <c:pt idx="1">
                  <c:v>March</c:v>
                </c:pt>
                <c:pt idx="2">
                  <c:v>April</c:v>
                </c:pt>
                <c:pt idx="3">
                  <c:v>May</c:v>
                </c:pt>
                <c:pt idx="4">
                  <c:v>June</c:v>
                </c:pt>
                <c:pt idx="5">
                  <c:v>July</c:v>
                </c:pt>
                <c:pt idx="6">
                  <c:v>August</c:v>
                </c:pt>
                <c:pt idx="7">
                  <c:v>September</c:v>
                </c:pt>
              </c:strCache>
            </c:strRef>
          </c:cat>
          <c:val>
            <c:numRef>
              <c:f>Period!$B$4:$B$12</c:f>
              <c:numCache>
                <c:formatCode>General</c:formatCode>
                <c:ptCount val="8"/>
                <c:pt idx="0">
                  <c:v>551107</c:v>
                </c:pt>
                <c:pt idx="1">
                  <c:v>350922</c:v>
                </c:pt>
                <c:pt idx="2">
                  <c:v>260339</c:v>
                </c:pt>
                <c:pt idx="3">
                  <c:v>14435.5</c:v>
                </c:pt>
                <c:pt idx="4">
                  <c:v>45600</c:v>
                </c:pt>
                <c:pt idx="5">
                  <c:v>69272</c:v>
                </c:pt>
                <c:pt idx="6">
                  <c:v>56600</c:v>
                </c:pt>
                <c:pt idx="7">
                  <c:v>29700</c:v>
                </c:pt>
              </c:numCache>
            </c:numRef>
          </c:val>
          <c:extLst>
            <c:ext xmlns:c16="http://schemas.microsoft.com/office/drawing/2014/chart" uri="{C3380CC4-5D6E-409C-BE32-E72D297353CC}">
              <c16:uniqueId val="{00000000-DD0F-415F-A36E-8B05CB8352C9}"/>
            </c:ext>
          </c:extLst>
        </c:ser>
        <c:dLbls>
          <c:showLegendKey val="0"/>
          <c:showVal val="1"/>
          <c:showCatName val="0"/>
          <c:showSerName val="0"/>
          <c:showPercent val="0"/>
          <c:showBubbleSize val="0"/>
        </c:dLbls>
        <c:axId val="213842416"/>
        <c:axId val="213802288"/>
      </c:areaChart>
      <c:catAx>
        <c:axId val="213842416"/>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02288"/>
        <c:crosses val="autoZero"/>
        <c:auto val="1"/>
        <c:lblAlgn val="ctr"/>
        <c:lblOffset val="100"/>
        <c:noMultiLvlLbl val="0"/>
      </c:catAx>
      <c:valAx>
        <c:axId val="213802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424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solidFill>
                <a:schemeClr val="accent4"/>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Products!$D$4:$D$9</c:f>
              <c:strCache>
                <c:ptCount val="6"/>
                <c:pt idx="0">
                  <c:v>Desk</c:v>
                </c:pt>
                <c:pt idx="1">
                  <c:v>Shirt</c:v>
                </c:pt>
                <c:pt idx="2">
                  <c:v>T-shirt</c:v>
                </c:pt>
                <c:pt idx="3">
                  <c:v>Drawer</c:v>
                </c:pt>
                <c:pt idx="4">
                  <c:v>Fan</c:v>
                </c:pt>
                <c:pt idx="5">
                  <c:v>Television</c:v>
                </c:pt>
              </c:strCache>
            </c:strRef>
          </c:cat>
          <c:val>
            <c:numRef>
              <c:f>Products!$E$4:$E$9</c:f>
              <c:numCache>
                <c:formatCode>General</c:formatCode>
                <c:ptCount val="6"/>
                <c:pt idx="0">
                  <c:v>1250</c:v>
                </c:pt>
                <c:pt idx="1">
                  <c:v>23107.5</c:v>
                </c:pt>
                <c:pt idx="2">
                  <c:v>62550</c:v>
                </c:pt>
                <c:pt idx="3">
                  <c:v>72300</c:v>
                </c:pt>
                <c:pt idx="4">
                  <c:v>361000</c:v>
                </c:pt>
                <c:pt idx="5">
                  <c:v>857768</c:v>
                </c:pt>
              </c:numCache>
            </c:numRef>
          </c:val>
          <c:extLst>
            <c:ext xmlns:c16="http://schemas.microsoft.com/office/drawing/2014/chart" uri="{C3380CC4-5D6E-409C-BE32-E72D297353CC}">
              <c16:uniqueId val="{00000000-EC76-4A12-89FD-4E4D0E867635}"/>
            </c:ext>
          </c:extLst>
        </c:ser>
        <c:dLbls>
          <c:dLblPos val="outEnd"/>
          <c:showLegendKey val="0"/>
          <c:showVal val="1"/>
          <c:showCatName val="0"/>
          <c:showSerName val="0"/>
          <c:showPercent val="0"/>
          <c:showBubbleSize val="0"/>
        </c:dLbls>
        <c:gapWidth val="182"/>
        <c:axId val="80527280"/>
        <c:axId val="80524400"/>
      </c:barChart>
      <c:catAx>
        <c:axId val="80527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24400"/>
        <c:crosses val="autoZero"/>
        <c:auto val="1"/>
        <c:lblAlgn val="ctr"/>
        <c:lblOffset val="100"/>
        <c:noMultiLvlLbl val="0"/>
      </c:catAx>
      <c:valAx>
        <c:axId val="805244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27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BA5-4AEA-9179-262B17E8D3BD}"/>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BA5-4AEA-9179-262B17E8D3BD}"/>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BA5-4AEA-9179-262B17E8D3BD}"/>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6BA5-4AEA-9179-262B17E8D3B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City!$D$4:$D$7</c:f>
              <c:strCache>
                <c:ptCount val="4"/>
                <c:pt idx="0">
                  <c:v>Banglore</c:v>
                </c:pt>
                <c:pt idx="1">
                  <c:v>Lucknow</c:v>
                </c:pt>
                <c:pt idx="2">
                  <c:v>Mumbai</c:v>
                </c:pt>
                <c:pt idx="3">
                  <c:v>Kolkata</c:v>
                </c:pt>
              </c:strCache>
            </c:strRef>
          </c:cat>
          <c:val>
            <c:numRef>
              <c:f>City!$E$4:$E$7</c:f>
              <c:numCache>
                <c:formatCode>0</c:formatCode>
                <c:ptCount val="4"/>
                <c:pt idx="0">
                  <c:v>243118</c:v>
                </c:pt>
                <c:pt idx="1">
                  <c:v>243256</c:v>
                </c:pt>
                <c:pt idx="2">
                  <c:v>489293</c:v>
                </c:pt>
                <c:pt idx="3">
                  <c:v>402308.5</c:v>
                </c:pt>
              </c:numCache>
            </c:numRef>
          </c:val>
          <c:extLst>
            <c:ext xmlns:c16="http://schemas.microsoft.com/office/drawing/2014/chart" uri="{C3380CC4-5D6E-409C-BE32-E72D297353CC}">
              <c16:uniqueId val="{00000008-6BA5-4AEA-9179-262B17E8D3B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DEC4BB4B-2FE4-4E8D-A969-156E9D4EDBBE}">
          <cx:dataId val="0"/>
          <cx:layoutPr>
            <cx:geography cultureLanguage="en-US" cultureRegion="IN" attribution="Powered by Bing">
              <cx:geoCache provider="{E9337A44-BEBE-4D9F-B70C-5C5E7DAFC167}">
                <cx:binary>1Hxrk5y4su1fmfDniwf0Zsee/QGqiqp+uW23n1+IdrsN4iGEhBDw609W2zPTzfZjn7onbpzrcISj
ikJImVorUysT//Nu+sddc39rfpvaRtl/3E1/PCuHQf/j99/tXXnf3trnrbwzne2+DM/vuvb37ssX
eXf/+2dz66UqfkdhRH6/K2/NcD89+9c/YbTivrvo7m4H2amX7t7Mr+6tawb7k2vfvfTb7edWqo20
g5F3Q/THs8tbeMqtLQdz++y3ezXIYb6Z9f0fz5788Nlvv6+H+7dH/9bA7Ab3Ge6N4ueEolBgGocP
f6JnvzWdKr5d5ux5FIoYIxJ//UP/fPTVbQu3/4dzepjR7efP5t5aWNfDv6ubnywCru2f/XbXOTUc
7VeAKf94dlCfJaxc2i79eiHtjis4XD0s+fenlv/XP1dfgBFW3zxyztpiv7r0g6k9dsqTyf83nYLQ
c0wRDQXF38z+1Cnxc8ww4zwWX33Gnjrlm6F+PJvvu+PbbU8m/r/L6k/2CCDi3b0dfkvuVXHb/GmB
/3tEIPxcUBLRkPMnVhf8ecwRi8mfPllB4T+czPdt/+TmJ8uEVSb/q6HwZLbglJvbVja/qdvP7n/O
J1H0PIxYFIZCPPEJF89JyEMUUvDV1/3+lZe+TuLqF5P4vi8e3/tkcbA24Jr/j/DxZhggrl2b28/3
tvzTQP8DCGHPY4Qpi8Ah34kZInxOGQMCE9+Qgv989Fff/Mez+r57VrevPPTm+v+th34cU/6Kupvb
4Xb7EK4fhZWfX31YOeQRq1t/FvW/7v7DZwjpJMTho4hzHOQJOPayvYWMpVnvjEc339/a4Y9nPH4O
kKOYoxgRERIWP/vNA+fCFfqcxkQQ2AGYRDw+XlGdGco/nmH8HFEa4ZAzLhBCDKKT7dzDpfA55pxB
PsEiyh8u/bnS666Zi079ZZZvn39Trr3upBrsH88QhpH0198dp8oB+iiKoxDYGvZjhAjkLvru9hWk
ZfDz6P8g3izai0FkKs8hk+J27hMbB12ig7m/IwM22yos47e+pyJjgW+TluTDhvsqPyDWo8+hWdS+
Hi3adGh44dq4zUg7VB8bU/NdtzCNkmmo+7t+CHUS296mjZ+LqyC30ysRl8EOEpWiTCI5mM+xyuds
Ki1/pQMq/bYMNbnLm64liSKs3I1Bu5tjdykr0pyTMI42zrPh0C/FgTFJkjlS4U7q+EXoZL/XceHe
s6KPP9cBczgpyznPTJC7HVYRFmlTNdPnQpL8o6O5O1tshTaUTUO22K7cUxLP2YxCldmpd5sCNZfx
LMUL3OR+O6Oq23dlGG362bHE9yTcS2eXa8/qchtXUxklLWZzljeqWpIll/rNuHTdvewluxzCAJ/1
wt0sNozfocWKa8x7EiWIjhKs2uU4EbKzOmkGY/g2L+28JHNbjZmY5ykdOlS/t24Oz7CYhjNVozuT
t+NlXkt5IUtmd5IL+7rRujzg2fI0yJeQJkXN5aeST8E7lBfivJeWXBTC5p/0NOoimSwNvowzGy7b
WYzvuwq1l+BwWCcdxiTvVVrQkFx5mlu14YJ26dw1zTYPxZeJ1GrDWOlk0oxje9bXuklMg+9869si
WRrhdhKjPIUNT8BQgXpNWlTtmiWPN6Vw4fux6KukZ02/j+nYbbSro0tclnavkew3Hsew9ALxpCoG
mowjHXVSeFyd0yB/K8ziN1RG7Q0JmyEZrbbJsJT4wzTreu+Q6NKR8PaFbJqKp0aUPmHjUCQG+XbD
c7v1NUcb5JnZtrS8R2CSPJFK06soGquD60UCTg8v9BC2F75b4s9Uk+LNNEaFSzxu384Tas5EmbMb
r1QfJtMU9xdiDFzqdYhe2h6HKg3igGxYR0ybEOP0Z0vsi5iYII1coXdOV+hqwXO7qzybrsqpcWXC
EOxaGcbNm4bHqN9MbFh2QQs2i6so3ARGuY8LLbvzQAj9yrWany9Si93sQ5PgqfrcE5uwyJpMz5y/
rfXUJXVLx8QExTk1c7XxtC6zKZfqTSTm+KqE1Q0pDcZlG+Y+KpO+rIqroQuLa7xEZDOUGJeAsiUu
EuVNmFnsx4Tm4Zy6uYpS3lJ1J5baxmlMg34fUEN2ZgrEdjL19eK6OxtNZ6LOqzQI/QaFQ7Aznb9s
R6z3ojdFGofspuyDTREpdNCqYnWKShZsHnH1d2gPH1ltxXooJEDyEY1iIGGg3sesl/OK+84CHUhT
oDIZabeEidZKlbAdlb6Ymg6lvkVbbNX7Zmpwue16Y67IEkmcFLly58My+i95W7qNKlVzHo+4aFOJ
gvqiK7B63/WN2VnuJd4yXJJ2OwwmzJNhXupX8QOe6wds49JiclCAC3awR17wdHZz6kdM1NaRoP74
86VzQlZrjzCKCUQeTDk55oMrxp+DgYSiLsIsosXruGkT3tb4dSCmjyEJqyTqapdSXvQX3DhepAH4
eCfGScNuMFrxJCioibZ0KbsmmZd8yipE/cZUzXhfY1fclO00H3jv92RqDj1e+ilFznwUdth1pekz
quwZapBI61re9f3UpbC32uvJCXOIwrjfNHPjzuLIlmeob1uS2nrst7Wp8UGNBrM0rMNhC3ZEae7r
ajOyUWY0ntprx338sRO1+jiP4bjzrFGfUIvdFS3m/qopTLkrfdRm3eD5+y4w+YG1OL+eWzm+go98
ZxYn31cRLs+m0S+bOB7EdmkZzbzTS9Yxjy+Q8POhKMUQJJ4M+a4YUPF6boJqTPxS2BSm7VNc1eWu
JnGUGU/ZroYgu21w7QaIQU5ujc3N2wHRaFPgWL+tcBVv+kaRLyyMi40c6vrc+comk6bVuaZNwVJn
EX0bDBS9iBcRvMbWo32RxwXEFhF2933VTW9Z0LG3lHfqusx7cy1qOp6FSxvtcUTKi7wPzR6N5NAa
sRnGUmw4JCNpL+w0JNxF00vkvX85+ba+Gr1yfVI2kcxKMirwiJs21dyb1w41cRqipcvKLkKfiMb5
TZeTLk7z5k05VB6nw0L9kgx2aT+2ofaXC0bDxQJ5TxaWdjpXhWAXrajxTrBGXnA6W5MYLvDORNWc
J0UryjQ0o77g2ucvbOD1S8Y977MpKuY9bVmzoQSrrTHebeNxqa+dL7tLNi3DprRqTNoC67OJ8fhl
eWSRps8hXeGHgDWp6dSLGZWvm9glvW/aLCjmy8myIKsE92kFYSKdgarskbMKBuyVH3kMF1H5sl2C
4Is4Mtx45LrGxGnnDUrIKIdE2YZmywMxugeSBKYgG3dkTnPkUGFK4JlGogWIoAyHFB35dj4y73Tk
YIPIdKZ8B5yrUT+/V/kodsjPwOhR178aed+dL2HkPlLPwk3XcL6pA4N27UNgqI4xgh+jRdREQ5nU
xxjSF7UM9hwtSqbDQwgKY10WSRzMg9/UUc9v5rCjL6xuSL6ZjnFNmhIPieiimmY2FOYsGLXe2WOc
dKZaNtVDBFW6EJ+8riiECtjTGOKU1Oe6aUfg0KHt911e+ywvRSU35iGkL6EFx86BLTeKynEXtT03
yWLBRfwha5iPCUQAmcRyTCnEQ3JRM1+lynG6KY95RwjpYx6XfcraclBJ3gixzQM3nbdNpDdNHEyH
nKo2GVTbZhpSn80o2upQOYeGxImSbKIxJqmaOjclcVPXlxTZ6oCHbrisiha9KztGrgZLxSs1R3mb
GFvaHSpNfN8vGl1Pjad3Y+PGa2ln+SZw1fA6x3KymyJ0/DAUZbAJchNMmzYk8gWLYi8SKUt8xQLs
9ibo60vI6WYJvIGYSSC3p9ftrMsznev2anBjLBPtufk0mfF9yLTexCKYy7TGId21uYgyMY3lDS9g
4RWcGg4m0IVPyoqNN0Us7JxoS/EW1yS4pkuHD5xN5HVbdex6igVNJYfQFbWyu9GdK2TShaY54EBW
w6aVpVJJOYoKAq92aRNPlb1kWhVbNvp4D4ll+GmKF3eHO6XBxkstC0hIC7zzfqFhwljB+6SIwIwz
lzSrK7B42kxMnnGm63NvRHAW96Pft9U0nVU8YCoh0sQb3bPipSyC8EM0ieulGKYb3Jg2nbqgyaTK
5Vm5RHYCown2spxR/bHCLN8sYUhxgk07fCroWHzUbrDbkJNmG3d1nsFPPoXS5FuYEd0OrWLnSMew
+QM+NBDKQ/ky6Js+UbjpbNJRyAITPzNyLWEZeV2plLIqFZ1mSVct9yEKgikZOtklwIk42Oiw6nZC
Dv2WYhS+72xNzsbZukuKpQc7cLf1sq7gZr4cOCprWIAS/VZAwr41cAZImpidxSH50vr40zx1OIMA
1sABKe/UgRsqAO0eknJV9cWrssVzBswDiXVeh2+rSW5Y3bVvI6LRe9JHbj+6Rr/zlFbvchua+xrw
vomDyu7HYfmo4vAtZg1rkqqi7EBJd4mYf1HFHEPSP7nUTRPb1gJiBcCqtN02HKcYpy7uWHhuNNEH
wQaIu3lNz2Lc4P0y6GobGTp/kAHs03Ah6HzygdvokuV3yEiSFUxUPuXdMa1f1ASJ8uSWdCrJZ+fK
PItJH+xYNKMLaVp5rmdUzOdOBd0rFozopoTzy5TKbhrux1pDuohrKy5Ur4BtxgJXr5X2zCaLt7Co
tm53vCI6Mx2mkBrreAQkUiY3PDYMRh3lbSNHkuRcmzMkVQv4sbD2sckP3onqXEV+SAUsdE5kFTRb
AseRFzWz5V4Zvmx93NhM58sEByeMkz6o58MUxyiTFJ4/hQ1/30ImKLf5MseXbazmHdW42+HI8Y9l
L6MMjbJKchHULmnhEO8TM4cMjqFlNSS6s4eqsR/i3F0uPPxylEG2Y5RHt8MY8Bdxn0N41De25qRI
UDnYV6gwc5t5KZfPFV4ABqV42w4KkmoHsX1BKtr40fhMhL1N5hJPWehYtZFTE74diqmnST4DFfdm
NEBJ47ApCNIvNc9blEIogf3dKDHcgDyx3DDttE7rULg04vQirEs9Jh2s+bpRHbqs4MieBHnBLjEp
0Evn5cA2ZDBCZTGPg9cUQvU1jpT/QupPuV02yuuJJahYSvYiYDPZG1lDWhSoy1ZUCQl7tjG2yXmi
mipj0vXAIgjOGJMNNi39PLO2qXZxpwafBHOjUh/zaKPH/GLw1XIFCeH5gMYrGrr3ov7YLa/mskgR
GaKkV6j6UtHiqq5btRNGhy85zfsPsL8geLF5eOEXXpw3pdLvw3H0RSIbUCHSAOJsFgOiPyzU+jes
jfGHPKzpO1axPh1CSw42CKsziATlBWvyIBVlFSUub9qtCiwkFVVxGEwlk5hLnrjJlS9lpdmrOczn
j7TUSxKIoj2YheTpUjGSclXTZi+EoQvEUz69d0B5qVZdhNMuROW+ILQ9NHLutySqlnQJ4uk1crnO
aNAt2dxwspt4V+1JR+EgW0ImOzf5vB1lNO0hhwzrhHSCkcTgML+mjdIH0rtpVzSObGsUlW+MhMxv
RANNTez6vSAm3hdNU/Kkk3OUyDx0O5gD2vRFu2xHPVTv+3GmRTJMRZEq2b4qFJBoYrtg2Y3HgCtY
2WdRVL9pglmf1cS6rM41JGR1uewcr+DMTxi5iY2y28Xp7qwCzhgTOzd6S2XHUTo0gWdpa2tAYK1C
IOzF+DFlDpAFU+nSIW7hjnFoh3TOFX47K2nTgCz8ThcK78saGCLHrd3Ygc0AFdnuFUIwZ6VMEom6
ypOqAzbzvvdpUdPN7Or8HEV5fqkilai4/ERBmKnq8FB0cEeZn5s2rxNUT3jruvL90AqSltyH24Yu
8xkofGoD6cMrOJenKG482Lad6oQFeXtZ1mhIWz/yDegEy1ZOtIRjkuRwNhd1c14KysEEeXTwpos+
L26sIGGw6kuZ+ylhXsiDwHOQ9kEe6QTnQ3emVFV/Rk1Xf1CSmCbpa5S/IsEYXypItK/hrDKcE0nd
IZwZKEuUWfy2CsiYDoXUH1qG2xTppjuvgrKC85+u9tqHYh9i2WRkNP2FwsrurfSpnlQaThVvEih5
LruFV1EGCMNvBjiuXQ9BVSZq5GYrW9A+yjhMorDAyVDV5x2iZ5PdzwLs6VT8wfYurfpSvEJqjLPK
8+otCxty6OumueDSCgcyJD3kvrouMPMOqjx/VW6/IwOg7x2FKSECRTyMURhDZeSxDOArhfKcYJEF
82y3lFTszhQjk0lPlYiT2MD5FzdTcVMwperE1LHvNmWpg5eNr+dPjC/abBtCy+0sqyVKiqNeCZoO
9omLQxelUbmQIFEPCmfIHO0SMYFAOHdMnEnaEZ1YOCEG6cO6vunk3xb2Vea96/RsZAGs/6AC//Xx
XzddC38f6rV/f3ksrf/9KbvvjtUEu/7R8Tl//QrG/fbcowb+5MO/CfJ/CtEryf1r8f4HF5/o8U/q
Qn9WPB4k9QgKIH+59t/U+CfV2r9+/1WAj/lzqESiGOrzcKKO6VEL+irAM/EcPkdQAYbCvUAgBv0t
wPPnULtkNGYhizEU9mHnfBPg2XPOQihgCo44iRiE+b9aFp54BkoP39mCT3dggCLCCafsQaR5JLvH
SI7MNhPfDrRsymRZ5vldieDU9sgM/43hwXqPNzbk1/XsJ8W3ILgY88qzJYRNPC3dl5+P/7R68Pf0
0dPx43apBbAj28aI2uWljlqAeYkrGiUgIrVwKMY9iCM/f9iPbLUSrCz4qPKFYtvJYgHKeIgLk3Qz
E7+SxmDSf4uCfy8GCj+PjcXjPtRVPLOtizS5jCJP2tc+rEJ2MYtBTVnAFzivtXOvX520ILxSH7UI
9ciPDxybmE9nXelyl0JIhAzy5w84DvSdFeEVrwm5+HBwmIKybbk/YzPOUapri8oLEBsqdBm52tVp
b3s18wQYN+p3oSpHs//583/gsbXEGMHJEcS/YskKPg+Xblah3DZ9GVVfie5rG8p3tnd0dM33Fgil
68cu0xzyAGpnunVFMfapQCLjOPqia9z7OukLP7aJm3lw0fkiqrcOdZ1QoFwK1F6ctMSHutojADfF
3I4N9WBigWiKTfeFUy9Psx+GNonHy+uACbyYB7qFsMTfh93cJfnoqhenTf3otcdTB10Ggr+h2xpL
eR9C29aFCiSovqcNv+KeLvBU9yWl22bg49sIamPJlC/8NGbDK+Yxja80KGRwqIfcEsoUUzCaDdNd
x0+c/opt0FRAKaSpgG064qp0ZqCiJH0PUN2cZp8V3aBqDhTU9oJMdTNn11ZCuxoc34bgF9z8A/Ch
FbtYEbrQT1CtXbqo3c4FCUwyydqaXxjouAm/gz20IhfQV0jjENROukAs7c6bSI9bqOlGctPLksQn
PmYFcUy6XHgd8GwYQMHbK9apcLuoqJm2Wg5+Og1q6BjhHoGh78Y+x1MrMo3q5aY2c/kCijHxzc99
/SNbrYDs60lEHtKPDAUTUKA1HF8UZO76dzUV9fQLU/3I48fvH62hFIWuBdciMw2ZD0G7hC/iIoIz
wM8X8aPh8dPhu1zOIRiHZY73aErCaiIf2NLp7WnDrxDtRt5xETKWjQ14YGiKdktcwPWJs1/h2Ums
5mauREbsWIMPZjEFiQ1nuZz4gBWe6zigfTyB9WOQtdVBR1T5rQHhz1+fZKBoBWiOZmyjYGJZbEv5
FpQxez3Jop9/Mf8f5HLRCs9tPHpauYJnbWP7/BVv2969xf0Sh2dDUMb8JTSdYHY4bS0rVPPZYGii
pTzTmAxyPyx4ipOybn14Gp6jFZ4nUEXYgAzPaltokGZaNIqkcsT8KjYfzfId+otWkJ6LqghbD/up
z2dtNlUB7TrXbbCM7KwY8rbeTgWaoWjcCvwRzn1e/cJyP8p5ohXK4Ria827xwLuNaPRZGdicw8mh
jiFtFKB+EahCDdUyptABottdPS0F3zDicfd6DAfmTjTwig3mnAVc1EGetRwEX5C7eSZ4g3+xGaMj
LL9nXvSUbOg4TLJHfZzhcDHddonycdjSfFka6OfBfH5R2Lb7ogPi2z1ZhKJXE8ZIXSIuRAWaH6gu
v5jKD2jvYYaPWFWoiurOg5QNwqjFKVviez1Nvj+NtB/c/Gj4BirZ0QwqCnQkaZ8VQ0SapMCi+HwS
0MIVabjIgABfFSDE60l8oBBKr6C9oD2Ns8MVZ/S4UFUQ8DijDZyUUheJdkmcNLP9xS77AcrCFU9Y
2c8UTUZkw+xzdAAF0kAFSkeAOCikhl2ipINCFIL+suJOt4tFp7klXPEH9qqBTWRYxkTegvzUI9sm
MzRinBguwhV/LGSpe8egq8v1NNqyeSw2C+t+1eHyg00brkiC5XEIJaNpyawroJFN8SphRle/4KAf
jb7CPnSTlMEEoQFaPiTIhUNUbfK5QyduqhX04dTTiUiCgo3gXJqEZfROFeRXWeuPpr6K0mXlBo3N
vGSgvsYHNE71JseCZKegjcYrtGE9Uj3UMPqQI5J6zG1i20ietCfpWqYUCi0COgBg7gM61oNB5mZQ
DTqJ52i8gloVBib0UJrJ+kg2OxurIh0pWXY/t8xxW/87n4Og9pTPVU7LZYkCn/mA3sOxsB53ZKi1
yqAHh524ghWk8MhHEL9zn2EA1qt46KA4Sbr6pOPygxT4OLseFKQqfmE+6whUT0VMHbTCqNPogMYr
SEVD2+RiqVxW2Iacy6bll3pqTpz6ClEQSPO6jvCQ9V2VR6mBjoeUl6BAb37u3O+Disar3Jrmha2D
BWQYreR0Vg/FcOHyvDkRVCvIgj4ajBG0WeyMK7x9jaEc0bygBkpJp+2bdRdgHcmxL0Y0QcoGtela
0w9zPKtfbPwf2Ob41sXjbUOroCZC5OO2b6AZGFuHkj6GtqOTLC9WoMW6IiivxAiWDz4YBPmXiqf8
NLeKFWZrvZggsOzb1AnqUUJHdurU12ilIofmkGjcxh5EY3Qc3Z5umKM7HqVVdTjqvLEw+lTFZeoE
VNwZQ9WJZl+htSRUQAU2hNEJuu8laXaFLE5TnqhYobWGBhAhCxgcGm3aDFp+DZyM2HRS7KZihdVp
wDxv5nrc0iH3yRSNKIl0PpwWosQKq22pkepw6LZqXFTiS3nvjgWxkzY7X0VXC82Duiuh26+tS5Iw
Qj8E8L7BiYOvcBrm1OC5DIYt70O1sZO8tW6xJw6+gmlvoZEKMlW3rVgM/dyVbBJnoI39NLuscMpx
FRQyiGHqsYsuLZRHrnNeNGenjb7C6eQIUgRGhrZGA01SC5SR6SYYAmFP2zN8BVXUT1Cx18WYzaSF
EnyANc20R8PdafNfYTWSOTLd1EJkzW1zFlc22ti6mrenjY6e8owzucbFTF02xPhjVEGlm+CXpw29
Rqqdq3aGNu1MlsEV0OOHGd7SOXHLrHAaS9nySPEBiu3QAexKegPtct1pDj2+0PSYe1VtAxML57JA
DhJer+EXHMHrECdZha1wCuVbr+0kgq2Ct3agC+Udou35aUOvUCqkLwKI13MGw9ohWZAtWTJbXJxG
vce3uR7bZSyog+4TM2TwpnL4ngzAA4mVS3RapsFWQHV9g8Im71zWdmbZdBP/VEqdn2j2FUhzIXs+
SuMyOps5bVsNU69/VXk9DvKdwwFbQTRWjEgdtEMGnejxpbBFdNkEuX53mltXEEUDGgz8xwCwHcu8
THDr33Pomzlt7BVGF+h4r/KydpmhI3TViulD04vr08ZeYZR4MsFrIzA2NHDeEDdfUmIvTxqarhDa
+TwvBlwM8HpPEKRBlV/IJTzt/E7pCqFRpDVfAhRs4TWGF+3MPwgzN6dRy/Fd5ccQCkrI0w28mZJB
f97Lruh20G95GpPTFTqJ9jOeQGDfdsu4Nx6dE3paBKUrYOqZDqzTcLZjbXEhuilTJj+pDApdlE/t
IZthKp2DSev2zTJCFxV/e9oOWUGyiSuj4dWaYEvK+pOZ4pdiYafxFF3h0fVjPc3wvmY22yq6WeYB
ZZXDdnPaxFeIxCqfVCXjIbMBlPqRqvdxHr8/bewVIutGWsqjMIBWRMhug5DdkhifGNjICpOwsfu+
CSEkl5JNCbUkgBeP+HgacMgKlMKOfCB0DLY9e226jQCV+SSbkBUiy6LsSV/OQ+YENFt4DD2FUc9u
Tht8hUkP9ah5VvBqZlTqvW+g9t5jeE/htMFXsDTOhXXQwOCiodfY6TtJZnOiVVa4hBfv5rAXsd2a
Fl9TGBu6WE8dewXNyEuO8RSBrItweOFEUZ31ZGInWmWFztL+F2dntmSnrUbhJ6IKDQi4BfamZ7fd
nm+o2IkZJDEIkBBPf1bnKubEcRW3ToVNC/0a1/oWtwrrWXSUaBfZHnYflGjOLbCOJvMtXbmTKSp/
Y37p8pBXYigoVkDtuaGFHwp0dDCl4y5lKWs+/hE4+wmXAx9O9ZajWMsyFhrB0C7rWkfFtMo2YwmN
z60jjkot01io7lN4zutte4ZdDMbD6WSFskOFdjoOedywuYTZ7hEGCHFJ4piea/Gj/mmtDbSRq13K
cFRveaDyzjTnFilH9ZOJgt7XEGqXcEi9unCJyQnvfpz7nIcC9RChzYleZqgNxJd63u7aOHo59+hD
fW5mqWRC4RbwRLlMDfF07XV3TiYBW9HPM/4QuT610PKUuOKBjWIfnmIGz9e5Vz9MnutIZ9kQZ8oB
WhiVzasJ7gMb+nfnHn8oTxcwjIp8xRe1/s8ZK7htTr6devRR7bRg4mlGMcylFPW7bRxvQ63P9cOj
0MlWiRSd4qbc7dRc4AihRaD67+fe+1CcLdwes9nkXKYN7DXcP+nkd8vO13nsX3ZVR0mTgy9U2TE2
ZaNttMI8JLrHSYywoHUU1vJz73+YRCPZb70cIlOqln1VDf8UjPL9uUcfSnSDIlGJuDKofwsH22xI
Riw/eVVHD1UKu3/UGkbx4px80jaADzEYP55780ONNts0SgOXcxnRlrvLzlYPckmiGnlukqaHOuVN
XSdrotAlt+At/BXv2+nkXpwealS10YQNMx5d+fTtErZvKibOXUMdBUwq8ZWGP8iUDA6zMkjo8pbU
rj2lxI2O+iUa2xDYFPTEKtx95kEYYPykeiwihzLVWxUsMHaZsrdjmIU2vk6uPnk6fNQqLYavK0/R
5Bge762n9yraztXQUaWUOpi5YB01ZVzVfRbv/j417cl7s6MSKUUvCTcqTUkG+8zI9GDC5eR7H6rT
tLidEC6Yylkkn1pi3io5ndvEkUNxVhvXsh47Uwq0TJZCJJ5NXifnxsOjWmhh3RR0Qzrh3gYedUPl
2zVIzy1Bj1KhMMQ+q4/CqaxbprsMkBZ7WcNAnGuYo1So61KoxkB3KFnqdZ6sQrxTbbif+6JHqZCF
5biCFm4q99RQ4DE46BLAVpwacI8yIYCEkiHaBnSXIeXwNfaJl3OTJamV585wjnogaHXB5Nh6tH3d
uDjvcXhWwjM2nbxHOMqBvFzBPdHwbibBLKfculH/WNPYndw0HgVB8L+H3KUBzNGNnwtdiy5DC0Xn
dgHhoVzjeNuS0IZjuSpB81BAZM6w+z35dQ8Vuygo5GbWj+XM43rJyE7lH9JvfX3y+YfZdGuNMG5D
2wxNN2Ttoj9sipyb88LjdEoHp4N4Rbv3yXjj53C+OgWs2Jl+D7Dsz5sByyzzo3Jj2VXR/ikcqvqG
x8koTzUMPwqOGMbJiHp8Vri7p/karwnjwDwNYjr5A4dpFZdxEiAJi5YHyebWmORDM6lzZ/P8KDmK
pabQAJuxjPny0tbzWyeXl3Ptflj11pV3TKl6KuM+/doPjmQN57/TvvJ/XbfzV8/hP8+4JxyZJwEo
XiUzXfI1xqXCzSq1PdllDqUK5tzmdxYNJSo1zQSkLzDQB/HlXMMcStX4AHf0Ck+PrF+ziMDj3f9O
xRS/1sz/b2iATTo0TLtBXpfQobRC1lWG2+IOg03cbjKvdVrLGz1697LqGTyTmQWiXJpmit7D4hZP
zzyNZvOSxlrcSNxLDjedBEswixXwIE+AISShy3beTeaDmyiQbaGfevnH0DQBUDNYWNKCRDhrv8Qj
rPuFIjglywVuqTeA4YKkK2kMqMVtNXTO5yTEacLnAMpbfyWsm+OCAbcHDJxqQW4DibCZ4baj+3rV
lG57MVvN+q8bGF7V88JF0H2bSTRNZbJTAO/Mhr+3GMFTAoLRRkneg+Uoc+Hjer2pyVCnDyLp4dsK
p52+0CR1mQVZ5nZsZ7OX4ZAm/uq0srywhtfRxcaO4whbNZbntRr1gPVsmvo8MS2LMz20hty7vurS
W8XIwssdre3yiEl7u++BfpIKe+sSCs0OHL7KVPuLIt0Qn1qF8PQwYOqNr0KubCgFiHY49QkAiWDp
ufHmqPRivPJYSKqxbIT+q+LypYrbc+991HlZ3MRsiuK9o7Uq51TdVRE5dTjIjyKvCLQzT3CCVNI0
3bIqSCXARWQ42Sbi56oyMOULiUu7sqZdl21y+iE6c2rRx5PDONnB3mr7OBzK1a/jE9xa7c3AFn1u
KEsOA2Uj2nDtqZjL2kj+wLF+hTJ/Xb6cGsqSw0BpdG2tHe1QyqReP5pk2nGYDx7KyWY/jJRT3y6w
caRDmeJQOYto99Ds9TknGD+KvIA8IhFPxqH0w1jpYghdV26gHZ3b5YBn+3OfIX1L9oChR4paR9sF
RIp1z+IgklNxqvGPUi/Qw1wVNMtQ4qLqhxv5XRTM5xwXWA/9/PLj6oydfAx0XZhCR7bM8aZylnb0
1NEyf2Wf/3P+ttG0M7vSsVQTIH0Z2EcMd+wgdZ3TYvD4ULFu7BUJtxoLBAQqZKAddpe2bU8uEOJD
zY6xq7q9xhSOOxqTQ1EG5kzgwvLchz3UrAthZY7afoDrVak7wWy0ZGIyoGyde/6haueuryFkGjAM
Axl31/Qs/Io9rT91FMzjQ9HGm552PWO9iqMscOZ4tZZxuMQnO/1hfUOZWtP2dXbqWl3ns5vqbF20
Pjfg/L2q+ocilhiyrRv2yYCc9OyvBmrzv3a9gpJzquGPoq+Isr5rOgn4kIhtcCvTnoAU5lz0m7vD
X/je+FH4Be9pVQkFoNSuCDPvR9naIa/ingLVA8DQexjCnoIgVV2BVZxM8zrFZvTaBFE0nPv64lDY
MO2KcO2w/nQesJo80B0AFBqgKHVqG82PAjERsh17lteRqVpIda/bGr4wP/klPPmRDrW9h6uB/ZX2
JWOkldnmOsdBMuL25AJLHMpbgPZpQFPqS79SyJb39RPU+9/P9bBDaatF+yVd974cQYfKt5r92Jfo
7IsfKrueQBcEWk2XNuRXReUdpfOpIwCwdn+eD3QQhDXQ6rC6cDvnMuC4anD7u3ONcpiJl0aZmjjb
lxWYb5e1AchKR+3JqfKoE3Mx0mR6fFHwkbfgmwbW9bsJMN2cevejUGzueD/wHiBerLWeYrvfq6n+
Dcvltb/9y1bxqBOrN9wzClBey3mjzR1RJsmQjOPOTWJHqZiTok2sZLpkMhnqrEuS6a6J1745V6ZH
wRhPAYIUfajLOALNb0qTG8mJPzcPHCVjYDfXIAa3APPxxj3MBmTleOns2//+pq8jyb81/KFIU/Cw
rCOY39XOJyz5w7lOLyokw3ABe3/oz62xjhqyxIsqEaweQDRky5g10dK9llaYDufm4uj/iradJ5BY
0Tcj+rIu4buaVCe7/aFkQZpYktDg3XG6FhXgXnbZvoKE9t8f4Bc9/ygj69EZAwlV4IXEpnpnfTC+
9E10zs0EZNrPY5lqe7KGdFavY3DydtQsKpc2Ss41+lFLNuJ0Iax0r3AZjlOJYUreBhyE2nMNc1g1
r37pQVQHxU4KIJxymA+nL7tKB3vy+Ye5FcCYqhoXo8rdxN9wdvSo4+bTuVd//db/WLpxC9pjBIcg
TKtDBZDqvNq/HJvOoTFwUPnz41ts3/qmem32Malw4Dgnt4Cdr+e6O6c/P32g3brtBi9fAY18iQgd
MyBPTs5QR0lZKvbYRzPO34BuJb7oW+gR8g4QRHvu8OUoKUusq5A/0KiSNMIXSR2GzwP8fO9Ofdmj
qsyLFidc7u+gg3oD7TIk4ROlI/CM//38v8VS/zIeH4VlgjO6CbGi6wA7qN9MhPTrTQuSvrliI7bS
K4yuYi6mSG3DQ+CxK3gY427SXyhh/LoKCm4xD3yUpXu1gn7gAynf6D7aaK6nybf5XjfV/m2ofLte
+xFzbr5G3fadac7v7dgtd75t7JVVq8MjwKhoslC3fH/fEPhb3spXjsT7vk3GucCGje/4r8blTQjl
51M3NsEOKDWf20ekhgz2+383ymvF/0ubHLVCuJStVytUfUF0n5TXNdoINDHg/bZ6T2gOHevJvfRR
OlQjZUVXRslS9DSAvEd8QvOfLNujrg/yzIm++qovdUW6J5vK9IG24CefG8+Oyr4hkABThlaWdAv/
EnR6m5L6+b8/wC/mqKOyD1tmrwPhZMl2yIUV5bd0mH/H6/jF12WHwXJdA13v8ybLaQQS5NbMu3JF
CtCxKRw2OogISoVqzh0SssPQSaYUUEcbyTIYA3Hh0qnrPqr6w7l2OgydyClasdVlsrQDb8Cy3j8t
CNn4zfd9nZf+pQr+zkb5x6QCGGu7SrOib6q1fYE4nL9Jmnr7Y+tI8JsD2l/9xGGlE1ZpXNNxkpd5
Y1IUzTKBeZ5ZgzuD29bBmPebs4Ff9Cd62JgHAILgIKCXJcF13IKckoWR3wzQv/gTjiK6mEHLucOD
W8h6ipdbEMCj65CkuPcXtVXhKXUBp6+//o9vEeHZom3jABgNgP7gda8/p1N8ztrK/8bf/uPps0+n
tvWmK+M4Wq7QXCdZ1ZCTm5WjkM62OIpkK2nKlif8OlqviyRtz+3j6KECEH9AlIpVhdCG9i4EdpkP
4mSbH1b4noVqHhY8et/5pUqnq27puf3hUUPnQUVr51RWhWzpfRwF95M4eYp31NBBVvgKrG2rYuzc
dNfN81IGEXs5Nd4cJXRVFDfWswCdndTzZRwNotRSxa/nnn6o0jCVporCoC1BdB7voXr9NNX+HBwW
QN6fK6gWcY3AgLUtlafquqZLfxNO6pwUFRzhn58e+A33Kdq0Zdt1E9INkocgNvPlXLscJqytC6d1
ZkNaLJq325VS92E0Up48VHwlKP9zbGmGdJkU79OitxPuboeyM8O52e8opfPNttW6xgpELYh8A946
zHcV/Wbk/cWgflTSIbVl2eHwQxHNdsigGstHAaLwuTY/zEw7ID2zXcYWriXt874eB+R9mD49J0hD
BOHPjZ5qD8+FjFIYrYadZomqzP2wyfacDxJBXT8/fxV91ccTSwuNjKVNvoUK4Dct87d681/WBUct
HRc7ATyqbkriA2bvw1ZHMBjVAHu+BylpQNhFiqyJeLI6ugicrrl8WhAxBVzmKPx1AvB8uuwjqekf
Oo6oLauEtfG5E/ijCm8LJgLuxvKaC2eW+rZlyKO4NLNEEuGpfnGU4fUtcisS0sTFZhqBAcp3a583
yG9lv9l7/KJXH3V4ZpHrbqtxfU0KGC9ICnDFmPJzJ81HGR42LxEbmV4v5JXL5aIJTm0en9JX8/Aw
FY+x5XO14OF2BVtZzXzKBkXPafz4ERXNGySTtGu/XmhHRsS8EOSk9Orbua96qPZBJkj/RjrCxdJG
Z0kQwMC18fDUvIag3p9rsYbWNOQBWy4DlDXZIE39pGK2fDzz7uDN//x07saRETEtlyDFrQeXe31p
fXSqYdiR+dUaRwZcxC4XMCTpc49Yim8i3ONTyyB2FOAhktJNyLOaL32PzDWQpUGE4Yh0OdcwhzlZ
pQsyb5JovrTxZq5RtYD/Hchzd+zsKMJjjrJdSYRJMacbKK6W97BXbydf/TAlrwjRrYBEny8+Jnsm
Q2nyWJ5bqzDkEvw03yOKDUFjE1p918C1uMX/CE1zzkvIjhK8YB/1VCm2Xmq4Z4rUNcjoo7Bynvuk
hzrdYYOoWouFVTzSb7NmL7qh5+zVUB//3CyNxpHyMPL10oYG0awjrS5VBRndf7/5a6f7/0mTHdVf
isiJyoElV1GpyD43q24RUSwowj+5GTEL/vfP/PvswY5KsMqyClE/+CMimgSFpRFSdrb1nBKMHXlf
Y1PFyyLw9Lru2yKBDCxPB//nuVc/lKvsMBxAz2gu4zb6vNVTV8y6OjXxgdf488dNRx4uOorMxcrV
XnWTUIQapfupmQ/ZEj8/3SPBWSBkyFyWZldXMssPO+mik5/0UK57o/k+4JDkMiZNnGu1dTkkqedk
/+woBOtjHy9xUo2XQAcm7/axz9joz5Gb2FEGVnGuENYpxgsS8Jp8j7TKE2Dsi1M95qgBWwlSZVdT
J9eu6/f3ezhuH7uw/x1X/heldFSBVcw5skKsfEGKLfworwuOkZLfHa796umHvS4nBMfVPk2vPMDR
uQ2+D6p/f65ZDjtdSRBFhXyL+ArOV6Uyu0OduDTb/Pnc4w91StTAEIJsUkTX6R4C3G4TyDMjSII7
V6tH3NeINCes4sf0ms4k61J6p8KTK7H4UKgAcU2LR8DjVXNMf696iP6cIJEdlV8Ia2irJp7S6/6K
PpKO8Jw3iTu3IIgPZ1FdqJpl9wMvQOFC1uD4HIpzNEF2lH2FEURFDPHJyBx3ZdcHD7xvf3PX/4tO
/n+SL2CEGsN6XlCxamR/jUiav22cXj+c6opHxVc/kqlT6xBf+UA2IM75zO9erXq/4wm+FuO/TNpH
PVcbyJEnrhJXPQbzzVIhsv5pjsO6vsCnGle3CLVzzeOyV7/fXCOb6Bc/eijf2NOqt92ksG3dXL/l
RLWKjhcpUXXq2lSbRGbboBEng1TSCXP71nnTx7eDGkWjr9hYd1JnapfW3zaVD6o/GHOQ3fUhJK0y
Y53fnUNavBmnBylIMj7aGRnu4nYLeDwhvGxXddBmIUtbVmdmiUcshAaBT5dF6TTUf4ym0SvJuIxb
fct2CRxz4bGhj+vCT9aZXHrWbS9AyDnbZpFEBA8w3B65h31G0jVAoGDqgW6XN2SUAmh6jTPLRSMy
0KgVLzgjmfrDSDU2Ml3cJT/0qPHPZp24LQTkvgyZib2VObIXaVvuiJxG6pIMkcD+x4BD23jNNkNC
4rIoEXXzmnIn0++6XhHEAyPnPhjk0pq2859fRXo34679lvWARs25c+1MJEKgh7267LjroJeAVtuc
I1R36tLcCucjXVCLKNt7kliRXtto3REU3kyDvwHFv88RY2vFYxeubVKELUPOdRMj/7HfEp0UiQYA
N9umWkw99Jvd0NTFkmK/H+c4IdnqAW82IUo0S6iI4RtBYHnFYywbMZYIvd7haw1Ni+g/rOyylAQK
ecu6p1+nRYvC+X2Lv6/t7tl1NEMkn3ZDE/GxmWgcP7EFkaQPO9KW17pQOzwq/Jq6lYCIsIt4VY9w
aCT4XmPbjni5OtzTer2GoBpjNabDYZc3XrDNfZsSRAPX+WBxGIwE2i5J35Mt3mafI5kcSWJ1Erxi
INWqehfAxbJDtAWCTrza9eLxLYfhlkY4SKO3QvYJMqiFTK9CNn0+CISKG5ymIADavq4s7XwfrrO8
OIMx6kkM9dq93zZa9wm6w0DXa8cixL8OdcMpKLGNVwX2NU3yJVlYP9yn246NH0Kh181kbkSAs8oQ
cBxTrKCWhTGWIwWOdW+JTIy4ArAikTpOHcGpdriArbbjmnmxNbxboZ/FAiWnAGQtVOs3qgJ4ZoyN
+fgSR5okRVPNUfcNe59EoWg0H2wxd9EwP8k1rMV7yLMmfe2QeUyLdECa9t0eBVQ+kMbJ/c+2V8PK
CwQCDvxpQtE2l35EhvHtqEk3fWoCnYQUw5usRZTFmqfjU7gsknzjXVUlPqvqVNelc9ZGdyFCdYfP
nRM+ysGkD8cwqx0jKdDOkVDfq8XVss7kJJNvERPT+Anu8r3JcbuEuQs+j8E/QtU3J/ifh4B/Hzpj
91tNR+/fyz0kJB8bVNJ3xOhacVNLuj8taVhfQzol3ZvErLG4hEk7Nu8m2Wz7s4PBgwa4wgU3ICle
ScTidnaI0vwhcXPT3CMbFZnFw9CpqpxoSsz9OqVI8ew44/RLIpAc+SdxsnqChTy4wzXS/h3WFp11
LqoRqM2roNjaPXF3yHiw+w3gQeyzSluOwGgFZf/b2DeqfyJ11SIic2hXfwmmpttuUm9CUSL5Woaf
QlHJ6l0zpfWYj34JwEREuu0ME40Ws72z+xyZxzncl/CWjWJUHxCsUQ1vViDSm2vYyCEulq2zGDtd
hPz2K/TTxDxOqRXfFZgAfV7hyNC9abbQYChphs1dRDQspi5C3FbZe9kBcHyt6nWEvSaIbf2+SeaU
32qkk4tsqQIjvjUN8orzup/l0mVJT6oQQUScbbez0vNSLI6GQbHMPSUIxN3d+IUtKd6giMKaAGe4
4S3aoJ5N1m3B3F/6VyQPkqwxfD9NDsa0SzQa95WG3gnEn9XIFs4R1SAesVyq/6pQwnHeqYZqpKq7
aPjkJxZFABxpDeRZxuS+t7dugUv2vUc+namyZkIgLcb7fXTDkHULpmmX4cTbzt8lWZb6nW329B45
GQazggSyJn2n8KjXrzkuq7kAEI/rzkvvqI4yGED7qFQpSeXFItZZeURnL8l+77a5xtHFhqyp9AYx
uVgows7WNLczotACBL+2bfAiImlo0XCxBsUcWpIWsd/37qMJd9a9Bl+7tFz1EFTF5GjlHxgSbZ5D
MnftC46PqJcI+FVLegU6vl7uUoltzJPHuVhy5bLFpLdUVTRB7M2b7UHXYSfzYTdkyflo4gDmBTNX
yPoO0Y3IuyWUGo6Mni/Lc7uFMb0ZcG/cPQ3A3bVTZj1Hyg3g4tnkTEpuCUvn5U00T0H/B223RCE4
mM3oaH2jVfMnU8mO7qDBbZsvQ5209oq/bOsukUZy7gchbVPdzXXbsVs4aYV6XA1FCtcFY5JC+vIa
sOqvHbxkgM3npotu5qGtawicYcNCR0kAU7pD8LQfb8ZOMwiHKYTE4WUeEX2I/Fzf05c+SJM7q1X6
MaESB77ApEfVe04aFfyA1P7lVfR6A5QK9dfFm/gF8s/txzBPoSsIMo+73Ha9/DHCXPNRw4YR3QgM
zySz6ST9DXH9J2l4VwCH3L7DrgaMpD0MEEiozK7jPN0our4OEdjwZMfN5uOMxdqzpLg2vNZLQAvX
tQUF1fOtiHvrHtVOPS/atpujF51OSXBthmDMm22gGQIIQ3QD7VQertE+fzUdxbYs6QBSyRfsBR+7
Bb7P54aDplhA5lTdO/zD416rGonZAcfZApVsKzpu/GdpTI3cXljb/AOQgOyPxpgtQ27sY6ORC2zn
OWAlfLYju52gwLpJ44S/7EQDBtOkqPr3IUEtZikNLPqDinJKMe+Hadf2BUadeXragzW52CTt8zWs
HsYu0B/A7LVv4hVDfBEpzYp2Gr7vYTNlXlftV2SfdA/cedDO3YwrkRspjOdYcSzb4IvQRGz5NJEa
9lEstPYI+MIFxEGw+iT6QTa4gL+nyHKhRetG0n9PLMN4H8C7dz92MyTrHUTD9X3Kls3+gDBlQY41
bln3Igyoje6TeNm3P+Neu2ttF0iXswaA/jfJtIgmn7agGd82CoPhVzZo5JjPwciaXEu/gqhS1VwN
mUS4eX23U7KYAmKdZS3dLPSj01gMIgs9fmbLrknRd6TWaKoGlnqVBlP1TMex2q4QRvb9O2jWlu4F
8ATx0IRtZUs9ee+fYtAbxsJsuJi/5UDl2Eyv1NGMbdPUfF57U4df24bZNx2j0/NozN5kDgj22eIS
Yt/E94G0E3lZEJgYfGa4Cgs+cYGRFNimZYngouVKRD6PW2NpXo9IoL1r2t3k07TGOO8W61rl8R7Z
a7KsXVdic7KPjw7qsOcUk21sMus0NEp19ERT3ec+RqKhqSDLw/i9ZkG3VpAfN2tOzR5fNpG2t163
eeX6LxrxYlm8te7WQUfXDf0nqPF87tnAc9pwKQA3cYhLMEOqMH3B0JV0VQhI2+qLWvERK/t5RC6g
TclD2y+BR1J1E95EDvpbX+FSlPdiuRD4fnOlzJS1LAI4woj+A1a9X4WM3qwEwQxkQYly/6rE1nTD
+lN8rtv00bI0HyaCyiAkLBupbI9o8w63R0HIX4h20y0ywCRCtDvFSgRzp/kKi+vzHKrkLuji3uRh
PTxhn7HYkioE6Fp8s1BPT2MzNbCvE6Bgr2PaqeGR6dEFmCtAWLhPRc2KbpiW7RqRlts3pA8NgM64
uE/f86R3zdUqRCM9T7Rhn5MZsT7FzCucLSVtsIgn349VfA1N5+gbXGiy/h2ywvc3EVeKlAjHHoIt
m1+PL3qOEReOC2ggk9KSEXuTva/T+wpD5rjlCef1s4fGMMg3gep9N+9uguEevmrqcmAyK5nHKWnH
N3LGGSYar1bThXn4ttUVFkhySSrW94UJKzrmpG0UeeTr+JoULObXxXUC6S6C7dPERrTQ6xSSFQ+B
Z7zXS3zpEgU0V7ZrWGPfj3BQso/1LIYH069Y1udN3QU56YAeRNdNNpvFTmCQoCvYGje1cCMWlfGG
+OqsXnCTC06AcchAYjxYbhEM34Rv1wGFmdNITIX0zdqXcsN88iUKkch+pbFUBBk4BnA9wluWFD5W
zffUIh9+ZgRx78m6fe77qqHY8kRVNz+tkLlhxDNY0rd3rB0d7v4r/ybxr8G7u9nZ/ZwkMrwkSDba
sHzDUrcwO2fRR6dsUN9K0UfL+1VVxL7rDXK3cTc30a9IvUdCfLS1QTHK5kO6rWtmx+AvL+HiGnDT
k5mta26aBQHtPYevH4s9lu/7ko5ZjA35BNmvfFlMSG+opK7chjW9OB2ze4nbwE8KC6p88923GiDr
NwRHWs8NoaJGTMHyEjl7NwyYGe4SV/s/ydiRj1MfJc0NbRvYC/Zu3tPHKaDmOXTgDwN/Hz2CHLpm
ifCgqKzhXmLZMn2sceRknm0wQmC+bHG+IrkeXvDoY5L0c+aH5BHXkGAMIBOXmWwO63sMcfbWm4R+
wOheI3W+EzLTelugvUHYCY1ckNcOCRCFROmgfVaHMaNqb9o1ri/oGAj0ErW/20XyZ5LUy1soy/id
CCU6HFMmb0PxVkVGfyC72t4kYuzeIvh8hpBqVVJO2Ra2qZuzGvs3f/UIR/Q3wtL6oyDbeLd0PkmL
rp9Ervd136696aI7DyUr/+CCJH6plWMIGqBLHwc3lY6tU1mFWkkAfvBN+Ge7VH75EEVC+My2eksg
TibW+aJ9JVzcKr/tAAElhvgRWdHTNKOXbS0buqIWlgR3lnDwBWCUduGdaUiVPs3BNi9XC3JF+HEX
ioo89dwu9ysfo/or9mJ6QmgGDejN2I4tf+g2qxAvXPcWQysZTfKRrWoM30xsZeMF4BHfA7Ixi+Z2
CGyqvgSoTISkRb6N2iKcu2bJ1qjF5ipd1rjNjcKq22UVCxhTmY/82n7fkohND3Yb7P4NMWgOC/xm
SSLM3gqFHI1ZBwtcdwEXqqKlSVTbvd0ITrMuQ8+Zvi4xBr4Ce/Q6vp1elZiXKdaUvYFNrIvuoQhn
pCDpFqW3BEbA7UeLWVS/WeclGcPcp7Vt7uZpZqHIgMhJsP7bO6r8Wxz2xBTnOlDv7vfzrGaMRE0f
Yw01apT+i8Txi/siI5ne8gGXvmzWLv5CZiaDrxqSARz8bEOEjE9cqzQ5egdW/lm1WokEGLNuhdW1
ST4JUCqWj4lrwuTzPP+Pui9pjhtJs/wrbXluZDscvsDbuvoAxB7BXSQlXmCSSGEHHO4OOIBfPy+y
aqaz1JNVM2lzGcs8pJJiMIjA8n1vHRStNlwOAYaVrOPB9CT8Ws15ElAqI0w5mWlTlUUNvbVrPC8/
GAIsmndTwp+5jSsUZT4uTTErRGjw3tyjtZzX87abkFe8V2VA+3uB6xP3YBKZ64CAeiQJ+LvoYNQ/
VBEp/CGqi5q0G7aa2fRJI4TIUWzQY6PG+lIN6YIhFYM15h7nHyqHEdHvVZ3X5qWxQT/t+ipw6mit
Gjk+sVV5sxloM09vteJw14miVvbN+XqYdjonbZCqegzP5ZBnIh0g7XCXpapYjo9ElrC3WvBGqdHT
gA1rEAhIehlXRPjA8j9klz6nw95nc/w4RHRxNnF8XfXd0jRNYtBGm8DmmI8RGu3iqt8tPsb4kqPA
dzyukQXkUKhRJtZ5zM+JG523DzL0svgxoawn3q41IcVGeMR59Ulu0ZpyyLA4XkqEzeGsi8I2OmUV
GoHPOl/6V4Xbp9lEzrGwSUgJEc+LbdYqwMq1kGA/rziv95LyUJ4cnjfVV++jco+lNlRfeoz3ski5
ykn5iHq1AmNQFbaiHBOcZDxKY9ynF+ATAaygqyzC8jauPFlTgwv+uQ55u22yUnS41LLx1BNgcjdA
4CJ+H3ezqE9+MuobsMXPaH1xVKAkSMDU0KP1iD52NM/ekNCCLSNvcZssK1PfOEcUXA+IzPHHRsZF
qtcFFTowKpFDKU3U3Awuss2NyUZ7HrXuq6+oJHcfwVBbu5nHAB8jm+VLPV5XirqOu8dmZv5FYKJx
m3wdsHhCqefmpPGy3cF+r0RSaZ9jOAH5PqFeMZ7BQOBOaIFYuurWwzeFzs/4il0iysC81H6VCeXw
VBxBDil7iYZ4CO4jCVkqZG6yy6fjJPLcNfhQxoVYZBRkVbmdSRRX17FBlA/5UCqxDeHHGn7M2Hym
NCiAxb4hfQT9y4bHlm077H0Up2ZJn0yJ5Xq/dJVNaIUbqE6m0aA3Madj8T3mraUvkR+LKV1aG2J1
l6yZ5qSa4ib4UpZh9i2+DkOHeEZuwvMi9IerG8eOBChHmKdDy+rxoNByE6dKmPaj57hkkxglNCmK
bgjbNorFv8HZdbTiICzxFomtGcNeHpNoN1Pp5WedBwqO+lJlwLoD1SLry2qEbmwwAbX+xEXff2+a
GUGGwOKKqntB9qCqMHQXPjpUji3vAIPy9Wwamn20RbMqjsb5ZaKXtvBseA4yIvhHiBIY/g6wpADW
V+X8onpT495BiiWleTj4e6MyqeFUAlvKcpGT+zIQAvwMhhpy5h4RuTs1GUE3s1tJtJ3EhD2kacf5
CSnfIXvVRk0PQcDsa5zJ8BlqJrfu+wy2tkPQA+qZm3aetoLFiKheq0m/4pjX5y6sIdQUFSrfkdrD
+mNfKDWkXGNnS3SQ1Z/hPZ+TgcOOqDXz4mxmHdxL4ecbodYi3vUZwkS2DV/m/YCilH2oG3JkaAHH
Pa+L7EuBBWa503kPP/w0IcEq4QO21Sc/IrT4DZE4QBrs4lnxGWQHkobEtOA4UF9VuC2oKIx6zCBY
hoCGuudiFphII4BjGK5KUvEAgceoldgYOCL4lsc5kEA/0h7NO9Ks5Z5qol9QKFDVjzTuEWswo1Pk
scQbSaLyOpqnuG0vzicGaG90h0FQsjTSeDvPfZ/5flcNWVWklEntv13V28e+a9r2PEu5NvgZdWAf
sSr75i7KpT9jsiyjXRzroD9AFCz9A8iVbovbRNftDOeV3dBiakIIQFFFvO09wU0EiS8nfBYA2DLN
ew3syEOGPy2Le7RBUU1px8ewOQXB1K57BOqt7wFHEVjSoIz0nK/9jMsni3E4ak+2tWIjNkznT1Ef
YoQtyu686II/Qo8/wCyCxFIgd4geiZjMPgcrDBK7GJ6v5RnI6TzhQWRJ+O5ik1OJVqd6BdZlm1F3
xw6cW/lWrINtU3xSiHCI6wJrAO6YzdSmxZBpJPIP5axuEPoXA6nxQo/HuWdDvJdonUcZbzaJuEwC
jiDPnVfR9SIMqinPsbkP2Ntw86k31WqVPzr4c1RC+9k1uIzB4H6MeHZmR20cyTcTMuIJtMUtZeFL
zzChbSavTJFKNgm415xY6pdSIHhpQ4BnlJ8boHMsabuxKJ7JvOLukQeBCE9Chi1PW0UbuumB705p
300Aa5NCLHO+qWCXJXdMDyZ+QMVNOSULcs31dlwyjlWYrgwTjNKh+x4Y9IQkHK4f9YB2pknui0V7
+V3gl/KvFgOquHAbNjJljazpfZN7ghhwjTWjKG3bPi6IpKh3tLKkXRKO+IgJkHzRrXnCGofAGJzU
M4bCfpHZgCp3ZbOboiflegwZmbsbpcE8JEJHHg0AujAfhEdlcUvXrIPSLiN1d0AVQ0Dv4QSWAteU
iVYPRrNb9A6NpN7soN3UbQqekI/fOt/aAJWfq4uPQQNs8DNp2usnJLBSbUKjdIWlHoteezsCEa9T
eOecHROkC4X0TATlWGe5C7pDCeXQ9M3TRdlNJkTm9h73a78xXOt620RRPGwoOpZcnQymXYodNowG
qzJDoCDkxM218A79f/2mKko1nzJHZJzCMpQrvkG2CMEFVWYtFBog9/v8JKY5WjGzOM0OS8d66E8G
zHYJmIWwTmCBXqvNgNOg2bF5DIcPWfK6CbA7hMxFaFhGLM8PXbcNHIo1OF+Hh2mLOZGlQWPUXlBN
l/lYh3EUv4wG3UQXD4Bh1vjFS1YxzCBz1N9xWTbza4DfRgVJARSkH3fXfHYsvlO8Tux2vO7s5yzo
6xnDFxTga1ItWZ7fLW1osayYMRK4wFkNAFamYA+5dwmxreq+lwv2eahVF9mSD+OmYMAwIDkWpt7B
rTuhf6k3J6v6Mb7juHnkGBXjan2vC/Brb1Xl+3rHctYFAIgGHXVo/xamfGAY93EtUyUZ32mMRsNH
oRn3ceJChfxxL9kYfwoBNpcoNAKj5b4pBBTXLzoY++C+z0FhPkyqGiwyOJa4oamcBiR1wwiqTXMs
WjC5OEmYjnZGYvERWzSDjsMZntac+3QFK9q3yB00spQbwoWLz16DG71guo7FBWMRs09dU9XmJPPI
98dgbPL2LSIEuJW4zmy7sW+DMWkk9cGlJ8hbewhGO5a4x6FpM1WYjLvtMraxuS2tg3Wr5UROn9YG
It00Jha0ZRk1HUKTTB6477GwOvsUATRNaYfGjmpaT8GKwniMrEjqbI5e59GCeQql6mkoZzcelr5T
0cGAN/L7phYreQkLx/mprMFtp5q0kLRs4ZAnBqBHB+oKhJadebAbDKVjGom2ChJcczdC2ytG23EE
vuxICLPAsCuDEAym6EBaLkmD0sA4WYZZ840pJGcHN49qPWg2B6RDSCH1o0rqKEf7H1CJsLrw0Fj7
wi16Aj5kzsb2gsG2lLuGF6N68h5k46bJgXvDbwuJ5X3ZdY04Z3nT1U8+xoE5LzSu7YmMKIkCggfP
xb62y8rvq1G2+WmujKqfsegBXgWUjml5ANQWt+BgGFIHS5KOuJh1kCLNRix6A2ZbxmpXQ+B6DeWW
X5DJSWyYKoVI13bbgty04xEDmMGBdbLS5h7P6Q4sCuRlIIcxu6nlKcJhh3FW8aJen8EHAvGdcCXv
1LrKC5ZoEZxpkAFaTwRBHiO9EtMx3ZNKCL2vKznwy9r0yBII6dK7L74cFTDtekQYzs7lel6KJPQg
J8DaU8gIyWDjCbGPprVv7cRiet8jSMTS3TW8OASmMfMpBriwqqlKVet9vVlac+1IdFbccpOx7ohA
0tUfhk6P0SafFt1dqEXyUjJnNQmPbNU8ugQ2DIMd+HZXbpo4V1g49WA1ZqOoLaOvs6xGds7WvJof
wbQwBwqpyMz6HnU8yr/puifNkUTwux5J6ZfhBgkYxn1qEK+OqabjbL6ELLDLj2Xglb6U09jK7Try
GKCgwiCSgLwewROW1kK4Ojh2M5LW+tQtKME9GryFajOulNYpfB4C+g/GrlLxKd4pqPRvmwkt18/E
17m9MW4Nu5NEheN6/ZxlBt+OcsuUllay6hvQxACQLI8DbQGbY5NJbYfzvN1ipq7xaMQt9Lrge6P9
nQrMFKVLEIQGl0k8GFh/NL8eO6WBX2GGMFzdWTk1AaIzSlm+j9cn47scAUAjF4Hnx6FXSwhCBePU
U2QMdSNmbVBaJhkbhnASH6HzTIIjIJuI8gBKsSgfsltaSOd3uH8i1nNqunL6cNWs50u/ypa/mnkU
DFvLUI2nBSD9/BrLVk931zjS6GDbMUta5DYNCcbQfN50EUgrPGzBxd/Hy6LkyRYwzdyC7muR3YCh
eAWmNdSAqzg6WBl3X8cxGOIEHjnqgfPrGkieGYpHKH5CjEIT+sUfK4h08UBEXQxiSNUUZ+pFaqJg
mugIqFlAv5kZepeUsK6ypI8hiYlSyDjM+AEEKQdODKSGuK+AKdYySITD3FolHLdXtyZ508O4lKBv
AQvnboZFGD1X3cxE8QVhAWBrktGjj2nYt5PjZZX6AVH4GECJmHm4MVEBVdLmX61xSJoOeLwH3xq5
lEDcBmAzdkOWIvM7eo7w3cF58kWuj6r4DWHG3j2DjegQgXrXU2u2gAnWEX6BIAuO/5qNM5kXy5oD
MufneUNE1Y/JuhT8DrRrN25EhhyDPyfG+7lHUSysa/vONluiPlfsk5h2f07OdpXR/c6Gy5tomjF0
N9uofIyBVpT8z7nBIvGT7rFH8KjKSil3eD4SoEdqIjcWt2n7T3zcf5C9FomfRMrAwKiDuBKcSIDL
byj60p1bH/SI87QQmgGhnio0XEg10PvZArPFZlUFJAVRgs/pHx++PxLO/aSRzGfA3mVg5K5HMW+z
KeHPuoEOdkgxqIFEBwEeH//xT/ojXeBPNgQzWJxqUSR2yLYY5JNb+mzc6BwDLhIE7DVoF0kmDcbR
een+yRH+Aynlz0FbFaSOeIxQvhMx6mUcEpS2A0Dmf/IL/dGr/+Qh0iintLJQHCKo9lttwhcf6+yf
OB/+6LV/UjpjPh9anWd8B+YZm4JZjuXYRH/yxX8SS7owdF0/Cr4D+LyFBhmMRwjI8R9/zH/0zn9S
OmczaEWuSrHLSWDxMJ+yJCzw2P9zr379qb+72mmtIwjdcFzo2iJm2ikUpq790z9+8T84Q3n09y8u
DLhTPVc4XQqp6LsFmORTIhaKiqyYtjrRI4wFB/j1uP5TTZMR/+kWUMS5l4gf4js0+/JXNhh7W4XA
Vf/xL/Sbk/p/o8X9OW9LVksEPChnuzZWBaBn1S0erAr++VhCJ14YRm78n46FndiXuvpUreWnEGca
P2S2HAssKXmxRdHo+zxFhaaJk5jF/vru/u37/O/5R3//1/dh//M/8OfvvcaWnxfupz/+56e+xb//
cf2e//V3/v47/nP/0d9+bT/sz3/p774Hr/u3n7v56r7+3R+2GMjd8jB+mOXxw46N++318Q6vf/P/
9Iv/8vHbq3xa9Mdffvn63kI5gm3HlN/dL3/70vH9L7/AHoYP8t9+/wP+9tXrb/CXX5Ky+Gr++zd8
fLXuL7/E8a8Abji2J0poiHQHnOP+47evRL+iD09SAeCFRzy8JuR1KO8t/vILlb9ySqRQYaiooELh
srP9+NuX2K/4DoCqWOZ4JEO4pv/nG/u7z+a/Pqt/6cb2vocwweLd/PbY+69zSTJK4jgKw5ChF1Xh
JfGb/v4SHJDxYzvVRnudhexTlbN1My5FdwKkZzdTNY/7CUFHRd3OyUzj+Esp2/ZCGR8H0CXjwPad
CqHo6Vn9WhVFeYtOe3ETqg7ScDyMCpVYYMPgIYwQr3T1GHw9dqlLVhc9RBJu6JCCuoh9DuXiq4pE
/2PtpXstALQhATKi7k7IYL4ncQ7405IgZQNWdk9iepohJHkcrR/OzHb9CXXUaDJSnTtikZDzJqRB
9BqIlbKzdrY6V42KbFLGrPtUl9lKjnXJgjOp8INSziqoLgoxCShv2+x57iuMbzzgZ6H66Q1PGchm
qwBgcTrIpXwBZ0SeM754tcNMjNeO+pmkUVPhHplDYfWu8gwkErTo/QnUfr7jGH9vV1oBdauwhV9I
WwFZheDEIktettAZiMg8BBoavqQdy+UB8s1qN7Wyu+liVk8JqVGLjZmTt+MdZvTxByTxwSOovAwc
SJn5rxosDlS6QTbViQ2W4baYaw4NHYHeepchnkqARJzqB7suy1FAv7gbF0BiSTcAAa99Db30KPsL
xMT8WIVhjkwpBkCylZU60JEbBKFGPwrXyAG/FgrAIbFk5lAF9TAmvSJjnM6O4NPFAk3rBNt8+QY9
XX3EoCi30JXpnZWhfOI9kTv0RJr3xTVliaORjfsxqKLvug79l9BN4hToKj/zwvYPIl7os2eduQET
WfG0WIgMYLohVbBFWWjXJjWrcpvKSvDTmAPcb+pZ3UE/rlHNWXd5inim9rQgXx2Wjgr8BZiph5Vr
eY6qwG9DMfK3FhD0J6R1uSdGkPZ4QBgbeSihLUMGG+UQHVd8VrdEqOJOCwIJmqxjd8NNHF34IOmR
hAGF/hil4sfRrrRNOo9DCmSibg9hoKqHMh99lNRqmi+Zt08tWbM3Zbr6FNSMfZGmFWcZLA00gobi
MPWhujUjDlTCZRdbKD8H3qcd9kFshaoKoGvprVx3IQQbXRLbNTraySLSKhKWwvc8mcegFytw7GpL
PPQcXA9vWrcZEMe+3QxAyV4GZubUqP5EQLahsyTrN3xhd65mySw5vEHKFch6YK9ZUW6hA7O7vpcG
VaeyuCBowb8D//weBma4bYV5Goz+oUqbpVkEEFNhW9bapm5l/q4d8o3kmkFDc9UlUbHrSxhh7jLe
4qwXKMURO4/luQMOaeOkZPOSuN6u+xlWDQe14MhPBt4BTyKPG0JbRBu1uvYSSya2uAyn5w4gxU1A
IIEF64GtlQEEeXAC5d0AMK+ZppBLFj7Jgzl+g6Sn7hIHTmzC6ZoX3+sO98QN7ibQevRQN6tTvM5F
sY9GHJxE8iaA6CL2eJP4Jk6SHpVGGa4EPwYXD6UYdISxrN/LqBsBPIKthSGU47Rw8x5IOtuTiZEt
ywfIWI1c0VhEyL7NGcR5+ZplzxKHNh0dYBKvAXcD3GjNpi7g6QA2kw/brnLjDoT2eoNNkjzFlVnf
YkiiooRCRncG7dofseXW9xmNsx142/KHLn3mAO1y2iSrI2i1WMDhl1Hg52SlcJp0yF3/ollDDgOU
bzm8cXV5WLISyCl0uFDSWklvDLw6IEZUeUD3l/nMqOE4HRaQ8Rl23lb3bou4lOmJNKH5HMCycpJQ
EQK7rqTc23FwuB5ye1/BAzJhzWHjN/RCYamj6oDY9HNY18sFOuDms6G5Pec52lvWOnga9VQfqy6u
H4GY5XcCgvM7GtTtPu666H7oLrp0x3aalnviSshaZTQ9KxVNO6ziHQTzsxyOa62DW2I7os8RzqY7
D8T1UhW4w6c1wL8T2KkvmVLui0RK38tQjv0NDnP90NYre3O8Q43IYMis0wHQzV0Opf8FgT9QVFAk
pm2q0UVbBBWr1PKYQsm6duvGZ2O5ZWo8N8vK0mJFun0SIKrXBBP4HYWCsKfVI6umWdv1KVsdJtAM
uqzXWM3RdtHYzNqCRSfZQG0O7GXVqRVV9Q73wHgMkSQB8RxIoqcGaoTdeP3Zsiyje4eFc5dDH3qg
oRbfQ18se4EGO72NW7qkUdd0AIDDGSw5i+Bpkza/ahXzZj95PO61GcAuhAJy6do/FspCcuYCJK7G
kI8d1brk8N2gb7PMsuY1QHfBswPGd1kjgvt7KAd60iwbxrQrovCYk+jdLqTewHNUf4OJGXlma1/p
ZyinYAZhGD0g2h2MvMw6rm5obJcY+isKaqf9CmVBidO4rm6hG87vIm3BUmdrlgPx8qp+A3IIGKUu
SBRsl7zrHyTKHNzRD+X6qacY3pK5hzGIWCNeACRNz0hne4c5pl/3ZWbBo+dNdCeVzT8AfuW7ThSu
A1s1Q9lhGWMImlbzFqJy+lIZ6T9J3Gq+ZjNindMOKzuMSDUB1Corrp/lUjUfTdTUKXJ6m01blCCC
gWd9KSpKxcFUQ3TnBg1gCjfROQdmFvdIhgGOOX1WWf4NuPsBl1Z8hnqt2rZwUSXQ5B06CGfJis95
qXp/WgCy8Qb9UQQoGjrm/HrsKr1QaIZwkRyQf8/P6G8XT1OHKIfAjuiG75Q7xkWFoYOvtf0Gsfot
jGD4oLDuHClwpv1Q4WEKVimoNpBANZuOU/+QZzinoW7Ao7WNFIxzmX+GbQAG7hUhlfBYmPtGsvm5
hnxiA5MST+qmQ9eBbdhW9jz4FM8Q27IF4kRC4wdv4QswPse8F5XVa7jAvzNB4rA1U6ffoV6r9x45
NNsc49YB2iH1GRjucpeFon+fLJ13HuJPlPZBX/JkIEI+IOUNgwm1ByhHikvRj8sOgv7hDTEf63kO
e/EDdDf8OBm/09SU5zbA476jQ/ht6RYkIpVVTLN0nmxUJMsUlOcGWDq8dxYS/Cwj/rIuVV5uZiQt
3i7C4Ebi5/5bOxm69YEFnwyCeA/dcXkv4NvawUOjdtKF9W6tpL4ZMxXskabapmGGmqTBzu+tWO09
3GO3qAFzhxBSv80SwkoYO0TJy0XUl8F1AH9Hf8HQWW4q1bG7ZqLNIdO4rfckQDwcwgzR2HRZHDY2
KCp0qO5knttd27urgyQv5WMPX0yUDpqEu2IIzrgnQkhCm6r41A64ryY9qt/KlPixwhihhvUsIbja
oa0ieIzJEpEvEMTE8jRldoYDSMOEDcE1+4EhC2IBHrXhCx5Sw372LvyQ3OfDaYXdc4Bwq1bv0xiH
4W6FBPzNssk/qYZLSL7G9YbY4AYucf6IYXI5oWymSCJiayRolwrTHJRPSdxW5QK/WmizxENx/6mp
w/wAA4/FSKmyjXfVOeJa3OKO4LZ8yNuLyOkEyUMelZ8B00QX2gaw52POXG+NQ7JMogk4kwaT9VMP
rfEF1ysfMXtB82SGZXqogwHuk0WK+IYFoSOJFt1KQfcysoHILTSbOewaeA8ERcQAqKwvXV20l8jC
7ZWiFZDfRj0mFOg1YQDBsIqErSIXPVwWjovUtjYTCbikck3rweTrNl8J5Dt1potXgqros9EaFpUC
ATinXGLEQLvzsa+b9nYCt9fAstTe0EnIBwTnoiBtlsiCSqu2a9+hnwi/5XqMoS6p5ZexCMdjHCsQ
e0KUdZ9CU10XadYB+gWRHiPqqkN9xSboAZVts9XHn+xiIKE0tVm2cywlMJarZ2fgEN2pBnZnhKht
gkKF6YKWqj3uWl8B+DiYLsAxFzEr9s2VhphLt0dq/j0d+I8hnPJD1vXBca4y5Im3wZHo4sB4ebv2
EClMQrebpsrdE/EG7iWY8fYZR4RgjWjCtGGIAb2uGFK2BxyINYWqpOsxG+KdnATvfpAFh6TMgwMV
M0nwQZQJVuSrAUkF8A0Wr8rAnwJY/BOSJpYkRJBogLEjwTrod6Zyd1jn4aP0MeJw7QBrTHCISojc
sYx8C7LoUvMKuiJYPFZIGhOw2m+up+ecYDVD+RlwRdj3NpCgL0ndF+6Ihrx12/pwStDNuW6yEqaS
qJscgmpHvM8JeUNCeWQAIMUEuk0ISeev7TRs7FgcIMwqNkjvv1tHWd/7qEW+e0HWG1x7bK+jTG3w
6EGsrl8MDL2KRqeqs/ljpuN6z6B+SfMBhtGBjPD+shLy7kB3Ecz1tsZQGizTHol72QPEF2GWQsa+
RGmgxnhAX5szF7GMVZmODY5vbBoJ2XkACUvEpgMLZPYyhnT8jCYYXaVF0WBhqZwoz7O9yo1WOk0P
DalaaKFyrV4a1s5fXZRnZwu6jh9MphMMNPxz7vWYbx1khVUaguebTwSdGY9C53O7FVEEDhacRIIH
B3mFb695glpFe2jkmSD7oG7sSUrpMIPGEDeCf9avIM+eogWnInHxJ/g7+Rk3GCiySx0f5mb4umow
7gN8JVvYDeFdtWqrQzJ90AV6XUynJL6FZDM+YMfqHC453XxZ4liAm1sGOHhMNr3hyirTkmvI/Nq2
2LdiFrAh4VHNS6xwFAqtU7XS+eBioARJDIHltqRGn2EqB8AAd5t/ySGT+NLDY7kvhRuhaJJWPscY
XFiSC8STJFkV1X/Fpf9f42o35XdYi/sf7mdg7e+wuP+P0DcGMBbI2B/DbzdfAb99hdvJfP09CPe3
7/sbCkd+VYRilwOUhhgzec14+SsKJ+mvgsNZQ0JY4RXUQb9D4eivhOJ/ACCjiP36rZTkbyhcyH8V
IecKVlrMdRFEB/83KFz4V5jt9zAclIaMyRCG61iQ8L/VVaFrPp4hm58BlSAJ6SCu8neMLXBcrwX7
kdcodUldK1W0mdW0miTOpwHW0pyEZxXIoNzGiAlI6s7y/nMLB6W6nUZy/Rudpd+jQYRkUwIokDOD
XAbMM9K8G5kbLPlB1egHDpfoa4B7eP5EFub7B6RmNxZiXoR/p7iD+QnyRZFBvtB4Y6A+0gpamFVA
rwDlZYYlp6WQSCraYkBZkAcs0553+X3n8vAHig8Z1Oyo0kwHrGDHoR6CR1oXAb0d63VqN3CAM+j0
S/js7q7k9gWppAgq4A2x+AWMPwG1gXPa8H7KbjNUf0LrFkPg9xjX9DOkKEu49wGQjARwzJVwzSAK
meEcgR9mhnfywqYotCmwlKJNaT3nZtNPlqE0JMe8xOKgFTsDXJZsMCxjS/dTVVZ3kPQThJ/P9FlA
3n8JSLTkuxWSh+YQAOevT5B+jsBirm6hREgGOe8C/aZFFkXMHiiGxAUqFwZrGufFxlVxjiU/p3cS
ibqX0MQFXAi5/mLD4DuHMKBKEMfdjxAEXCMj4QlxCUidOFGsKV/xamBgptzcZ+Dh+yNvNFjxFS5n
hGmRnD3WcO3lN12e+SxFVDUctLA4R/bYLSsQDN8LgK3QCPL1hkEJeh1DsDJiPFxZcIBOoHo18eoB
xIGkmm4ymABVysvS0k0Mvu2+m+fQpxDt2e4C3SkSNGDVwA7VTzo8cKcYhApLCScDYXWhz/XcYtgF
FD1OW9757kDn2LkN0BnaYzai+G83RcsCh1NRZrulricoNJbeLlu4P2i4LZCSSTHn6vmTRbdoc6jm
iH3TUF88t1D5pSI35r23WTifcNZhNSdttkAobpybNzzs4R82ZDzmjcWzZVglXIYkiKcW9HomTgAl
om9aheN8wDwVt9tizu20gXkCn9iCzpETVIN6SkpMJBeQBcWDKeW97GrxbC3Gq9RlQ3DMkeYMu5KX
JLFwk7zGMF0+BmNh31bg2WfF68PUU4hRYDiK6VNmIMtHFmTp6CdIqqRIQlL3A4yrenkqu2h9b4El
3ExXW1gKo3gR3pkxx8A993BTbWm36umwkry9UZUy7jCzHpYrUk3tFxesw52qJBk2UCJCTZQhRbhP
/wd7Z7IjOZJl2V+pH2CCpAiF5LKV1FltHt02hLmZO+eZFA5fX0czAoWIrK4u1KI3jd4lEmGuZqpK
kTfcey7EY/ncLujWNqZd0k16Bi0JDJXKuciBuBO2tUtKOulixNZ5ZIyEXy8u5U3XWIAYpqReCkgp
zHEHv2Y8hmyFb7sVGwi8aEa9sG4TpIKeGb0aK+SC1YVHUs519Y2wicEDWttdHMn5zdc8dm2fee7e
QtT4YylinpvGx9Ud104XSFnW58os9HNP4nayKZaCs6BA3phKKe47jB/dRvr41Eddl1tiFXEUZQhZ
y0NLgtGLVeb9Gc10/OHk3N7bdQBY/ZDPKaBJVyQ62iOYnXajHSc/58agsMtgn2nmgtbI16Non1Nk
WGwrXJmiLqWyRe7KwBYKoyq+GyfpTgIRkwgYN67UTXH11epa+9gjxRzvWRl7TVjmbhy4xaS3UsfT
LSwUg+g7W2QbHdfF9NRAcv8n1mOWITQGMq46v2xR3NpRc6JkLkZqEByP7D/NJgtzIVUerBHf1YAw
+/4NY7h7V2m7Dnw3NT5oRN3qxct6wwwnUg4x+lFjhWgoSctxuQa9L3okwWpgFXsUeHw9kzekLObP
YSxwTNp1tpVp3u38MWnDpPeUwRFOaYuJl5ekxWwPSqKDZslIPR2C3RhO2IT96rmeR8E4VzbrVss2
eiwXw3yOl5x3VNmTq7cVdtKJ8WCWPZgjmwcEVLbGhokwzzhLliCfSiMtPsQkk+Y3UkRr4MUcOchF
RbltbIRqZP10432U5jEiS465UMezNXBepGQXkfrLN9F3KoRNOD6mF39Z25XzykqjTc87n4LWleqh
mNG4BcVSlW0ANbVpQrVofhHbSdC842PnAlhdNLFJg8AzSAwqiGPq2ZJNU5kqOhegOYgZ0/mcD6l5
4Mu8GsexsuLjPNdNGiBu9vuDbRCOvBtaxz+gyEy/1ey3b9XY1Q+GHtIS0k26fuUSxeymxiHqcD+M
Xh3yEkMZ6DFDslzJPD/0DpPzTYoQHtbMdW218dAj3UeVPW6Qj5XZPe3oQoHQCfFJ0CoXHVPR5hlX
Y3+DdXvCHZHPeY9OlqOVPoBAYO3G5e2s6vRReIl+nZbaP+VL7As0Ksb6mJWM8jeY+3t9kzPxe9ar
6ZEAkeVcR9iR2uYwq9H75U5yOZQitm6jKUHpXRtTzYiBuWHLsgPNfehp19tY6ZxEd3LJ5uUgx6zx
7xdPab0xUG7fGKLzfyhncR4yG9a7yNKZZrR8HEs/PVsZq8IwqqyUtAsE7VGsjQPEA8rvcf6ZNQUS
uYYz02aWID5QHHpFENur9zako/jdN6gSEjnXn7mx4hWoW6bI5kzbwBmDEI6EwCcGuGNQMA5BoEeY
VKBnO3002so9Wa1r2nstKkVtr5KwKLJuA0EqZtcHhWYzrjG2cImVOkAhyRrMjdC+tmvUbczYVo+y
MMr8I7GG+KJ0PgWqTtbDXJpIThufBVvSTMIKrh7QfRbTlm48yx5I3Y6nM3uJWCJJmIZt5aaLi580
dW91a3RfmmHvNwaT5EfSL8+GxcWKaSiWKUrirt6lcyOZPsKhpfRwG3A7nEUdlRet21FWg/rZghMw
yXoobGycWXa05OLs7S7ycKiuuE7y1HoulGg+HItN263IWv1beW41URvkdnmnhqQrwiSbDLVz7DVH
QcQkYMt8t7YObHvnn7Ed+98s51L9ijekSveqturv1hFm9zBFtuteMcWMO2SJcvyS+hZvY0zg5LKR
wJ2/RVzg8vYlDpBjZBbMz9ivskgjtLn0T8z79RPLyxVHWW6UT5Pf1+JYz6pcHzEfPiK+y+uT07Wa
vZc/LQ+LKyCrizW5sZBAHVJn6U2oFt2w7xKurIFkxAY/BJyLwG4jHhMKcfgja5ccSy/2TlVmpIfI
n8SdKdkCIlKcanrMeQxw9BRb/7qP2eTUIN+dFPOLU7nJllRZO3SxEVJF196rYVTRAlDG9JjFsuSu
PpcKe/Seg9Z/XtJMfo94pptNLLvqDstZ+zrOhQoyAUnlJPKluPR27RYBpBnrzTbxcihqtdt+cOK9
X+gY8l3ZqXLvlEoivLsOsOelaVpI0I384oIsQq4sLydHl9X3EPWfdtdGCePPokC2iNoGMX/bvlk0
vwYYssTF0Aw9cgqMdKle23iMnxHEe+w9FW5Vk3rxaWqL2fH4Jrf2+4qBK2CWWExfA7nyG2lITuMI
Txw1+ac1rypAOvCU5bZ1NGzByT/MjvBPLaBZRUdu6fWSW8wpGJTgrr9Nay1AQU2Gm20MOYr0YDcM
GFipp6XLmedqwLlW5cW7tB2v++NWzOdx9YZnDLeVE5DjYz+lGS6/0JZc5QmK3MduYYLCd389rBpQ
xib3uObDah3H+xRXQoCiujmTaiF2tkFVkBbyl0Sh0eMrYAiTdF7mHPusX5I39Kd48Xy7ibDxNphI
mZ6Y2HcBzt3LaQ6JNm022OTTbasSJh+lX2+FqfBI9NhVx+m6UevXPAqSwu38jUgc57ad/eFxIqSG
IHGbaSbv7bGq5i5H717luKQM31AhfJw03ZoqEXkgtWH8SAbAPaeM8Y+/GUXpvkxCKxPOh7REUHa6
/gIG4TJ24KK9xVZAc1a7V+RcDyniKV3mqGDv6md8hM76g7X/9GHzW6gwmxLTAuhQMvWRzC/2UnTz
B2NOhqSplcs7iB/mMwUuJ2wGo22HvDU5RcgdfpVRu+wUuIJjZ0VretB+LW9oGrzo1GagibO6EWFh
0c6EFBmry17MH7tgzef5g2kMIyQbIavNpxhtywKJRQAEbh3Yros82/IwYzFELqJ/8viqS4/VEeWc
ZXK7a1kxgWRq1YQ6KXYTw19WOWyU72yTYmgbEeJtYfpIoBbSEZtIy1Mjo6uivVEBTe5KrGNufzgD
F1iwDiP9K/sFyfqFNNycRslXy0sX9ZY8GANcnl0KQeJbt51z1Hi8fpREBId94nSHvOGYX23RAflb
FGdNPtTbrsK3VeK+Y2fIKBBWyTzioyxt1X9IaCx3saudvbK65LVLvcIL8VQn+S7KCvWwdmy/T21t
R2bY+5GKAJtVio3e7GfoiuOMgtKOqWvwRM13XoMQLEAY73+nvvCeRB+/4Fjs2AJlyt+ALS/56q7u
TripuWeP5Z2WHnARSsHqiBG7uXd1a4YN4hxwU4tTFFsiyvrHDhjiRgAygxRQpf1XNiRq2Pm2P3QH
d8DyR8s+fDfDqu/mLqst/jbTzTdOHcdc0vNifsphMsOCz+E35sf1EdIVgoIiVRc5Juoha1jClEk0
3WDaPzMTdwYMUqjNcLFqcjzVVz9S8OQqdjepXU1ndptPqd2a+z4rqHi1Em/rmnzzdZt5j1NnM6r0
uwBxcOwjwfg59Xi/Myrk2VK3sjSaU+n0/EK6bu6xdXCBgh77oKYA4cLhp55k/mnajoN8InIo9CvI
QYtTbS1ZO8ecXfITsYXmHugg4kGfoW7di72VVu73WBjWIWJ6DBctP6yVx4pAjXkWgnCudlnZiafO
spazu3rm1SRUnXFNT59j10ShjPKyhGywmDPClRoaBofk9LWOakTFl1tt0EeOdxpyBCAbQHZZgYLA
aD+dHGHMdlUYNpZRdAe0zdY2V8LdZ1kzHZpood3XDSNnTyy3ypFOt3GmYrlM6P78jTcN668l65G0
51SQqJ9K73kBEnFZbMbBqq8kPXHhBVOTm6FNJf8LHUS3764AYy6T9xY3irVZa2e86RWH6IDSPAsa
VHDRvqz9+EDK4L4tmGJXQHc3lmgYfuSqGV4od1sGFEvfBPM/e465icO2d/Lfnkj8o9PV6+O0ZOsP
xvrqsaoBW2KGJLa0teXCgggZPKNbjksmN3unxndkx80e+5i6G+EL8gfNnhHYDr6OvQ2ObCfGOgpi
3AAXXdCfjq5s36fOPLvWwhoOsI7ziC16OLRlNzPylgyOzKT0grzK39tCmO+RWTZhMXbd7SRgzchq
sXfNNQyv6EmlQGpJ+vvi3Ceto7Y43dJTw1Ybnt94ELN7S1jYhGTNlefFsS0KKX8NbUeg7GB1RI+s
00vXx8ZWcxnvlG9S3ikWXhxU2ZZHxnurjBaUbtwh4a4EshDbip8Xorb0PjX1/IwhoGdpyl5w04JM
uPNi11ObOFMQDAsETpy4C6KVqtgtw3WHh//MZm+aNcOWadpxiZL+h5F55rNDeoJBr7L2Lyspebiw
c/HWEruzd4F18amu5qFRfP5dFQ9bt2fBc2rniTJkSqZQO45DnbPm7k9kHp/K4A+Za4t5ATyqX8jx
Iqb7ef3YrtNEORQZtwV2+62Mprch42IdrbICtZQ0RNLjGgqyYn5M6sK9bRzcjJuBdoCdVEJ7s4km
Jz0TBlAdXZxjv8xB3OPLnoJ+NlYKsmi5V3JR25nlX2CRqw3QSDM/MsgLh7tzVPPKbGqpV/Wq7NL5
4YAdMvuEmyQe07PbDs1+od/YGujW0ttodpafa1qIlzyfzd9TNxr0A75zP2KmRnO2DreNseTTTaKb
hJraSA7lWny1jmX3W0P084HSe/mdeFl5n/eOfWi1bredWaJsNdndy3GpdtrDD7NZ4HlRSa1ObFMO
uwb+wCxdJ/Y60/iAfQl3nVNZXHr/d+S6/8+tFZCaXU0r//Va4fmzTIt/u/38Hv+6Vfjzx/5jq4By
V7iezYzH9+Q1OPTPrYL6h22xcFCKdB3HFy4v9ae21xL/QO3CKsIk7MO1oSf+h7bX+4fJBICfYhXg
Uhmzi/gfaHuvYQ1/XSmwDLA91E9oFJlcID7+u7K3o+we2W3hEoqbeytioM4e/KOUIg466ixjyE+y
n9cDdNnkjy/V3yTgf5UVswH5lxe/LlmU49u8J0yt+EP//uKzYZnZ5PIgWYWxHqJBxYExQHfo5n7e
sGJlr1Fk9iXtdcLU2UwvQ22ZXxU8nS1QsISh7CD7axrqOt9qQBoww2bnXHUgrTonFae28ytExb1/
IwC1hhxzuoavssYLlzEj0K5xMeCaTg5ux6OTV+pZJJDWyFrkHwTywQZznqw7WVsUFKPqb+K0ZAua
5gObi2HdXXvjgRVEL25d5j7PFlO4Ba2PWB+6JbYvSJiMZ3eVc6C82r+bRLxuXFfImxj1wT41jOUl
S1u5hZFdgG6b101SqHFvo7U5+7n299fa5biiPxLB3BlIRGw3MfKDRFl1uTqY+7Az0nE6Glz+4txG
XAR7iV9tDzQOuQ3VO5uZZPE+vEhmIsgxYz+SRQK/FWc0xRbcj56J2XJYdNZfhrgzDmBzkvKBQY6m
el/MH5Xse4bnjlEtgQmTjRLcnqb3KUZWQDc+lU8gK96wijpbXIzM3Ozh7FXy7FM1HOKs6w+68zgI
W+NDjSaggxH4BpfljN0ds7G9yfOMU1VlOFMPaznPt2PToi8nuO2svbncF4kiOpX2G15N69WXykZP
mxRzeRA6mZ5jSFR7H8UhAeDjuut7z8CZyccNodr8RIhkblXVoDv13XLe54Z/VzLpvfh5Gu9yOrYb
YeT72iYgnvInWTYukp6DhRh86/PkOLBDRuuypBMqt9IBpgnLLmp2jVHw8XflynC0kUduVNjYhs28
l8lJyL63f1Ox5b1h1jVvcP7znUbSiCxTAAPiez7EJJi1pi9vxNL5z5rxG7y5cQi5p4nKMec+dEq/
cTZxS3HEJ9g/uzYh2xuHwubJi3vf4kJlaVmDlzJIimBPALKu79PpI/PAUe0a5dkmb7EJuT/vqXq3
iTWhH5Xr1UYjJluS75Gm661XueJnJaPh0RQVsygXCC0AGm95mkTk/lpju3typ95/GYYedh14OuMj
S+35ko6lfCaO1LTCuZ5b91YCXmL2Puu6CyP4ptPOMox2z7o1Y+HGiC0mYa2N6+OQx9PPZplhD2k0
cZesszrrw/P6hQ0BACXfsVAo+KvKfvZzV9xPZYbgMh6L5z61nUNVt0fkgM6Be+/3CocYMvo80cYJ
8Tuu3eY7nfvssJCsc8MuMTnSL+XMIBosmHEr9C0qbdp7J214qBkZv6jJ9r+ySETHqyY6NFD0IqWe
JrqmvnQOudmSVZhafX+z0o9tF1F1byRGtNtinKxbkN/OZ7TqajcCTv5tK8vaTmy0HiuUnU+oXaxP
fMXq3hrXcR8lEW/h7PUvMFIQIuvevAxk/72DlW1f60yIF0ze8pj0qGQaIMtR6OTXiSHyjmnfYHrE
bF0VoNZTSM3dV0HnE58T0cWYBLLCky92ndYTfdoQvXdrtI+yJUHFJpR7kIs5rluL4ex6oLNfGb1A
d9+y90MGnlA7+M6Kpz0bO3wKMYvheONA+mR1ZfionzKdfvJNQ3sNaRAZyez6mH6NlNOY1rSLAwDP
UbZzG4ytoRBjSaXVuv5laJbytAqsF7tWIuNix2R7x6j1rA/ME/792K362Jpu9NYLZo9hZtC/ALSb
UoNgIc1jo1Pg/NBFCncTDT7ImMWZXscMZOIxQtAHj5hh9MM146APLJY524iV7GeF4fgW9XUPQxQv
1FYby49lMio7XNBV74HNGU8VgLlfTHD1EUtZsp1cGy0NUhrA6YtehpZtQFm98+WHsV+uwBUClNI+
hM1ooHsayYUzwYJqNQUlZWGPTJsIP7SijfVjbrQI9ZDkFjE6V22oQvH8w6gmeE8us7i3Ujbme5sy
Qjbb1f5Kx8GGMLP6oT+s3Y5RYn+Hptz/7sVa35oMhbK9cAaTdb1aWYcUpCnsl3jWTsB/lp7boQVj
FjeueI4WokZw/PLQb2q87ocl6/gFEC9DNC+TdUJUZ2WMSuI8K9Gg9XkDMHjEBrRBLZUW+zpnKMlQ
wRnZhSsBVNDL8Z0jg6k9Y2Nf7x1POPUrV0/ErBxqzxjUs25e8nRYz3mXwfs3oorME28A/lzMl7aJ
uPDgOvobJjHDid0YtLUiEQb037qs7tuoH2kyeRwaA2EAi3HnHmRlkmz90hV3mdbq1oKQhNzJri7l
0k2cpmtyBk88AUQd2ePT1WRV4CnJDNkHi/toWNiOQhhm6HtRCJnXB53+ZR1Qbsam731nsAZi5pFg
Uoib8/vfHXPZu3XNISiZw2zsoD9SCflwQt5LqWXomfXwYOT1Xgxqvk8my39kwRG/WsADN7W9uEHE
UrncNIlN4V7BycFW2F36JE6w2fc8trYy5EvB9uFLsw3nmYHfwcoiJlvBuo7q4WoIcyPoxm+8NYFw
Vm3pALmQx5bBm1k3VBB28qznbLrVa8MPJ7LNb2HQW/cEYIhbyTRDb7AYpo8zkojNIgfzDCp/u5Zl
udF18TgaCfuWerUCarId3MQqpID9YojohJPq7lj+mJvyOnyTWcPr8YNQ/yFHnlCW1vs1V0TWN02y
kw2wj42HFv+eTTCzJ9WznQtzW9rsf1RTn6+Bge/ccpPa1HypqIMohH6XTHpuae/n4uilrJgUQE20
bQI70wZErRkjsCplt4GUzYSxH7tf48JEdw8xZvgaPayxu3K4buk0osmDq23zguJY01IDbmxQRbqs
MQrtgPP0rTKajlUKU5M94Eq1lpdj9STl0rIOHtYxYIkCxN+NHe7DZkzHt8Hp7Tf8+MXWjT22INdS
Bbo8LqASCBoUqm3WmuprbXL3QTIEe7VWSsqADIr8FKPvEsFgU31tu96sX1Cm9vPWwoRDLAIxRvdt
36y3udnpA1kkeOlgbRxMyHjAsJT3PvfkEgczdsw6BOIyN8doJpaDX1rxm4CDG2Hb+wU9Plum7pef
wz7dMcIuBTd6tjxhIURBQMVuy6BaMtM5mHPdXUbDT8jIi+v6kmRl83tA1cMRD3pHXz8XyblKqnsR
WEpyiKV6cvpL107FdFeVUmGaiQ3SO5Hb6BWjirEwnTRnrwqz2OJTb1itQtbDCFKwk24GZ+fAoHjS
XYSIhOVubIKCsW198lUL8cKykOR6CONOo3YLj7LHnKmAVWQiRJf5qYE3iXCXrui5WSf7DbiEeuOh
zjT0206cSwt+PJLsDMY9R8XL0kS6OoOzAeANvKOdmO+QVxF6qd9RsjJiO7MdNj49BL4z22/4XSg6
KaO2k131KYMgr9e7wVQMnvlM/O4EBDR6KwqdvWKDZfqyMlr3jg6JEMei7sZd0rXGL9PKolN+VaWz
hTCq4zJPHMU1+vp3MUkzoUswhjc+7eZGWitTubUUw9HhMMdnW9jnVcakwpG2eCkJdUhZstTIovjT
twu/xAjnWM63cBqLJHSTOOrhzPcL7nm/dZ4H027Z5/2lc/3T9vnXfuxfmAT4IZgsmZZyhaBTtaSk
Hf2ry5MdMnv/FDBJZEFDqYf4J7L1p9Zq3oVfPpFFwsWK+T2kyPzoUVQ9/J9f/+/u8T9eXpmmJ6nu
TGn+a6BrHvV2mU8GQ6eoxxpDwtqFN7/4b5Lt/9nR/rXjvf6VqGTpOE1eh+iJv/+VS78yWl3J5tPx
QE+oGaMFriEM7yATojGCXDdIt22fYT6uFTDuNuutcoNFZXq3AIwcF3wuF4Wh45FUA//m+pYFSpr2
rTE1yzv8eewwDKXhzXMvDvdse+o/s7n/v8zzvzFZY39mgPFfj2P+V/WddJ//dt99fv/qk7+OZP74
yT8nMvIf17EDFkXGqUgq/zaRcVlYCmWxCEFf+Re3teX/w+Jyck3Lci1kKP8xj7HQhqL89H3+OUWJ
9D+yWv+nZ/D6EoBILd/3FPSg/4RMYRipLQwtO4Rd2ECT0fOeV9eomtCpfXUn3cTrQ8OCblVxsu9I
a8zIDI+d8C9v2//mLLBt90o++Otzwq9Bp+G7DK+kIu/wX9gdJm7k1Fh8e1vT+LzmHmcPO6/oqOPS
fh7z1L/MCg0O4IIygqfY1CPtmG8gT5idA/9XujMsCqUak8QHYhpU+gmyFWi/ePJKMBe485bouMKC
CrkXx9skS4kUzrjXthJNzkPSwyxCgVNhWSLsyGiNFRRlXERbo8unUDjusoUQjyPbHHkywU0CoMIb
sMXC5J/ZrqBL8m3G+Rn/PRt3Or0jUQDzZ00LwLMpb6EyGYerFxOVZD+IT9MxixsHt3S3Ieh9JA7c
bLlXhiAFbPhTEJvwbeWd8+zzJdhjnNIsXSaMPGxlMuRieQrCd6p/Dq7XH0elu7tEDtbJrC07VKRJ
MbqXwz20TXY6lb1szUycihr1DHtH/NwqfkGSW7Rw9/CtyMxS7xbeIcKeTPslmXxjN4Ixwvgoos3K
TvzSJrGx4z8x96hNVFhPSXfopelfYkNMR+1dOUJLsauWeAlb2Y5nfD0pHD0ZY19pm607krQajC1u
gcWdnG0EmJU0WjU8Oy3TMT+tRegyfngin8p5ZzUVbdmbd1vRmYz56Ur409r79SokKpUx3eAyzJ7H
aTbepgnycga86wDn3Nx0tc36u2ZrJNZOf7dl5m1VmVcPrJQEIBJljLgdyu6UxkKG+Gt2BLrdyKQ9
eJVx9toEWeuMwkSb7p0rMmY0kNOtYDVhlZaVjXYWjqmLS3ef411iBqKusDS80ioxwipCltKDx+pV
f1+MqaLpoAV3R5LOCdFKGSLJJGwGXMpNng/vKaaUfdUPNRg+kkmWyjB+ums7bz1dLbelQ1QQ2SwL
pjGDRNpr6FYj+vL6v9R3DK5pD9owfluBmxMMYunlJpZ4koukth7MWVj3Y6nnO7NBbdI2eg4nvAob
IIV3ROeAJC/Hdd/Ew/BQFI7aF4VcH+QQwSVfjTQoIR8AKl7T+3xJqztGqjFm2dTZopNQx4TtFwtf
rNTg8uxAu0NzqKemeS0Yi/BpusiwipzALL/8LXDGUJT65TOpaQggwYyF/Bt1gNBPHfRM4OuczPLI
kNPbV1Vss2pf8DrXJQLG0vD9LUEfmPnniDAQHFeHjkHiNo/ZUe5dTOl40L3OQaPhaOwkSvGs9bkK
jQbbEgTSpTxkAEdOS+JGlP2zuiPQSDzqGfRK1d/OzcryXdfOjVfLZZ9R2odSK+sm9pI7n0Nma3vy
jjYrKJJpZlJRjWdtifRrqbvkdxkjx7kqj9nBrtFlAUt/t7qifY859Q+A5dWp07q5qSY5HNdKOzvD
ddUdmngzaGFbP8YQ3z/txktPKhucwzCN41cni/aRk9mDVF13H3Y74mVxM4aKWDkgVwMXZHwIhDg/
etIJAMoQ8RG547jsnbUlkiSJMxilfdOOuyjJpx2eFK+Bg2FOFaPOOLsZ0X0TGWJkuyyG2ZYg2Kuu
/ugkQNzuDiF7bUEo7KjFwK50UqFOo1cSJNDSETO3UsUiwKXvvLIX/JTF4Q/S1sYHeOzU70jiOlyv
Dd4zK8IyPXTlicsPFbcgUYAzbdlTW1anaSmTH4TWaH1VW/JcJ9ed2ix8vIyYp+PABnIvLkmTOycX
wJjcisYn/QFs27GpqnY7jUN18oreeZepzzg3q0lx0gM0/gqE6r6SLjNu3/Ob3yntYIP9rBt+uz1D
6AhZx3tp+SMbxPquSgwWi1N/qAzTookjzs0DzbNumqtY5EqUHXj+V/kDMCwaBpXE9bssu4L4poUX
MCcmQxOM66UsqyO9+FSEfwQUDoRu32Ml0NaexlDOR5Ut2r8APrDyX8pw+vHRykr5FDe1mHdDYzSf
PY/CZxTZ1WtdJMYNmYQVjgj6AB6hjlcr/XV6aXAlG1xSkXyNtX7PS984L54zR2fWxR1t74TwyUEh
GvyRdaiu3384n+Lxj8DDrMIjNiMy+G0ttvPIVdh7x8nNiuxh6Hsmpq6VPo1dS0mAJl2FsLVxHGqm
H7/pMIW5TVJXvVXtLL5g0C/HAc7ffkm1OqNn9X4xQ7Ekyh8zw5dgOZcok3OyQdvUPtmJo26qmXc1
z3GAaavF7NwbrXrMI9X+oP9rHyWn9dNStu2B3FO9i/sYwBbgZ9bI4MLnG7FG4nA1hrD0pXb5Zzb9
oCf3tU/QHN31VuRmJ50/Gr72zpkN21wiFt4ibo9o132zNd9qv0t/TE7GQqBrUih3ZRHjosdt5XwA
1GirO1QBGWq7tLraIArP3BaW0fUIa3zrwaoEGg3LiB+SyZneC+TpL9AMxFM9WOXJt3roUWKu7yIi
Rl4q5r9HqpocxqXmn6DWmjL8ep0OCwKACABkhWHRsIDW9IwHZ7FrROkj5pBprcHfzvYOLLBxpZBH
+qXDFooWO2sBySLPmm+XvLSH7QrMXuDLgVMYxGU9HzJrGkO2Jseor+efyOqmsO5QkMV22d+4Ii7h
widWQMMtAkgddoCS6mCXxCEY/uwdk3Je78aBOLIOZUUTCHINqMW8/TyTN8ehmpdwZPOoHuYzszYs
zhuWwvaBodM6nfo6S06UMwSQ2tCC4T1F6lliPyRap+F+32MNsO7zFgngtCi+CmuNRi3rRPfIT+2c
bEn33ThPqI6dKlSF6Z6n+GrFqJe4DKu+698bFmtY2pyFCAx72EU5kzWHbdquah1jU1tusY/qNb7D
iePsoAQsR4mQ7qKIGdykMdqoVG4a+Ssxj3NXvQMf/YwcjAciP9nue6cngUxbR/CSMa38pL6sd4Pl
NMAh50W/GcnS3hddiiYsj4o8RCnq3V6ZueuemYkiIT33956B4ibG0rrPIvivGTqkvWMSPwoJS7e3
ZLolgQc3fGONZYNe0bSW+3427ZrcmdXBXVuSR+8kBilTUHzOCDbzZz0i/LOh1O4hwxXHjHDLe50k
AvptUy+/tF2Cr0bRm72BZIjCynDwc/tZ74oAh4lqggnHS7mtSw/3xIwOLYs2DuJdbDPX2FCvn9Mg
S5uJPERoEAdnnuRxrbtmp9quulQwwm9ZobY29W3+OtcJgVkaIQSaPcuNDn4UtRhjmNBdPNsbG2IG
nQN/MgJkbRkHLbT1c+xjgVTxqkXooDM8cdokUE0TKLFhMjNc7wa0dzrSpzz2L13uoRPLoXT0ZbOP
oyoGceKQVTAyYWGwPPR7ohSMk5dln61g2dYKNpabZbWLX2PlxgwXPYfbfyiRI8/yGiexREvIoK+6
cTG+gCXS5iu7Xv+eC6491+bEKtE3gPpKckzlbPOdmOvot1OoYptbwr2bndSmgHZH0iYm1+IUbYxX
Q62cIWgaoznwm8rc503Zb93CaR/XSUnwLIMtbjtcMEHqr/OnQ67mw8Ipvkc4x/RzILSxRBiNN7b/
1UnszeQL/Dt1Z7YjK9Jm2RdqfoEBBtw6+OwR4eExnxsUZ2KewTB4+l6e/atVJXWp1FLfdOZlZuTJ
cAezb9h77Q5KjdVycyYQFdzVwkY0P8Y9RUE222ebb2ibL4W3RXbZvLXCc7aSiwZieQfGIYu9h4XA
qXdr6h87gVQO7eWwLxvBsnugubn0blKcJfFtd5NEOR0IRKFwS1LoQY673HnT5ByU9blsyjd0KX+M
2H8aFSK2wkqLsNOFucvSmmVw5nMzoYdqwHPhxhnXp7LrKgbO/fTUUH1t0JIkl5RE4oP0k/nkWT+B
OxH9Mjo7hJVQGRHn24aT0kutc7SkS7WzuJDw4CYLYUYs8jAfTksYi3nTpEeduczMJHFYyblYM/mQ
eLiFcN8RN5yTqRyCtkAfZSnSuzSG9Rnt8mZQ82vLy7RDqNmwH19a9iBFhqEcAFWyUNHGfeKc/XFy
nh2r8k/KbNV2JBUq8gwWyjFv+3la7uGZdtNblKC1eX8M3RCCAtoc9oZR4+pDTL7MniCdk1+Me9Jn
IstPERopnuklnGsXQIcVZCckRHnYi1yfe7QSERCGhj6rwexreZW1y6FPocl2IehWRe9ESA4Od/ZE
Z1JDrI7yQxflJsbevDzGa8X5x3z6nZ1jY0DNWMgRGlLjnCZd8Gm6rbNntWF9kCiF1rhLylOr14mg
Ryt5KA2XjNE5wMjFavSHzyDrQ3pre6MCzo9jjJC+qGOIPnVr3Cw1ubdi7QrOSpKw2Dj06aUf8xTm
TLciFGznX2DdaKGtFpeRMza/bURoCKnHi+7y81DFbrSY8U9Tc/fZS7jCBAqnzHiFzAsIelFy06Kq
P0Ce8o5aTMHDLOfgxY/zMaoTwCMN2ZOR8mp7SxKZT65QezHT2iJirYmkiePCdugizeqWK11QJ9T9
N6xDbAlEaoYOLf6Rpd8BmruBK5wddW3NI0G5I6bvoLi5GG9cH9OFcPrHRnx0pn6YiC1bbX8nRvkF
Bempnk3rQITui48GNzFIBaj6Q1xY92tJgoghDzekNPzok+ATnFQkWGP2DDbCssccl+B5ugGwqw4B
qawbrpn64hSz4Dnum2PgF2cf+swp0c56lpgEtp7rl4eq8PfOgn+ugLyPlgQ0zTyWyR5q0st9ib7x
l1qFgmSWaFXk1fBwNPJoItg4QJMsftkibwC0e3DQs7lGYT1xRgrTOMC7syN3LM09lKd41xRefNYl
0TsErgyHgPzoGBhb7l2yhAWTr71oxWx67Mui3Gfe0ZrSMyiKw2qTsNUi4X9rW2+8mEhC3rAW3C0g
agy2rsAJukdWihCgiBeEFT4ILXyrWftuzCAffJsWZZWA6qo1aM/YKdULMthrAd0qX1z+fWj0YKZP
Y9X9qTW7KghDRoVLyAQY7xOu3PpRB1tzx4ipPQLUikN0+UUkYEw8oLhXkfSE+cvm9yPWbEJP4wFH
/pwMvzsq4haueqrdXWwqcio98IBJ2W5Vp82dBKow2awKCGD+tNEQ3hR5d3Q4OlieK6SahNkYst+N
gJf2c1Y3m3k2+eihpmOKmUmbMwiZgyPhXiqU5ZFs5Xzxlti/KLtB3mOyHrT+kKmcYrLzTkHwogEW
Zal9ZS96rMbsJ+CaP0vSs7Ay24ZCXHQaJbVMusNgYbrh2jTC2S3JNxWGuW2MasbArNBTs5E7cHMd
Css9WHAT2c+ym/RhHQZQLnB71YlXbblt/8iZYXLtBnsIbgfXsM4u4MMNtdYOaeDXJGY2B9oGHtBx
HaAcNpdHO06/JluQ1tQY7zjg3Kcq1+M3/s72wD9HKEzZ4tFAHO2ObowSxXjRgf3Q2F3U5uz7vYao
z479OyQ78ckBjkLZ7Nx3G8xLZLB8j/zFeq88Sdac9JHok99MDR32bREuDVEj5iAQc+hmE3gEORaT
j9Ookn8LxDoyzY5VocN0rl47yVK6IL8g6xTGSi7wXRWzMwMuWdbLp9H6eNoWo9iCKCOupCTJ44Um
e9iVTvaQxwS9B9Z4nfuSUg+PwjUd7LccRnnoaZuYjdKkXmSRuvMsLHH2kO2w1mWhk4mSUZ7lPGp9
X16TnxmxpkZcgW5eDEiE+qbpQ9dSJ6e4YPI748XMeB3rlyknmk7VpzgYggPLyEe5BrqPhmkKoqmx
qteka/RnUI8AIQDBlzQcyOn1QWKK2Y8t+oxtqZfmmI3DtDMKie3FSsWhGCx17VaV/Ehgy4S8od+0
/K82W7j5KlrUrt1vjznX65zR/lmUvseUydBdXXMxZElDTebbztQeewuQPvQmMB8rxi3T1LTvNma5
Q5EvGF4yHL1bq2X/WY8KNhvm34vwmJjRNsQ7VG7yZU1nQlDNVT80aNWYZQrZHaXMJ9RlOovqQF8M
Dy9PMOeaL8pM9q3A0eMJbwk2XWtnb8rVziPP2RZGwWWR8XAhGWndNEASTe7HXPhbfnYgfs4xjoJO
cdvY5oIJefV+tWuMRiyAEBTnL5Vo0r0HFGyPTbl4NxCRRZ3bXyeCSzZ5ZmbbgnwrQnmMaZtwz1Mn
k0sEuQ3WetneiADBgUOdsKweVg0T896RRS2ctnn+ggygGR1g5pJZ4jyUMMoikvkMRsRl0d6pZ3xn
h1nb/sVLiBVCqidbL3Jz/j3SQ1WU1ikTqs797THqIjVkEdda5vo5H4D3RcV9Hh6YHhExkGQKIZIP
IrDBGvlNfaptlrnbIcuxkRhY5NEoLzrfz2R1EKBMAM1Y2O6uodKkoComuJrcyNlq9vmm91phcC4s
ZJYGrqeSi5LLmaA8450wU2JQWlqP7WBY1mvguhYBG36Bda1sqvyiB0oyL8aBr2bLJIIpAYcJNIhY
XpQ93qNnoxwBwtcd+BEbu1g2XujlxXsGrulojbL7i+6Z0jF2hsvc0zDVhm0+i9pNngzZ2Psu7fM9
RisKIEt2FiwEZNoRKzT3Yqox6in+bPC1pGQzpbgEvStepkokp3IR4pWDH4+btNO9SiBekUbQdXtB
hHa3I5sWF2zZkf1K899y9cFcWJwOmKXbTUzCmkWk377kvAD/PhdvwvIfJvy+DDPn+pp3jQwt7fyJ
A3z8pm01KZE5dvw7LrPqlTLkK8d8T2RA/yym4VUgtozUfeA1kTQxrgT8FNTOZ61NHlcYFahKanVA
PV5/t27mHfwWMgQcBHOrGrRlCeNBDDrFegVlqDFjl6BgF89nbAb+iVfLYUAniRmF44rHKm8f/cIm
YbTTHibP8U0tiFlN0X9At+hCohYJgBWufFyRCZJyNHQ/nMSH6WnG3owIaMJiNznQylqXxiaJXwm9
D4745yh3JjgT/nTWWZ5z4On8tAjvb0b5f7fpj9HdpMxJoN0WWzEZvtjkuUxwoOloGq36grToOnnr
VSYyeE5RNYYsPttdM4pfNQr1f3S1D7qiNu7ze4osYIBvRQLeNm6CH8Fo+QeJIW5DleQQ44gHiHwX
fIRVXOZHrYR14NalNRanjKrpLS8t91FYPH5kkyanCV/GgcYOMl5fPo9kRG80i6kd0qqLRaE++KPC
+8tUcqvEOhyhxBmPatH3QD/nNW0lf1wBwtTpca2khlTRRAAMWRX88mUbjpb9BAbBvFgellg/hrln
+QlNcVEETIZkcR5rfbMEGNsYIcDGm7Fcijh4WfTonNO6BlZlmUhhQUgpL9iSs/XalPkjMhJcpBKG
gibhEM9LYXle6E64IWTdjztBhcNZyGjU2Y6B4kye8Tmcg8YeU6YAvcPDPLMvtiQHshX07RuSTvm7
cT2mloTLhRQWK1+vCxCMxzDCY9tAqoNhCQWuzh/GdIiv/bqupwWdwoMfjGVYtPmbm8hnOaDFAvXx
LXPrXBIO5DPt3jvuQCm42M8BddE5S4l067Ioq/p3eFCfrmoYtJLoF3aNByX0OUaAHa0sWF56qG+h
MBAR2WbTnztMJZgiZPruIuE5FP1MSaOHJhrJ60lWy4u6tEXu5t+1Y2OwSaZnza7pIZnT/JTzrn1X
Os7isPRY9jtjz+wFTV0XJuAnrAnz/abDGLz12/GUKMeHwNYfLRRE2EpdzBXEGVMNZlQLm9xbuE6q
EtGZ6TomI0dZ7+2uCvgaIV2+m12KoMibSGPxdVn/hIyM/LklIezCfzQ/IXd9G31GVKUhdg3n20Ow
lLkXGkobv7CsQKqS+fyczWgVkxbg2AbAhvnpZr3xSt9vE4pjue/4WmDGMmNHjwvl44lzASlDMjnl
Dxz/6hehKPR1DA0CxVKoKFxSX2s3K5jeOtO7Ow7ZkzI0r/FS8CWwY5rTRwht+bJZx4wys2zt4BUf
03DEogzXrOpN9TXjF3iD+pYSkks2OoAXnE1MMh2HVNNGlE8JYTHkSJQ6gHWTVDMKMj9z2tARXvYG
+6s/so6ijKsnke3oqJ2DN1UZpvGmFXe1WYXBtZjVJzHivyBAGqTajL9oyw216TJigM1O/Cop+Fi4
rQysNkbOSGSYTP+sxAhuoW/4O5raenhYML5TUpruZ40l10SAGpvDg2HL4aeNqonUIBE3yLCU+zun
IN+typFHP07kA1tWlOE9XkVXsRPu8cPv2qx0nye0F7ztQAxMVER8e3gH7YNhxD37J8wEuc/ah0lX
vaFUVH/4dKZdPWqM+hjpkUf1N6kd1pBkXddh7rhGmGOyfBgNqV+YrKW7rqnCFb+TGaIgqpBFFnD1
eP1yBbVYauQ5Vuz+bJpuhOtRmt1pMMrqTYwotBG0VAeSRO2ncjYKENSxP7OKFnZoo5iaFMYwkxBE
Lj6d7dgo7ruZBzhZ/e86Jc7YJ0jxyoPfbVeYbUfIOOLJVOl3MDDRgwIBvXea1ZfTEsozABDeFs56
JRuURI22wgRskvtCKPgSyrFao275bDOk4GYHYrl5ZCMIn2HqrLek7SK1FD3xvf76TpafGemk6bdT
Ps0RVB/UYSV4kxoMiwaTc6ALTHeDbcQ3TBmc9ZP8oWN8G1uEgN3WDFT/kPsMvzQjsJtTxJAmcyKU
Xlk2rbs0zeNn5NHZDn2l/opBR5YrQ4ciiJ2nuu+r9xr8eohw0Nx4QZA9TzN6W6TuZRX2oPLw0HIx
rGG+xsE5YyxJ11Hk+Ws6mePNEyx8tng9ExXiNs3OboBBk7bUsaLE5k52kZbGq61f9FJYh8yd1N6B
2z0V5PywQQRE3rA6tZW3vd/UHo3H1gsqksgQBMB76Mx3PbU9hm5sHs6oyvti1oryDKQLIdKvdGZU
KaPT732MzQ/5nKOxX8osgnzyg/1bfKYQyS8l1WRYdTQ0SwbX20VLGeIBw1fL7u8BPqf74WFUu1Pk
dnlmL4dhHD1sxG1/blcr2xXTYN7SWag9SwbGnCM4SmY3C/kxYz3HL6nS8pFxJb9KzlLQ67BjsJq2
rnyqhKThfWsfrHhyQ7ZrNcrX1QOGmLb+eqlX7f1doKGUe7Yv9IBs3fRp7gnq9Z2Vp4dZ6muCeurJ
ntqrAQAe8HX30OlRHglpzFH3Src5J3XCMK4ziUqOWKtMO2JZCqzbzd9ulla9mSUrFa+xJxDh0tiN
RhkfQD3w5zVDK/YWhcKZIKpDWS3jd6GQ8WwDBSFkk7h19s73+2MRXb7XDBG4utirb5LKom3TcSTz
4dN0MH6mEBUydM44sDcOYzqGO+zvzAgvDeSh1Z7kdi4gRUAEV+dl1TL0u3r6Ghd7uebwATZtB3Jg
TGkMers5e7U7gFmXLpcNO3Pqf7BJ2W0kVYtxcU4Qqp1wQo+NCYIF+fPM81u5y5tVusXv1aiy1yHo
vd9s4IKLO1mnbMqhPNBvo+X0xdxDHIdZhE3EaD4NFrJPjdVhyK1ri6fCMiITZeWPOchHzKfg+8EZ
k8V85i5IfzEDpfMQnf2UCGJuEQZhJPfr6onFvyadtg5auGGOeU4qBPsYHFkwGS720tH4AuPV/whS
6g2YJMpEu+1x26jczX/FDCtpE9Du7jG15qBtyI6mjOk+GAx9Zen6c9ZByTUu+zdbpOUx68AKb7hO
s0+ye9ePcQHrySlkLgeAbf6GXgNXS26WqAPoWaIkyBSoKV0/+0u1Qij15dNYEawm2nLGJV2oNWTS
N+4soNTOrm4JPUyQSMZYvubRCBfScf5pcArGErvV65/ZeFmbPmuwSkL81wecBjjvU8PfG50Wz41j
qotnsHkdOY9uiDwMnP1A9Cja9bV0E+cAdyz5BP1sv3UFVDtM4WBg7BLVvWE4Cmr5fT5uFL31mIuZ
uZMJZoaFF6rZGUhqk7mIibyEmyCrFwbtaIKRDuJNGskivJhTCRisFoh86lWKNmoA8kWykwSre8Pf
3MqAnjXwssk9Q87QF+W6Fbb16jHbDzPTCvaS0xSy+FJdjFJcXVVjeCK+fiPc1XskFLCh39f6J9Ap
8q0Hf76DXOK5p0VaSSfIrOrGkjZ4EYajryyw5U/hp/XZWCR7tdpUp7z3FrJAk5JsxSb1X5yFLSPJ
Y58Dc+hi0+PVwEunix1Kmn7PVYrehXjNp0lUNyR4xUVTcx0QsdqRM/vvGKbTaMi7jFLS1/lbh17n
OivtYtienPwdKzE7AsNfETdlqg1be33oeSBCmNUKsPfiHYe02KfVnJ7cKmMcGfv+KYeR0eKKj6Bc
+JiBlvrILEOFa9ZWvBF6PpEBtz6vec98s/e8Koz9BZN2jdmLV8L+MKR98/v4LdDtfMW5UkdeTBdX
4LKOqhkQX6Xz55Q9YYYa6uD4ED1hZCxnTL9MXktdPxYNHv+6L4425ewzXB7mBjRRl2CpIA3TPNkP
rRc0B+Z+v/yhfXXMBYA9CyPfcE91V7G0Ia1kOuSxNj+RE3u7oayw+zlO9WZNHgfXyE4aond9sho5
nZkJoAlxXI0NSXTvZcEH5RNKBNROkHPXs6g2WT4M9yMdVzDs03KXQC68g6eQdTQTsh2zI7a2GBkA
6GnB6tEm7GVTxyyfOaYV9CJ4PVtujmbHTtI8T0L9aXuLWc+QEA2UwbzegK5qHzm3XODe9nJCT0DK
a5DoVzUmGiNZPB9gSq03JJblds1iRlKBVd86iovbPC64LtKqhe2mILilk1ZnEEhDCFnY/yu1Hb8r
kNtYUGhKmUjHXcGbD7aO9VLwUWflErVZw9QgbYyoqEUBN9BNj/mMR71KPfFsZTJ7tOuBQfma4hSB
0zNemQ2kv8qZfTKsvtoJbQaRyB0seV7k4Hxaxaw5z9aBqSHe0Wldgj5cCl2i28rYJ7hO8KuLA4cU
XSv5xZDwTs24j6LsjswOmvCKRmByT/74eR8FfZgxqqxN0Jjj1xpL8c50I/tCn7Y+Mduwt0kQ407s
g/xPajjWDZ8Om4O4KV/jPE63rAVo72vjTitqvRfXtMx9OnVuKHyZ3mDEYTNonak8jXCK/5JVrV5q
rlcWMyjyu6BzXbQTZXWoxtzZGnkcn6bKtnfdwF1D81yb17Jc5i/GLPKBlVUJdx6yNY+8MzyxMXBe
qokG3GiW4qVojJ/50EOO7Lk/pzI+pYkeWOe4/VPSaesbNThjxYJ3ZlM32EwcLzMQBvVViA9JHOFG
GBCCDHUjV5QCUMxTH5W110IEZ5DR5sEctoGw/orcj88odNp6AxEQ1ugST+lVUhwQ7KzjE6iIcj/3
Hd4VTatP68y0gG2UuM3AHW95AFAnQQjwWsfZC7crNY9LL831ax/6Cr4Ups7iDBlG4/4BugU6lcWT
UUISF5S1ETVy8RFAzmcYbcTpp3I8Zm5Bmc+MHZhvr+hqOKIyo9h5pu2cByHX7xoY3N5P2d4NY2WH
WIjZ4+Xw5djuLC9Mw8aD6xIvNK/32XtrTsNfxDVL6DeJ+7KSV3tUUGRCvrdhQ9MVnNoCWLFiRR/y
qhKa5JBCtqjBY66wSIPIHsbmPJZssCucydn4XK3WiDJuVLspiP0dajJqziSDNM/q5mVQuqVjHrB/
OB1xyIOP9ZOmcvH/roZ0uSnW+q1I+QykA+QoKyUp9mqOH/t86p+ceChOqcX/f7IiFNwUnuPzkVt/
OHCMBxUvw0gSAvwonM8lZ9D/QCuW57kol12KdQSOmd/8cbsm3mo3Lr/KcUlYoSAZfpMl+w8X9dVV
1XH+A8eVenRtli7MaRHDFsooOZHy+n85C/5fy+X/P+IdI8l24Aj810r4t5Hg0f+TEP7fP/m/lfCQ
rYRp+lJKXBEW6vp/swm8f5lQASzCPvFKCN8CQPBvNoFt/svhLkdjacM19lybHxqYXt0jyex/+Sh6
+ckgcO6YZPF/wyb4z5l8nsNc2IVybEoUzp6wbP4X/qMfZYSLJjlb1b7Nx+CFA2R5qpsczYwdZP1P
I1iL82wGXfvf5Axa8h+ny3/UvpPP7WDT9V2PX1ziGPnPfzJa3oIiRam9dKZ4l/W2235XAmjbJlMW
yqqJdiYNs36ePkvM3esW0ioDFN8rmeoCGjHl3ixbS4RDbxMk08UIWxaLVsuxFkTFfm93AEVghkHG
x/d4mAUiT9SnpBFQLY5MI9rGX37aM636uPT1XgCYQIoHYX0hzOS9+ge7DjFTPS//wNiLO5c9+wfR
TiDlvWa1xPSJ3DLbkSmnIr+qzk7WZHuCeZa7FHFY659Y8omFZ2u2wuSLhrgBKNhbxDDM+XMwFd4H
BuxubwN/vvQVqlBizxw0wkYi4zdDkQ+yXRMDPgzSpRCo3R+yPsikqGy0D7k4jkLnER7qq59OpHlp
Oq3aayierfo9y5gpzS0wQmsWL4qZ5CYLBJt7OFgoce5WswaoT2AzEmjnyNeNEwr2TlEyExXEbeDS
DcgSWgSFuWx7lBtafOPJp9cPHKzdA+QtYk4SuyfFF/rXHczWASDbdDZFtOyHcHCJPh3SZg5FPMwQ
paeO+rxFEhz3PQMPlnVjM1Vo9JwppPHHzpMMVjjOmbctfBTVAzOPPdQ9aPCkcO+czHaPjulBKFQE
RFj9NJ2YbcGqnIFCrrAdwsmt2fvFORLgNqkwJRdyH9xDD3pMt/t1JghBCYcSfrCSEuKb4fxuLXIU
yGQ20LxI45GZU33E/MFSYC2HIqqd0okSsuJytAAxGQ53bHGOZCKtkoi61QnuLkLG5bPtDN9kWyBZ
aFeb7532zftiMOk/ePf4CMyT1e/RW5h4+kXrEh2VztMtaYqLSUNaRtCQMjqeoDuOGCcTk5CKym7b
U7pWzUeF5ZbPOu8Z9BOPla5gg+45F8DVDLkxzUZKJEOyuValKgkUJ4qAtJ97WIZgyfNIECzzc23Z
5aUcKmuvLWoYQA20H6Tr9R0MPSI4aJJI42AZTq2xeoy5TUKS581wj+4QcHx2TpIuySlJ2pUoaDzG
X8N4T/2I7wEgsN9QkjAdjG+oY82jyTS1DuU9NmTlhToWFkwHggD85IAFw3ltetbwd8AhISTuP4Ek
9uJA+7Vg8FIpNeo9SDqMln7gzS+F1MI+J4bTz1vfvaegLDNTraZjHCPZnr8XaG6m/VhZzt9azoTD
OLZYepbTHTFJZC+7xK1IglfkPYKlYLZHhp8rejusu3tKC1rD9JUqgaCmjBSXviXOpeUvO3TvIS/T
Cj57Yy8VK/LVeIrJgpFJ8XOo0oul8n17D4uh3qebugfIqDSwn+Q9VKZzpgvgdhjc98CZYIR4tN5D
aIRJHE21GuMhJ6Gmlutw7XLzNz52mqmG+i5G6XIgEpFmyvMKthv3uJt78E1Sedk1vYfhINH0qaW1
2I73qJxVEppDJykfzX+SdPAWzxeKDP23+idpJ5tFdg7gLac8wPcsnvWfXJ5+ca2fXj5npxJd1znw
0PpR/7ABHKzRjtA1DfJP1yzM8jdeszigbo2K99L4RF3IdAM9bC0tl0Jnob+q1fQcYArsNvDE/Yi2
X51Io/kDqpHzY2gcB18nvLUAF/eDgl7sOsVKULo2ku1cJdmxGdPqapjEkoeuPdmh2czxzSOrxH5V
Bjr2jbkU47FIsHaPRjU9DvPdHZI2xOwSjbI8+T2oymVshEX3oD2eLPyxnBbJTx/4SoTgwz/YvuYX
c6n7kBTyaWgh3vyySZkRmmzRNEiKhVjJYzIXj/edLCng8WEqRRU2lXsay9R7aIVMT5N0/3I7kbTZ
wBYte1rBjeRJGY4IajFr0VslW1ZGVKfZkFikwSxd/xu/F5MjmL7mxZM10TsCndewvbsS9MZ3VfKg
U3XLKOdg6uKfLT0buBaCdJTmtgb7yQuzd/H4qkPbSnoQpZT/CBGhevf4nuDpWj2FZFz/npR00NZ2
8c+lLC3nZegqjtlxrdMxakbwJ/cs0B4+HtXBXdid9NuiZfZAjDrC2cn82UKx2LkVGYAlaqKzlwXR
XTZsMJ6tILoSE8Wku7C9aFZwifZZNbGIcVrftxiUZePrjEkdFb+FDcwbvFlv0QWITanmDh5x/Ryz
IqZDzdB5tJVxLUcnftTGfCepxCHz6Z1JWBG6YebKokuwTSXHCj8IoxmnP+cdN5Pbk2QIY4ZfIX0I
lPm78/SvhfP9OA9okXxTkO+8AmY0dCfu6wqJCjo2IiHKS+uXGh5D7+59RS8To/WK1hSFeIMp55y7
yXtiQ93oRmTB893bMDPc3szAkBh7G2t6q3QL1yPHgjfHW0bM1o40UHFBzstiyBgthBFe9lsn9930
pMaHcvBthCKQxRvNqGkZEBQnAwErrQcqnm9oRmzD1oKEeDNSen2LS3StomrabSX5YMuujh8aXzX7
eGjfmKAYr0FT94cxQCtGqYFmV/bjvpG+tecEIjLLbZOtX/QS2AbqCrd25AECkLNJ8+BKMimvbyWc
J833bs4Q+kPRK+2QBiMRgKBiALKIB8u2e3ADQ+a4Z8oFZpLoKRksoILYTUM2XGXWBtvcGgd/2zCb
+Ao8s7x5bGvPZlAWfwftyqPBlUN+XjB/QHST0SR0o3azy3YzdBChRYlnxn/NdJ0O0l38EDYOczuu
2XgP3QWRcJNZ6TUhwdMLi0SZJ5k4es8e2P4OrL67KFPoJ1BLBYE2gFmR2UxCnhD3gTpQKkdZKKbs
hSmJezZ9Zb0SQBP/KQdwMpu29sk07JOs4GCy4mM+mu4p4aM2w1XnwTaxjex0JwWRA5ksKtk3iMn2
FYwvfEF+wIrUUXfoAOvxVJTJb8QWpgpLGXgNX0KNms/3jVfhyfyQpcNyznW+7mtzUZ+OO1bnqcP7
RkarTB8XzCk7MUxBfRpNs0BAmNrrK/Ki5Q+usYrXFMXJrQc4eAvSBtZwkcHIprSdwpnSfpeDUn73
l8Z8jNmin1L85ftFKFYqK+MzGsxeJp+Z0yELrczy7LIYelVz5RwU3OhnI8A3PwoZX+2h8R9Ky7dY
1PsekZKoS0hNRwjoxMehsdyNHJNH6LwS8hYZBNvOcBEq+gVL5E2WMmrixLMQV68ZAaU2Bk+v7/eN
ISh45jjTodfRWWwmRP/sWukbUpRqcfUYB14KXLnuNkLVFIxsJW6I3NcjrBvWpiTgvdlSkalLcDP0
lXgG0rmSN8XCBT4KbHtYrgsHGDASVNRZWJbDQEJpHeykzQQX1FvHCgpFiVcG34zYrK0h2Jdkfr3s
hcrlroMy/JuiBVkzgMyMDWF5DxnTS72v3Pv+tlPDFy/tejOCgWrT1QhIev4Q3zDFNkeIsnWrJgkl
WK9ro3vxOA+QIb8bW+juGQ5TV74Y5Hx60diuuNpQ2ARBGBNmNG/GutdMTIRCjedN+PzQlyhj77ZN
fqucOXnVCE0ZKxSCCAWZNFsI0Ml+6s3hmQQI62tqAucV6wjLyqUXwecdlb5u8wy0QFIZ6W89y/xk
SDx3nSMgsXvo9fg6WqlvJgXqH5Yv6wlfre1vqkx3t6W3OCtWjMEUbANT9dQdu2TPiJwjux/s6UPy
dX8Xsee8ucQo9q8+HqbxMW46x96uOdCHrTXAA0qqnDgQm+0Kro8Ee3NQJR6j8slasmNr8RBGU2LE
OXU7rtexWiRS/oK3F3i9b6EtV8m5QY6Ohtbu2sek99I0mg1bPHRG61m876wj0ae1ybFrJvurZJiy
r62gfWfwNX0LWqKwc9ru1rvOc2awD9Gk6bSD75+ZmMAj5jnclIE0v3MPFnNSBznCNTd7z1dlfFpt
42KjDRbnS8JuPqlxXnYq8JsnsdryOXF85PpWouODw2KxW9riSEWdXrRw5gMTQZB+fITfyksUWD1D
Xh2Gd7vKIH9jbLynjDXQaZTCYjcy5bcajPdDMNpkjLnBCA0a4CiLKL8j0MYrl/jc9OQNOa4XPyQp
EbpJ+ttQlX5mQRzXEEN7zI82Vu/NIFXwd/JbSM9oDHaOkEmkZpG+934wfcw5b05p1ONHzjIwijVz
9Jrl7AkCd/VcNIQcOakZinYMbh3l7BUkCeknWdb+QbK7coPO4lBjNX1lXz+e1oR0Hmsd53eMIpjG
jCJ9BJabX5u1t8lIQLe2rawWLXzszGgdk/YIWDV9VgwAIpthc4vKaW6vEz3pz+5/cnceS7IjaXZ+
lTGuiTbAoRfcRCB0RkZqtYFl3rwXWrnDoZ6eX3STY9W3a6qNNK64mLbpKZuKDAEX5z/nO7Nw7tOq
7ulCpYMBV5+8DKjLh8bvXrU5YXifAoTYdVbZejM1YbCWIxzYQvfLZwrOdmVN2lwXJSzeuc/F25A2
4gxRpThhPQrfCOjGH3HGmu8mnNPYVocHiC3zBwJkfUtH0rJZEODOTAeKx55THsZhWLTbxWiNo+04
7TlW/OQHxXrvt43+yDJZE7Dss88ZFJwLWoQrNdlO/xz4XNagyfB0ZewqUTpkNCDTGbMJxitYdeaO
RT0Tmc80Z2IyxC9l4KqjC5nlBYY9F9TUq7gJYqIN2hkBOSXY7MOXPMZ4rCNjANQGdJ7mW6Oqfznj
BJklM2vxdM0N3JoVe95qrmP7O0gKblhaVvJkJgqUDGUmyd7gh2Zt7HJA+KTdTb9qZnFJ1BhO+9pP
bQecOJysRwL+7ZMvhfqk7hptxS/IstN81dXYTMv4c+xNBm1hwvpyUo307gCwJC8LndreTU4rEpkh
D8rQNi+C+DPpR+5Xrs7sr8GrvZdGMJHEA9h8TqPVRpC2/VfMV1iEq765STipMVtm7eAPyiEe1UG5
zQbfeQgNVm8L0XzPJ6ku0qI1Az55/6krPZysocvouidJrxpGRnCZ5+1CswIeURaMJsnaN+mbVOJQ
mPjgltgiaN+IV5a/7lniqZptaM5p6s6bbkMjSd09MaeRIXFIBl+PifUCGQ9rWFtM2a/BdIJtKPHk
zjlzBrpyx4RyIcaSrwV3yCiJAegpVPt0xZtPOBM4MRdqkSqn2nIKkDczXpN3EWYMIPOaH1BmLfwN
hmoernUiE0JQUr84FRbRIgPU2/lz/bnIeP7VcAY9pK7BMgRuJyKLQnM4icmdN2VfWGe/8GMWK8Dh
n/QGzFHP1rwee8bS2MLM62HshUWmOc5SPZrxKHZQd41TkvcB3ybFOxpvaoT7lARFS8JEBw99ppwL
/L7qhp4rEF+2A2GXOXkBtKeuT/RPeIdsmvk5GIh+x6Wi+DcCPnbdpqot5o8uCn3MME2oeNKM5cSE
LDhnhJ1w8YdyZ4Wx+YX1KflqQeMsEPjoSC/TsjtR1eieB25QW6+0+wcKeO7mJbV27M0jAVr8y4St
bLnWhjvuSiN0VgWi1MUVhNLRhN5NL8byW7WM3KLCqPMLJzuicSbr1Rn7pYfapVw0+DB1AJXlXDxX
RKgd9Lelj+wpLV/M0i/xHY/Su+doUDp0IBfxBSMi7iqGJfveSamPKO0sspVJV0o881yWcbjqS9hY
237paTun4FqeHPJ//trRIn7tkgEKg2zVe04P7DnHqcusgDK2lXIG997ONKYPXm3ddF18l1qmfTZb
o0Y4Cxv/pMGK7GlDzY8im9UJKHp7ypwsePAsvKQ1w7gkEjXP6ayG/oK4xkDBtRVHmgCQ9KaD1Deu
FqfNN4kz/wgp7ol6kdhM/4X5bSxJcRhofn70WJloNtGMYYi2ixXus2Kb5DrZSpdO8FChvqXCb7oV
ke7gPBV9e78Yk8lPD/j/LjXseu814/IJrtw/ti6WSc/tWAWnRnXojcx9WsQr8udGqy7cCcSLl+IQ
ikxz4MyFT85WbGZ9M6wSn9GUXViMYoXxjE0VXNM8NgCtKkwtZptOdNuV070fC7Cfc2AcSPK2R6Mx
4XcadfdhMkWPKNbOIkX1LYuxouzc3RFj6i4D0LktwUtUxWViI+W/ugcStNVNOfn09dK+6kd1ygxr
PQdxv8EZzDOOMT69xurinS46abHxiOHWKkP1QnDAegnGOoHCOjOJRblisEi8DEt/WRfck8esfSoU
h/Ft5qppjhZ/yOutQcy1OREdEUiybUNIoUL80Ku0SIxXaibUMQDDjvbMIRqyXZoz/JtTCpcb38se
U38xR84zBmLvAvhmjPAF6F+5Xy27RY/eRyEW7yGYwsba+vC6uk2ee165de2GdSvv0lCuytLD8KPD
wH5QeLqK9RhmVEoVhIxetWPnX4Nh4l8Ig9F0DpMC93JckPqfMmep3zo7HndGXjNQBjWX4CXq1P0A
CxK5bRbBXTsixNmDU13Ybt7pp4IQHJDosID1fBiNnW4hlpJVtn37qAJRveRk3VvABhMdHl4q4HZZ
GHbn/sCnsGyU2U63OF78YAW6p3nse9JgZjwv8Hw8BsbM5e7s2UNiyMegvUn0Qtyqh8f8jWrgERqv
caXjL2F0YEyT4USGP8o9GjJjRvrnprcs8NggkFDnc185/kan91kLciJKCLg/FX1c3yTEeZzCw5ki
Sn86x4KdYK/YZqpVBtTsC1iZahgx4me71qOTnUB1du+DFuPQqh3nMowyf8ZQ0NsotdHQBHUB2rPJ
ocoQfiidsL+3saC9IpyP94ana5g7Fr6J2lG7XrX2s42/52K3vbPJAmM0Mb+LOVKlS3WiLmfu5WPg
ffSgBN6zyStP2GSGO2kIknlMOFOHCnSKIvgKSv4zhVxwO2ecsta9bwxvuH/JD3scrrepS5jCTLPp
gsn1avR1CshABR/EfZPLxYCLKZLv2EoBVWaOZT3S0wUlMqvM6jHPfLGZjJgLdOgtLtspNgoQAVyk
psp2byUxpweoteaDIB14mQ2X+f8cZ937MgUZcSAK2FdDF3jXYmtqybKaxtx91uOs9NJQnLIOYz52
vwwmHJP4BL8XhMIjzvn4B/ag5bMNeXg2Y8qBbTWYWECjYUlJ2c821ziIOeUrvzaQHHWZsROgek4X
ZdrxD1hp1wWOh4jcUvkKWFocbNK+Z1PU/jFNIQMlXaVOrO1sQCo0v5XDhP3aj2zvwHkaz56RtffQ
v/3jlOTdjTP2w2GxU/1LaSfbefxsqVcJws5fdbQc/fTyuIpkqSPuEESOeq+v97VDTM5l3SYF2pSP
xFbcI+wb0AfFrL/rnC6j9eLNVBljotrnDnld3KVV92m1IPU3ifabB65IqN/4g5+LwQ7uMbeWP5bW
9x8XIfkPyTqkkgGCC5URXPHimXFH5isD/pI5bjSf4SNY1f4HO1AVYAUfwydjsQiY1pUEPUT0FuyO
rx5AHRJgXFhbMJBrh2C52fd3le2XpxYazpMFtWqVLJ5/5001aoI5V/pjQVa7bsiDOAdaqW2M2w6/
YT2WDxAHC5qRw1xQ/QHc4J5yTr4RDjc3ppl59wy36kNpWumDEgQuRDG562HouGo42GulpPuA6FV8
IYnsMXBvkgtPt/E1WZhX+K9vKUa/DUna6ZMrc3BLLmO5mwlQd5ZLlyCeni5tgrXIw/ns9XP1SAp9
3MnGb9Z5SmohU4LCj9JlZ0S6PPTKBFJqjxMAS2F6T/bI+wo9n4dnbntKW3muQYarcTtwfWVCo1E4
jKyKSR3n/YefNt5dbJrE2xwb1zSJfTZsHmVs4IFml8ND1x6zgYTACkK7ek+KSd4wXf3RyIJq7rZX
7iVNhE+EuHHuJ+SMj9oPHJcoZ5z0XHcZ36SaX9NoJntW1fiuyeoAvA+aQiG1+NXWMVkv/MuwKK1G
QURCdpcEr1y4NcBVRHLShl+/YsScOXSGHFlSFM7CEiPdPUxbGlJ17Qvz1B7DkNVs0q5v9hMUisjE
27HBJBY0O9N2HXbTBEMoJefVB7wudWZ2qDelh38CbK06YeYm8MN2/25CpyToqEsaRQpzgGkZuxxk
/Zy5lb1objCkEUdcIwopp+qgUjLNQe5t3c/WdfAjpWVPCaQB7MdBI8HdjI5x7ql8EiAwOzobe5U+
uhQdbeG2j0+ZPznfzQiPjGr3/qmbtJZUZ0/X9T++cgnDHG8ZDufpo6MptiLDxqUHiZSjyUKYl5Uq
ZzEm++ODYSt6m42m6NMz1bjmV2m7NJ2ObUwWSxJf4pIWEsNvfPPEmwJZxR5MirO1h8PsAosH0gzM
WyqXnjlaa+sWb2Y5v3ZUtDG3ScOtEC17ft2lMCVhIsTrJhZGHPV+tpx1FrN696MoiHp7ioi1gmLq
FrP/IzRz2no8k4kfLM+G3UpkbXxtI5tx/lVZKlcIbYSG85RdbFXhvAKZ4Gm7uwknIrbronAof1JN
E9KS6FjP5SCZo4i6OE2Dj4+tjw3jgMheke6T6vp/GHnoCE9l4pmZrV2CoRWw3qvadb8Bu9a39PM5
92xenF1KtstV7LK1H3qzsooIMPv0ht4sNuSOjKfkeruqAuoBdBJO/dphPrgZaSKOJsoKiecM4ru4
+sx75L4tvSQyXTuWpjfLxUUAUSqsTktlWscJnM8t+JKBCN1VJKfWdsWYRmyCwLN4sgaByWu8hwF1
Z8ML53atSFDX8jjHdXkg82Fs+sIiaDx3w0+rdYFMcZy4FdfVOVnmIPJ9s74xhlas44H/bcldMjEW
5vI3E1bqrYLwfybTAwKwN9MAwsQALhUG9Vuq2+UeilZ9Q8EspP3UMjYYTatDafnmj7LFP5+0gbyp
6Ki9xHB7JIisEZ9tOS4/4I2ke8Cx/kEuzQgLJEEmxvbkbv9uePl/7fr5/6+0BOcKeMr/2hv0+lP1
/7Ei6fJZ/hGRCfXy+v/3D2dQaP7NxGIEh9X3LQerz3+2lgTu36gysXHFhNbfe0vguP4vZ5Dw/4YL
w6dJxKfVg5WFf/S/nUHW34hdWQKAph/gq3H+j5xB1K3/E5vS44QfCi+0cf77vufxx/3RGeQ7RtKV
jOepbdTFtsNTD5nEyyKiVDSO1/PhDx/P3T+MP/9R6+q6ofTqf/w363cWJq/HoVBQuMInEvJG/vn1
cjHFNnUtaKOFSmjlK/Kr3tjdD1YNKGhG86rihTkYsjnsuwXiVkgm2dWoTTF57kHYnGziYPg3lE7r
9wKV698lAjNw6IqnXsb/zad0veE6MMyDHer6R1/zd1gjAj0psL3oHegFCwBOBMdtjGs5SuezK7V5
/OsPh+/09+/CsS0EC1N4eLR+90pxLfXiKdfBrkWd3zHpiY8BZ5anv36VP/nG6fkLOEjaIZ014fWf
//h8yOrk+n39d58PmcU+D3Z2A8GooKsYb9N+zGiB7kZKtv761f7kPbk2GgvfuCscfkj//GpSwFSY
8iDchTXJgonE4CrXrfg3r3LlKf/RZca3F/JEgI5lDIEE+9uvSgAp6UY39ncQRngbBaJHXeqHocp+
/PXb+ZMPL7QwtPkh7wer328v5BoUU//95xtnKECVkf/CnsOUzq7v7Ly4/b94Mc+2KTRyXNM1f3ux
STsNtZKOv2tsBxsDoOlVOrB9VQuGrSn39n/9cuL6Xfz+KRLutm2HFYF16rfvKrMIJkk/8XedAShd
Dk14M/qx+VBCgTg0VVpQwNZ525STxn5p8mZrmVX8hVpHDKlmnoT8KzFdV0NkF15sEe/FUejZQRm5
+OLveqJ0bURKAu8TlRPsfxV7+0q2oN1WzdhhY+4hQTEi8IaVmXv3sqrkvyFj/9lzDl7YEyGG+uBf
f4/05orRnTN/l9TQoHLXCA4zLfAQTdxng3awNo/VoZbJL99OW3biQjxRGhz8m4/6z36vISu3Q9ge
B//VgPrHZ1Dms1Nj6A3hkmrkFQd3iQl80TIRGP/6S/3XVwqphuK+GtiBy2f92yulLccZxhHBzo+z
aj0BQcZ6VH1AExSbv34ly7P/9em4Nl9RxMWQxPb/8c//sLR0lWUbvlCkojmZbfAggzNlxb/jjjQ9
eAY/BNH1T9xmoHvpnnFHH5jdmsNrC2m+mYg8qJbCHB9oO/d713skyuJ+uigCe0YPZLHtTs+Poeqd
GzSg5gQQOdsBaiIe1IJ6nrYl0W5GrhaeUChmBzOcg32bOh7qPQNgo1NdJGUHg9WVIZM3bZbWyk0a
ehTHXhCWrqz4rOmPuVCqPmFlSpW3SYZJcCMPsgvdhPkntoLq4OBy2JhliAk+vCL5hs4/FF3vv2X2
4lxGoiL7ReEpMmhaZswnPfQ8EZ+tfI5CbgqbMm4rZP0MXkBlQajDa/PkCNm+CYrTPwOIsKsEUKNY
AePj7t2M2NXrYd7WYV3uM0jVj4bZdpfArCj3mZidk7iZGBtOo93RcjvEZxxS8UsaEu0eqi744Y3X
s3ls2u+Fkb/SUk3+rKCi55T38mKH0r71qzRCy90DQq329UCJJCtAIh7w9ja0N6decDIdW10WqhMY
c3TeTnWy2PF2WhhG3IZo8UFyXRpCFUOTTagDTOpuQhRs3HYFQxscIbH20e+7bFd24/CTIxOfCUrQ
TZpy42lKbWFxiinwcm2hGfU66tXCbfbiOgG1QZXbKoYv0gxfOH6BJ2Za0+PpqpyD1vgxxg43pvRc
56YbPECAnQnqP0tw8VI8z9bPvACZfpWXTqOjYgjoP05Cua0Dvm+hBj6+wVD0D3kwsRO+Wxahwco2
Tuu672kr5pMfCucdByJJ3cAs0suQkMtcAVnjdQKoPXhaYkVnooRTyii7GsMXRg59+WLb2GkH08x/
dG7Oe/Bjl198iFftsUR7xSSYji0FlJKQhpJrbFz+ryVhJka2i307Mns7zncBbaEwSgq4MKKoaJf0
eq+JshKUZAxSb5Uy5N2JhQPOivWg+vJgBgMKaLBChQ64Igm6dGUnhd4PMfQvbzEQ0HIngcDNmEmu
TTBWEcmj20JPyR6xmFoQxBv+3nTEOoBoiDWaMDBSHBG+bLkRI8FwKKdHfELylJCHerTrEZkgm7cT
Zq0nYYbThpEygD7+tv1oNMk27PpwH7hmxfc7VVFCml+vyC3zp6alhjbUMHxDu/JP9tz9xInSbTIt
YWamXfcRxiFDhCGxO9A/mIs9g5RKIQZ4IPAY0aTxz0ZdWfDp4+BBZapx7EwzI7RaImc5boJXNKs+
TTjBtzmEtH1gy/ibDJgbr4p8HO+HHGB3yVf8GPu2uc8zo9yMM615xsQuzFGUrngGl/ciVPOeLu1q
J5VmYicSa0tQBmchzWXTwAFxWiznFIsx30w+/bISTvpqIEviZgFD1KCjrWcZiRCoJFiTWXrGeIRI
S0zsYoDDOeGbDT8Rpu1nsbj9hiG+TSYplvpqIwFnarrNPoWiRTIEXZs0XHLMiisNrOVwjMScnpJ2
eAsCySyhMdH3XSabAJj1XsZLfe5L3LhEoMYlamp4oQkeQfKWBmKkQ3tyNFUcvG13uVV2l26G3F8e
Reerc7sU2Rd0XQpcsOWs2eazXdcV050amvEAqCt+a9GZVrpYwmevczD0y9mI6tnHchjmb5qy512j
KliSdazWCUJYWT1ghQIJllbeYdSEI+MrXXQhNFCSoto2tjf+pAWsR8JoUSh51gzrjem0fQYKcR4p
VWWIkifraTQhyTqzdVP2NswiWtXLrYRrHLllM24b55retYBnQISnj1DK4QGTXZ1tpQPdsezRSIDy
/pqgD1aj7z5xSFp2umPkztjhhbi1ubMsz92MY2Odnbq/bzN5Y+co9b5loM2ygu/iuP60rgAsvNuT
Df8EwiNlsU4PmRJSWZotpPnFiBChR/u2G3X8UJvQLv04wTcWOGenwQsQBgaWKkBH23HU3UdMMAkW
Iw113rzcMVkLtjmwu3HlYfl5q31mYhT4zsSsYsKNgclAeu3Uxsixaq7bZ85lE6ChzN6XSHA7mY30
07DY3CLaw2zpjPAx5f2+y3AEa0VijyRa6VXexHLe4Ve1St34Eb5TID3uLIthQ1C2gSUXLj5Z3xp2
VMLi9TqkUn0J6NDgvyl/0YeEIQm5t5rYf6+WXzPO61WSXe0Wvv5krtwc+Nctqz6gVTd3oLcQouki
NZcPrP2RyeIDVsnsdkuOV5TmiOKdVHZ3xCeNeK+XhaHg1UhaJuk2y3AxAjThMR7libq26YKh+GUQ
5LST0Hi2y5G0C5v8nYfvYquwRxTMdy0MlbE38sstFL0yvgPF2TMf/YxoHJh9YxXicdz3ZPCO06yc
fdVpfdAUzl0TvDWudJcfxdAJJutN6e1YUmhak8rEdYX7dO4rcadbqAU1KMf3JnDUpnPoB8AdTLkm
q8WkwuYXGxJCMjL4foG69ZxYJgmRbHLHn7JcXGfVmHUV5VLRH7WEJmdGd94aRtDQEtFUB6hmvxoB
WncaY+sRRFS3xapwl8mhOM6LS5FOaCOzWZYxvAxFkfwiWi43UNTnS4dOe/DdLt4adSgfFrdMtoAs
v6FD6FurNpJtmeFU9IIcSzvdksV+GsxpN+Y4kHUMirWvzPtuAe+s7FRs6XyZtgtAYKR/J6lJF/NL
CCZhbi1bAz8X+bJtpqw4OdSEEfCvNPhcZslU8lHZ80NMkOVi0qg9VBE+kRAC6C6uQ+vgIM4DZPdO
haPfZjk1Z1oSb6eyUd9u1Woq0ew2SqzyWg4qbrVN72MYK/VpK8/FxtkNB/gBO4KYL4Rr8OnrBc8s
Rtv62MQVzc/tRB5Ge9XzpKb+liQC2jWb4J7+gWM9V/LZadOA1o1ARF04yO8OfDU7N4cC5NQGWC4N
I1ErWJuvreK3IHiSe2uo6zWTS28FNAfSgW1SRIWQMdwhk7+2My1WjaFvUjGU62oeN2TEiQ/1RUsV
4hTJhoEYmIVlh/sKqymjWcUc5ywWhgYiy7J7DvbESRPAe/NCCGZV24HA1l6/qNzItq1fb4aChlcv
2+vR6g/Mp5nlMYnDTeBjGMYawt43OfueQDt2CujBIdZ+SEnb2ZtnYlOtERzDhuSRsMF02eUT/J4q
6nSBUXt0o7pLoBZTEb0JEhzUHjCSXcq8emfz+itZuT/6zo3f/MrrV63J0zxSE73A0sN/8zz3Klip
AV+coV+CXECDHpaIj/Y97A326NT4EWTNi7CLM4Vjj8nADpVV1oUp/c+k+CnHYNhhbtS0VCVP9Iml
q6pr8R34N5lrnQ1BGVnpa3VTSgOUbmjhUQ2LXTzajFAmnzAyNn92KQyn7bCzva56XexvpLhyG4gO
5OqY04jQtfhY3JnwbaWyJ91kilWsfpZL8OJ1Of/TfRZt/DE17k1qle+OcHswsA4DwlIy1q3S51SE
e7eqnsYgf69Fd2B4W65dVd/aXsHfLgATee3A3I3Z+arPGzxDhs4jx0W/SDtBcGnstqNXPoBocQ+M
O76QHQ7eOEfQPWHPkn/ou2GgtDGN954lhksdJu5lbn31sy/LENHMPWCdgdtO/p7iuXHZVWP8hZuf
iznX/ae+w5l7veTzyBqu94PEeLutlLNO4srdytAsj3NR4hOMR+hZ6eR1eCKwtqRloMmHgGuHCSRX
NNSeActOa1VPnFVaylZsstA7I+GKoMas4FZvcIbhDcOsh2whNKEgx6kJzPF9c2+FLmr4j4GXXBwb
hKIn5MdAJawCkASfkdNnVWB1c2PWfGBx684OH9LFPtt5/NrP9W2F+QcWG997YrSQVf1SHtJ0Abfm
1M9mT22wHIhiTXn7lltDE5EwaFdZ8+UbzqtXmlQgSPbsuVV8abJ4aYWt7wjXVy8TYuhqhkWxl7jC
9s4img1pQ6LInco/s0H34FFo29EIIke/vk6w/M6IKKrgbOvLj5pxxM7xPN4pDc3gTYaLa3Uz/SQ2
/l671L/8ObUvTCY53Xk2xfE4Q7bwV3pIN+a55s5C/4sTHMc65nBEaNAV8k72XDDcNuje0tZwd3Ua
a9oxlsdOJw2ROGI1Q3JLdK2/qA6848TasXHC2Ds3oYCIkE/cmzNM9beLIPYnrxgKE5skp3/5ahdY
LnRgm1uRSXOT0BO69kdvehIG+GC/Jp05SvwH1MM2Pybe1NGX4NW8ia9UWLrdi9TQO/Zb87btUgI2
xNOOFVw6OE/0B+PUNOeu3CQM8M+FHTgvCi7DSzC5P+OJfh9mKsMuLW3zlYhbv6+t3Hhs20F+jfy2
76CheaB+mITntm3s2j4ddlM1pesRO86tq1W1cZBx6HlLYUF1mYQQx2m+5tyn/GfzGprUSW9vTSvj
Z6jQ+NalrfC067TVB1WVUGvN8n3uOCriXy1At6T1JuuseQ2ekRHi1e4UYh5Dq845K+UmaYaudpnf
ed6xBS35Dvgg4sLkbUoe3y2+an24NkZD7cSoI+lUucuYHnNaLNqj76fDFa58nyJErYeKbxxsQrgX
g2ttJ7QUcGyj3gE2z87OJOUB5MumDsdpG/Kgc5fC7kk4ZcAELjlXMjA+h6PmgFuX4J4La8T/EKeH
dhkkPjrh7aqyd0+8zrzRWZHuFlcMEJ7H4BgHYYzm0jBrzTjNcwF7HJWwP4oaU7c39d8gbumGKhIm
zUt57qaUXr9s+eY6Lh/CsaM4IZEGlhBDqy3dTsPJMNWzEO4rL6uOtQwPqaedDf2dDc63mWryGMlN
kLlQfFEyvRWmgTZU4zvfVNpEC6oMC9Ux89aQpfn5NE27ddMmTrZc+pxXnTCv5ifYvg4523R85U4F
tSacSk6MtqHcq+/RKurnFg4zvKu0/cyL1H7IaMW8E1eCRDpzNcTqlsm7QoRfVNOFD+hx3ro1yABV
TtsQCVowZ9DshcCk/RsoifIGY2ix8cIJ69yEh6ftYo90RFPtDLyza0znUNSpGKGSB1fNysVEsAos
wrF5vXyMyjH3Ca3pb2kjsaTnuUTh8L6YpOYcDmDvMiBINoxv20tpx1CxqTa9YTyZr4PQBlremfeh
47WgeWCG7yfmfzfJUBMfbprsRIg5K6EMoqgCKNR0/DraHu7n3HS+h3zsxNHASrKjTcQO1ra3+G8E
qU1KwkZ/cjdSp9kvEg3SX9stfJabNOnnpwXun78uTUPGm8CA3hg5hSzfRs/VG7yF3PSWfnkyRYIt
ZSjZHefCiZiaPOb0suxlKIsfVQz6DZ//FAXTlGzM2qNdQ7Xuc1zUp6IfboPKksfSx7/QFOwdPKvl
cgY1SeLID2zehb8ovHEMv1cMepsXXkg+V2XdvBXXtdNqqtum7ottXgOVcWGgbIlZgTejMrd+b8GH
HXu3EpvFIdoYOU0X7y2XupGxm5dH6DjdU1bYztmsQhOmtQOW8soNmY0clV2Vbbm3WjDFvHSmo46+
YBpMZ4s18ZoPovy1DCpMhqSwE380NqDgrq0vqZGvy57Ee+cnaOlzV8RRUbAZEPzQtGx7nSoZWI/t
J4Z14V6/k+LJZ/251VWgf8rahQEec5ncaT7q4Ib9Oy22mZAPsatYvYoHLwgrqp2oHXHRL1dtaCbn
0dV3DggPAkP8PSqGOU/A4RbBnVR4PK7VELPwMkfY4qFl8l+Qq4WCCwwmb9fQ/9ZYColPToXbroaw
K84uXqZV0akXv8vyNAKdQ5Fv1XqfHlepPRU0Yi0lPskxxL7nL71+4EoJebOo8l1FZHkzdS1/VZ++
jTO7n3D1tDGswtwhfXwviggfEGaAnsv4oud03409rpt6xicaxOadolR0Y195PLUGLVxm+ETrniaJ
OS26ox1kRIdqvcGeeYwd0tVrfi1WRHtpRbNarM806IivqfFp3qjyqrI4g89QYiE9ukihbX8CUKJ3
vu8aRDWlGXxjfgh3JHzbV+SP9r4OVP+QjABpgjDIL3zy3IuR7rbWIP0LZznKP7ok2FY8fZE5iJ99
mkiIOdZ0cReKsVdk4+IvNFhO+Ojl7am2E8LQDmueuRqU7/tbkmQAukk6AxoomrDvfxWOaU0bsrGL
GXnjxNiRnhjsCop+qGf2Uu2CjilRs9xZcw2mWwGiaR/ObcOhG550EgDnWxq/OvdukT8X3hBvrDTo
blTijWCirxOXODM+5rZdT9jgNhSq8W/Xo3pwR+oUwBOYF2QRn3+1CpEvFIqe62PV2oacZUO8Cx0k
TAr0NlUK+4hJD8wCSfFx6wywX8uoV7nC0Z9vuAHF61a2v/QinwFFhs/1NMJrVnRSAKCrVQXwcXmr
6ukVYD6dC30h4J5kkaGggoIqTcC5ZtkxadCEGOgckjIzXtRo0PtC2fdVdifalS4ZRbcTgbfUATTA
ratL3HwfmCGX2cExEF5SaR84wQKuzGR1ZX337IoA8oJWIe2M+Btl0FPqQM742qmOdQr6tGncNqCZ
mq1pVOg4KBrpI4ZVF1Sibg5AWq8NSmn76A1zBeC69yygdpViSo3g4dF4oUV/p2yCrSxgtvdkAofc
yyLhEim5rTSRHTvySMjJhGhhznCuAyVXXYKsaY6+98b7WgibVqASKFNrXuxlwA7FjaXEO5YQqLGW
zv6G3sehl+BKSJ9tDScDZbF9pjSBxRILIBJyYcf2L8crsJiNxBR3OTMEtjf0klccUv5bP6f+DROp
5kz+139g8OkfPGHbz6YLAiAC00dPSWI4I57aUoXvwxw014gPdWA4hHuT37aZIad5iHbarXi28oFg
BdWaDvj/2rGfcRmbL7GZtyDsa9IEfagg6nUmtmdJIH5ZdaFTfJMwNOloxlZrMhl5zCqXQvQiNRT7
TuN9zL7jXzCWl1+gWWMU0yS56Klx8OnYuG2VTqrP3A2XY1s5V/ftGCJDlAYXJrynEu4qKa/HkKRX
S8DbsT4VNqv9KPuhIoCUeneFCZgLcKFK7ozFQdtNja1I4+zFVGH/q6lF88IQKX6tqKB6N3j2N4bi
k8/5OAsiRr67n+tseY3nJn2j5o9Hc87i/l1Iw/tEBXY+SkUZ5dD+T/bOZLluJM3Sr1JWi95BBgcc
cKC6q836zhNHUZSoDYzigHlyzHj6/hCKzAwpskKdm17VJjIVCvKSuBfwfzjnOwTSB4tmmsQOns4L
H7PgI3KqDCk5UkribRDAv1uzN6wN5jbrwgTI3qDRztcTaJ9HA/HS0R7N6UoPg/+UoGdam6qBgjYt
OXuMmV32GC1A41IHzzNDFm6AMqufvKINTjO1NkX1nOl9SgGIJC5vol3YOw8cXsVbX3TlLd4cc8+y
wUBD5mhcZDFFkEiNrzHjHoT4yCiY3Zhoa4FrwBtPk2t0HAjdeOzXWxuR2S3rspYuL2Te5cRkqa8K
K68+Tg34y1U6ZfieJochpLSa5Mpqh+woh8k7LtyNU4xyC2JtzGKwhE1QrxPyrmZI7HEG93EwzQ0m
+PKKB4ZHNmXMO2dVky73tMkjxCqrpovGwU9MJZwzNKVoUK0XkejhjoH1cGuaQf2RLMUFq9RlV4VZ
pLALAvfdl453FRD2dgmlMoy1JXr73cGS8IbkcpDQBcruqUB68iXRulGrzFbaJRl7kVBOAwl+SPxs
98BH1d9ELEgfGqcWqGtL8MorOFDmvaFb+RiqPH8tQv0oFhhq0VCR9BNOUbx/ocD44NTpLRr+6TmH
+aHWmtlpRz2FdV8xep/hlzLWc/yeoEzaAC5yV/UUGIZbzeYpiYA8b6JWIBXEahpfg9t2MAyxdeUZ
ERYEToVRe8ZOQEolWHTy5WbA08j++jxbWx6HjYXlz19VuF2v+lpCiOAjYV2bnWJgp9oW1IKrwucO
vAOsdt18AcNTJZscuu+xz3V5H/FGeTvpNfJTw4KQbNa8Vq+URrJf+XE+vSTofRmuZJVKDgSh2BRS
KDqnHZ/mpNnjZ14mgygJ3bXyC/crRiIXGxYl/zkM7OGT2y4nm+8O+3A2mNob2EBPoZq+aZ1CWFZc
lBWtNfcJNRK/AcsEYbmYazhymWOP7HGgtWRz9qrDIWBk2ToAxyekIkJcnHaJrdaQB9y9DTcKIDET
bAvmo2bhYfMXD6Lt+25VTVIU2yq0MRh1QpU4RaKY0VkjgH02MjsqGTukrIWtKcjsIWsBnnb9ghKU
bKZRCo5/VjfTOU2NbG0OrfuF3HeOjySkect1kKcHgmjsV7Bk5nnSsqDBnSexn3p49nbau+sMfClG
KZZAfCSLI1EqLMoUy7Rb12ecyQ6y4zRpguZlhhhLiWcZ+jPu1xyMA9VEGVXvdi/8s2NIH/Co7d8O
sw0zjF+7Wexi+mqaOmPDrpYef0p30oWaYbDt29PbEAFA11y9114POh/CG7ASz7nJ2PsS+lWHD1Ge
28TBNwZhfYTM9zv29tGuaOQz2aDTvQHR4sVwGe1AQbhgbS5fO8dOPhFwlpmHeSh9hr+y/gL5AFVl
WIrrjPSn+9CwfiXEWOQPP0pefFOiguLgtnDxy0U+8QfFQpSaCmRw7S09PctTOuZbBVj7Jmsr8PPs
Zs2bXhjJJ8IwOEr/WjAh/5lcAgkKW1CgXAhvftL3zJYB5cMfvf3khu2N71b60OuGLYLJ2h51uQni
IOJoLc2kfx1mjhTddfmu6lPg7ryzaYW9wvNyhp2ViRe+YMFUIKnfkczTsG+2xG0RDoQcW7lLWiwn
6nzQrixPg0xQRjfoUvGir0idc3c2Si0i2oYUEz1e24qzPjMYbONFz8eU+GjUQRt34T51upNUKM7D
2NEcOMMkbuvYfUkKyFKGgtdXGzzwkxJE1YpmTO2DESTGX186688yQrBopg83zbaYDqqfRGw5HyUu
n6RaR0NJ32DeSkk0DL6+6VgIJEvDhDbDhjTAjqibznHTTTs/21IFLBqDwdoEcegjS476wlt1ubtN
fLTYJgaHdTka59Hs6HezlALYTpIDiHX1C2HOIgj9+aPnOyy0JPHR6Bm8RTn3h49ezFlS9b7296au
Elocv59JpZ3H6Dwb7b0Ye4JpOZzX09REJ2Ga3Rsbr+6ozUWtx8DNEUXKLTZgRCzQbfz1Bf6zbI8U
dkmCOlg6H33qT9c3ZIbnCheOaioYVLGKJLAQ/7n+xcssVLw/XQRfonjkFuDRLn56nYqFsWyCyt+z
/pxSjm9lHAYIYsDSswWp2zIhSAmdKURQbACsuPcxRShRlUMNsq61/BusTymyGW6WygHUjLEeEk8a
zMioY/OhatPm8a8vjfj52vC8NoXjmEgngX/w4PjxjauzemYgwWevbyweCjMRB2tlMhwEzoGJjTbk
0U9vSjMuARUsSITcAj7ZZ9FpkhNcFB1Pr05CEtBvP9d/i7QfpurtP//9+TUHqRM3rY5f2j+KrS3U
MH94BzfP7fO/vRUtHKjr55wv/D8s+vI/f8Hv4mz3wyJOpQHhYHNxR/wd2+j5HxS6bKlcMIzS+u1v
/iHOxszjoKt3+WIEk3xqm9+xjfKDQD7sYxtQjsOcT/wr2EZWND/cH56kzfR5JfiNPhRHxME/ftbK
SA0mLZB9CCIU/iuGHJHYdiKw8eiVJGXDQZ2zWy8OooiIXdsr1uRKtuy022ShN7Wqb1ZYeJVm0dIK
tE4mtjw7dzrcOkYXxHtgX8bB83W/tYSQbxMlN3wdMMwn6WQdi/3Oo073+/joFuE2wdF3K+PCuvOJ
BaHsn1wEQUYBC8OPj00YjFd4iD96smrWXMFpb1ZCb0pSgK8Iat3RcG8SiSIGpeKJQnitKkyWsx5m
hA1059ZClJ21V+4UCUBMGrtFqkc6Zln7V0FoiGsUWuFezhF7lTg+T1bmbRKyaUmwbvxd6divAEEc
ZOLNCzG+3j6twDHglppX3RhMR4Jk27vZ94dTioXw1a8xhWeTYDwt2mc1Gt4BST4Ygw4XzuDzml7s
vgW9EtdtPb7OHcl+Jt73lUyMa5eZWpnM3whSOBowRto8+DzW9pl4g4uERQ4m6kSfuY8jk5BrdkIv
svSGXTDarxS/+0ZiEUvdCeQYxxZ2yIfQX2SwMcsXJ10mViFjGTqIzxmOzG2r1Bc3MS+Jxn3kweKi
lVrH3Vhvwed5GxQxIBEGKj7Wl6c8Lyc4YnI/Giyvuqy9TXXFJmTGF7SVIamGDHq+TYNBYKd2zTso
J9bN1C0FK2Xj17wBy7Mq3T58sQIGGRHxd7dpx7oFwZR80bozEObU3k0O5eVsj+70rllSrzA62jVT
lRH0XpUPFx2lN6ao4ndwfkyypwrqX8i2L28gD9AWtq9V2rGQ8UjfrP1T2rX5WoQCTt9saPuGgU0A
4sy7TUvlbwZ3vvei8i5VJlvFQYGgiIej02fAOmt0cCszDaxbou7rTexML9hix51nZF8hiPRXjYJO
ZWUzZTf9zb1SnbNVRMlyzHssDFz6oqQaCISz5zULw+ncpupGGNK5b8OmERelgsQnPasQNUomIyZj
T6Y5WMscePsaeFJImqWfuTWjD37ZTcYoDNu624Fmdrs4z7ZyDnICpuLE5RemmbnXnkejk9h5Q1xW
bLNIyNzZNNddjwdjVZkjjTeG5ykkHzViB6JEGahNkAUDaW2JwJiLPykaV7SSxJgZMs7bQwcRp4VQ
hd8cmaCMq8/ENOuYmLQCDxVDYW9B6puL0bH3CnjBEU3EASOyns7M6LNhxxYORSxLGA0x0qrBgadO
ZpTvVQpgjdcl6ouNVpT569BiPo53NyiAMgW+F25xKhLvArjLKfeR7U4Q0JwaFnNLeki0C3LDa15L
q49grwmcWxtRMirB0eY7X1kfTJ+LgTvGbxMCmELtTZsEaVm9cjGKlwcGKGzmrJ6h0xo2OGY8p8xC
ZwMPm4ulqE91L7fMmcJPrOS4Q1qPWwFjNqoVVIlNErZvQ7CIiuJoGNDrEy6V3rplkie7uZOFt80B
DYTXUVrw7hPqEe0X2W+7xVlAWWy63mxvJlbLjLW7SIkjmdFt9lKz8Yp3vkqZQ1o5prGV7AVMa1/F
jEm76N4vZiRTmcsLdhVyZ4E/9XNR4Z0+TsGonVVNjl4Glck1LOsrSLboqvBl+zwUJUV2Fo31VVc2
HXwmb06O+Qgw2yNWx4EssmJh+5C06iFqxy9ekSDWKurpCWxmTVRalN3ZieCxhwF+FxZF+5GxXrnr
+8Z7Ci3WbdBw5fxVmPPr4HZwU82ueAwMvQwRGb9iAmRm1p5dvi8qS7pYuF6Qp/r80qIrsve+EXBF
iUFe0pzRda5wbdY3k84AbkUj2+hwqFqL/Rymt61VFNlw5qn92LOJVzsXt+jHJAfxe49oGLdehlto
g3PePTPyB+c26dYcobaQJ33IZA3XyMzS6GOmBDAkl3io1RBTGm88LeMHze6n/wrRvdWMt4jVWUbI
iFZrWAeCKecBLv23EXkKuC0+y2Llha5P4Hw170TQLLzbpr9lshHfSIN4uh7D55Vnd3dTijQ/iNzk
zgN5T6oAoG9jNhXhKNn41IxOdVcZpo9Kh43tQ4OZ8W4KdJ7d9n5ZfitsxzkgghyOQZ8rA+Wllz+7
QSzuDNJLVspq/ZuxXZhL5DB730LL69inpsic2f3E8EHtLkgBhNreu5fN9aWauuE9iPqBFStgEGZh
Rg2NXBmTXvgaUbRVtInZO4pR0uLB+JjXaU+5XJbC/ZwPRrJn8QlAzqcEzS4CPyRPhSnaLsKvh5L9
Q7hu0qF4s5RXvvfKGL6wLyS3HH2IzwyY0Q7ojxbtQDySI2CUsX0VZo2RX5H3KB+IdK7zS1GNXnpI
RSlRzYPhSrY+ZscvKHrZNyaNP+6TKiitkytSnLeG7u+YSnsPZllklyImtIVonUB9gpzsfJ07TpB4
+m3slE/hF7c3CEscRVissikjXnOCtuyB3DsEpBptRegIMqGt9tjj2YAigv5s43TDgvtNcU3vPM3Q
fT0bk7RW8K6bTyNOy2s6GvSkY9jUHVET2Uz6rhGXZNqE+UKng6uHS95kP9CZ85RtcRiXp6YdO7Ru
tt04dzrpsy95E/KhKxHoLknYfWDDOPJVcvJR+M1EbnVtgPmb+csBwTvnHysjdtO9YxnTjeOSKnUH
aoMUJHbAQOgNEo3QRtkLLrKCgR9Cfs7CFK9RCjY39ohZ2Ifad8JLXDBCWYPR6+8EIaLhSVazY16G
JJmJQIS04rGNLu/RcLHMmRNj6u6DOnaqR6Q9zMQdMroyVDA4FM1tkXLL+4Qfrgfh9lepEjjh2tp/
CMbcvUuoXOAuYFhBClDHB0PO9sF3vJGxUmwdOM/yG3smLsFTjQf9KGIoNJERtDGSZr40gWTpVBBz
dY7RWtTrCmkV+/Cm1y+jh3qCAE3AL51tXjcT1tZYBwiCs3StmzjYti4WCtawaJlFV59BuoSfkoYN
f8oiiF1t5YYP6LqjEJULp8NslKSkTixBLkRMQHHEqpL4BwZjHm9r1To2q4NItrfQQc0br1E2OeGR
/UkOLZ479ksD1uqFWU5wveuy3k+wexheYH+aRM9Cppwm5HP+1HUfRzsZqqOg/zxF1hy+cszxsAz0
4Iyrfojs8JDFJss3+o/nSuT+eSIh5HaW5W2txLhvwOMBcUFkpovZuZSaoOeic871jLqksNBCuAi6
V3ERYJJ35mcOjORjqKzstWLmu6/TWiAOs430KFoNGo5Wpn6FI0UJxkKYXRkaChRMHFDVGClM8bFO
xNZsbLmrbbWEeNgcBPthpGy/cqKWjORysPzVMI7zTcp6Yl23U/lSNRNKPgNdcSti1n+laTlQWuzM
DzakiyS/nIr9ouP5aSLAyqMwy7Idj5KlRctAvNEnGDbJwx96wNvvI74/GlF/bOK/N1Z4cWnhLVcp
y/lp9tbPeVEGgTEc1agJEGSblEATqqX6xaTqxwHj8jrL+ysYVJl0hPzxxwZO+IbVYkrqjnNXdM/J
csK7C5x3FU4eGp3RSOO3DEgJKAjEwt4vXt1artY/5pvfX14x3ZS+x+zb/fnXjIcwNSoN9VPquNqB
DG0/Wl7u7uRSHPRDk915NRmx8ACnp3QqyamgmuhN/2GmupC/lRkMj7Ol8Chc6v55vB1VWR5duwZR
YZohe/9kbon1MXCQ3jRa86gqWdAxy0bigvfp+5TjZfyP8K38J+/bn38hOmGToQsX1rOQPvx4PWfi
xJGAdNVxjpuGUEsIP2gVyngwtx1ARM74MPPsX7iW//yituma+JY9KlMXUPKPL6oD0KM9ERu8aDhf
mCVTS7eEv2C5UFP9/NefzB/ngstbxosxC+MX5Dth1f3xxULftgo0Je1xmGNj62jrlfnrLjfH9he/
1Z9vAZuPpePgIWfIAYvjxxey2CxX7EWKY9zlVnsjRRVwcEJr6X415fsn1485J13kMug0iYL48ZVA
E8rEQV0Oaou0oKijpAi6MQphu/g2XizLtpo9Ogn6vCoampsUF4i89QRZhkvJh02P6q8C4L9pdRfM
h/G3+lD/Viv+9cX/0zXBm85HCxux4LI4i1f/j0NZ1txhq0svPqZRZKpj5XXtLVpzmqV/+XVsbnvH
wbG85H78dO3dOmrqMOyiYxHQDGy0wp4BRzDLvlvK/3so+IuhoICvwqfwvyY3HJ719Fxwa34fFR5f
8b5//5rvg0GlPjg8aLDOEpzCnFfyDg3QHv7z35X8ILG2LjNgz2VAuDwN/pHn4mGdxsKEdoebS3Fv
/20wqD64izMcmzr39vI3//t//fDQa3768x8PL0f9PDfnYwphH04Bzu9/MoMGxEObn5JTm/SGd8MD
c1DIkIp8V8xJ8iV02+4JpQPRF+Tbo52pAwscDtBeM637g+4tn1mYbj+iuwCP1ZM2+Vgi+f1iDYW6
huwsP8UOrJ4Bu81xyu3kWxkbNpmx4Xgs+OfBzRewPhIbmKO1aOVrOs4Wnt26a6+RU1sPTMBo3mP6
dTIwwZci280eLGR5Gw8L8alYMKdNbaMLX9Cn7QJBBXOCEnwBozKnaE6aousR3F9yRQW2ixeQqmf4
oLvy2t/Sy2DnW4CrrgLk5aQI0ezERi+aeQFhDk7NIN4tQ6JZ7WIfNxBl5ZhmGxv7wpZkAABPrVar
ngTH645n/gaDFc50ZG9T7JoXuTBg7SgyTuPChUVx0V+DbZa7fiHG9q3ZXpULRTZZeLK1JRuqrUZs
1QKazQDvH/vWJ8cro8hCr3UddDpjXjhStI2d/yS0BMBoFD17a4t0MatOb7KFZess6R2trqZVtpBu
IZuzj40TROyceBsrIlW9nVWGwah1TlqaFgrK6p0zvcKO0eo6pqpPhyezHcPHtg+HL1MUNA9+0AVv
bHFmhJTeXPVEXwgK5ckks/hIZ0vaRWxH5lPOQgilAgV2tfJmNX5NpnqQuzSQ8W3h9cEFoO549mnv
t7oaGNDIefbiTYnBd0PjT2gEnxFUzGhjyGmourm4eH2Xv4tpJPSuJztpZWLnPOimLC52LjFKjU79
McNfsJF1bq6bmMDUkcgqSETlifBm+wprFzmCC8UY3AEDsYVsDEAxfixppDZNbdxbblKdE7jH7wbh
divifCwWMV1NeHsSTtjerOQ1gqNMiFhwRe4BJt9RBWcLQNOmGwoMofguhFg6bYjMSlUwSBdMM44j
sYnnZjqRrKhuclZUpZHSNRagxoYF9Yzrq3jWC/55sgBBhzFIaL3AoUEcb60FF13S6mNmWSDSw4KT
Rt044a5xxxOzCTzFtna9bYpC84taYNRhlaXHIh2Grznn0/MQ0IRE+AQ2CNW882DXzSb2cXq7zl08
ihrAIthrv8v6Z7rv+tEZ7QhkGXjsagFlzx3qr9VkBwsON6Zdl6zkgbDaC2C7YeMHe0yGZzsqiXtU
urpxRjj/iGqqz4HvIEaIcrTtVs2cDzN9hboWXzZwoylZB8y1WcbnImSqmzOptZ3x0DKn4+c1mR4z
ZRXDo5vH6tSVCFwUTdlVoFqmedCab+LZw0dadGLbRsxsml5phjIqcbB9VJV7lUYhivYgI/mF6Zt4
8xAKvHW4Hq/Qp416M+T1LLBBkBmMwrBiJNs0WE9goQ6fYo1MeI8P0MzWhUPy0sZHq7vJkYPXK7Ym
tFc2E/tNV/TOFWw/1KNYDXaY2XgOlopcgE3FONBbFwn4h9ZWfbybleFdt56oCbhlHfgE14E1OIZm
fAapswwQJtKbkENlKF0xU8D7OWkI5ReicRag/hI3QVhLdzcaffHaQO8YSWgNra9SO7g+CkwnT2Pp
4S7mgYjyWBWJgoBPUot6mgrZ4gUybO+ToPG6pukbvtSmNRcnlAO2i2umnI7GYDoFsTjIX0F6xsY3
oJYWKC6nUl+6yMm9rZ95+tasOu/KRlLJQ3sIIN4T3ZMxv26LcddZQKxRfZkjq2jLN57caCRhCCoD
AkpWJAzF2J/l5oGs7EqvbdOoryEX4g0ex9Yet6ElwIU2xpDo/VQQYrAaLKf8GLs9RrcBZZHBsBh7
qKkXclrXuW6EkNKx2o9VZBpnped81+VVq7eqi4gETmri/8wwRRfLQKd7wskByZOZP8TIoRsk4RXN
ROhXZ+AvMxsnQOiTobcKqXj7lZWl4jQlmXsUokXk2ZC0+o4Sr/hM7nmzh7k8oXeSzpKYMNbZfZyq
4HM3+M1V5sv3ejL0sxP793IcEbzNpNmqFW5Dd9chEj91qJi/Tl6Pzlaykf4qf7P+h5gqjqYbqmAV
gxHeh6JX90Hqzd5tuNCLV5PMBWJqpYcdQA5+ASj37T7N/FauXDW5wxoye/KJUdp4BswYPpos2gAh
ZRKUPfv/YTW4enhDRtKt7EX7taaZNLdRNDhXRoqceEV1zQYIxZ9zNAyGpSvNjfClYv78MLUu+/Jc
QXTORcEHsIwkS6I5CHo0V6H41DVddJXmDt1eagCN2xbMfr84Cns/0jQvPxFvuNi1iCKFux35zanM
svqz5ybgFxbEfbUOFImvJMrZWbPWzBkuacEbZ9gZMdWYQfgBcSVlrzWBZ4AF6mS+LoyeO6YNRPYZ
x0p35hkqnk3RTp8H0/OOWYFPZBWoOeHZW9hyPfCtoc2Cy3jy+fq7prcDsAGpP+zZxhpPWDjGszV5
5ifg8hx6JM/tg7jwH8N5ND6ZlZ/dSZtp32YYSXIjsC2/gswQ6BUi6uGNh257kwRSMAlLovax7+XU
bubYLr8aaVkdfdp8Ok67sj86MW7NFU9F41vBlARLumtqrEM+SWN45TxKBb9rs2f0wXNFvElPPgK7
Fii0SVzqes/AzCRaSXcfSxSIbyoCQfxZDIEpV3oa1H1iJ1G4UwOKUd0nZM+3aZne+pFgo9EShtqs
ZegM54DITBCoSXQ3tFFMhJcH8VQzQiMzOvvGewXDBLJq9QjSk1OgbznfpZjv4eThQUjtMsdBWgtu
kLQqyjtDLSJhqzbMxyoBR7xmNaIufTS7JIYGSoWYRbXfXVRoIexLO1RLmyBy2huTNpyPJ0I+RF9p
FHwJ3BE/vw8HYQWor71h7Vc9doj67kh989mPxbzviWaZzAhpvppHFE/E+MrmvoNrfT94AVAIAlKs
ncvCkzs+jPNjTIDnJaF9rteSE45PhjMpho+d2IlSdNi7+xQf9Wy2VLSCGWST6OSG2CpQRFiIrOcZ
pd6jUfslQdJuY167euSKkF9DXh3ttVhVsooPYgy95zTO7Be0MfxYUAvaR1+MA9cXy9AGHXL4Ajcw
O7hZ5z/G6Dz20Qx6pDFa65qgq+QqmxwE6YaTzXuC650DJ21Fnowr8hgH4GJCKBmHXwK0X+dRtmgg
Z0u1ySYmPebrQLPLPoV56XtW+flbQOTsyQmM8NvcWvimwmb2L9ZoX0d49I6k13HM/9YJ/XfT+Kum
kUYcodl/3TSenvO8+7f/8ZxX//Pfzs9NlMf6hwby+9f/3kC6H0Dc2ZKKQKArhCv59wbS/kAniGeT
QRL/4y5Mpr81kM4HYaMKg83GuO676OT3BtK2PrDNQCUoGSYCOZP/krJEuj+OmbAGS8W/lD+jpwqr
C0XXkfaVY92D4xIMZOKaJH6Q0dVfVzCuS8zzLApWwiDld9U1Mt1y2tfnCa7QkTVHvcMx4Fy7xRht
8C0o8P3deIB5m2+NNqDYqYxQlLsOlPIG3TOVQGA3q7psp2NuoUPMuI0+k3ff7FXLAdbUZnTgSVTf
CAKsPgPa5lmpymifC5wnQ5elZ0Ce/rGY2X/YcZFv8yLSpzzu5coSfvyMesUltox2ZhMkFZvlpqS4
9xJZ7dM8zXf9RCR3WQ3UtENoJx/LumjtFXml3mUmlgbscDm2b6HyCGIAwWs9tIVR3rdTjUC3BlmK
ANezLpU1GrvAK4P9FMlXBJRoVjxMr6zRsI6Ui0h8HVgYaMrIDdAfpLj5IYKc66SvNmNTzE8c0rBg
5tY+iCB1TqmKpocuZQhxbkgII/s4I7+CFK/cXJ5PuYMFTmJ7s7IOUsAQnJ1EVd9I0utRtFTGhlgm
QYgWIFy/MfVbmRTpZwV/+HMY+x2rpsr6oiISvtamE1Et5jbHfcapBGUt1i8d+8WT3QnX2keEGpks
fxrnOBgQ8lckHhgPhpHDOcczF/B1Xea/T2JmG0ufH/JMN/SZ6IHq2aji1FlZsvfXRt6229jMzA2m
Sb5LXEUsFTtbt1vKcwPTgW3BOHLFZgb/u4mW/5KR4ZSCBOmse9eiV6wH3oWNpe3qkZkhKCWI2VX4
qbEx/K9JXaQEZzCtyEU2YcMBZPfCm0XbevTzOrp1rNxai0ov3p6KXQaXTUOqqLtoug3QJq0aGDf4
oOvKutX8iM8gw+hCHLJPkXXU4BSU0Y5bwCmYqGm0LcR8OT5yHMU7KMfB+1S5/EwNnTKth4h8Yy34
qETbgF3pvXKb4Nk3O7iZPK35B27mLSoVB2enP/lIbGtRXMivbYjpCPSDjpt5cQ6S+bQDSJGsLdqK
+1hmEDoIqVqPAZlwIFOorJxSkH6Rad0iPR/mhixFL+vIvEem/xo4xvQ8Y9z/RL6s5xDuIux306fm
XkWhgx6GXUczgITyUHDbMVm5KwyUbX+VI321N1lKlt/Kyyw8bBDHJXu9nJW8ZQCUvgVXU8Ub2euw
2E7JiBK/ZnqLZ8zTzkewEGSx2ZWR57QaTUE8lqg9AsrHznyDlFseDXa6i1dkBnBchwVLKIPI0pNg
hdagxvfx247ji2X28gjcxnmRGFMOrP7a+zF0qsvYkXY9i1reclF86DBeNT6ORhI+S8x/xxwa/7Ga
yI7VVodDN3PZqSvslB+zqsn5XWd8GOt86HmfRtrJM1XRgBti0nG/mly/q7aDJo0Op0/40bcqRix9
5b9pq4REPLYGp76Ko2+4X4ZvYZD0O7cOpmvQIcMtYHqQ6ZOT36KIoZTB+ow6T4pJfjX0BPG/xTJc
rPLZLC8oI0x61jL8yjfJD0lk4mxEwbMepI+9egF+FJV7mXHPrr1OOwy3vOzSTrbz1ZOhSjA/4nXD
y0iibwtXeVsBL8f2VqU9rhxBM9dbjnOk+StPtPhVtvHU8q61ygouSaLGA9EIHtGTwH62Y+UFF0I/
M6wlhklsXK1VUy3NtvnsVNL/5Nody+Om8e8RFt4RVzesQ2jkq156xQ6T+sS21umqB9fp/XNegVwJ
pYxfSiuSNEYzfo++M/e2pP7rEzveOvh01vZcpgcrNpxN5kTD1qkBt3Or6y3GT3tVTLTpdUsQrhuO
8ikLG7bucST13hkojfALxdcAKeernL0JWSSoVCL8uxuz1M29w3P+loyVYFMwtx/XPREde+Lp5S1u
8/RBNEb0JlThR0z2ABd1nuWDhB6TA+hd0CgF0LBChsap8skAkoNVlOsMCky9qYY8uQqdfIAbbw/z
N4IJm0OS5vE9UWvJkf7rDiasD9Iw4Z6lY/CtJ85t/4zaoIFg50zu3WxSWqMrQnFU+2Z+8tpmKgiF
b8fHZCyj9yRJw3vKu+DBqhhPcncM/rdwQJRiNFpeC+rs5yHP3c/EEusNRbK3ZuKaH6RkDgh0Qxi7
wkU3uor7Qd3lo60gnswu5ox5uPTakEwdI2WhVxQBeb4kks5mONDIxAQjgc84tkYPbt4RbbtTRpLd
O1iQAbYFkWBXHuk3k0h5nPmqn58Nhgs4ABlRkjucluQpIZS5RDHcrXAK6O4p3y+zl/dPVhMmO6QO
9A+cYvvez4koWsZjEDcCRC3oTItTndrVNZGIbA5nv7bebDyDVLQ8funrgY2bHninuvOal2D20J7M
hbUjUtQ4zd7cveUej2TCJPqPGowL1mNJXratQu+E+yR9tmKAdyjqrfAmTBlJradMx7vaYfkfatcG
Fyglp0GlurMahACIYA4b3zC7fWUn8Z5gGp50Bl9zjEWYXnCMj7cJJsE9MKjk1LhezdVs60/BQIwV
Xk6LiJEpOABYb+4HR887ZtfqoUn8hWsz2Ic5B4GG/y4+eyT3RuCdjk1vAGyYG8h1KnHVxedc/fb/
t4xf+oWXEvNcjCmM9cTv/cMisP7hD9vfxNZ3uNKn+zeyRtq/bTKW//L/9S9/38P8qkKnAP5Lsff5
WRe8avrjYuf7V/1el3sfHMdiAOi7vgUTyRN/r8vlBxwlDp9ppilsRZel3O91ufA+SPTepik9foBl
t/P3xY4Ax62oM33+RvJ/IBz/7ff/fZ39V5udn/c6LLTxXCB/ZrPkgmxd/v4PphC3cYxKtT4hTs1i
KJ1u3CB9Fzx6+zbdoLm768v0HZqc/t7y/bBh+uNGyVPLxvEfSgF6ARJj2c8yPnJZCVu/KdH/8MoM
pO3ZnbNu6wa+fgukgonCHkSvBgef59EyZ4YfMd+H0jk25vuxqXjGZ0wHrmOBF0xCrxh5WHejuypS
z/tSElN6TizJIJJKGl9iGDqM/sxm8jjP67FZdWYf7WwnsGCr2OV+dnt1MsIWwWLjV2TcT0GF2Ctk
ruLqmyEkU9a17ZfERNpFlbXDsUOKvIFqWtUFifdLGRKaW6SU5rmNmGNCTEnu7RFB02oce/taUBrd
YrP8v+yd2Y7b2LZlf6U+oJhgu0m+1INENSEp+tbxQoQdEex7bm6SX1+D4Tx57cibNg5QVagL3KeT
B0inZEkk155rzjEzioo11j9yTNWF5aVYrz1eL5zGboemWlxPDj0ZdXpChunOs5qPYiTVP69DonD0
KWcJf1jxPFkXFRXVltDs+97txm7dSfCNrLHbE1kUZ83DmfCVYL++qk2oSWa/1IbkafSQKMO/4Rk6
UisYwy7Lq52hTEyH0COCkH7sp16PLPT11tZoSUSqQd1g06e0rn8Pcdvj/K18nH5R2vuvfQ2rZTMp
oTGJ+Po9T4qOfzT5jQVhbVGawi2MEK49ZSUssShtwSlNagcUNT7CoVdH5WDiN23aUiwwUBdjUtiX
ejKDBzCzybnC/+OuUQD1U9KRSZb1WF6NEaFDisRikr9z4/YH5OGS6GgNtKKy5XgaUq/fxlqIz6xN
/W2a9PMR3EN935SeK9dN3bHDcS2i7RytmPp7nOBUD1Kns5MeJsqryFx6VGKs1vQiT9jogqFsirXd
1X6P50Pae7a0CXnuWJ8fitzUM+xXbtTTcUyOgdql3Jsu+fcUbbOqNN4czXUAGskBNprT+1exUITr
9UGLHJoTRbp2DK0/k0ADgLaVVTpgAgYZtOoAHu/wnYx1UEW18+BMg0uFZDqJMEDfDtkF9B7Ok7bD
DVW59XQWFsAeESqd+lzKuH8G5csPKWv0p0iv4rcQw8w3PpnkpsvKZWZ1oCI0Uz6BGrJl/GSXNHPQ
JJdEWzNF+KTAwxiuOCHxKrMZG3sqJX0YNzBTnrHydweak5algj3kqM/g3csgtoxpYyajuU0Zp27N
arZuSsOjDUoZJmbwtGg4Zs7+MH5rCldEbMtUfT2Ehv9MH2f8iF0o9za211bnfo6azt42Eg9DT20Q
BBMIFRR/jS9F1Xf3KvI5KpllK16ghGDnq10tCwyjRbAXedpCgzQa403rEuM27uviYXDS8FowrTyV
FK4PC89iqetWln7HiIzyhwTLWMxwVtxWogEaNEmhUCoj+ktCLPRd0DGmWltUWM7eos01sB8jg04U
CzFvYt30dqROJRTOaIYXC2Z6D4AUoGicxe1Nqwbsr35EQfJMqRbK6ISzFmm+iCB05UqDoDZ1hBEy
L3ugXAqPL1CuVAfsAPJK11uqu4VjFXtUPwY88qHuxJ3QdM8keHH6U2SBxFinXnqlFXl8ZfYu5d14
Nmkrn8lQXCdsex74SgHe1HA2V8KrxSa0RXsbSSsObLCsG8dyiuscTNVmBnssVhw9mydCtxVtjNyG
vijdFs/czPlGvbqkepJjMUE0hGTNXzdDBN4qGmvsWZpXjDPoEwU9oh95p1rdH2TE9gpATrqcYYeS
28IQhkTFM20eLlQv1EOut+kMpSoH5hEOHI/2OlD1LxxfB4pupOPUQEq0kqDMpLOjp4f3SsNyAHpi
dIqFPeN6nItL+0kVc/3aRHNL2iSW3NITvKn0oJltNGMFjQkkRV47RWdGqJku51QruyjKQo+vKobV
eGNTXnGoBhHFu45iSP8wgZgCICANri5Y5olgfZxq7EuJvK+niC0T9sky3HZlV1Mt2rn21raalG73
egY+hb8WkZ4fTgs4r8rIStuVVmTrSul+0ITVRF/O5IDAw3/ksKhoPXlqO9JUhArmg4+cs67pHWVN
2bbPLs2qbF9a90GmbXEYiiE7on5wI9a7RSGm5LCl41JOj4VncNOLvERdwDnxqMvNuFPPVKiCjKP+
qsHqaLtUkgpxO+KIWiU4T4qVqnVCha502/dJDvE14yvaQFKm/QabnoKdpIh1dTVAWeIXj2UVtYco
84BSpi6PnUgs3mFRzsfCpO1cc2V3JCVubdhsatAh0gup4nAlXd2ZVjNqECddJ7+wQ9mBJVRhxYqN
cz6yfo3jY09Kkz1UJql5pSjdZTsl+mw6VWIiNuKJIX7ULfhpQeHlCciqcVwYwwZ/N9AO09OyCb/j
9ltf0ZvNhows1ZeK5/NJsC5P1mgQ+RdwFT45oW52xSrSxdKmmLowPExJRmjVEQvjMtT09llJp7+y
XW24CEeSP7rbOW8Wmaa1FybzvcOF9M0XWmive10k27HKd6a9aCle1bPBavO+fZ2TIUJcaTrXITyn
4QXgSzOvqU9nL8NG4UzqZpZDEx/cLw6yx/uchUW8NuKGvYaRU3a7klRptMmqHymDPptHe4BaEcGI
mAwgSTxdkmthGPHIbasuwDuYsp3zoOprJKdV05EyosawWvYZsz2e5W4JGE6zWjvoWukEI+suLgIU
srHT0pfG9MOLaqgeAS3EHHdZMcQpTGCiEITrGQyoM6RV3B2OKJTiVlA/p/C0LvGTAgLdlupMrQ4K
Pgkw6FO7kRA+aO41vW+N2VvHEsS7A0zeiNp1SH0rOW5NnKRtfKGWpLnPRsv+Sh2Vn+/pOqrwQLPt
oQ8U0Qpyj3T7d09oBMIb6Q5yA/7Au9EtEYXbxYcwrbwsCsEfkxnn6rTkAqNR1rL3x6GMK9mDzbby
5KhVRznY9qMiRmcsq8qSQYi96NrWeey1uU67FytVHpc84I33NqMsjvt0Tul9Ww4zdD97vBQJDVJI
08WwiZMpormLyA7rSBo/D0nDejxMWulBdbATsLatt0SHs/7ZagZc+CS6tOeITlyxtropfQGpz13A
NwsEHmPWjFsIPLa9jwZa23lQzepeZQqA5ERKsyPVY1k+9cNk18j8pFN0Plm6daNTkuxtcyUUTYlz
3sAItUp65ITpvhah2cKECCG84YRpmxp2Zm+IrYOP/lGNeIJpHWFiQ9Y0gMqD68CEQeiDWD1UmxKx
lQiJ9m0yovqL7qzLHmO/sumXTWm6g9TvFVs7wVbQhQkZnpnl/Qj65lKm2K3YqcdBYQEB0GgPphS+
3Ec+BZCrCRT1dVpr2kYVYEPMrs1JuIU2j9whvJpCxwFIIr2ZXEVBraxpPPJLtChD6dJNS56NK4zU
3pUr2/aUxqNCH0hz92amEB6JuwelpE1GcW5KxefHRfEw2orbVW5Zc7nzunR6JDTQ3XUtGwJsOA41
dKwbO4M0fy3ffabBbzbRfbFilb8kyqxQ79Zsr713yyNXgL0qju/seqp4xIIZO1cdWzIyGAvKyORX
uGJhWcaBISf1nmguQYa5KW7VzE1lRTkeWqBWTC4ujzKKGSr7fjT3kt2xB5VznA5YuygnYt08cA7g
SUsbADs7x56smMdY2eQXBdM8bdZzOuhnTpu3m8igubXOsCxV2EU2M2Vyq7lwkXSgH7obZQL8qfwU
JrTTSKWzABTaIctDdhfjlBQIuDFdpFU4zGxBwolJkAcl1Xnk/3I7qIyGgFw0UyyM8N4wIWn2xEfr
2tW90RdAI2hNExQ81vpxhDEwbEDZ+vDXnS5/nKTHPr/QZPyWuRHZsMYFxbkqte+bCEzeq0jBP9Jx
/d+pDlCaSTp1r6ZprM8oKCifSk7GMNSsNn1J7SrSUQpr51JNGSg3Sytzf2VGusEeZ2A89CnZpg8Y
l41FYX1oc3OwDVxbtN00162n0mHdF/wMsdLMDNhS45jT2S3URhfr2hHtmZgMUBT9ziVhgwMmf0M3
HgGWjR5mwNZwQxBIdPNQYiAiAyaSci6qfmCEjHuMWOxCPP0QttRYcVt2srM+ddqrzorqjI2CTQs4
AF4iHCNpv8S09TPlRXROalX6KlxWLeAdiSpxSnauRVoeDY9cqULtLhDwL8Y4u18W5kHP4WtT0SIJ
qoIa10rrAxNBD1uMuOy4AC4TLfQ2k6A+A1C5zrmB8aOthg6l0u2zjQTrTNN4wvZAsgEaB5CrmUUR
Qska4VqRFrgq4B6RKWRqXIoi6cfacc7OTxXZaNiMnEUgSTFcYJ27ZOnYbcsq32PIYmvEfBkR97oq
Ras/QBdfDAVUfxEH7h6phpTrPjHFzcDqEmJGOm2dEpx6rI0qAOEn9pU9+mehGwI9UrUZDdyhfB0P
ZZMcDfJJq6pNvHmjt/ki6VX+YR5aZdNY6JPu5ub9Ruxm13h6915D8ruKhgETyFD6Xypt8A4uqv2T
2Yjo1eMBunb5gPBPQvfsMdo0qxp10tnwX8y0q1mwRl2PVj0y8cZdfVdgDMezFnr1SmH8urOAEB5z
2hzBGWr13hXxcF+7TfYcEugi4KVP2vsg3bJ7tjKOQQwACW3dZejp865N4aJyJzVH9jV2pGOTr/NX
zejb02TETJYDHY4GLF2DNlqjnjK1zQemyYy2q2t8w166NbxGsgdV8MhivUbLlgkxXo6ZTApBtjwz
aw8rBDsUMFErj85R9h0WAB4A4tx2et7al54SgoFwZBLqwThq/CgAu9BK5gAotbdVapXj2qxY0q6R
My2sQaVBDTCy5lvtJGYY2HQfT4GHdfLMH/zRB2FPW+naKmOGaAw14s2LrJwakSE+dsTKL9jzzCwN
qSIiY2yk4ltb2H21sqMmuUYWqPa9tKwbu9eHApakzi0x9CALRiFY03VN4ozSFRhmzg4dmcN5mpcD
tamDqZ9kW9d7Nk9MT72Hm3VbART9hn3G63f/b6XPH5XP/7V7qxaSRPchgP4liH6XQP/6v/+f6KM6
8QXXJmT0zyaG4C2Pk59sC3/9ob+s7wwpQGnYX+vW8r9/KaTiD+CgFp3zACn+1E7/VEhN7w+US6rK
hPHhiTd/sL4jnqKQEGgRlkF/vfNvFRb6PxsX+MuR6jSpGjcErWjkmj4lqpLSYZT2zWaH13OeVo1q
+ju5uJ3joR8urVHd8cTQbkqL1gYqZeKa3B02XAcKFkUgKuWMkbXDS9tUyRkyityUOUIFzQp0JNgs
QuDVOTQ5E0DmP7+YiFR9hf0of6ND/asipByo2dc2DWnYQFSk+WpfhXcUwFREO43u0ars4qWiUTzQ
zAkwYZhlV8whN1mVD8fcYORGY1QPVir0jQ7YHdHCl0stVMWhw39iv8mmU3FQpT9+RM3U1E4vuY+P
pkm/UldzVU7NrV5Y8SZeSp2suvdvaoJkgZR9c2svzmo2MFyciIIrHpbOPglZivUcFx/NxYzdmWH+
7od1eRrgwX31BPqaN3X9Vwnx9C6VZrFLwxDVFLHXZ/vL8w69aKSBl5OA8Zyl8YQYCABYbzwq4rBG
TWuQ+6T/u6Yfn60PC3n+YSdv7EH/Uhmuv9LDWoHDiwySxC3mW6cfUodHXeY9wGnojvGHK93yFof6
7CPafVe4/9vU9NuVib0sMv75fnB8a1/yT/uSjz/yH3cDnwiEb2C5ZB+3IJz+CsIwonloTIYD0PAj
7fKvfYn5h6sjaAALXeBcvoOt6k8fk/cHvlqdfYkB8cl3Scv8O/sSylc+7S1cElTco3QYUvwcLbHs
NX7YW/gy1VSWGcQ64BCLsOKYJiuBrRkzjTyVKZJ2qEvzKFhC77lqepjibQZpq/Dr8zjT+kdbcbhc
lV6cPoFgw8Kqc749y0MDqojvZR6V7Wjc28gZvEs97oV3NgihklPrNNU3e3bksSuR/A9SFyiO9ETI
YRtBfKSDZ45FtukZjgDQJzWMhhRRJ4iLPHota8ehbmvwBE3WVtoqiGt0i62mYRxLEr+Ze4/XPs02
BA7GkzPr4ZFe1FYevFgXj82szMfQJT3fxZq6BH5Qx6thUf1FqUeHwfDE0roWd4u1Q/oH08iocqJE
CdyEplMYNUBmHQ4mh0qg11iuWL5PsXmrl+gq2yzzkzwAj91QpBUZbG0UDKESIA9sh8vYJfSwcWIS
rWtQqrT/dI3K1aUAdNBRpmz3HadTG25GXWU4pxEpRuLdnCz0dZIWYAPVWJ1MqSXdRk+m9lRBKHf2
VUw0eS0ILKInqHTiNGZibw0zE3wIB7C8XwMJYEhVbGqpPlJ19i3TqrnGOyLpVpm6jBewIyzPOsfQ
y0wL/T3fjH2HujDsQZVMF6h7/hXtS3jSEz9tx03X6dW9aVmsYWduceFO0FgBx3+kHATby0gCKXOv
Ee7FNyYd/AxSSKdYoVLx0XiRh4NHwQnfSKczHxuZyEfOCvawVbi2PQJSZCjWtus2x7SQ5a0dF0Sa
U69poJZwaFdn9thzMw1pBQjij1nK+Zir5DJi4ayu9s4ydnUfE9iwDGMMm8xlTbysk7C6qIt0Gdz8
ZYSLcHMB3F3munAG3EoV9TLvdeHsn9mDlk5B8zERymU4tJcxsfmYGAumADodYJjTn/MxVaqPCXP6
mDanj8kTODhTqFwG0uZjNkXb6Q4duLoMuXqZXpuPSVavW/kuPuZbhlTwz8nH3ItTmjIqcxmHw4/J
WLfK8LpYxmXzY3JGhecaVB8TNWtPpuvIZNBucpG9yo/pG11bX5ehI9uApQIy6UrZsQcXweqLW99P
vKBDkMhoZc8LE/WDE2P6UM/+BUUweLpkq1yCAsKvj7qJkighR+STqzCCdHr6UJpK30H+mTduYs+n
yO9yVDTOAs1ohs06yZSrzie/7I1ro6WZplXY7ga4XIazIDl8q6/Tgw3S9TaKqUWC9TvwDEXGPMPY
CIskS51zXXoJQz20PsULWDEIl1BL6q8wEejSGww8dCwdC3mgQSubHjCQYipupmkAsm9No8i2A0lY
8NBYwllJFClNbKHWxDdKluJrlqumDjirw6NSU17Ol0mWG9Pa4JKRoLtrgQvJi0aUIN/vLe9M+LOc
L62Ig+a5BpPogaoVlzWU1TscWkbkgxR+oymxWPcTt/lV2MUs6KIMjgywl+YFrsSx7LwU0x9+KWRM
Gm0sCy1NQjJ2HP62q//p1D6167VsNlkx1hDdh35n1KSJ/nve/3BV/O7hTqYf9/A/P9xPL1kXv7yq
t7f6p5H/+5/78wm/MOsWa5LLfO4xwvMI/fMJb/5BzFUXOoxKasI/QrD/esIbPOFJLxNlxWy3kBB/
fMIjapNPxcFMgFHo/r/zhLfwY/xgTGC5sxw3XFc3hIAsbSwO7R8f8PDZQ+wBLJqEoseoICiu8MdF
RfsMwRTTnasTiVsQDrD8Q4+VNIuKhzgkxll1w5Ol0i+ybvH6z9MO3Uvu+6a/AkLMNl4YS3wRmjyr
aHvdOvlT72HdoirqSbEL84fpAEACF6gU9Zq1NJi29PKHb+Pq7xgKjlKf/3L0LTO+WBRZ4O3+9Jej
ziXu5wku1VikAcl74pbvZVtf6eJ3vNHPr2QvgWU8Hj4wQQzpPjaaHz/GSEMXG4qC1QKFs0nEUr7U
KKijCqmOgl//pay/uVjsxXVmCwayJT29nAV/fC38hqrQMGsFpRi+uSGgIqwBj/Q0ce+izi0cqmid
iyEL9EbUAfuCbq0LANFu1MTEkVS/n2W9sxP3C//WXVkW55pjzoHjtE+Rpo6VcF9M1qTc0wJHVF9b
hP01NgdIPmVzmuwI75eTwNqzdByRsjuzupjuriEbN6DqVRCH04sY5i9NkyD6u8jOGcL5rz+Dvxfd
Y+z3MRMx4DoMqObys/5hLg0dqn0mCyx/5Xm7OIXPUoygb+IeMHu486unuhCY6oa1GaPwLqkqeyhe
YdG8/fqNfLzQT8YeGwqlZYJ0AWPpeRApf3ojlNyMURE5mHb7pSa1aTCMau6TF3VYCo38Wy6zo52i
juf5sZXzXeVM+ABSd4ezN18VvnltyfY2HZNgdJodjtSXOY2ei8nYzrlz85s3+7dpHhsSNyGgLDrJ
e24hP7/ZMqWhICNKutF1oPMOOWBXV3ccIm8bTZzjXL+jo+gs9cV+puw2afQH8siciG1rFRNHaOc0
gMC2cnuDiDV8FfwAd6pu7d/Ypf727bqE/HFJUSfLpQTn85NPi6nMZcvkarD78tuaduItPk2FGDFe
quVAELKqKFJkfFsQ78va+Xlo5luqBDfL7vrXH9rymfz4BX96L58FEZ06oDx38zAIwcqMtJ9lvsFo
YRH3NnfUy/7m5T7uSZ9fD2ONTsc3QRX6vn/+jlzMJ96cw+qwesZfGdXVyuvbAGAXvwr7llIAc+tN
RRUMlRavkVWTK/bgZxyynt3Jssjthx3iRIEhyS+fQomdAHhnkXZ3NKVkRzOmdwek4LgNneTaZ4IO
GGFWmjWfvJ4KzpTCkVUNwYxonLmacGtvMCIdOcGyO8UysrHt5pQ3lFeG2D5Xtd91ewwg0wYc4bxy
qFhYYT2wCPfOV7/+In6+xbqgYiE/mLrAjQP+FTz1zx8Mm768q3q+CIIftA1F27S+GFMPWMz5r1/I
/Ptl4iKm8VBkM8Lzdzle/3hzcWZB+DzkmrZSlxht9kZfOcsL+kzW80JU8bv4MR3Vrd3QDSOnG2sy
v4TUGGJGDp9bymRLp3uFWrYq9YU0T+Slb+nUzL/LsP/oKrT//tP8+X1+OpzrcNAik3UULjeBaq62
rLyJk6fFE/qSDouS8sK4HhISzjHdOmN53o71tPbq5imC0IQnY4a0ancaKePG2mPOHc7brqUN1VTZ
3im9cBc1wqYKu80epLKrdd30F0PFYcOuJUD9ngy9ZtZ0A0JkW9OuSvAEktsqbGw4cAoCPYR7usLN
XuIDrx7HPn0J49rkOlLT8+TIB5o4RLBszN4LYhMECSIKPGQTHeFLzFtAiw+//m7//iNi2nEWkZXH
NDLs8tX/8NzIep9xwyr9IHLCi57COof+z8QCo16b21+/1Add++cr+WPmQLZFv8H7+ek5PaZ6Izur
8oPBnK2DlPPjnNTWscaN8xArAwIl1g1RTudd9B651KNUGJAAxvGAVX0FU3gyBF8K2zPDn37z5j7L
vC6xHcvhqsWny9X0eezL08EoHI/arLSgg5IwrKMd5+b+N5/A50mFV8EJzE3M5TVQpD59Aq2Z4UfB
I0N0Bf/BuIQlHNoqQ6ff4WtYRAV5o6K6fskb5z5V07VDPR3RIU44NtVTzVzURCiScoP984pQTHzK
tZ5u4NC1fzNQ/GfvVHg2D0V+Fovf+OffRU9KIKfqOww8UXFXSci1pWBQY3SfiMjMSsTulnKTo2f2
v7nhL8yjn34lrrcYpon3OzyVnc83mwEW1VxRIx8UtfsQKpdbDK53nwKj0ryBGoABpfnNSxr/2WsK
dhkCJZLnjPPpe/GLSbexRQJmacId53kDmms9Hmr0xsBMGO0L+S3Ohvsmtl/SRLyY2CLXofa1x8y+
jrWquvDG8j0lGWZULqrT3a9/N8tG5efPxMOk7VG1x00YSv7H+//hKh21xgCE12tBRw8q4Yxd6ITb
MOVyAfwAvTOb86PNjwj/xnvqxAc5i+eOyr9tL8IvbTNDTRP2DUrUexrH22KkThN0Md19yZUS2Q4K
Fo+qinByXX3DAu5tXBltBzIoZ8AJdzMGwQMJ7WZVjF0wjRKCm9O9TYV+Jyf7i9HBRpnwjMO9tLGi
bIaliPzXn4D787GMh91CX9MtlyGXa4fs+8+/xzJJUEKN2A3gd9yZhXNNTGPvloOGA3jM12AN2k3n
xOf1GNE2TitWXjlUjU55twGqfNO36gaFhoeBZnroK/Z6NFse8HitPbLxLvvfoPDJrRlWe4q6vl+I
kihYKtq2Shgrt8jIodsqIFICE7cqAb95t4MFXsdMzg2A3FlunrXwfYYUTofSUc3QO17jJY4pzeai
lUkw8EYNvYC+M57GND1lOWHGsXFehr4PNMvCFVuqXd+Lc9gvu4YzyGb0M5fWEkrE7JI842g1m0rT
jZWuDFAyxRhMRjZuY7tbA8amMUU3DqZTf1NtdFnlTy4U5aR/+81X8bffosW4zKXJ0W4JHH+6M0hB
kbXbsKmxzHUz7x13P1T7BhMdC6mPV/o/vUP5r7Uw1dkmMrf8s4ZCErOW7ctP+gmqyPc/9l1C8c0/
liISPv8PmeRjFfJdQvGNPzjd+8ggXC88Yn4Ie5s2SRROhzzgPGpgLPM/JBTT/IP09yK7sGXVPV3/
t0Iltvh0sbKiYTFC6JyUB/ctyII/X6x1mWmQbw25t7HbrGXWL8OPty+ofVoZPvxowYZ0GOOlnToj
71v1b6wbHzmNPYFp1uHGes3GadRrPyX4bECMbPpRYJLSDDrs+6a8xViEsxTbMY4srrd5ICw2N+m1
qFlMKrDfeyKT2NGimnr0DHk2AT7MWvSp8utmK5hRK1t/I1B4ZUwLDB1j0rr0U3s1Z9qrHVkXVt7C
MKu05pl+V9a5YoA5NE2o8I4V8qrR8Jx0+V6bq1PL8IDFANzJqhDRFWweP0hMCqj1Zoq4oaTlqWaX
fexTez7UGuHLuAxdDhWuzRlOz6eH0I/u9CR7UXH7lOlU4awGbArnGjmzTTqOYdBXi7lcTpI+a1ve
wBfaZW1mn2phjGdmhpAzY+wMosan+r0xkt7HLjeNapU6hnw3pA/qNhIbo7Xca3QUnXo61rk4QndT
h3261Jry3E3JwWljF361mkjbC7t1DxS410HL9M9o7Ltn4JGgcOaR+NqL6bkd/Zje7RmZQQ3sYPyc
fyqt+qsUvnbOQlc/8xWF9EmvUkLYjn0+Z60Eb1a9pQbNmxo9oZctPqDtkpPH22qYK2PBxWeua28g
xUlcNU17aIrRvPG6+ZWsR7LGQt1cKlSEJ9BCT5xB6KrKJiAxfqrD+oem1mRyU1e0ac0TNZ7ZAKUa
QtDerfxnv8/ZolNyu5r7HBerMlyMzYV+qIhTU3aYkQeuW1BBEK8TzvJu36UHT+8pfMcyfNdh9g4y
18ygCGTRedpE+Q0oFG8NaB2vfQYZWsHUWPe1fe/SFb5xaTk/p7fokd+r/zbqZb/RtbK4oNa7DYqe
5tCh7u5CLbyLJ5bvFc5dsjQPKSU4waDTDtotcYxRI6ZKde4+7bsbbOiEFnuXUtfU6raFrPoHnVJe
fqIe4xEo1TG9Ki3Azyj6znrAm7vqBorPVj4O7t34wd9NP1i8xdzTiBomiQQPiwpoi7HeGI6mBZSS
50RfzXxT2SQ4i4SadsFv8DLCj38AT5rsSTriXsX22CZ+t2MheC71NIyxVbfW0SHOctOltrczSSLh
9uwejKgbbwu/iA6KtNze6NEEe1vAmUpNmgqG4iFnw4DV3Bs2ishLj7OJUI0vNSaYqobQlZnNiTxA
dJiJHoHXGjiqrgyIpYEMARLUlIJGFZqEGFnDsFkar6NxQXyOECVGJYkjdILUkGdd6i3mYC+kp0P4
KrlWBoSgqfbkJQaJAsSCmLEJ+XsSRJxHlFvR7on9YlXPxnWIXBQg4pIIiMdqi8uhXutd6K6XxECQ
9Qs5QNReQi25U+b0sJHLnjS2sL7S5OPU+eJeRiw5Gm+i0Vp3w7WmuynuWx33n+3GZ6nbwIFwneTe
x1l5iqqGCFzszOZNPoMQ94sWlgYdaI+iNB/1uO232OFXUReV+5pDAUdQ822ojeEmwf4bsPTsSGMM
gkbeEfC/F5N58rv6a+JI9TawC7p0a0sdfIBQ+75fylfwKGLcz7OtMUePnp3XF1rrHUOtMANM8kTe
fGzA8POKiZQYm5kjnA6TK5fmqoDurjCoh9g92rCa6XgL61PISugypowJlrM8SZEMO/aLzWOpS7ky
2Y7TdsJUH0+tHmBYMzf4y/k40zm9H4DlYGOe5hv6aK5HQm6B6ZX0cMPtPqtTec1zSDuTVdhskUaj
r8Qz5r2Ra3fR2OibGa/aqjLL/rLKABV43pxwhmCALs3khHczu2kiu7p2UhowCoJQi5WTsgOXYA/O
2zCYsA+7/HaRkDVHQxbSGoceL6/Y6W3WnkYNm5pW0MsS0uMOA8jiLpw4bxjwy8CnNmDN7HRN48m3
xPRYuqZkz20fQ/nIjnIDnEOtEYvnzSABSBQhPdZVCYISDvX392DmgLmjhDbxqvfNR1b3zjrn5LTB
+uaT7opp6TYhKEBTsiL1VYtkkS4DZEu623t3qLoslOTua+w9RYsP6uLlwGoFaye1ygH5YsWBIJbb
waPPwtHSG3c06nMEFvaYvkfJuOmojU+LQlGKnaOpPIAS01KIoflfZrKbW0rrX6uRH5To8ju6cd11
Ok4qKHP9Yh6Iz/tIvzzt0vuub80zqREUapdv2sumcGsNmFO9glsPCsRrac5fpVs9D0AE+FCJEmxy
06VkoEM+c7IyOSCEXCVx0557pHSw/pKbMIS1nsLBW1dY/uik6aBZzYArbM5h+27I2ruIAuRg7iIi
+n1f7K2xetE17kKi4MxthhvRO1+nkn4a23llYe6AZTRK1A/n9f/KIHuefGurrnrvP1v//sv6A1kX
/nLWPX95jaeX/3HVvry+dfFPI+/3P/p93vXMP9gIsuUBOqhj/fg5RG1Yizrs8QM2ltXPvxyCmAcX
+xCnZqRRFB3eyJ+eINP4AwHGROpB9PnYNP47G0NWjZ91R/jZQpBWYthFh7UWB+OPIlpiaP5IW2q3
HXMZ2wGk7ngHGy++ZM/NctDpjUePGoZ83YJ5OSXkhoyDV9b9maeS9La0zeSyJUNHmkVN9iuKEE/x
svfrXVhFpjhhKJbxQ4QmwqNUq7wH9iUmTgbTDEbN0gmM5jcNaYF7l272dR/L4bIu9QdSHCPH41Ld
JXgY7yKuDXovXYuZq0j3Jj4KgpxzfNZGhbwqsjHvsJo7Y0ULfV/U6ybWZmJzU7+LnanDDNET62Jj
qvQ1cZbp2pfhADgxEXmFsae5oQqymG8GHxzSmYjn4rYGqjAEadIOt4VRQTKcbUWe0ydgwxhtm/Fw
Zkb50PB4CutXTfMkANGmJDls0Szen+RY+v6Bh4vrEja2zfaazr761W5tej8jf8wGWlcj/7Wa5/Hr
bKjK2Jut3xSb3sVgEqVKE9vE9wkCahR/FJeO55bqMGvO8E7vR4+shT/mGe6lcVcJcylcDb1r08ZK
TKfFWYz7C06HFtf6Dsyv+Aq4wB7OLAHBYNWELYeCPBa0Sccj9V1iaKutkTIYrXGcEC7Ch3Bnd1Xy
BaBi9CobjfIJvXMvWE9M7qbzmn4Txiqy105RqyNaYb8r0U681YL43PGp2ITNHeaSvGsGn0h7zVF7
APoUMTmdrJwI4fPMj+MGXLGGzUMv9QPPaWj4Wm6u+5mQ7KoOMZRyho+S9f9m77yWY0fS7fxEUMCb
20I5sore8wZBtxMm4RImATy9PrBHOn1aMQqdCF0pFBN9Mb2b3CxWIfM3a32rGeAXUbiDInXQsnhu
YdsHLgsc8KTAnt2q+BqQXK4bzUJss7LGap2J/CHserHpcISvfQqLrzDxSXtZrBQOy3qa1lNCbzU4
f4QswxdX4cRjxNEVznvaUC3g6h1jBDGfDvMrLLCjccwnT2xhiWQHiq0+3fZllJ38vrxfWRjYzFV6
Bmbi3a37ujelZHYlsPn4Ozkv6aHtgxCBOBTeuDAN+YpkiiLCsL2p3/iZmARzUhvq3UAIWkForZzw
u6TEjlxSSBuHIFxw4s4gX87gblGZVtV9yNpsl9WWy7Ixp1FFN/8oXXd8U25QxWaDESJGAuClMWlG
YABAcoXO0UzK5QNQ85C+DFisqVsJvWDDRH4P7n2kVvrCBDeGX2dYSKOpSxPwvUVYsWBDNKavnc4m
xmmW6Ot9jTlyOtMrsr1NC91qaCS2k+5ho9kt00VtEXSQWQGeXOW/OdBzYaSGIjCSQ1IO7gu4v9a4
phBI1R6wL1c6KCjL27ojgZExYgXH2+t5ms1tPvFGb2yz8gqedVtU07XbBmK44hbVhG6Tjg6qOuK/
uk9DTa7NHLAef+n5dIUbk5qQJZkwQjyAGoNBXM0R8eoNlKMjPMj+kUAg7wLQhWgfiq6ew11m9FH+
o0mcPo+yRuvgeI1PPbxY8lnxg9oxsXTFj9R9pBBUJqrZrJYlk2VEANWTuCh6wC400PbB74XBUy7y
j4ryNi59R4sd/LWiu+CTicOqyXDzWpFy7zCEVddV5XnfvjFxuyNOiLLLwfXUJwmtCiRpiosZWwcy
QeAJGYfEZD9Vvms9tS4MJexVlrsHVIWhx2xaBrxhg6TAw8sXL0DSCXP1yhwDdwo5esMBGXQEwQ5t
HfMSy62VNfBpitTBlC2nAhFCXin9NoK/uhqx3r/U4EvR8Xl6xg1rF5e4iuArYFaYdpxDwgDfFumj
T4t8NZIKeAtmC31pmKdADQx/uvMmIgrdlGk4SK0UsBOYB9ANlagvEkybrKHkZF1Y7Zyd+l6vkDnV
PlqV7byUOK33DAHw3laRj5dK47UquSLL3WSY5uckWDk5hj3la6ASxHEUh8PBnIfoTJShwZygc7Aw
Mg0Hk1A1N1TAwwcW3OkdwIT73KUW2fTDCI5Hjck9t2UWHlor6B5rK58+W3wt30Ai9KNWpd6PXvUQ
cSxNuJloSXbpWD/kg4sbsINRcdm29MwHRL/iaJVQ50iuA+5TVXkWe24/OjGZpig1Q9JMCJ6W/psI
ULBvB2zYJ4IOwz8RKIZNlbE7YS+49s59+R4EJRCIGnmvxl8+ODs5EumIEbg+luVY75QC0eFBigci
QoBlvp8tXjBsDOwtMOnPQ5I7aWxXwmrOoKiXZtuppX5qpZa0ARORRZtqbNyLxh1GkmRTys8asBnC
c7PP3ums3btxmB0mB0V0Uykofhu4LF9czeq8RKJ7y0eM/hsNAusSRJM4lVYJRqkFjHXvOZO6LzOb
/98DwLvhZ+nfSx2Zz4XVYTYbdL3c22syegaWD1SqTwJmkP8wKZRPPlTbnU7KrL/m3avezMVcEFj0
xiFHsX+obRccaN18Q5pYblOcnNdULhOcqarEXIyomclSRnwEY5VNZQ1qV0T1yPMWTM7WMjP/juRN
FJXlEM131mAszUPVSePSdmv1blsVHzDhDivGum7LcKsxnmkM3HgA/HZ0QUA0490kI1hJwAOL11oL
IW5mt8dkaOZu9VlDlP1KHMmYAw8C6uEOZDG2UYZHOXuKMSBaYKa1cjwZXDYhlBZorcgBaNKBiMV8
Nw4z0wiCEc9bVsVE1POHRdJ7d25u17GnO05m3lwL4FvHlIZWeKljvrqknRXsWRp45Yd50f0fr45Y
nRDZxA3mpMMfT/fjBSzu5qx9RmYeGsu7oq7HZdOR1pJuPTnmT7Jqq0Palt0pSxPzYPqJfxmpgG+E
vhMcMZIKElX9jssGlx3TtKAY+QnHlD8klryPjiovO0zVs7N8tFGVu7t2cuaPbDaSr76bGJh13Uhk
qgjdNoWJtzrdLMNTJ9545L82X14hjmjgWSObrm5aRBX3FKbpdsqEDVo6CwW8kUHCR+B7ioMd5fV7
VAwlz5tT6T3qXCLKk2Ikqxtg4FtV976I0VNXHyBbvJObsBlxhqHbjYkaFAWekZyYXlge6glcjwE/
0o6h0TLHeWjWL30o2i+Ade28cWr4nlnqscyJENMDw5+nlYFQPdbRwM+mVI2jMiSFAVlc1l1U7YKg
wnYFZpjMnrdKBST3UezUDeSMRDxBeF7PHXwibmcT4kCytFWyJaVo2s6QK0u2JXP7HmY5Vw0xD8uN
KlvP3TbDNHz0fU1cZ5p3NaytorhxMhtBT6BLq2BIge4NLz6oyl5ZCE87rHtPYumjRzCPBYNAvtk1
s2bzWK0xLltWvO6rGXlj+lBMQ3RLvp0jmR464TeufK6PCbgG7AhuZsLTZ+8ylXVi4mjrw6NTOwa5
Yxghme/wOzuaWTQevL6n5fcsFdyBCjQC0DHafkBbSH6bL4bndOmzBwQY4a2eBXVb6rXdnbR7b9yb
0eJ1lCTkv1HZj4yNCPP0H0Y/ym7ycfEp8ujNbzynLb6Ydzr3bcNBffSdmmxDcHr+zhs945sTL99z
P/t72Nf5D67PZksp5D0h/66tfWca/r05aP+9XmApxFHqQNpvbXaCCCCiy9Svg7cCxtttaSrjsw7L
/MGcU5Wd7K4vT9U4B3+wYWXNeRFdnWwWJtTfDsr150VP81Eu+JoCfLSAIoPUZKNHQkNFyKOa521G
GHt6bNvSP85AOp58MctxJ7umO5i915/KVEVxMGckn7YeUxhrHtQQVzZBOGZR6jR2JYmZS4i3o05z
pCEB1IkAB0U27QkabM4oJAKcViJTO12J7ATd27ywyuF1MnvsvaLOIHjP7Ggru31PanNtpvzmckpR
QGeq4eRxhXuXIQ7febMNDC+bNWGyHF4Yl9NnuyBv11W4k/kUomDvoj914B4731EXk0jErg17uXcR
oR0Y6tTQxufkJ4EKcwP3ivNvjox8oya6Q6MHDcuE+YDv3HW3Nvnu14KkyNup8tKLNm+6vTUb1dHq
dHFqRTB86aJv7gh4RK5DFMRI7RLUj/guxd7HGXvUMhLvlDMdtvH0PmPKs+kGftB5AUFPPDr237FO
To03ZocmUmvM4dCdIS9wUxvjstWZ/qJ76NmQM2Yn+qIsyFPQ/XfRolDf5VpCYM+JzshbjMvbqvX7
S80HhPzaWZ0UzAiKxYKYw64YP5aw/V4ag9pKusl6ndKNNWxVLvxZKYgt9gI7T7DCTlO62gyp1FWU
edUOkLATt3DgN0qgts9IVbjrS3MO43aaYMy2RX8mBAaPh0Fe7zb0lHlDkhTyUeJnz06dPPKxv/MJ
shin4RnsoQsTpMD0AnsbLgTolM7S0Ya3E1ZCIdCRtUueXqVkHhRxPg/yGQAJ1BLhRzHdJ6aZqGqf
AMFPH1lTTLf+gusO20CfX82LHxx9W7sXdYJy8WBOncvxhlv2DVHYTdF06qbAPnFIujWK11FUgAPT
L1M6A5xPlcRV4Xmv0A3Hz2bprspUtqdO5uW2tUy5cMQ44hPEhwkBcppAgTLNnoc5JGrGWE4jRI7V
6zE8lCl/txMy+kRoN+xbKWTLR9QAAbqU9jXiWP3YB9TmGGJ6iA8IUt5wRHuXvWWPu4r82g1w0e4z
rMBLySiYTl6U6IdEeATdhr25127I7cZsce8YhIeGRPQWpFQIQVKxGgm0pRq5ZWUetDvyS2WzqQer
3LUMY8mvLoYK/JYd9FzhVpvGPl0b3bDhNO9gCKxymxrD+Ae1Yh88BmKC2GkRD0tn0iPg6LlNvpVt
aCcuQPkf8yWr3iehGE8Mjg3bCkhlI27LvDGfk2ysKb+L8hYPtP1up4Z/Y+fS+u7yNeS1WOfdpNBY
zsVAd7P3gzX+OVim7BlbpfbAIpFd+YBfuaqOk2jDXUNqUrMLZbu8jmnjXQRMgC6mobPpFyanuoUy
YvvHdUDyITzD2o3Fgl3CHSdCxB235w7rq954sLoZ5K0e3Zj7pXlIZdB/2DLjAOis8mh72bvK6/Tk
dF1f7eRKuDU1cxb6OgnEKqm9xzaYe4xLi2NfiWm2UBJUivwAu7OXABdn6Rh7B5doj2EcNsdz3ma2
eWi4NR3MpnItGcVZ62afaQIfWdZGA2y7jjUW6dSR+acxp+E6XNzkxZzKAHsWGTHwMPogf82qTF0y
walweOQtEA8bKcelEeRO+aiTfnnA/zL653JK++5Up1MxbZd0hhiqDR0TYcpD7gRvUdmW0Q5ZnnVw
GM4FnEiZyWzd8pYrmk71TjDqUu+1xvleiE7HtGbGI2Da8Myip4spIVmwDPX4ziOXqWuOfN89tUzT
bwi+d79kPoQvTGaAlnAfUUk33qEqWIt4rJK/XCUEDxOOqPPUrtEAUSq/c6MxElY8ebbGeLMsAOXC
SgGlbKk8Kj4GBvhobUWmRqM9a4siQF8hsOnWtnAQzCMku1kEYk3PVqCrcKc2cIBJu+jgNpwAoGMK
y9yJx73DHettErOE893RieV7zPChPIzBaG5V4fVB7KpmeHWSdi2VEQVx53RSPhaMAxl4M7G8IS5Z
8m9LAhLitOSDueGeLvzLFtP/hzDWuTohKdAWIWxQ4XBFzQHEjY2bltOljprVDWQ1L35pha+LX7F1
geph3NYhWQGgNCCrEKXRzah0WadieB7UBZW43I9LgzMymYeO9q5qTdbHed8AoElD8e62c3MgBNK/
BqgQEnNRQWHd96Cptl4Wel8+8w/WGESvnHxXFhWnvB2+5h0o24PlE92aszi7LdEUHWW5bmry3pH3
lSHbI4B4kDgpe23k8JEgWMVSfnW28hWY0bUlD0npwKlmM1yTnpHYJdxaJIhJ2aAFV8mwG0qLDTwL
yIkYmGR6w6EZwGucw+55mKHQEMM+gTvRwUqUsoseAVYQzQzQRghCH4NMrccwCMGiuH3oUycUwjn5
3QghBNtn/mHjeGRukeGB3s/CMg1g5G6vLqMAzWReDTRdfDx9pL5sOD1r45oTRCJ2o4eysn029LBk
9tC2KyiPpvyGYmgT9D1jrJTF4AysyQPl32SD6J/JQ89fWm2SADTMCWA+jbCKAHEjAE7EUox9iOaj
ctnPyVJtehW2eCtHET0SVkA3P9kcP7Nv5Z/JrDFiDrbd2mfOiUyiE7QaPqCFV1oX4dSq6iAIYnfI
hRmHBRXbFHwp/HVP0rdJzyiykg91YTPSQzEQEDyR+swe6QWMgvAPxSIIlogjPqYgC06ot5iVYqoM
r7EKNB31hGo5sHMBZLrk/Cd/HtCyufUq2MWxrCwGNn46tCzqsrG5RuWJOiKCrvPmJzkS6qAd3niS
lH1WJmBe0YhuODcmCzbq5QC1k+F04puM+DzdT/aQU+wlyCZiriXOlamaZPmUOyPa4KheQBbjjfdj
zTXpsk4mMMb1QQwadgfIaGzM+TxXBvYIukhDxI2aWhA9spb5zoaBfgdSpGgO0BMrQD4EgW5bjDvD
bszc5EpPZCjEqs+XXWvmOFM1VjcOVHMN9uFUdUbWatMeQDjb1ll7CNeNllsmlnPDHC1TJsOkLiC2
e7OkUXjdLT3VveRmowWD0keoQY6pOUQA45NcJHAlm1owLJprfmCxCkSuiIhHfyhL689YGOG9QrHI
5BFgwcY1avbjZrquy71UkjZsSBbzu45jk7i9vjXuBK1G+GxnwLuFP6LvCXOiukJtjcaett7N/rg4
I99BtQMnzzM7u2eK67I2rbx2m+oguy8AbR4RDKbjPiVx4LkBlXJa5lE852VKJQ0yK7+VrXxtDCfZ
1VkQFBc5l8guGVCrirYH3z1MSfXBQsf4rrNmfsyJKkD2UEOT2wDe7OeT5CqEghDK8poecgqPmI6Z
ZRdj9EUxpz7NPCyfFnNSSFLgocLeMdJLWPhRGPckaxO0ngzOxvHX9JxUuj+W0aJHT2ZnPzFQODHS
cWFae8NtZ872yn+qHSjYgV6OmM/Efd/q5j5ZcKymOdT1bWoL+0G1HWd2D8DkkQhCa4JiMDT7hfmK
2C86GNO4NDomUVbTsZ9NXKCZLH+5UHmMRoe5ZZbq/JphQzHvl8Ual3Ozmu2OpMs7rGfSPnRxcdvW
RT+nD2nr+jGTxPnDTLKdY7j1tjExFoXtIvUXCxnYc6C0X6nJJo+7LU/9h4LWBFRqEYJdVCRlK9sK
H6lFQS+aUcp23WQVZVC2te0Lwbf1n8imcmbzwhwgDjuz/LG7PCxiHOoSN9fEsB+XM0HqBNCQFchB
T0Wp/PLw//ez/yd+TtAIq9D932sRb74z/Jx/38v+60v+tZcNyCZl94qc8C8lIoaLv3SIoQWEhf95
lrkyU4Bm/sdi1oZg/VcSLRnHq0vwfy5mrQDgi21hAI0sAnwd779k5UQX/A+pKgRBYlUcDOXE2ZkI
vP+xlx39NnTrftk3ssbcXJeeRBPMqPsqDVRKIhpGoKGxkl1UemixbFkmZ8uv5B7te3sCqGcRGmmW
gICdLGqgdwkUKzY1yCZEmK4OduXhY7GyFDo+595OMDa0wAZodcl1274iB5Gof2t5kTkyPZZFro5D
OSI5I/6MMYWobtD8uP2mFf0YbT3HpXQouQNJFJldqj7bVaq6sEPpnjJMe/jIG7fjGHOMK52romVV
gQId19xk/CTdoMr1HI0+s0ix9zI1zZyXZ5f1EK2z2QKtIupF/wWkmj3tmJQwMVhx0xBSMjWCRHYG
sWWYkj/nvXzTi5ldZSp7TBQBEJ4oR6ImffUB8jY9uTZGcIJBV+6jK6/MDBHXNBoQFsiwoBSr0otx
Ngz6FRPqv5J7lFnLLuJXt7NEnnIlqWTDkk7fK7LnQQuEV2E9yZMt+gx/VvFti8bbDH6d3dNL5heV
1cgd8XDz+7TUCCgBVJDNgpaOG81H4gflwHEuizoDItuZDpPmbgBAuamlF56MXhAyyi+NwFEpLYtp
7qS5wcs0IOdQLOatP3fTfTRKGV3Qp9odfbZobwqmhAwywZV91EGq2wvNSuHkC3ISNiY+4RtmV/R+
ZRuOpLMp8nJOGnMc3eTcYLdHvjlIgg1EdNuhdnFivw/ccF/N5BFA7ybYsoEdgHUubAljZtCa7fEe
YTjQRc6sprOvMzAK78Y42Puk09WhotVcX9LIuh+G+FPTd97O68PpXHTleNNbRJXjeF2xku4Ugha0
Nbv30GKUhcDJsV9gg/nPdWMpjWRTWXcRYuEb38YJuvVUUh9RB8hjGbka//HAIKw3SQmA4pDfdVkK
xNVIRcuVPM90fLykcT9Iq2aQJddpg+9n9ylMhCO2fvPoU5ruqehKCvxiFYg3QX3FoqXHefBgqwzf
tB73ATOvWrfkAxbzeD30/I4tdhZvVFXDrVerkXkZkJJQVTf9ZF1D9rQAmU0LiAy5jn0MfmWE7sSK
FRHgaHYnB0lACk/1PDH6UgrHNpUW1OZG2WrZDVA4oHY2E9tRqB4/QZ680RYAjWyd6kq30UQuMNt/
QuaD9jgAwoAWMtWX1dKF3YYrN7nJO2DubHmS6gS6UxFdo62MeBMzC+6qTCJ0JO6uZ7ojg6sustTr
ZMPX3lqqoSQKqK1PXkMaOZQ/qnxG2cLPdibCrPndNXmTHpAG6G2HgPJbRrpmxG61vt+cQz77EX0k
16H1Yghcthdpvtb+uRgRS9eOW5hfjp8k0bmqmcZtvZnLvw/qImIHHZCoSDpy5sSmNc5PsD+srTf0
hADak1tepnUG38osCvL7wDHQow0c0xuOaLPYBd4gX7Js0ochop6NOeyfhzbSZ8vpu2uyQKsnqTyP
LYvtM6EI5WR+BwGG3o4UnCvibQBJAB/fj30OKBHmhXNTW9P8WXWJ9SbVJONAAY2aeIo4YRvBLKBv
HnVmM4qQ5gIbMZZuW3+Lsa/vFtdPfnKjm48FvdC30hMzJtvkG1sJ4Rk7okjc6TAJx+seMwP2BziU
LhSIYkhruZ+7NhgRlZEMuMfCsLgXgpXPtqdC0buMTEj/mNirhLEc8IteVWXQ2BclHVO58+xMQ+wq
xAKxCo3BBqAG4y4XNXWKK8elWLa9SoxUMVFxNbF84noRzr4BDA6wfsDdZjdJfZhpD6iFat5KKW5k
V8qzCoGnGO404R10GSY4XDybUnfN5eDnjFGGyNeHeZrKK1Eo/cQeWjCHjvx0s7h28z4oXk6swL1D
xtET4czB0DongaAGjV6A8jcuZRPkx0JUuoyTrJy/TBDWM83oHH2mrcFupMkBlKJIJ6UFDY5ZRQca
WgwnZjmTAQheF2wmOYHyvgsC2P+lzIP0lPhOmm39YRDMOTngs5ugNhX9XaoxTeMautANWcVX0q31
EdUUT0FnlKeahB16cJRbNOWMHnO2TvQYaY8Ccej3nVTmR9sv9+6IVpeNUzI8mFNBB8AoAm0AJO2A
dK5qBHlvL4X/oaBEy23RTP6LGrwhil0fTcuRrntMd0PrLwigif9aOLPzPjZnPf8AGTKfPDbsDz39
f7Gtx7l/8B0zOrU8wwiubffe6lr3hUjlEqBb5V52ngFyNVdiq/V8tUTSneLBT+mUvILd7XJp9zyw
zH/l8l3KmvSKwVnzRO2l89ftVtnRxfNWQm1rS2CEndJGdXCl6/xB0TYP+wZy+nznCDN98lJnXL+7
GZ4KC0/BgVBQ5ymfcs47BJo92/E6wvDE1qq/AbLNqNIY7eilkVF5tFgO1gwkTRysDA7HBKNaArzZ
T6nXNiSMFd62Kzre6MxFPHTTEZvZ78Kxk8xtC/NG5QBYUAUMDBrVOFfUEBEbHuQfw1sLKf1msBeD
ZIJkId4G38RDt7jGRwjpw469oQuAFgmG/qZZok1Ipd22sQ1S+YZX3V4mKdGsR78x0SUU6dD9dDI1
mf4Q7gDxBS1fcKznHrWJGpwAMTl2WdonM+XA9pE/M63rS30VIKFdkH32rL2FZzXfFv65IsYOVl92
aes0savbL3wu8ti0S/A1ALxGQTEloYGiDTV6zM207JoaTDv+cFO8efhsz56Zjy9GJhl0mDP62dGq
n0LdejYirExYuwBN0glmab7LyzEfWAtV36ZrQ9gEBv+6VHV9odqC93wc/OF6KhqwOcQB9Wy9GV2W
Q84MQ/qs2PYk1ba3eYZwbUPKCnZDSQIrg9+WKUQ24JJgeIL9CgiYvcaqlyxBgY7lYmeQ0XUy3FA8
EXyS/pCO4/BIj1rWu3qoyanOloqPHgiGdrv0qmk5lZkpA/+mmQssx48QvuZlPA5D8jwykwHAk6qD
8lflE8N1YvWAEgEiPFCQHgsgvt0G21y1d2egJCw7fXT5E5wEJ2RvxUDY3aFq4wjMyqJ70VlU7FzR
TzH3PudJwafyUoROcuyFbM412MRHdgNEDzNL2xJkORGs60sZd8psPwXqMRQ2aep8TWUdo9BC818v
b8BVfkYi7BikmAK+lD3C8Z6ZrLFnASG+rozZhCV4OBkipcthhiw274xema+Wy230kra1QfjE5Hi3
DpDZiwVeF3ojRaLwUfQN5G/Nnhm6fFQVn43wAGeg84Ff5NZM5Hw086yQMQ4dFddF3HMHXEwZubF1
lOnnpEfI5Wlp60OXU2UaaXUimyE1Nm3PbPZodGWIuqeq0HWQdK0f2X6xt/JafmgnKMpPcBrq1caS
6G1xkRg/yjXQ6mHv4ntPobrjBDLteDCdBtVBUXe3ZqOjs2taKIXIt4xuC/RFDzACyKRKfAbTrFmr
9t0Ho0+WSJOjl6dAm99Cxslfgwh4OoKeJcuJB4/CMKvS+iPyh+6RAE0HALtj35aT1T2FTsjIymkA
LW4c8hu4Z1lQx2NmRAe2jdORT4/GTJqaw7eLXSI71ksWnbCwloBtySVZGTk6ZAI+O2zC8643kJ7Z
6VHK0hXsJwLxCtDHJ1dEEzwtB7luMmqHPBVKNusjCrvh0vK1uNLQ0OUGBjUl2NgziCbEF4i5NB2o
E9SEWL+iuTszvmTt2KI2M4gtSTC7pJVb/nBIgInWOriS2Dgc/KttteN3xm52DDMi3BBBAJTKqiTZ
Wkn93Pn5eOJhdeOMRUM8No51aZE+wkiscFmnD3rHqUrkSUDq6RYBWeIi4ll1QWKZxVMuZPQtCBTi
TQfH9zkNXn5WjRfZBBmFGHzGTlmfEOCI6TRTFBRGYSProG/USKpAA0wnlcDgb5ci34HtkjdOvlS3
GJRyG5KK8GNgYRws8OAvNHCC2OOQ/IiwkmCFG7x3KHzL5yRbrHZNuALhEYt8NnaNSW6S4oHJdfFq
J6X5gPiL/i/gDrkecVbpAzqdjo1EYPdFzINFGjL59Jh0MqVONo/Fbip1jw7QOOqQoqCqHhCjSJvY
xwU1MF7EuHYbB2wbWuzTLCpZxsPUS2RhTnqcFoqLrfLlksbsGdJvgiUoFhFT7lovKA+I4BaBN6xK
T4IV0q1vJemF5A14RDwhHzgv8MI4vAwqI9gT4+o+gq5Nec/g79HWAAV5QxPar7cg57SdIlc8tPXy
9Lfxx+1fNvS/B1etSu6/m9OhVpnMERDNYkmOIvcfuITG83QgS+Js4c853P0BGKGp9o0TMYzFspFR
Uv3lHfi3UIv/RVuOXxMuA1RLE3KAvw5S/q4tZw7bljBXFwx/Vn5HHGd/7aZrqmllBZfA/YODtSbj
/u9f5j/98OvLdJzVbY2G3racfwA/bLjRSxIU00GnQp6pa/pbxMlY8M08fWwWXHw0gf5Fp3X7l7v4
/7bn9/89q4RPMwLdnbf/34/j4jRFfpR14kP9Z7PEf3zxvwZzLuM35m/Eu61voukz+frXYM78b/Z/
Gr7xJ//DMQGYzeSjDTk5MvnArdF3/3JMMJhjNEHoHFvUyKfOcf4rjgmc4v98jEIPITY2/hBuG3/f
+vn7G8/AJN604J9pH7h1aqNX5hzTXc6MhOOK9YmDYoFkh4LJ9mYUq9QvCBqWRu5kI1Lv/R7VK2yc
c7WeBRQ+3DXDekJ4QSAfyFowuMw4P8RUj7f+eqaoMkDIotaTppuKaMctyOW4nkO03hxJ0SxDtOjr
SYUmRD4vv8dXIqvwJCzQpczffdRdOpnv/KlmaqOWNTxpJvmB9WJJvIc9lt5uWM/KNIyqmPkLByg7
k6FgycpgEOz+DFsZ8mN7ndWrWBGtnfkAdEi+srcVD/V6RvumnX/iDeTc/j3CZ6Qzn6KOvPcphW3a
9zjHNWOdOEJq6+U2F4FySFypc6uwgZ8nBKV1nbxp1tuDWxQlBReKMJEaWGVq421S9h79B7jR9QZi
lmZ9hr/XUlUPib3pw6w4t+u9pQE2TizM19usNsQTmnuuuPz3uoNExdUnbG7B3kO8E603o7nekXku
7Et6SQPXN8rbfr1LEWw+z7/Xa2BP0E6WDoa8/L2Al/UuTt2lcDha/OCK3K38I1tvbfP3Aqf/4DJv
qxETo7ne8UuE0bvxOsOhk1mLgOi3IPCrNTTCcCgTqJvEVR/q6HKKquYthY3V03itxYU/ZQgunbXm
IEA3fcWcSSHirDWJ0/H3WL+FCj02RUsB2RI9lacqsakTRc5qGiXZkW5l+GahReHDZTQdGQFFB3bS
FEb2WiPZv+US+Mo1Z3etovq1niqy3D0na42VrtWW+C28/N8irP+rIFtrs7b05rcuSmtmM7/FG8Oq
5t0a+orQ0t/yjkJcPVhrzQev3GBruVaC+VoTlmmLSDWsUsuOWVapu5C89Ofut5Tksjd+hib38ECu
tSaKpRLdLfVnOIEIwyJJVYouhQJV9L/F6m/hqn+LWFSoFc513Ma/Ja6xVrsi1fqZoUSDgLReLhyr
Wp/bomUnt5bKbkMi2Qa0orltf4vphFyjT8HDtX5pQrkNrJfSe8Xmqp27VuSjl/m3Epdlych7LdlF
O5uvPh85En65xQ/Rb3kf/pb6zlr1h04Lp5R4DPLkgzYUxwXo3kbQKiTSXt60YMBNVo9TauerHiMa
C5Pp+6cXTEwk3bXzmJh0bwnrnmLmCvpx0kNzTtdepfBc+7L6bWC8tZcBRSR3LWmNL8tvqwMexN3Z
a/+Tr51Q8NsUOWt/BEm22hczrFoWh8mRRgSHBv1UvXZWI3AW3CV0W8Pady12kDxHay9GPDw2Zb+I
/Niw1mZt/m3c9NrDpb/tnIuixYpLTVu0A9ZKPpGdttlPzoj7aQnS9IRjoUAc2KNaYoZEz2jwoFj7
1nZoJVm2DW/lb4MpjLXZLH4bz6X02tuGrBfa0d/WlOC0aWsR18Ya2eNgGdYuFhk+De289rZ92XWv
3WpZzmh8i98WuFq7Yebm/imNitVlOoBOpBxvn8zezq+W0KaZjtJpfHHXDttJ0vTNGgPabtBpzGN/
m/HotzEvA0wycbv2610VyqMo+y+zzVzazrWv5yqhxRe5bL9dQwR6Y6iBrXbVa32VMYLq48ijP4E3
mecdgcZDiJpT53W44XUipRvIuw+RywgLVosZga/BntXHmiAXoM7cMkzBj+p3RuFn1U3JbwodbuNh
Gi61LPqDTeBSekRTaRNw5BP8UWKiYCCByRTOIVB/2jMSawZevekSGWiq9s+k5/DS7GubyVfXsTZi
oXvVR7J6qAwet25hrrqFpNu+ZUHHdAbjbXj339k7k93IkTVLPxETNBqNA9Dohc/ucrnmKTaEIqTk
PNM4PX199LhVyLyNutW16EUDBeQiMyMkl9xJ2j+c852OWfXr5JZk1yFItM5mVFovftPX726ZeCcv
yUIES25n4KKrQnlXwfhliu+7LzV8e97uxKHvd9s+k7upEmm+aeGYkfLizGt7tMNXX2gz34ylK/40
a1N4N/yEkcTDppZq3pu8j25Eos0BRYwk963KD4GNx2rVDMp55tnUnPvcTy7ktVk7iUVjQyRapNaj
waYIKUEMhw+ZrtgZhB6ckylw30BuD6sMvsFdmvgmoaB1tWK8Hd9brPbX0SzEPXodsrXKqH5FAZW+
VL6sNuhzPyrTlc9d1dv3aTbh9U8TeUCZZD7XZml8Y4fAgsZyXG8qhmRHzNysmSOUEs+YCN17t4yf
y9I07mFxB5t0Al2Dqj5J743EEpjYKpxu9MssSzjv5gi4cFHQWfC2RevJTWx0Hpk3LldCJqvP2CPo
byx1qHa9m+p1OzPZjODOH7uQ0qHPhvkX4p54YwAjaTAtldEddPj2DMzN3VaDE/+Iu+YDjdW8Rw4+
IuCFau46efwZgFIC3jmkj57Lrgd542L4i4pdDTrFWWN/NbbFUJMIpSNZrK0WpeCty4LlRxb12LBY
rI7e1iQ7M9sVjWkfsxC687qVnn3UizsLhnt5KIwmuvVTsyGQCZc9GTQJKpQyZTPf2qSO8gBal1be
PyuOlgfbyAiFpcpPg1WU4gkvzaH9nEUy3HotGJQtTwQWfWUQXUKzt55MW1f3giVLDydAuWe4FM4T
eWZTzQg/FXtisXAdeqN3mWYcnuCcAxPoFA69Wydxs89q8oMPPaXpY4ez98+GJQ9iholSgtDVCju8
QKA78H8agyC9UBfZfYxZDamJ5CMGeToEh6bFZrTq7HJ6AwlOQCzLuPuUyMpuZbeIdVayFfLTQZro
MEoOo1d2bhjnCGoqjcuogH/YYTKzgRmCYC8jSLLrJCa36+gHuNFhwCTOW29wRxKa2j+CkCXqIs3F
3WBFuPU61XbE9JG3d3AKN9w7edZ9hFNaPgC5w99nhRorWm3WN06Ucq/OYZ6c3UlOZ9RoQ08an6Ef
KGAHvMCLTzAi/wej6dCDwsBWKvHYjfWbtJLq3m+h9Y+MPC4eWWXY0ZRtjxtVN3yiLL5mMppyAh5t
mxTTjonYxWBndfJxBu+b2R8Z7g6dwTLEdX7NKEqIXG3s6bMjMhXRXl4YW3uq+p8I7BJv58tW74Y0
8g+JnoeHPu2E/v1b1otLsrLr/sMHzCUXB+UwD+qNmxNySR0X1T26UWSfdf6i0uwxQ0u/YRDRnn3m
w9yzCH4YVvfGngRjnz3IYl0CdcUHD7ORkbbA089eaAjTtXP1dpJCIF+hctZnX5TlI5p257HPneqW
5iU7tyj+3w3YHuAX89b7lS62UaA+ihw6iHOX0XNY1rZZN2L/mMzpVI6yZ5vkkwF7wlMnQNuF4XTo
gMT9CrIQ1FphkjlQGAPFZVi54EetxvMvbO5gTXByfRvYr75DgkBRaCVEsJF6Z3pg43M+65VCOmDt
LUaF0CxaC11WlrzPBonWpp8HcteTPs/ZFvXsDdHVu5OVXQr0cfdzLLtveT18myBBTKsxJPVDGDxO
aJx+jqXX3rpFUT03Q38j6hDVZpT3zueyyxu3iKpZ2C5ATH9tOXCD+tmSd17qDuh/QwRfUTyBZ2gz
5Wv28HaaHrROmGv2NUm0bV2iZs60pd6xvmGZ1XWHGMqMiY2oTbP6ZRt1dxjI3boFClOS0zTUbw2s
iK+2Vv4hK1Lx2ovFZTJOY0gQlG67nSCGIWZv04VHw7dn45gi+TwQsjbepFgSxUpNRBdHNMksYJpO
n1k559U+dTyGTljckjMtQXxwmsE6VKNZ48sjvXcrYBI+wotBMxHpoqo2slqQRAl0F8KWXYOPzinb
U54v28ce8WC2sQJR3mNPmw8ahSrVjdTJXpltcvBUgYFiMIT1GHJlHgbUID+9csY5SJfd8QoyR9Fh
S+PJxDlyn2eieQNINB1TIXNKVQ587FIBSbOiVfxJT1TjYFjlTWtigi39EEd3LCNSucqsTAg0zpro
YHVxeAcJhV8BC4ELwJfFzIP28z+bTpLXMWY5u+yMeN8mRu0xZZqN94znijWwwKgBX+Y5UYH/OFqo
Am1vtmzUftpJ0cD2FCRovwhPICLTYolis8kLW6c6EOBprjFhxgataUTccGbFuTo0XctHQxlv5v50
0yu0LB0n0mecOqwZizhogxWwLpZvDKCIAoy6LsCporoRCVqHPixtiT1jaYDDB3mKg7PUJurLgvDU
pD27MY+wyZltZreUkXkFajBCrULyQnz00Tp+j2Fa3hKLsUDDwsB/wMhlvuRq6Sk6fBaQSzjFsQ6I
5s5Gb3/OnS44WGZfHPrUxRymp6jehUU+voJ9RqqOULY8GnUf/EC9umjJiJ1HDWvX1lE2DYwb/Okd
BaA7oJu4Tmf+Z5j1X+QEWAwr/6Wu7F4XyefPv+nKfn/J7/GV6/zBWAh1gSWBOsIjYwz7e3zlSnK/
ECMSDYQwCtY/irN/jK8kujIBud+HHyrUlQL/77wP/w9aNmB5SjLWcpih/HemV78jv/46BDZdEOuW
JH/aVvyzZBH8dXq1uElpEaxir3XfHhqR6s8idipypWVwD5qhvRlqc9pkSCaxs3kRFOgiPDajl9z4
ZiHWGrXEq1dM6stvTFyZtmvsXIR0G4D/442RFtGWlSpYT6WCk51zy4fj/OloG+8JCCMNUcsZ8xvD
4PajbiHEusRS0fgxAhkGaew6X63S/kL/uZa9yk9pW9V7i2fVksuNh7+utLtGLR+jeXDFS6ZiUHk1
bOETkojiloppvuPmzn9ReBF/DKr15xQzJOH1hjsSNoydRQuGigoj1Ct3nmKc0rNzJbtl0/hB+kMx
b9mEM68a4DJC1c227Ks3ZX9EyBG+2Xk7HI2ilAClBKnYRf5QxWmJjzTqTomYchYb3ninDVD2ZaRG
jCYtkhHq1FHfRwiDD0bqFDdlOOjHKW8VOTKFxeO/S6yXCTFD2IzjU5zI8NJGNiI6AgD2Ru7eI8Tp
XzrfDL/rLG7eY2ewH3JkcqvS9Pz72KvlegQ1ts2dIH4Cd2sdfWt65UFW30eKNHlCG9VCm9I3XR7E
5z7yitcBgSDSGVMSmhwi46JMaeo6+RzqKr5EEZQliiAyElbl4PZPtp/kAAmjb7IsPQgbSwuhnfrd
wceHBGSqfjlz8OeUTN68cf3xLbKqQxqpk9Yw5+JKiAdoTdhDyC++T9zBf1+QbWdCau0bmTfyCFM5
+0IJRIWTAsOi3Y3UZQJ9cSnmivUZwkv1q1K6xsAT5sd2ZItCsPhwyk07uAy4lA8807EWCQ+CQGFY
t7SU30FzI6x3mfDKTHX8J0Qc5SlTbbuZQYGqlcUgYkscYxiiP66KecWHkN+jHE8vfjSToGHM04tF
Q4jTBIEj0K36jaya6ZJR72/oHMzzZNU9+MK8WQPDGDZa8AGxVbP8BWJFhBvW3vZgRgHGhwI0XGY4
f2pqnEtHqiWkqtrfoS0f13TK47Fjo3Nhw/ECjaUm6U4Rshe73q6dGvfZ52hDDppnn05kQHdrCQ9e
K5K7EZqw4k8aZjf1PKGPLgyD8oWj1pjMGpVLaW6Zw7CZp3K6zZ1yOli1dvcZzAyscO4doXn7XDKr
gzJS3QZeYG9U4q1V56xcLLL7mRq9ymtORmLj0VWsB6v8SW+0Z0kd3zAo81aVNtMHdCwxYhBsLCmz
IFuk9s7Bn7K3grgAt2x6H2k8kvQXmkX/IOJ6eHSYc9pO/rMg6FfN7ZkUql8JacX3c5B6h8po7B0C
uYCHz/Id88aT60EM5GXNj0NrP3oiRu+RNd2mroPpKfTJ65IDzQlSIQwOMe5bVV7oKCAUdlaxFtoh
Vdip9FtUDugXyfraN6ljov5BX1NOhbhBPtmdylbaW91V7ncHWBt+oCNvkXVwM5kuwlo2p0/MYnlX
RxsQyOSP67ZfAs0VoHOu42LriWkJWmEs9RbmgXeUbgIXLG3bnWW65Wl0jXgR5Lf7vkyowEqFWp45
C3upmf460MF874Wz2jFibVeBDN3VFEwjEcZ82lMK0UUxwVkJbNj71K+zrRG45aqatL23tPKWMAX5
s4LUTUpaWk5nBAUM4cxuxCtcBm8sqec1WndMwf7Qn6j9ihNOKu8Q5X7xE+NFdzNElrkmZ9t85CaH
nI1QOKCZq50Y/PAgX5y4dIH1TFm1TYtRo38jY+rSgljxiBL35C7pmZSN2HK+Rj9/kQyKtkzs9gZJ
S1h52gPKKnfDgaHe+8J40EucasxvHiTrCAjKIt8hZR6ifPIO5GlGtuUl2FBJnSyZJG2CJvMhOLEv
QgzB9LT1Nfd/xyy7jeHzdIUy71s326YmAq0ohA5KWC853+5ZJ0qTKc76OpX2TTITwooM/KmYe+yd
hFHaK1XY3RMmSaZnevhK2Z3TL4RiEwT9bVTED4l0yKRNDKpGjwDtmOnXroO/v5c6qPZS8QRXAjHv
iFcLu9XcfyPUeoh694XpFnjTnm+A47aa3quExwaT3zxRh94J8ORjNlybnblps6DBwcjugDi76UdM
RuQjvVx/w3dfZ15/CPrwo0t56mfxM9vQCznT25JhMIK5MN8iWDBXKgsYJ41tdG4MMzmNRMwd3cSp
UbVK+03lvvxoZQIXuvbSI6fEoeiC6inMjGY/1TpQa9HTtCE1Lqp3gm7Dm9qZujs3n6qb0nC7b9S2
+CFA0XAMTsiT07zYtQqZjju3/mPrwFzA3rN1TP2urf4SJPmNHpL5IvLwtmwii2M2K9YBWijsTHVc
mvh3eKiSb3YiNAs7l2zPyJjXMFSp0qOO4XsiAVol+0YI9BZ1Iis44IARxNwdsftDJPCqs4XECKVx
8o2/1Fc7p0AwhgrKap5gDdbwbL/dUZJl7k7BpR5xQA+Bsm4UFXax74e4czYkI3afM8fQd0I7DIXT
zO4ZqlVAhZyx5njDBvSMUQwri+kDJMSLlVvrIYvrh4muaTNVaOuNqQWg0S2uyRin2SuPnoT4pGDc
t3XRrgZrIq3UQuEye3BcNA7UNWHJzpNBcuAx96Y5J2FvCqKNjNrnCk3O2NbenWcoXa2wE7KWwrZX
lZQooVl9Z9U4PlcQiBkfu85O2xmnt5S5/4CL4HV0+3tIg/m2KKILoggowthcOqnfmdG8NDNxF7JI
5YNQfrkjamTacez5t0WQR/EWhaL7nigQSCwPj6FKfyWRvQeswN4CTE/sHoZu0JsBDUi4me08zLmz
SqgpPQ8MRuxlouCLmfWhxDFEv/eYmtEvDrRXFN5frbL3dJ7qgmma1kfY/trBs0xDPQvOXaqwINqq
wnE3iTNPt6RPmesAbfNGTnZ9Iddjl6F/izbMwtuNH9maaZ5Nqk1Vs1wxUDVtEmyUzzx+vfM0t0w1
ut6w2fr5MK0EVacdXcwyjW8whxmbuB8Y0M6t+UAVNz2VSQa8vB/UvfAIEMiTLzukgM1HW9/opT2u
M830ry1PRlQaq1apbKVaq90sSX6nwIq7jZBiPEijN9egXz4TNi3QHbLsjAyFIzqoHYhvCGrr1hk3
5RypczsEgnWSXZ+QTTMtgCdzqoPkJjfG+kNjPHyFoOdtrJ4RwyplLUuCT4ePDVHHnR8IBpVJ+ell
BT+v31TkveT0vK5zRG/OzKTu3mt8EHVfKjjPuO6mvAYwCZsgMIXxpuLcey/ywdjGIPReChvSr7M4
R9SE6p08auMbCx+KYgCWD4Tah+uRXSg6NpSFJwb+GZFhaM91T9bF0Dm8qXl4BrtV3bseh1RYZhvZ
FfqNbCcW3rHXfJQxK8NU1Yts0qkNHjwLpGhIQTwEdcO1EweQS/JgPYS+gTU99dezstW+Aj36UtAu
P5ih5W3qqA4eZVPJCyi16kgNNjyWVla8NWGDKzwfsDQoNT1aRm6u+rjLvspckKweO8WfPgqi/ThU
9tqrqaCRG9tnS9jMpWd4x5+4+MC69TMRvALh+01pTvFTGFLlIeqr41cIhhwZWYUHRQfhRWSmuQ9l
bl4EZmZyIFl4OFHbHoM5FweiQcMfhT1Do0E/tsEMnn/ZNYxrPPbqdRLCWOEkcFYOeNUPv63DxxSd
51PJ/u00eB7AmUTEPW89e2A0j/GWOyZZt+1yuBbRA9ji3dwopoZh277qiDGQ0Y7DxQVTuHaGurjY
LX70HAnFdg6C7wHkKs69KnJ2RTZRuo0y2KWz432IERQykwj5OMxOux07Ud+EbeJQfzrqMHVK/aBl
rbdzHvrfVRdYQIITdP2TV945YRxfehHFB2V3FOR2UZ9KkOucGra/A9OHYMyK71NjKNDbUpl7sS/Q
+AsUW6B7Ltbc3OVmxEZ/VOTwuF1+8ua0Qzdm+Uem6/LMZCf9k1+03gZ+5d7AmbHBaXQQV4Zs+lMF
MJDzdFp50Cxxi3jhRjSjwHIrluiwkOdnVgQ3QRRe+jSlchT+rUW25gZPVr/G9Bu/xUsG6DBnH6XX
z2togu5tpVG2qznZFQjLWTS0w83S5IOIKL4xPO4hkbFp7/xpGzQR6GYgLq9RZLHtB04bbiLuuU3W
o0F1aiC7WjfibFOCrWvLKl5CCviAXq5/DU3lkLRjPiVTGOzsYOcNwV6kdXoK8v4hGZyNGyIQCCZK
ctPcGaGYLvib610XQjQh/PIusdufXJ4IGkjKuwAHIA5uAv5dd+BgkJ7YzNCFZNhlFmwiJBdqFjCf
ahLnDnf3xxyZl5Dn5zYzLXOpDeIdBjRj21eGtaXPCw4eDuRNasfNQ19lMY7Ztj70rT9vDZXkB06K
5CR6ZC11n3t3ep7sfYslhSCl8LZ3JatvqtHwFI9asFfDeAE5MIEHKsplPjfDC7YsiqfF/1BnS0hp
ieSjBI6/pvA9ROU59TyQYWE/nHMehSjxjLF/alVSfOSBxc0jIxH8aoJiNlZB5EICM6N6NNdmnzzk
jTAeR1vlXX5s7B76SRcxG5354IGLpcUl6RLxgxOwuVRGRpsbNfzgSVp7KxBSMBqBJL1rOQevltBw
rHr6llUXY55f5cU4HeGiCRYnfrfHM+xgEBvT09Q5+qiWXHM52vZe91bzy2lYJSJr1/FHiRwe0XAO
c6uquBl7Hp68Nf5NQHDKEVyad/CtAWG2Y6fruGy7Dd/AfqeXHl57HedP2G3tC2T3ch+JooQLbjZ3
ks/0wcotfhj2I6+hNXxXWWJt6YTiU2T24m4S/BtOYiwHUvbMDdTiwUB2c8dpK7a5jaue6oNNzGSc
AarBzoMGiuiJKbAvamNxo2HKt6A2UqYDoriYle8+udloYEm0BgruMr8l1XeLeQlHX6h4YvUhQ/CJ
bYXfSPQvXfk8OulnUw238xQbq2SIv1IGyEe3bm7zvkGJj+K1Amn91tL8eNzDrhTTLaS2HyUonBOO
9ujh/8nc8/+j4A7LkQIR238uzbvXX0QAfTfN9Pep5vXL/oNibPmMCxddHsJsckz/Y6qpGFBKxorK
EQwWr3/yj6mmcFDeWWjkIHYS3GHZ6PX+XZRn/uHBPFY+WSBESUlUdv/7f/1NV9r+03//Vdm66Ej/
OtR0EGZ7PGxRDy2UFO+fJJ+Kud7v5FzDUx/ByGDKo/kOQ0aFrB950tV63IX0fkQ8/PrLO/V/I6r9
p5dmpvvXeaqVCDdNzbbe+nbKfCUCfRIl86FKg59DDW3kX7+atfwmf/1NmSlwvi2GFNOxbWvJQfnr
yyVBnyAgpD5nW2efwjpAOpK4yLE9K91NbcXOK6E9aiYe35n2tr7bE35dmWrTO/q9LxGr2/PCGkjv
p869VckIyD1Tq84M3pigWLxVnLNxmdxwQrTbf/3TE5X7f/z4RLUxBHdtrhUuqH8SBFsN9A6nr+2t
SjsikKRkOQizifq3txfbw6yg5FE1Iaob78mrj5/sQN1ZEPF56C0zQF2/U56EC4bvw7CLcyQZeJQo
tFxgF6xnjx3OhdU48HetnFTmwkPVEQ7e3ikjaBLeVB/D2jKfjcKkYgiy5gBzeAN+Ad7Rw8TEOKHh
6VX0aKvkEE7DT6qBVTpEkO5RnQR9tw7j9MGFv19l05Ndf00N8H2Ytj/GeJz37uRMm07mLv2tj2NG
VOnR97Q+WpFT7BnvZBvl8cuMhXy1GyH3VmaFz05qPgB3oYP2eWXJ3utsgTP6TPLO3Zd+gikw6tCx
gwRe2RDH3BUpU83GFjq+Yy5IsC9zGUrLFBG6i1tKkeJyso0hOHsewm4Gt+390FML0udBQ2lL7wfr
C3cdQhi989Qi5/SXIh8bLJS0wN8qhj8/kQ/135XuzFMvblAIDJfBnNm+mh5DrESm5Y5FxnwqNC9h
LvKcvkA1U7jVVxwnX3FYOkcG/KxwLeARtiMejLZCsDdFpyDNPmIvOtW2/4LKAnMBH42iIzyIli+o
EsSKA0f7BrV6fYs/ajvq8pnhbnH+1xekxQPob7cTQlbb5ulBmgjKSXdBsP/1dvLDUtRVN4mtzjKa
11jNJYqAugPADJeiwkio5HMcW+N5jrTxIwrUYsD24MgEcY0j3ZUvzCbW8+KoHbT2vseCtlGmZrZv
VdCuHb81HyNZpm9trTXer8D88/or/M+a7r9a07nWkrb6nx9qj5/JZ9tFn8XfzrTfX/WPTZ33h+U6
Lox9KTmIXD7834s6x//DRnu+hLYJPLCe/ZdFnfmHAKLPdesgeOe444/+fVMn/+BiIudbSckG11Tq
v3OkeYvM/W/XpkBjjmHDw6rhcqY5/2TXKM1qNFD+tDszR4mzN4KFXkOwBiOM1ufm4gKFb4MDsnX2
/pV7U3M/Fpt8weG0jU+KTm6F3o1FZsZukKM8O9DpUDFcWTru0GBDRO3CrZfo3NJoWsaddhMYPGnt
Dt1+aiTrpb6vQClDcRvWekH46GZoGhxzhXOMyGIhpFfnKB2cKUk/5ngcByYeKMK3MLkZa4Bbhgdr
FkFIaEnvkM5U623o+gPABd+7n1Mx39aGZ2xzRN9rn53dtqp1+thb4Ml6yzQ+pyudyMwC52eedsW7
hUGzYQG4UIxyhSRzF9rAjXqCaN4y4hfRHl3BR9UA23Dv9vn41C5QpPjKRzIXVNI0VQS9zNP4gb5s
BEJUmBXc05YMl/w3a+nKXYIyH5mb7Mpjcq5spj6PIT/0jYDZFBayuqObQMoxCe1/VFe+E6xxnvpI
5OE+DVQdGGbtpiGWVagPDyYzFCryTDD/+RSvbSuzbtVfiVKGu9ClvB5t/b5FsCqOpSiaNaw8/aZ1
xyTd6roWPSVFOCTFscl3NbCLn7LTOHgTu7pn6WR/RUKML74G/b0QsRAfDYjUTxXCnhJfwjBug2yo
XjkFgKxdWVm50m64KqYagZA5a/UaXcFadQVJv579eIFA2uWjcMKkBizcjq/90GX3RVVHD4uuhYBX
eGsHNHrtXi4kr+Q31Qt4n+tBEtXgvryF/MUupW9OjhiEsUZsDxwMt+FkHQwbZpi64sP8K0pMYL7D
Yshymc8MrtKKLaf53NY9euvAc6ZqxcQD+FlFJxSAZ1yIZf4VXnblmOlsGD+okbwzADtgjOBEYJ71
V/5Z5E8YXtvUAXMJuriQ++E3JG1gkLztrvA0dJk9MH1fnxkyWstawntJk5YRV0oHT1PT5jnC/Xy+
D65QNniIiE39Vh7ihdkmQNjeoJyJmn0G7yhfCeEVH4VFcLh7hb6JklCdqjPdjbhC4Vgqdac4mBxQ
3yMYwUYVeBKK0vnww4T6MRexYK+kDQjHzLx84ICVBaOxtpqjJ8ng3TFJ1zuTfCLUOrOBrYPhdfho
zxbqqDpK/HdziOu3xMy8n07v2TcugjxMwgbfnJTWFDKp96b7mPCDUjImmzphf7po2s27EEqxw+Jl
Iez5C2yvLuZh2qRa26emhx64gmcbJDvmbvpdlVH7M0pCBqXZleLXXIl+VjpreUgnC9Jf6Ji8cgAx
Qq9we+LCr69kQChX8GIimoQeoRvxbutRXUmC6UIVJD5igCg62mJjVQt30Pfwx2Bs8JaSz+wmFFam
D6cQu7T/WdpG/JkaC8PQWnCGLDLELlkQhwV3OINhs41+NQ7BsLhy1H40zfk18kl2YtUOMLFZ0Ine
laI4XomK4QJXNOaCLO6CpEphlv7Zw838whW1yPSA/wdXRiOHyfSR6im7kJYCwxFXMKYXEimsPWb9
gqLK7X8lDYQHN2xr8NzAIIsrF5LwOM1Mrlt4kWHmzE88bFT+DFcm+PQSw7tYV8ykQ1N8asMqfYcJ
i2YCaZnrgkzNDQSLcCqhe5kslllaQyXDcISHt4anxf19Nk2r/OpkDfYyvSIw0T2n3qt9RWOipwaT
iRpkcvf2FZ9JpJBJENwVq9kshE13YW16V+ymGCBw5kztNvYVy9leCZ2gOsMOZqdc6J2dVenPbCF6
6qEHfrhQPtWojCebx1mOVbSGgQCYD+AGSR/WVk9z/4lPXzqHeJTFPWtuIDU93kjW+B100YUz2mUu
i3pRDt5WIJYuDk3Q2TGq3XxU/N0gfmWEDrZUR162gw0jj+loIQRM7ZmhijWY4ovlnHsHr0H+MIw+
v7cmUe5kDQs3A64aY0NBGcEPz6ACFvtQ/EgWripcjVGu9UJbhecYoc5uSm+LRJqVb49m2n0OF0or
2jwLEE1OKIv6jXFtydAhOCvUa4wsiPXjMVAsvks3B9yPpwJ15bQkRc7BvW4WVKwbB2BjiXXlqYWW
2XlrHbiyg0yDA8R7c2eRnLa2F/5supBoLcOyDqHuo2eg+BGccrLnKnhDVNed/mgn9girMF848jbB
EHjwuQ8NCCduwTC7kXcw/h41MPCNdOo3IiG5MfFK0byiWCxjFdxgt9KQ61r7a0RhdwwB7q3JZ0Un
3FfTxp5iSL30ikHtfsOX/9mFtrEXcVZuuoBQnrVmD0v+VTjab13KFHFLyB1XbaRaUh6Q+AzyaGP7
xn0Dz6M6DjaRMkR5lTivpOEoFBXZJEEAgG6YdyOckXE1Rt5XWdYljHjRideo8ox5VZFOoA4DXL3x
gk2++AqAPOHA7yl17CjLu2U+WZ7tLkEX4ZsLSiQxtlaPmlpH7FMR0HkbUptYH2UyTo6k0pvbKEnc
x1QhR1d9kG2C3ocq7sXWn14cdB+ZJ9vNOKNkNUhbWNOQ2vFmMGGBrGwVOBcXuQAp6kMhWI1niGrN
pkgJdU9Kw3ixweITADj0MQl0oBSKjVXH/XypF3jTNueCIc23wn1PVlonxbZvwvFYxYa81EDvYqh2
MgSYILR8x+SUJkd/lu23t/TuuZMN12j77JjnrS/XPBF6FwKu6d3NM3JRojMa/3aYK/+MxQUfdCd0
9DOvWnlSTUP8ZgBO42dldQ6Fil9OP+gSu2RDmAEgFiRNc8fYNZhd2KaCpJrOxNN0DPFF7/NJ0Xim
vMu3oiEBZqVT6Tora3ROaQ5hCRM3M9vSsdpXiigQV4iWrV9tPTXvhEBGp4wA84hwOw+ENIfSeAnp
nzlJEJkh8RQqEKtWiuROuwLepnRUBzHeiOaNSLvGOTNXzI+qER4CZh52AHOb5fRj6gyoeTR5PQvf
/S0JC7G1HlHobXKVscHy5/IVlarr4kSPy6NHysJ7MtQ6ORRIJx76pArLjQcza1rskRQFiB6m+K4R
QXg7Ji38dWm11C+OXz9YVe48Bm1DumVgOR1r/X5mP51ri+ukX0xJKQ4bE45tsmkY6m96gmewAlGY
PqhQDTc64O1ZB5GYoxWPcfWaDlTFPDIiaLJ4O9J660W2l7+FKim/maWAl0yBF/BXhqU6SqJqBqmt
u+yTQgGtdT8Cu/LgNpursu6mmdvGRxuQ5rGLPbBO2BfwgJ6I20ii7jUNbAS5AWf0ncZvclPovt9y
CzTfuVbicUj7qN2Iys8eonk0Xqza9F+tflR7q/f9by1782UyvOHGU8r4mMwAwGhQJ/PDUCb6g+cv
5YJdd8h7c69NgL3aqJeH3PSOJuEBb2U8QbnRnDFvaCrR0dsLlpqHgJmk+5Ilc0DRLAnWCSXUCypl
EzGDiZgEXxT+zObAEj0nIbOnQS/7SB7j1nKyXW2yzWHOzukG8jeqp32A8iM+zR0KY6Vt5kHaXmCZ
MeYsY4PRyv+zZ1H+q23YtjE91IW1bemlXu1kimB0R8PYiD22JqTHXL2RfQKPB+tLgtsmCnMehp5g
z6L0jc+yad3DhAnBKzeEDUGCi4pkxpQ397Q7G5SjpffO7lt4jwo0MlozrrQKBfUolLtKAv2pwBEv
4bfJDrsD+/oxc7chuSTGfixs5yi5n7gwZ+A7Z4CzFdgdaffyMgOAVStJegvDGvVsct7MpzSYgofU
pya4z7SYsYamsx9aZwLNCGOKkKqR+OmFemuZ2FklO9O+p1PJwASi7SgWj+ZtNKOtvyNNRqP3FFVu
X7pEFsFJibaP7rzB1SDZSBkfDknL7ntEof0AUa02YPdRkzxPrJTwQ9aTkrt2nKP4iE4mBqYdVk1+
AOOGdo0kiqn9kc+T+enHSeosoiYV/EidsICRO4bCpUjqZICBMh6Asf0be2e23DayZe1X6RdARWJM
4KYvSJAEB82yJOsGIZctzPOQAJ6+P+hU/cf2qePqvumIP6JvqsLlkkiQQObOvdf6FkwKwMxGO5Fw
pBtzgmAimg3xajoj5tm2b9WwbcJ6BYjas3dh+25UkLn6cLLmQocVbnd6QEB9dugxTCIIDJ3pIS4h
sB/nhESsfcxU2d2U1hClV5UlldwyyK2IWcmMDoNTPGp+HynnQKaOF57MFqHnvk7xeG49opLDU9kM
c2NsoLYLtK8V+Y07TcNX9XnKKLfrBh/rVb52yQELwgYE2gKpoj6VgoiqIHS9FRZhFzJ+YpNyuiNh
EiVljlDqgljBxXiXJGTkfoJ/a6VfdJ7h6i4a+hkEaQ3OkLk4UCjROSMmNc/7nFLcwcSekbb5HZeD
b6tNZtwgEXKDc6wx9t7hQEHIvyDx2UujbRzGY612hpLz2UuZ/m8aHbJ8nNXsiSSuvmrmxBQU3Nlt
2kX36diIASp41nHzeBhvN4s5ApyenBrSTgjc2gCDhLcbrto7KlLNOOqg7DS6lgoTQZ/H8+9z1Jom
hAay6antx45ApXF4GKDJbbELmez/NkLb0Ww0a6Os/H6IMND6OBqzczTxxFK10J/zQ3dm6BRp0fil
k+6wpru5wmEXwlHPbItzTZB0LVSSbpyjpw4zJN+Huw76c5BJN7Nj5sYVqucxIqEzx+2FBldofkPY
dIkWBgPDlknmimwr5deGpT/ZTY3RfepQRfJ4pXX7VmhOeYRrq2ESkOFF1nk3bPti0R0S7Wzi/XCy
mjc2rsh7BFDWIcH3dkyRCy3EzvFxOMppgYpM/SOfvBdYXiT4edyP1U4t3bEW5fQWdSJ6muekf55h
caYHWODGaTR1eRwgeSLZdgGLRBC/623WFq7YykrHQ6lGuxZ+SdRIfu0NAwpU0t4Kb69xYU9NlHln
F8VNsZkIBFI00kPVMNTuPb9rQ6fBPJ9AfVqSVIy+IluPFbvxnH9MDP7XupvrC/1ekWqYRHD2//Mj
mzT6Vvlv/dsPf9h9EGfvhm/tfP+tG/L+z+HT+n/+d//yP779d7i19AbtX4IyHpIMXvj3Xcs/fuSP
SZxL3r27yvcdYVu0B/9f29J1fxO6cAyBk0D/+O9/wjHc34jnw/dMP0u31/ndP5uWkjhRD+GtKT/a
mcz1/rz0P4Zfv5rD6T8O4hyPSSDvijICmaQgG2xlZ3zHxmBvFaUqOZhYY6ydllbheq6SKys06pOc
1GqlI3fMoiDfqTqaPiUqi06ljpK1Iajc1+mj0LQcXRRmHXpLFql7UjimY4Wz+6qQU/w387R1XPbP
cdq/vt91XvXd+7W12ekTd9YDL8lVMFsrTZD9b+OUIRouumios4lfKUR4+K4X/ccn9/3E0vwYdf3q
pX8aHNaOVdTsLHOQRB2R7nRyrsEguvulmapdOmiVD6cPNZDermR5+2Za4fJ0cAvfk3gNUySGwbyU
NqGZqthAs8ZKQWorxg+mTTWfnmNONzn75FXYk7mXyAqwXluKAOP2fT1CKMkTOluCHhVkcyYzNarS
lyzR5sWfG9XcVnGBoqAvhofRFBGYVsqJLJ+SXV4bxanwRHVlD15y1dIU+hwPCq2bVleXROdIP2Nj
27c1ifHl7/MYiyPTlQMoU41jUczRTunik6Wq6SiJ0TnkZg5Ab4qSfUqWT9p6XQ+T2Bhe6sQWgLC0
dM9chpIoapJdG9sVmW/pJ9sJb/C23nF6bNkrfJVrL1ZXeueeoJjTnHrP3WJoB5Iuzu1sCX+Oga6k
S3RVFJxdaoTVvjuntBqH5GAqaO+jK9/6ArUMgr9ygxDphGoK7tc430C7svcdBt7dIEJzq8U07epx
IlIS8Igf5sl1FS7Q0VsBZ60ig3M6hQue7ait/RE1owEpv0ob+p8hbTBTNHvGt5NfR0W3TxZjPCBp
hsugwKShIiHCYRbVjguLKXKI2rVbR7yqqI12TqR6PDl6PyPVJv198MwTTw0JV8M5nD2mu66BRyCe
HqdRG++mYqIMKyyB32WgU65qjAgagYoTzNAW9GXLjo5BAau3N5BLNppmfkFFyXwWfnTnOiFMYUcc
epLfjpZVu1vXqOJdg4IeZ7Fj07KvE3+czOUReeKJbtdOq8ZxO8bFcTFb08857RJYw9082XSZVA2I
cnBBX5m0ys4qigUi/Z40urH4ghv3sc+o2QCrH5rGhb3gPgrBhuPQSDdyPkub6mUDM5lcr54wlMaU
21JC3skNF4zBUCNvwsE8enZg821uKE8Ojv1Ulh3OFtAbdB9qFIj5kPoEcJAVlaeMYhvGz9JNDyQh
3uulEGeNfFh2XmYZEweATVX3MMGqOntITV3zZykPk7IeVs2+n7kTaEwy0+AnpNeOCyZjjhH2ES7Z
b/tUTD6BTgdNtQfbQENlOdH9gNcdLamHbSI7kih4n7iMdGB0PPZTAmA32fZ9fD1SZCGYJXsK6uvU
PS15cyMbsLJSDPcxrQ8OYFmyJzt6Rxj9W5bQ2Xai9qrNDH8uysdOo7SdvH0TF78Lvdz1lFp+Lumw
UqHEW+wN197sxAd9IUg0bYj18sjg1W8mGZ3SsDRwiTSasaEil3vIJGW1qcyq+8LQyuZzL8XDRChK
x/j6XqP82IeJEjzb48TUJppw5bYOOJTJ9N7iHLSO4LKO09KRYJV71gyhmXyBsKlpZM89CVUxxdkE
xjhoa7Jmjcwg+3noIr8tMvvOJe58k5MhdJWKZghyCMInk3WRdgPmSqazK8tfnWehhsfWc1ksenTp
ZqQJEGA6RgNO/Rw1SykuupzE0WuG9r4JCY5Wg1kHSWXg11Yp/yO9TBxoCFB7OK6My8Kbep5PrQHJ
xXayx7lMe85RPftDZj3RtgTDXkuyeudI37QGegnNqNtro3GHrXA5iPSEu+C4RoeAt3rZeF2XHKNV
kJZqrTiQxJbspEAl7VWd/YJt/STDhfUOfF+xuPQglJuCSXSWoFVy2Wh69S6jMqDh1R9sxzS2GvLF
oPOSzyY+mZ2VhHcyga+gx6G2n9B9ktFBTovSUv1IS6m8RjF5/+t9bB2Q/7SLIecwbMA9Orob+dOQ
Uscfq2vZeoLyqrsqIbuuSDnGE4h4/vUL6etv+tUr/VRaZP1UxiC9zWCMBjuwQu+bvnQYiGltkxbm
fHEMJMSTbYF+XlfeWoJ8+/VbMH+cyH5UCy4iJ8u0UbYAtPtJfONWpUrLbkHFO0JX3grLYJY1dLCL
comVpZUIyBs9e+iXug8yElauw3UliWnD4SoKm7OnaAtVXYVnLm3vkJV4Pg42Vnk4XeW1LRcAPiSS
+umYRwGdxjIwpqnbtWjx/Y6Q7LYRboCw8B09vEZM3hrz2BZ3vA9tRxTQ26+v96++2+8v9yexTmrl
OdIaWw+Azob3XUsffGbQ5mM+WLa/fqkf0YR/fLJyjVTgHyQyrH//XR2mK46VPX2PIBnke0/DH3qV
9Wqi4vJbu3759YuZ663y863kfPdqlOPfv5qWoKSdqtQI7GS8ZehpPpukYR9TFX3VE/SejZP1tzSH
45PbG0vQawwxjawG3ORE/ZWXDkHKNwmZpj/kTjPt027oT/hlYApPyISShK8ws5XAX57avjFX5S3s
QRDVWYt3ZwLiY6Brp6GpXaa1KGnW8sSiTvn1da6X8dNlUvED14Iq4XK56+383YdKJqQjNPaRwGlI
AcycUGwLk8zmwnO0W/D88JaGJs/+5qv8qwf1h5f9qaY2+orFrcJHoVlghdzW/ioznZ25DZnG0s49
lfN0HeIRvIVrVu2QGmR/86D+5VtgUfIwYEOBxL3145XnQp+6ukj0wEyI/+3YEhO7u0LTAU+6t5Gu
1s4NJjnqTdN5ZdVv9r/+5P/idiZK+5+v/9OTMygPz28ZWUGfD69ml0zXfRmap6JxuLG16G9UTOtJ
4efv2XHhJUqhGzb//vFqYwXKv6/IWLVNQBO6yhQpaaSA/vqa/mI14PP856v8dE2diQU6tysrKHpk
uIoLRC1s7Xr8IX/z9f3VK62XIgxaxbbxL4tB7Q3lsjgiWEKFOsPVn3PHO7LP/M0V/eVt8v0L/bQO
cP4YeiSAFrsJRs9E9TepIa2DRzeDGJDBfACkx2A4WstjEug4CtR9ffXrj/UvjsyWEBIlpyvQFXF2
//HbC+NJNYz+zADtTR0seKIea8PSj9C1zKA2p09V7WV+NOIATcaZ8i2KAWQ1RJiSB/6mAUqGBU4y
3FpdlOcsKp4dqIq3emI8YQiu/ubAbP7rzQadmfmpS1OCd0zKzQ+LCvTgLCyWlrcWDWcwANVGj0Vy
qJYct722XE2eM+3wAhNAQYRJpAgv4RCq7ROQ4r5tl/luLFhO27E8UqaGuxT7T1Fzpuk0fKEcIt5r
eDlH0RSUcPgzdTk2xPtJjmczKKlaS/pdvVTUVnUIDSv/ZoCX28yqKbbCGa0LqLJ/lDj/az2o71tQ
//n/kWxc/wPMyjf871V2p/itzRDZff2+X/XdT/7Rs5K/eTa9JzoTH4FKLkvUH0hX8zfUctZ3Erw/
e1b2b7SsVvEbinJLOjZr7J9CO/03jwcGoZ1kkbaZgv9PelZS/3G1hsTBdmWuzx+/jq6auf79d/sk
FoU0Cml7HApMX6C5BwGpWfd0M951Ay2OrWCo+wyciaSGrnXWG7DL3HEbzS2mYFhmxDuEdTM+KKFQ
WEi7t/d9rhVXLuvLXleEQ1Rg2mDOVGqbgg4E7DUTIxEPVXnmDRV+sYZMwHF3ELrYrpouzppFweyR
WAobPqC3IV6euIr8I7qilZIYi3RNtLDQRzDV/Qi6oHw0Ucp+BGAQ+bOYG4oMZPBDtEoG3TR1A+GV
9hhkaHbux8FugmbWSITWp/KFzJaJEW+oQwjtMn2bueSjQpMyh0dJBoTaGhphkczr9PCgbCxyW005
K0Ufh9ieNuUIoNZsZEU3A/K8T3xKcp30OgJCZFMWczxZL+JkZKHJkFlNxMlg3AllAMPDFIG1pGWJ
bcoijAY2pzNtE7o+r1BdPeATGNMuVQhxqCmG5NIZeBQ2bVXJhCRFAJa+m5O6QGkjW8fPWoZuDABD
9yVS1fA5N9YhizP0DEwRR70DogWNoPV1fQkJu76a1Micorex2m2GzmMkaddTFuiaoW61hQ5KarbF
75SHWrolJS7Kd/TGtBfiNWbNx73ZVQcL4cmtZthh7RPrTkgXxxKSM8NqzB8rk0zuDX7uHi3f4tRr
pLarvzu1QMsRafTlF8ksCy0cWZabkLz7Q0JslbmN6xapYSozjudDqHlnMtLrPZmUo2+03cq+xFMZ
j20bmH3V3Mfo4fEyJ9Q26ZIWyidJyN1ldlG/ia6frrE+mcMWahZnZU6snPR7Y4efqAa4inGxS9wR
Tutczoceysm+svV5H0fZ9IxHer4SUekFnZ11TxOzv2f05AggzYUsBJdN4qVY4271appIgYdAYfXw
2TLdUzfo1zKYBzZCjLrJrgY9J9yI33XAJNT5oQ4qEA0RHkmrJMu+4y2ppaV5qCXLlTZEtBzCNjzp
OlYBo4i9fWkiordFXDy1OmjNyoVCYEI5pCfOnJSQs2Y8E1/Ane8VnPhb2H8EY9nMghlW0XPAyp24
SXduQqSeIa6tT3WEBc4ZhumELXUFUy5ssMJhWEwYt7fVC4vPPzPC6Fa39eXOpDXt0wWYbrjXzUNt
rNaLuLLLd1dZ/R0CI8NPGZY/LJFanohCcIJcurO3V2kjR2xMdfmUA2p7tqq0fsqqfngHIJU+IXA4
OsodAivjd6dkFiqq1t65nY2i+dwYRXdXFpb+RnfLrmjgQJ8wkkFsS5orWBaYz0MiZE3JNlNqpjtl
0sONTMd4U0tKHgpADusTMvzoxhrzzG8VzbYJS+ON21L/pjHRZzFaWvLTyHG9N10J/rVOKEFAfH2V
XejN6AeEwQBas+ebVJbIiVDS1O8Gx12SxF31aC5yeY8lWcq+S2zrp6UR8m4uppVhqYGZp4/cbol8
UlwnPCufhp3+2TSjWDsMFumYvpfn4TUcg+E0s0bch1MSfSvibKo2DjKG58wr0cp2LM2B6WRGtEnJ
T3iHE4O6BqVLQ/2QGc7j4JVAhIchQdqc29F9W0Tlm9NaPP0jgLVN5db5rUic0djWePw2KEami01w
GzjNJUFnVDPfYjCPioZ8dUC5ghGXwz3Q4qihf2rgFbRCqz0twm5qvyVnVPdLfViCHLBvs8OQPNy6
upmjdSHlnK6rbRHe0hvdfWTk5FRVU0yIajJ0D2lKMxtrQnMUqeecTScP76Pcsj6HiIWY/i7hq6a6
B1EX0wVRkDJROs3pndc6WRFUKlsH34sB4tOMBrRuLb50XZsZpkKCvjiZ21/lYJGguzpefJPZk3dN
W1UYrA8aAIEqt1BmOF2kAlzq/QN0uvwxHiP71Ug1tRspN8+6G4s7s0zVKbE855IbI0Fc2VAAOhxi
qB/Z5N0U5TwHYzXZJwjFGiD0YcR5niM51aB09o62dxNCZrcQuZsrHgXjk8Pw5y5q0og58OicoOgU
b5ANvDd4ncOBcQvvWZlm+1XvewmvNDEeRz1xoUqVcuc2sXuJ2rb+PQoj9ebV6SqQMe3eJfUXvTXu
SdUGzpxQrGPyhpeql+8hwdG04ag2AuCWYAsbU5t95v72sQ+n6pIqBPLkjvGJkjsWb6SCV9DD0TnG
8ZjdEYWnAd0WbkFO+JSx37q110AHYnlhFG4X+iZWo3rTTNKU8SAZ4X3cz8P7iq8abgBsxWDeXSsb
2T1leRWSXAS0OJnv2oIhxcYjB+OuRBbobTuC6wGBppJAdEgFF1iKDZvX6GTXXTfhvWQic0JAl+cb
y0yNrxJmaLfRjEHBRDDN5OzZs/L2hoEUhxD35Ik9GxVcywiBZFgPIWtpa/Y5z9364Dm298kjR3qr
S3R+W3TrUbnNjEE750m4iGMyduWjWTYmTCGir89LownrHJez+VzVAloBvFFENo6DkhHF+mnsVHNm
Mm3cIzczTpYXZyT/od7S3QgnfbWo26Xs+ECwGpUbtAX9s+011XuMwfpZKCBBOdRy8DcumLzFLe+9
sLEusqVjAXWjc557A6Ez+nmTcsiOENod07Z2rpI4TojZbrLnytOdKwq2xjqETTngBOg8phnz4H72
sCZspsR5EVZeH2aHkA1DIzwuiazFB5NgPWo4mo4xRotpA7yX2PBSdiuvpR/KHdFUySGGAPq5jDDd
GiydNeiZtj578HN3cb8I+v+LMdGuo2kEGWc44pp1dwYiSwAWnH7gzTQkhqUE7iaKtHYD+dUmydaU
WoJ0PrtzW34QGl10rcKFhTaAR2l0MX4LEUzuhindthRGO1EnyIvMDmhb7QZKcfsPfWaf9d59xJrd
HpQ3PnBmqp9bK28PiLTJoZajy4qVjgzTJq1jmI+hOn9IuE2em0lMmyQclwDuPXwQcBXJvbHQyD8N
mu2lKM/rPtoBNbVeGMvNX2qyi5PNzKre47WH+8D2Q3onKJA6JEUGn9pWRLnstnzNC/ifAQc/cZYY
vhpH8SF6EExng+3zEKaGjr96gAb2QTZGbxj6OCe0W5IzH/MVgBytKOTkg4rM9AFEmAVnRP+gJtcI
9b/VK0oZeIUZpCteOa2idh8JorvyZDQflXUM+cj3IHWAV3X2VYeV4FIIZe0UwLHN5IkC6xmjqkIH
ZQfoKrrt3L72NUe/lrSPrpk0hZumFeouXGnQ2cqFzj4Q0b3OHgs4xgAdLRsl/XHlSQ8rWVon/PkS
NWhcdlq38qcL2ghX7UKxuGk5zjzZH6zq5YNbbUBics4NBeLTELWO62MRj54a1jp2sNm+p41tpL45
UCXu9abMEehprqdt7BWZTR6kdw2FI76NZA9zD4b4bLKITcvJXZHbnaM7n9zcmS9OLiFyI19xnjqn
su9Y7Aj1KxoRf+YBFnsTWBUl9AfXeyV8y5X1XWc2BHbeJ2yHpXZPBmzsd88ZkdTGKpKNn1FvHsnl
gyFO7hg8cUv2nQjqFTNuditxnPA+s2TVnJmbDTjixCb6CFVbxBqw1kdkrVnDGrvGbIEIthZ04Jum
Wd1D+RHRRvdV8+s1t21ZE9wqif3DJySpvBpcCXvQdfpt9xH5NlujuHHxV37uMgaK5DJ8xMMxMkCK
2jS57dsfEXLeR5ycPk4KzFIZY9uYap3IuWpNnwtHcujCj0i6UYYec3eQtiYBDM1KeMktLfPrckYV
QJzbM1GaVnTo15w7b1ZEwqVGlHyqPoLwcJUQimellfXetZgoDjWYp3kfih6zjZBu1Ps54P74pjdX
FWT+EbnnIvxk01uD+Ax3vueZQQ9tFt1EACSiiZbV/9zHY4BFoTxPLgQnliX73qnYDpI09MA1EgTI
9LjLqKaWZ7VEDAm8OJnImFrpZu1HkCBLEqGCH2f+/2uR/I0J8c9GB+2Mf98i+dT3b+3bv22S8LN/
NEl0/IO0IZjQO44j9LXj8Y8miZSkTps0RH8W9pg6GdZrK8S1TNLZsSr+s0ni/rY2FbHdQ9T4h0zo
fyDsceSPMxP82rRpdHSnwpGE6UAB+LFJEoe4Bm2OFIeIDkbOCc5RZIHaSFFhi9tv3Rwadzr9/A3W
MbGNsoWcFJHNDisByJm9sqW6oO5JttlIUyBMh4Yz7qcBv2I5Qlgh5t72Y6fJjxKj2Jc4GXrq4sR0
NmkfgcrzcOCAAnHt5ajNxZqyLhNxTx6HuS/7Zrkx2LM3eWP1QVpySODED7o0dYZpJzIVaGXdfova
EcE75HvmrUXi+TlO9WvRU2dFhOPuZgM+KXmUzb4w6PwArkl2XZ+6Z4b+3hYWZLtt9FQ7xKnpfU0L
BPAbm6CPvd6F1qGaB8GimSQ3We00B74Z6RfmlElOw2o5aXRjfXIbgP8tsjS2Zo4qahMb7RvdAN6o
imCaFS6NEkTjc6a2sTUaG90e3DuVp5EPgK+6xbtVfxFF3lwDybzQTXgFB3q1EBuNySUPljm/jKM8
Ezp7F2tDurWt4VaWGRyyuvUnlmZ8WskB83xLfi/pH/sKFerahSjqq9qdGGjFWeg89rZ0PoKaQ+Hr
VnLHqOrcZivg0YW6FZI2wFCHtLZ9XMwskT0K/XFTEhROAazNVzN9i1cs6zYhqm59u3Q6FEp0OA6i
GAQwbTp3weRo4mqK47wBdWdG/uz2GRqZNRbIKSYJS6aRQY635dNoQp1Aq2Nn6BCXka6Dpl9YQLVj
ZTTa753Zh4T12Kg/uNNImy2VfFa5Y5xx3KlNEcXmiky2QfKAov0KNLXdCe7KgKAaJPCVHZcHwfH9
dWQMAQISbmKui/RLW1efe1xgnz0PswMY/ey+gPN+i0WKDOpEEU+XxOJSJo28pDmGjUZ3CIjrpktY
TdFlFFO5bzllBJ5QBBtybryT2iogBUhZsQ9TQ2xpp+AODIdrgm+yq3xCugRBz5ioxwsdVFlb0YvS
U/nUS+j8285T8bFqkvmBkzF8ONXptwaSF2sX2fX4ZtI2xPmDi9BcUNcjluhfsdCrS8i+HKyJaY+d
cDEDuapSN4jV29ccDH1LU2vBjTZOms2RBnfpRHuu0Fa4AJRs0BbaLjMVPqVQuXWgMaM9gNXhZUrb
Ubej4xRPFvM+smM1voommyRN04gpCinTZnUmIqDZmsiTTzI1wp2W4ERhuaD2QLCSXEN49cgVsfJb
1S/9ZYSzfDvpI5mTMEPmB9wZ+snKOEfiHNCr34VnRDcY/mLcsHpq7Me26XbJJDmko07QzkXIEXDF
g1Y6L1qmN8ZicuAal+yWxNphx2kPIUyu576O8TeQaLkJQNBUfefWJKITiEeKTkH2ylj3BHMgeDP3
ro1tkPZrnlyMNDT2spqdix5301m0fXwQptFf8A+rq7jIi1ebTXuB7Q61fGvQXgqtytvaBAU8IuMz
UM8spH2qhoimuWkf7JLQmgRugp/kMCtlovNszarI0A3k6s4d9Olutm3V88DhewSvI0kBcXa67AMI
UW0gcTpcMsqqwMvs8dRLrbnlvF/cJra0nxrNUU8onqtvylyL8WWqjCBcXO1BzoNxM3aG/QRkjVhs
ndzwc48EhkOzTM+28LilS5N03yx0/UrHM2xXxG4TPt4+JUCLuCmyAZStzJcdQB5nn1qefjDSLN6L
LlaIaKKO+qxNRxh8RvRgySLcQxQmRpOh/nysstK8RAW8zxnw0MH1emx9lLN+hHiZc93gvZD2IfdN
Zwz3DRbeW/4YHuteyZdE6cWhiNp4D9C1uTacbrgenbz8QkrMuLd0o3g1hsR79VxAvoMzJgdj0sht
WAgZyzjQ7VawEKEkmjSOUN2bnd4UhbW18yw+ZfDpEfZZzSppbo9w2opbFPrVNs2S3/EYuNCau1MN
FOog2dWKsHqtTRSb23mQ96gTt1EBBMqNZfQItm38VnZC+czjpkPfqpJD+GA0+s6B7bg6N2OUH62l
1F6bTZgmfWvWl1pq/XaxBMT5oUIZ5aL6JIOqDOw0wQ2c2Bz9X9q5PdHU1670agyKyCUKM4muiLBp
A5bqHRRqivm0aAKvLkhLafV2q085CZ1tS9dzA7vAzE8ZEeiCyJy+wPQ3lJj7Yig5GV7zYzzQnNpG
elTu2gmsZty2r0TvsTIPFSAvF5oA7WJhq4e2W2b6t8ayMxplg44saCBqrV0Adqu8YNLrGVcJuonN
PHkbld7LhYNjXgzdrejYz+oBuGroGfWXxp2L01Tz8TBVtAnAKUzu2Nq6irua4FMShXy9K+ezroxD
by5LQF9wOZTKyF9IsviasWnlRfgWT7IDHgJr0C21oK+6TW9F28auwqNHoQ9WTDPv6WVj/0gr8WDN
Ywd5kCzvm1iWc0/pbSNNs2OI5qSQ6XtGDuC5DaG9T2HrnHSDQDiej+Yi3XoIzIVJBlkZ1VeAYmPg
GrU89Ua9vKFSzcCOlbdhpkOmywnSisYifOALKPhMDRcXRda6b64x9zura+JrPZoAnuB5pBM+6Yda
LNVtbpbi0iVJ8aJGMe7GOKrBmGkwGfYcC7sAm9kkWJyE987ZzSQsW6PXDEELUrPZOpskclWyw4EO
880pk/hYWqV2L4HNJbt4ssagnCbayFpXOgAmcJ3fU18k5RWHEy32tSLHa8cysI2PotMXoJPQwdWN
xwH3pLw2v0MKl3wrWHHmTWw5RCNPqDY700k+mWRW7FLKXTyOuv7YyTHfT0a59PxZmkERxsmeFpbc
aFUidrABSc+isRCIAhPkIFV93yl1o2EBLGtO6lPbHTHWVP4wgSVziVTf9JQWWyS50bbt1PRVwZ54
V7XxlayI9lXm45tT4xHb2By/bvBvOcGwDH2wyCTZQm9XF0mGMsWqGM+LZbR+FRIpJLsYf3LO9tSJ
wTyZjftoLKogAYLDPK2xFTtcdn7cSVKva/SJdm6X+5he3ZkBlrrp9VA7hJXSHojV6RmU6c7WMkoH
RugcfsUSZO55RqNDyXSOr2EoHhO7ooVlutEtJ2LIsMvY77W00DGa5c5DJNfcsZKtk9Plkvq21WMc
xm8XnZjcjftOEkjSTrL5oqfjtHO1OrzFXjnshKrktmWJQm2W2jAAk2yr5aG5ixotQq9sDslWucju
Y2QG9g5vKE7kjGgguIxK7uJQxPu0l2FEdaW0Y+FVcAPoKez0dkIBMjn6Q9h7q/xR2FeDZoSBPVvZ
IZuV/tSjgEZFz9E6c0Z1TPKwupUqJyRlcBaM3ZHQkhc7afugUVl9L0wTibJBioiVoPF25WI9sdER
D+AA5PUJJzB2lnKzU6IXiN8Qs7O01Excysy9cjo7/zRmJajcvhQ7hg5GsJBGjcZztvbYisSxHGsd
M2HosdXMZYlXnMBG3JTTpRP9nS26PXWquGTM3nZu3j5rYeUD1EOBO2ufy1HhNo0q+5OJEXzjuCv7
pOLQUju0uLAKTKfaJoEe2CAc58lK1G7oMHs7Q4HQmRuD9J2iR1eMDdF5BExr+3PUh1wB0W0tuMPT
dyfL23+Ifr63FRjWj6Kvfz2n/TTMhr69pEokhBZj6Ntopp352uhJAiXhOBoYR/20VNqnxjOmR1fX
vZeZ0d+NES/Rme5885nRU7qDS+lCtWIwcoiHuX5Ex7vsha3R8pEZVGzgMrfl2BoxD21Cf9biGxBb
aND2VoN6+8LIXUMLmZfjNjT68lCPEnlqmZ1dN9F+B1sT+aY2VTdamncBU7InOiz6kamsvQsbT38x
hkGee93ut3jWKl/y3tF42vY1etoM4K/ZkjfeuMuxjaV8pVKPkFeP4LZS9VaN9u3QDw8WFcpmzkqa
IZ4x+/YSz3fMgC5hki2XhLgVKnAXliHGVOwUCGVhoOZTS0NVRGjWaN3CNaTFg19zLigKdyP622cm
Lrnh14mbscTGzngJpWROQMqnSWyY4dxVVTfedJi+UeCyHFzNcWZ8sweRfK3DZfRrS5M7JPzGfbVk
s7fRaAsvoWOKXTWPztnqBy2wGZP7HWDyZmsgDV92cMmmb2M3vXQxtoqSad/eagu86VOT70cAqhun
tkkTx1d9FSrbhcddtD3oBxvRMfyKbmcBe7xZYK3vS8aPJ0jczm0iWuYV5jQm9zzo3nHyJnXEmD8e
F0LNNoD1u3c4vZSCBe2tx/9i7kyWIzfSbP0uvUcbJsew6E0g5mAwGMEhydzAmEkmZsAdM/D0/YG3
b7eUJZPsbq71pqxUJYkZQcD9H875TlwMgmRU6gXWvozX3cAztOrOXOrs/qvkzr/Kb3OpxLmFKcpT
OTTLDNzc6vTyuBCHOGZzSiVvfRX13lLfG1+VPjswkpqW+n/QvPbOX3oCwiN8nHj0CV3em5gWYctf
mnQwtpJFyVOxNBj1V6/hUJlxGC0tiPXVjXRLY0LuzvBQfHUr4dK4DDWbmMIZzMCLsUpsrE4hm2X7
SZrf0vJ4X+0P65BSgjF2x8Bju3cca+FvJhtSOxlAPLh+JtMgQhD9ThqZuUJvjleEXIcHe6zT3YR5
deYQo9+a1fwoa9shS0XeNDNJSDPgC7MwydyKzrDZBFApa1MzAlGnFMYgVaoTvimIDcAtnFWXdjKI
PcqwlcfvIYgj3fhmKiFw9FnWg4/f9kXxO0BgsLSM2dI8Zl99JLu47BxnLZMCmky7TNNg+Oo8na8u
1F8aUmlY2U4tTWq3tKsdiJ87RQcrl1Y2WZraYmlv+UMujS4tb700v/nSBpNKnN28pTUWWuS9lbZ6
Gwl0++EsDXS3tNLz0lSXS3vtfXXa89J0x0v77S+N+PTVk+dLew55CsjU0rK3S/M+Lm08Cw06+npp
7sulzZ+Xhj/lkEZpwP8LPaNYdV+TgWwZEqDAdvdiGRyYbef/gxjxSyX7P+pKDlSWur5tOIuvDlSc
95vgrfEJCO7VQqZuPftYkvTUmgS/i0nzN6ZJnU5KtHjQ7ZZwUsPHjCCSTuyQIRhvjRfHBBlUbvQx
9d1wLHJ7Omme0SwrYv+VwgD6AMD6LsE60OkM2SmeBpbWLVEdpJFk/E5TeFyTO2Wo/mk6VyF4Wnft
RJp7bLyorDbgb+yj5ZuQCT2AT+/13KEFLFonhs6zHGSshjnT0q/zbf466+yvc4/VJmKb5TD8+yvI
WPS9f/rCviaFFNMArE3XFYuC8A9yKvaZ0WSPk7djufI4v1qv6l17VbfhvrmieS4v2E3//if+ZqX7
uvNIGPJdw2YPDYr0t584MGAhSCsJd73jhT/yCmF2UOPXv2cVMJsBlfRiAVMtu84oi38YYkbCZYcQ
pA0xWgBuk3DLmpukbswW7QgZ2+ION1HK6LtZhNq3ppXOEyQ5rjqcMAPyKNtF2tJmIAtHVak7Amyy
o1PO44FKhvOJccrKcb1bN87erqf8ZNhQpNvcNhSUThalHtae7wRGhwc4LfmhV8LbkaWh4WcZ6ruu
LbMriXjsyBev/qmnIH6MfWd+twc88WsYV8M6HZP6xY6s5fwqzPzb15f6/22k/7/QeesS7EXy1R8e
rsXd+1+u3fv34vM//m3Xpczq2z+KGf/7n/o/U3qXdHrXgTPrgPnDCmrw7/svaiAuW1/okDON/0YD
/l8xo/3vLtJsJvRI8b8Cvv5nTq8DFHTx6fO+mNRbxv+TmHF50v/47un8BML8iKcGn+ISLvfbu2cm
SHjy0d20AvvCakbEQA6TM/7DG/e7YlJf/L283o7vOiaf67cf0zi6g1midDZIyPrveOK9radbEdCm
Nut3USH73R9+C39R1xosMn77YJhCoA54uk6ihuH9Vtb6xZx5HePpjWuQJsM6l+kJRBqKEhb1FtBD
YmgfPSTU+zbktRt0dqR4Zefv6BXAdaDePjZOjFdS9ebGnLv06E/5cC6ieb4zkCb/k6r7zxp2vNR8
Q/zKbQTsPp6W34+k1NXohUYUK1lYFR8DQ/2AppH/RMjkr/HykzoSuQ5Kfa/6qCt9/uhGb3iZohSQ
fMfeMOq67BlRZnskP6369fdfp/mvzwl/PM5pjkw0VVB1/vycuL7SZYr/b9MZTFiS2ciQXIol1KwZ
4tNEykSFXFVWJ0gbrFA0PdoveHnSJBDRMDlwv5lTVFymMT4ZhjzgKb1C5sBKHPbL4sVRffZmsZXa
QZ3F51GRFtVFRgYmSMnb33+Wfzn9l6/ac3mFTPTgbLuWR+cP942H4pQtjiVQnefxHTQdLxjG0YzW
o4QxO9RJlyEO1QXO1Gb4KFGt4iYsSrA5ZdEKlhE+6UPj2L45sFMI4jXKuyLTxOtoZNsG1YBbs7wp
3aQPXKyHl9Lq+gO7e+rNKH2TAulZEopXX7TWfat1ARHMAOSSfi8npzhkde6Qd1OqO1sLud/N+Mtb
nBiMQ2ForlLXdQGgeTb+1oGIKanHH55TM60F8CRPwlHzuU0JogOPZ+qnGvXCknqk+S1pIWP6+vff
5deL++fzYylNhW0huzUs1pB//i6lW8A7biZB/rxVXCo9K7dVOuh3nglL0zJ+aelAtt3ESplQHi8u
9l2dD79Y29U/kHi2ZxWhLVyZKBQPRM7mawbSAyis0jVoDC2Jp7xq9j2S2/EUyWL68LvBeOxkWJ18
uPGvlKTRnWRFxeBTJvpqivTxDkhWum07R/+HB4eT9V/OFN7M5UpgfSp4FX77sJ5OX7q8BE2m+vuI
ShTFLbKgg+RYfwANgHvWMPDAGvl8rZUXnSwpWF7aHqsQY7a9ZyRk02c9RPrPv/89/MX56i1HyLII
RkDg/LZszaOpwGsziA15IyKwalRS/XSwaWLW7tj/w8zgL74GLFIskXV9cYv5v7lgKu4HwmhasZmm
xn3Vq6la3uL08vcf6S8OxD/9lN/eUsK7Eqehb2dzkCSfOibIu6krgRrBBJy2f/+zlpL8t6fYoyz3
lxsVHcTvVGceyVRKGqVNKSzzZGnF/DE7yrmza0u/mWPDsUsV54NE1XVwg9Cj1n//B/iLr9QHnYND
lPPf5r/++cmCyAAnLyaaLG9dwpEHZaOEmt1/uIXN5V/zx88paBM8XYiFVQzC42tn/4eTz+TI9aY8
dTa9qG+SPUtQ6NMuJR9mLJ5Ibb6AGQ+scfhYkn27ONcuM7EQLFIrb51akDzBvsB5jO3q6jRyAEzZ
tpAab40pFRuqWN/IBO2e3sUHaY8ITBkDEQg0qM80Sv7BNvj78yGwEVO+c1Ma/lJX/eYanO2Z3Z1T
uxvFtROEHcsOgiLIk3Iq7R9+O//ytfmIGLj4DIcCxhDeb29XPIcmMEnaN0QMEUEqmbbHRtCforrM
0S2F3Z6v+p/6SErB5VL9468LMgrnDeUSJ6sLheU3p9dgtsIsjCHcgI18EoSGbqzIq9FPjMOrRWq1
s8K2eMMVfqij4c31y3TrEvTznkamAWsvPlH70AvCNbBC56GR0Hs43BAV1xLtJOpmoEdvodm8Vb0B
Lw53Bvh31HeEoqwU4TgIW8cDU14mKW6jP/jOIANVIOVOJppFTUAbSXQUDdDtxNmr4PlFuOClqeVb
d2QO6ofY8i1ZXDsV+ysyxAnm0G8TBngO/UNme4+RX3WX2Xm35fyBgrm5lHMh1qUQ0WtTad1FU2xt
WTMygp5TwuEUaxD8GukuJ4dJ56/z9G2aNWM90hLHeBOa/sOEAbizY0wHdLWW/TYmJpnuevEkZf9Q
e7uOz5mkkfETvle9EWFRAsOICL0WImEVm4t6K1SWbcrEl/sxFwWL2bq4BzqZPRijA5LSTFXL9pHU
MKPuzM/GYrBcFC5kDmMJ/UsytGKgacPNPDhugW/Byr5nDZjepClHMh6ngEykRwgHoC+VVYBT7ohf
C2YVT6faiu1rGBMNCYNgMzLn86txTxbBvDNza4/eoltyVkZ73U6m/2sarLts6J5U332mVJcvCQ7s
rTWXxcb3+m9FrI5NMTZbDMf9OWSX+KLS1Lr2WS2QQEgSbEjYXhpCPEao4q+FP7+MUeedafZxo2Iq
WQF4JlccbgXdsNb2l3qcRygQuXhoe6/4wN/eXLp64YqRj/TL61t/F81hs9eVJ6+Le+W1hNvwbUis
HTiEinzSdPQeqqqQVy0jInU1osAUzHXUxBCzn57zaG6vVjh1z/gl/EBp9fSkxQQlYlvM7jWpyJEb
a+2WUWjds3iMg1QneIitrMtPduR9iGJ9kw2jvulsz3jXQqM+VKgY781aqnXMb2+P54WAxS7/Uffu
9CNdPuHAvHpXh/2DHtm7uXpC3WQEXjFdyAk9h5rb7FI9HcBsZ9XPMDTAqOo8korNCAW4Z6w9lRlH
jQX3um1VC4wH0wPiDnFF7hnfZ6qa17qErlUh3f3l6c241WApHoH6FJdSeJ+xEm/AREJ/1RiVDOFD
JNhpGrfa29GgMXTwyaWEyo7tKJ4P4NJxatXRt1o236Q/kDXVCqNmmGGQ3uNlcBV8Vex8a4KQDp4j
oPNp7mrCBdc1loA9Uuh8W2seIaoWfygwUeWLXZfaGfeFvZZGyN+clTdO2HGvCjUcjNZCTeyA5TFR
ZoVN/2mJ6JRXo0Pwrg//s9QtNI1JzN8AcOOxZ4Gw6YHKbDPiSS5hIzNovJr3aHXTj8YT1S2vB1zV
7GZWvIPgDa2kP4D1fJilbl27uOB3YuJ4Y3s2sHw1SKr0jTbexv4AWh5Y6cjA5Y5kRYLk2SCuoilG
wxTO8XNL5jz/m5xPuq74gJVqgklwOgq7mbggFEosIyYNoCs7SKBiuE/mML+KqRrOuL2LDXQjxE1I
rDBjvAFEabYgFcu1vbhmWx2OSO/361EjLGvRJeDQHs2f1pB2K4QvRDb6YOCTLFIPplb4EQJcNBhb
q7BfrFAJzsAI9iaDvjVM5YsGE/UWhaypix4aY3OYs/QpzLKSTyyzq6XDjMPPZn7o85gvGCYqfW+Y
7V3amPCV6rmESFM7l9okYrSU8bxXo/VohGMgSttcdR0hpq7bIcKR3cavzR9lr06xIda5nf0oE5ud
b9nbu0Gi1Ks1/REXyhojbn/G+BfeDR0QopXQZfPaAjFcE5JYht8j2rN+FYeFuyW9GTmAnGu2L3BZ
zMKCPZNF993ceEFrMvmKB4uRmluxgdUU/FOUFiVyZKzgW8fH61IN4ZGyA0RTmmaniuTDB9RvasvG
jbSWqpJHgWnuZjvqGmc4fhHeau+JXVfvc61nOyN0k5ewBIbUsk27S8LaeuVPXW0aZF73ZZ/kO3/0
gKRAE3z3DS09Kk/vVkjWmhsWGESFhfT3GGy6QLYp7SC+nHUTVcVBWvjQoJCzw6oz/QwHv9u2isM7
TeprbfzKYuYIK4d5/BMM5jJojFg+mOwtb06UeSdZ59PJnVHH6DY4GDtvw2/l7E+vXb646MzcuIGC
V7tS2NyFsZnukN4n35c5XyBZ8G975bmvMtJxVsR+dUzh05CpOz1gNorXY2ZFD0x2AGbxae+GaBKn
tm/EXWh1gnVsrz+ZGGOuedJaB/bd3h0kQNa8fhqdCVnjvzV+f6/c9EMWKn1Cda4HiR3pex7Rjeqa
H15BUmYJLXWCEracLn4cGxlLbOr+GVn1obGtDcKNo+wuQk82ReOUlyXQdBXJ0WtRCDnIt1Bdny3l
VDdoQuJDJKp4dc2SpZ9mv0yhLdZVTLpbqdp+J4a+9lnSwyNkdIvhw3aKY5vhh/Atu97arrZsYVN4
RlqtHjXRY+oc59zvty4b1QNkJ7nVJ9te5YYChWYXPPhhW2tEHaFmOKTAdUnA0L95dus+ePzzq27U
tGvpp/l5TtSH06Dp1DM4kqgt6/KxrLt7jZ2029i/SuwQKFSjB5H5zpo8avz1Q5wClOR7jlzsSgpB
/Ipx1Bne+qaPwoBCLdzWYTEQP2BMX8tA/zIYfndp2yZ6psVEp1jmzH59u3TwEDV9fW8DBH1xa9e4
FUWrn812kEcrisbzCNXloxEJ/oNexfHTQIrcA/Ya8Qmr2f/p4X49ZqTobAi91c9G6Gnr2ilJasQE
qm9DsSwFOBemd9Nv3DsiNiYNF1SFWsd3y5ss3ZKVZNp/Mid2OqxymjxF+Gx2TSUhErtECjxrITVJ
GgOZXyODFEHP+KdiOxbqO3uQNldlp8InWxpwrPBtUkai81/SOYk4bUKF60fF5gxowsxfKuDtr7U7
5wCbmhzEjYzjEGs/phdnparUv8/irN+aBD6uLZohXFKhJt4ixRXkyjB/c8zO3flC00h0JzdkNQyF
f/ZzJfnDw6ItqGdS4GRSU4vIV5svY8aAct3WjYTQFDdnsqZvhTP/sEkB6QobcSrZEsc6CqM9sfKv
3Uz0dzOjRWQdW+/J76s2ZgHy3FuuGyDXLtUtDo1lRDSuS9BXa2h43Z1p1cY2Drt461ppeCw00jtX
dRGOhz4etmFhrUlC9EkqheBnWAVqlQZ36EkbE/lSjjNE54/Zdm/eYD7VXv9uqPjArvo70s/X2LQR
UiC+vaoeqE+jl25g64V7l/dehj0AltIayR3aw2rG5VHoiHhd4c9YKrTOYBTF8j31RHn2Rd0+ag05
lgaGWOy30iQLoMTZtMK4Ld7HoWR7zh+he1ChiK65Pz6GY2HtK7ss38aZ7ciqHnQ0OfowfPZp2D6i
TlO7aay0TSmluy+1KYJYxrX30XXeEgRPVGVkO8TOE4Ky402GlNzW1dWL0mHf60b0VlYtRCyDADJ2
/SjBI/9olZm8OhkDl2VNptY9ZLuDK0okinXCpeN5vQXpATVr4GAW+xj1BOsqTOzkF/9MucnrAhcE
jnWHi9UBvBzMc6MdM7TMG+r/5uJih0C3zah1U5t+cdfbMVuYxKncbZ7G7o7AReSHiV1ZAXJsbVs2
pH5rI+peLPu19xzPU/VGw66fGFFUu9ozfV7uzofTRZSOHc5X5AVB7xflR8vQcTtarf7OO2xuJmsA
3NR584PW691mdP2cMrirq4NVetpZj60QBvzITjYHx3upKT42Is7KoDLyateFXrJOLNs4oeR7znts
8kVT/Zi7CCxerOJHG13O4ww+L8CLNV0TItpp6nznirBB/x6L3L91mWmeMcMTIWrk0c/lKPxeAA4n
gaFQICKNzDjVqTBXMtX8Z3du2yc38zN/3bXJTw6W/D7uh/F5INo2XScu2V6GasrvUAsUnyHO9nHk
zXd5m5BvO0fq2tdjdcTDbB3AgLT3SHOw0Ghm9C2RHdA0M0IhA9P4NDhecioo2L4VfmLNaBr9fEfN
IyXRmba28YrR36ve7dtlypCgSY36l8xmMjgi8z9WPrGiMJOH5oqs1GWcMtfTvqReOzl563wOhjLR
T6Rksls8qlflYSWLV9pgmgfh0h/HOd3kHuxlOa2WJTahOV65j+F44d8p6jeV2rqxsXQWB1icZ1iD
FOfpc0dw4RoTjrGxEQaggy4KGhsvKvQ7Fffxvebo5cYQldz3YY3E1TLwA05x/cA1mQJCQE/FW6Ii
kou96UUD7vWMaywPYJSLtZJzSHNYtmR2jlc39Fwe/j7r9pKPAPfOQ9zEX2INBG1MaZlNnks+uoaj
jN7KEzcNgPnaRUm/gaua2YHyo+aZQAQGpugsFGn3ifqZEzS+6efevBh9AXpdo+C5D2uNpI04TN8w
gpYklyCx6YOqZKt4s+IYnBXpy/pamycwzZXdcDJE040Pyghd1ugUBlSZOy71aTe6TrHPLE23Xoow
bH71pNPRWjM5LI8m61iE6N0kBrxRCLiQuBjutM6nrB7WVNKadsEI13onpMP5sBmFeO2KsdjL2bNu
+Wz5+0RLyDou+oo0Cir8FA/BLCQhElWBzE4NmK/VPHcsxLPEj7dkr0qYi6BihIuca4NmezLvGO/B
vHISwaIKf+u8EoPSDiNi0HNm+c1z0guEERpI6EG59GmaN/6apQ+Cm957OM7ID38IQ6KzkzlX5MQN
i31r6K27wi3mbyaBML9iXzhnfRbaBx9dvXXhAHrdC2V75CrkGOB3Y5ebqSu8+l540XTfVA7R6143
I90RvX7HNCziPO+J2Vn35KesVVjJSwIz7r7SRfqd1pJ20R2U9yNF1sF0nYP7mwJ8lW08azilbewR
dzFoRDv6gyPfmkUylbPffmWlxHvVkxKt40l9LKFi3IW1iLKt5lk/gLttrAEWpN3aLE+YZ+6ItT9m
2UCg3cwIbIXSP7olk5s/jaRkbC1dRicZewZ28kxj8FF3NSKjvmy2E8pOeD7K3ADoqZFYI5P9ZqVO
v0+5vl4QnIaI2L3YSfkkRnOs5zR7ryiXNsNQkS8j9egENdF4kNj5nBU34ALzgzmiBbCvwzIYxyls
1sKNuSXHHhKkYdAY0A3/MIXyDkxX2ZX342dj9J91oz3rtACrPAVigDOA5NjKsrf2wBGKMKV7qQmb
P3o+MRipHSWfvbtYGHHSTPdMtrgZCgprUoVNlwwJmHUbWSdNgBhZ+8SGgZGS3dov1PND83P5EeUK
7Wvr38bYjsXGwVab4UMH34ReUIf5rhNVv5IGlgA75MNhc6UFn19EXffsA+fhR6LJMguwPbSXMXQf
yOAQ53bJV+RjheukHRsmOpnVnXqsToca1MSKt+NN599CxIYm7DWNSYYEcgItyRExrutp/u51zOGi
nV/Yb27tDRcdZMVrw0c/elzD+MHL9sCOq9owXbJeuJ0IqgHPTPDAJO41YxwCapkUk29GvLoxn+Oy
gGDokHUQtkp+TIjlNjjcEbxKel1tTGVgqQHNTlgipUVAyHtApPehoaSNVpLLali1izACcP64c+pZ
21V6k6MmdFBpR50p7xtTK7e6XbsHfOSRjjouMh4lMqyfjDJSfz2kHjnOiLUPs9HcirCOHwyTuaAP
YZ0esLPOYQgePeU5JIgT+bznVdOe3ziatdm0WbqimSL2hZzu3n8dNMt9iWeHiJKpho3uzaStkPmD
VrCLjl3qWGev75y1R7ny2htOeioE4V8UBxK0aj8ESU/2l+37AxgZL7OZJWjTxrditnVgjuOrO9EV
2/3Qn2rXT35G9cwFnId1YAnWaFkSlc+4H7Ingmrnm6ZF7gv7+oqWCEAhcRedsjZepFeg41OYgbB+
vBdPQ0dnydx8bKeSbE2kKwEtkDwAw2y20rK8gIA+EuFV1peBXfKo+PZYJLuBWnLHNZ3qq8QlnkrD
NhKvQf1GlFtT/51jVBFNToK3v/WrgdIePk57YAvtzcHUKFlsm8Ttbq3h6fuc8r7iNPXUQNuFdnfl
i0G7JvmU3quqCo+eQv4cV/Dth0E4dyMJ8ET0GOXWU4uMGS3jeWxyZ12HqXxIxuqhKSzrGR3/qqzN
70nlvBPEIVaIo8dkRcWnNk5MeOkarGyATObsQFvcR9CDb7ICu4hXxTsW05CfkyZ7KmMf81zex78U
uNpHt7btJ5IFQ5Bq1ryBPvJISjgq8tAZbkMxgCrLRXY/cpOWWGuxL6XdLdTm6NGZi2LXtLWzJUu2
WjHQtc4DQRA74ch2i9C3XLEMecMpAt8zyknlCEklyGt31xFLtSZU5Rdo7fljmnVS2zTiOSbC6kYx
u6uezVeWyOIAvjTfKJAfOzdG0J6HblvxhFvRZrbm+Kntui0+8I2lSn7H7Lo2+tT8tJtiPkXDYF28
rq0FwkQbV7LGSVoyf9rZod5tq0zXyCptTTAE4qKEohVrM9kHtWi6bTq5mE9aVstyoyvyVGrUIpLk
biixPTDpt8IXH52nRbtOG43DVEJoa7GSXzu9DqrGuTNnPEiS/q4i+OlUq/jC7Ldid1Dsqji9VprQ
f5BHM3A00Q6bQzEyzu+nEwOw58y3GSvobsDiAcF5wrCv7+QBe+IpWuC3bT3mH6j/MIta9fd5ju4M
g65iFSVVFa0MM8IMKD2T60ATWylogWaRHFxzagCb+KoAVFOyyaL0cE9CG2E/zzTITj5BhrJEufFg
bDCkpJ0Qhj9+LwFDnoo+s9cEqtC0L1nRnLlrHaMEpJpE/KhIq3l0VFQSXhmbxB4Mmuls7Slt4b5M
0mbWUsVHoSWZs7MKQ7zVvaFF7yH/A69nLR36Xt94smyXgL+hZ9qWTf0m472VZOQ4m9lbIEEsKBhl
kMZxDTU7fFSSmLyk8yt4SZ55IHZ0HXnKPCqBRh973TBAXsFz+k7ICLeim/JI1YlRpU/wk1JWjgDM
/PeIyA2BlRRStq6I3Dg5GOZ8DLqOMWBvTLOrH7nCOrDOTnNsTOxHWNCmd7nAlTtn4xgMymQmir4O
khj3oYNnaDlPfUfBk09u6dBnj11rc9pybpQ7C8T6QkZA/blyEsd9k2XevU+ViRTRzTIMT35XrLCP
9IB7phKZ3Zhv57lFlasmA/+u4LrHK8k0Iol6usVQoi7xtPqVQTEhRyYg0dXYukfXEczwNSy2dgs7
a87vHb0iIFmqC86SQwP7CsM74ZDOcBHc79DUMD5GpyZtiaIzBlLp7KiMroKC5MwTF78RV4SSdVbQ
LSP9zp2Mj1qM3RInI/dk6CRslya0lam/6wv/ex/1N6HGVztsRixNIWVGOoPzGQHJRFj8lzC96p4A
dD9wah70ImHYGAlzEdkY3Y27G3i/lzElS3NZbGgD6FRbzR7JTZn74nMGE4GM0WoCyp5DWcYozN2Q
nsnuIT+hYyFVy2+GR78q2+eok9A2EoshdY6Tk+zVBz3Pzo2lhRtjdI01NmOGFE0Vhq/0C4W+QZWm
1m5mzYe+strvhLU1BYyRaTzNLUTvoAcBT+GbsBYGTxFoRRdx5MUBou3VlEb+ftKNbq3T6picP0V1
rxMV9KgG36DQYn6a6BrLEZG+NXDOdlPPibtonc9JJeq1GY7z6+TStRUBqywmG5grkotT43QaDOsa
zSRsbZvWmr5LPcn2HdXx2fZb53VSMylVAB0orTPiwqt0wgU95pquVi6WGokeTMNM3UThxWI09JPe
lC5kTsP7pI8Iu0XFu2j1tdg1NiHxVs+0cAlcvxr3ihkAuNNPtq+xL2j67Jk8WXgLctiKYnhpm0Lx
DUbPLJB3kgSOfc4uifylmojbiSyotagFM+5Uu1gRK0XOleQZIg60Hg+wv+h50Fa5o9e/yjm5l8pd
KFPTDoG+YKd2bGEqxabVA8/zAN3Ypoy2/gROiCMWPfvaFskPszOFRMQohz3Q+fpVL31mqY6tDiI1
1UeZMX/FTMMDMRBVm6wKBQ4mB2c9Bspos32GRJ9h2uzeubFXPBPP1tQ7AEU9kEM7mtdIsIFqlk50
jVV237rYyJteJsAvFCsGvA/7sfaJ5apJfiNroBjm2zwmJdnjxtCszdgz9x7h1zn6io71wZSmr0T7
JD8RHhtBiZjm0ZGE6VEHSlD30D6AB7n9Q4s9Z9WbIY1bZS4AIlPSIqnKPtRmb5cBAMLsfqBuOfZT
GBFC10ib7Vk8TqAt8oqXu9VNez20fMUBPKSXrCFDDSuMt4H1BRSHxE7KOPPguJJrb4jFTmBoa1Y0
oeaZjg2vDn4k/BlKzddSfjRpon1WGWz/2u20u2ypcIfZTG7o86p7y++7oCry9CGFU7vn1bEIq/fm
Fzs2YVT5mlgDNSrp7wSGwrlBE55VYwCShHOqNLM7dE3ENrk9tXKohhMnLGGS1G7bjlN551gZe/6q
XjZhKoR+y3jhiM+kW8vMJyQPKsKtI5v3nBmV+Al0k2w0pnhcFtDjLNyYUABjoO8LVn9YMzOy1nps
dOCntfa1Bs3+aPA8XmNp8ChFFrGx9lzdBNKsVcXeKeCmadYphyoDqZ6QNTLUmJ5kU7L2IAo+JoXM
dl3jtN9UyNlW6RYL/KFEybaa9JRPXIAH64O8XMJUIogwG7eKf9roZt9E7yWXyWzUmvWhRjK8ZwKp
tAQ0B78PTJ0oJihLuG1LayKLyuOKiXg7GAhXynvXBgxZ3vQZ9a51JuzmgQeK6TzTo6DI2/Qh1oyi
W3dpvXQKdlyM9/7Mqnon6XK7HRhdTq+4bvo9j7WiXFzingacPQcyyKJnV+nNtFw8vb6u/HwaA41v
FonA7APiMnC4uUX904yIrmDGHrpWe1FaMR1KfXQDfPJ9HeCgRi4To0S/RgyHHnm6km9ZKY3XwbTy
NZaxaBNpgrQE0kIuKMnzQLlAA0lZIHUEY7r+isqyfQYlxSDKK+CZpbPhHeLahJSAifbTj3BhylDP
NojBp0flK3lXwsfB1mPlG8etm2M56pL+U+9N1i3GV1fcBeRiqpOW0m2ZUZ4fBYEF2K183BTcGTAS
co8wB5sUSgYr7WGOM+09iyLnRSe8cc914F8SgdKEX8XaaJ1Nbo7dh+Yr80AEG9GMrjk4eRAbCVDN
YXzgWcwpnu36rXL69Kflk4ZVx9H86LpmP6wmOhuJD04uWoU182F8vsDHCCsQ/dMUhX4XsMbw4If0
bfNojEWDj6VS4l73SkzuE6GwTKPx8wu6qr1KYnblc6Y/TFaM/0RzCuJ8jDjfSKdFjbKEdbt+6j6F
vWXex7Ki5MBAf6xzc+BN5qUjLY91pTfnzzGx2kJpiKXmpjprlfbsltqnhYjzqZCaulWdHW61akyW
+rXqAztJXnSt7i9TF7lP8D76mzb1WOzS68BQdWvaafeaVU7zIAxrfNVCrIIpkpOTVSVe0Llh98qB
8upkuXWetKUSWMz/VmYDsMgbfYdDpniIWsyboeizj74PSZwbTD2oix43H0uBY4iUak8X+J/sndty
20i2pl+lY64HFcjEed8NCRKiRNGSLblk3yAs28L5fMbTz5es2r0t2m1NR8xc7Ii56A5XVJkEgUTm
Wv/6Dwki51r28Raih3XAgIun1brrpyJqWgLkllV+JeaXyqurdQzQqYhv0sSKfHIEQWDNsiBlBc+p
qB4kwn1FgigHl00pqomOsEF47D5olT0jTgnVNraFeLK8nChWl6tSIc2FuAdWTW7GFasq0NmUT3Xm
PV5x2SEidPeudnBrKDwPG4G4dG/QNUB/LV8mkBl75rTIw2EOKJi9drMYKJgJpcTWrkvLq8YGH7bd
6BN6mm/wkb6j33KR2jv7JBR7EksQD3d2istS9T2zswpFtBaUCfreYsnY9hbTR0yBb2B0nJzq4zyw
4cyrQ7oLIyBsp3UmxPGOl3U7CNMfE0cc8rH+sBBrATeIxJUxJsexzLcWKiqiW0LqvWlmZOUOADsF
KvpIaler3lznhnk1pMvRbMC5F2Ez++Ejrzp3TvdmH8E8rteEtnEY0s8OsWV7zSFVEC+b7INk0vVg
lfSG1Ursul1UIvifa6VTITKk3zlZH33R4ti8pdnV0axGWVB2Sfd4Zi7+35Z9/HeyscZJXjoGFNt/
bdF0+hJ9yS9NrP/59/4SfngYUitLf7j9jpS2ZUPv+0v44Rl/IAWx4dAaOp7UaEL+xz/+U/hhE9YG
A5QO8p+akP90sbaQi+j4M9nSQNnANf47Ltagjq/YhbhGAaDB21ZkeKwb4W+/5pxmWe9URrdGBzeK
8lMNo2I8pN3YnRqjLP0hJIqoFvjpL5KynZAAkoXge+2sWYt2yE4f7bHT9mQEM5lzSO/c9NCWfPom
fW/HWLvFZhJ96om7wi6wiqw7+HpYhujFyQltapnGW+9qW0GhoZvfLpHa8Zv4kVBgZggmeUzdPBbb
UQCOx4v10LY4CwwMp97ZQ0TIzbQM4UM9TeR14WHZrIglmJD4MQ47HuBB7DEU5H2B9sI0dtthWDgH
OvY+6Q6BQfVJI6wX4HwkGNlaRfloUN1+gg97zTR63WsSRYijdgRsonHaUCZujPghecBAyO0gKcqj
RjFwtRSC2nIw3tdzf4zr9kPYOu62rjB9JeeWIjghI7EMcT8RSbZhN8W3aqKpEzizdas53oRtdXSS
mluULNaeYdZ+ItR5mw7kB4MdYo412dHXeLSma/p3c69F+JSWNLKnakkxE/U4M+xE9/CAhdaT5qTp
Xc1AmCdMoYtTjMHjEWWmBWWBNlQvjmRS2T5eFlpAAnz+ZTYt5zZ1O0H+pRukFiyuZmXbKiSGM1r6
AZkctldwBJDaJk6yXbKYHHZzZJxn0ZIz7fYnRBQf3AayRWNkfw5YosxK1kHIcX0lDbZ76C3P/Rje
AwuhhYMflPbhC1ZXBpVa4d1FI50O09bqE242OT5E3q6rpM0Bnc63NjLXncxxENx07krp6OUC2Igx
eiXRSwxMSbEMTpQL9H7SMmzBaWHww6PGEj6wwKEtMJMarJS/n/V3aRlusSB8nqbHvhvHAFIhM54J
UTFxS1LfNCJ6YC6wvmOWjqc1c5bdWkTOpkOs68Zy8L2+No4pDiDbxMhO4KtBTEeIXj4C8i8boskY
cWBlsKyn8KOpufFt3AzXhpaZFJJToX/DWeOlp2zyPcZ+KCr82UXtsKQPGa5d18NAHttIJ6ObImKo
ll5py3CPU/i4i7pufkTabR0kAd3VYJi7pYaVg5VDdFVU8O3wE3gfG+NzaIFaMUPCPgNNJSUmrxdW
UPtQjJ9zC07iEgIiLRE9r9ub4TaH73yQRCA9wEd4b2SNGQMEmQNMhXj5oOcQ6jZd19dBr6XRu9lG
ML58bIBXgjW1y7upxR69H8dbnC+3bjdxH9xPmWZuo3w55WmNg9owMyhCpKit+nsEQA9TNLU3PLVU
x/EVn/aPWfkBSJHgO8czqJprYCWcbne92LlJSgQkbPXTwuQrs6aRQclyWzXLYe70xwWwGQAPd8RC
yvdRmx4aapU2r/VHiSv61l1GazODJnZKxo4ExZ1E0IQEj1niC7OV5EbPu3UbQ4mJ39VZfg2r/EDW
6hWZiGxoOB9+GltGguxgyc4cGP9DdNxHOTpw3lgSg8C/ECVs9bDFgqpbPYtXHcVet2fYlouNtJx0
2oPO49TS1LNdoCc1GEgXNBvjqXRSd6tbDQSZ1fG61ZfebHlXAtPu9Lpcu6j+E9POlpfJymqcDUoj
669wLB2jo8TtFM+1Dh7cZugZOuyMvISB1Daw6/Aj0HAkofZZUJ8vMxTIYrXwvWZsCrCMwrxQvpRp
FbhNbwBxjfLWjWbrftYcsc89gwCp1BTvu7W1MuzBwkIPGuxF8h15b3i4h2mFyX5Wh8/GaDcTfTKh
RlDE11jbgbvgFDKmiIoZUY7605rnuNOvcSk4J2jvve3cikYcEWtLwsgb7kvZMNReAA/TdIKXttQQ
B0vs412deMf+sR+PNjAZ6fY6htBefWuiMN/IXgu3S0K0L5gi1pwOlaog0JC5UTT7mKbRdpmMwTGy
/0wXPMFUnL6KkpBlPMy3rrfIu1BvphNJ4XILqPGcOM8whbzrRQIj2/h4ErfuTUejAhhN0fU6cXWP
Z9X7tHI8CkH3ToSQOOLCITC4aKEaU73e9PaMg3sVFltGB9fQsN5XGaNwOxHGkTknc9W1/ppDbVfP
CE/yBa+aNp7uWGSPNB7Ji2Xi2tYNK97PebXepFnPDJ+J50emKIufimZ58SpB24tbUm1su7bXadu9
BJvQ/yd13W3ytUV689Kfk3K/VpSgKjn37Bz5X//036j6U+pdlPu/K/6C6sul3vf8N/6p95V4YcMO
p/ZD4m0jNvqr7HOMP9AAI4NF5qlLg5iSf5Z9wvrDxSyAXsbhlTZspWb5u+wT5h8oXTyB2AoLPRKV
/q3A3UuhmLow3Ua/BsuAkk+/kJRIZxpLK5+mXRpFFSsrXvdhCpQuBJRpCM3zG1qxS5XOX9/HFyJr
QmusbsaPWktiqrvMxt0dN/Yu3axm9DKuNaf2RDXwwzO4+0sW88rJ5ictIt/FnoCongQYy7H0C8XY
YAOVQ0qZdlLoxAgXFswwwo+wh5Oyvs3CaLwdVgPtCA4zPl2u983Oq/EOTUaGYZHJBtJoUPj1ZYJV
kw2dmW0yL2r/hFTDRpJQRZ9sOxLXgy6752VC6A/nl2p2g54BPUyxoqPeTEb1XQtxBLPxsXqAxIHF
nOEkjbjpzVa/S3LZRdSjjOn71DG/Y7sAVRky/8jhmZPuMGvx98hOQj9DpozJVL7eAZvYANANpjXI
PIgVAQC/T+1Vu2l0Tx9pm4cMMCT2uBQggvBPkmvWBOVoQ2+IHou9IcKb0tzAS3OCekUeuAGL1Jrt
4E0cI53ZSqRtzti+FCmMXqezD07EehDjIHdQGI/lYj+UCJBqH3uJ8HqNtPUmkVZ5N885iXQSR7JQ
J98mqZ8IA09J+ZD3yGNKyM3OcYHYtkk8TNGamqw8w9PaI46M8VYfBqgBhGdA2fVy7MNsfOkSqCI7
wQzuGvD/KfGocYrZzEgYTjBpdTRYHqNDOho23XmHxYkK6jDE3O8s9FkjTIIgi+S9aBldSO39QnKE
JTCmtMUcByRem35eeAfZEGua1QZf37Yw7QQBiSk9tDWk/CGG8owY6opewNuOufL9jDvdtynoNtIu
dH90dYJ0weYH4M8tuW1fIpndFmWU+dKOnvHYx1kI5QsTeC0g5/S+yjCLUXc0Y8Lmh2b8oRdptNVn
+c0awqPInAOs13ybMwzVoU9vkimqt7Iz7om2mEGOxbfULvZGpjeYS/eBoacvurQzxOLtk8U/QNQ5
GUb6knnJseij66hWkTyjCryKmw8RXvlEMm4oh27iMMMNTzvGOadR7ZEP5s4uw/smbJromBomKYQp
E6p3TW+dEq16Kkd4GmAuOP9M+Y3uzd/toU59XELsfVYoi/KZ2seLqDvGfvJ2g0Grs7rIIiAIpBsU
OCeJXOxkhPNzHHZ/zpge7Sw5ddwMsgbsUHsIjei4cMaSJ4/zeqV14VY6lb9kYbmZ7egmCrMK/od8
ynSPHwArA5UM5qdTQrVLbVkqh0CbgSUdLeM8cLZC56sx7tEOmGuNkIwJJOLBYpGxeATtIInW8rxj
pMuLmjVyfeg1okHDznmYdH5p6cAGLXkOTMmfPeLcdv//cP0/ibJ3PDRTJmfbv0ZW/lf57UvxpfwH
4Mo/TsnX6vlL+49Dp7CW7vWh+/cn/Y21GOSF6RwwHGlI0fHf+c9D15N/SBjfoDCeRETpuP+FtQjO
Y2SVnmebpunoUnB4/X3o2n+wFXAeQ1qzcPPhc/8drEVcCEhdW8dZgyuDdeBxRvFpr07BrgNtrJK5
DWgCjU1qFc9ljR2M4bAzxWFb70nDeyE5sN6uXvZcCRpyr2IaCtN7syQVki8XF0Fkn9Y2nJKPI/yb
7Q83+Ren5wUa5KhLdHFNVGWBCkrzLi6R4HIqhyxqAxe0cqNhcQhzoWGOH3tH3Iy+mMZ8srsB4BO/
pQyC5RvH97+4ABPnIW6VAyz2+h5JIj9d+KttEEZcgLGSCVULaLFGEu5ikGqyxkKiur3+eqCp3qSC
6/j9PbioVc63wHapiUxLVyL6i1qlMxPZ5thlB+0QLRtKtYchZg9syjcMjy4NKP7+IpuvMYmrk8bF
T7VRR/bwttD+VGOFT0bv7TExf6qaAirV4oGz2EDmDfL3DaQNb+uEOoDTLO+tUnlN0FagvDHCLzg1
Tju8QXXadg409V6Ahs3tYSirJWgLk0AJdNgb/D2dHRQk6B7D2KOgiKj6BnnXaNi2xQiANwudbhd2
B73tOLWSJryOSk47TQKhdTjh3S70J5PJai3Wh0q41t6cp/mE1OtFGGu268b8udQKF7AoPK2u932M
i/fG6vz5+yekKrgfBNHcOF4JDIh1YZu6abrqCf6gX3fWUs/hKuN4YuCoRUrEpzQMfRfhFLaBktSw
mKgXpxm9N/wBpFr9r7/YtHC3cHALAcplG3n9xUjEnBr2P5BJx5zI7fP04LgQmigsJcFZXQcHniQw
ygFmoHAD0QpwajoYZu7xqZC7PIYL4VKvWA7vlCEkJoMh8r2qmZYgR0JBRyqpNxetlH+dNV/n/4i+
V794s6X8+dptuAWey6oGjdYvlrU+eEgcnBgdnJClj3uzhbZHVU2j9560+mqXOX0e9GFfnCg90DSJ
w5QBRikNT1jYh782IJPJjHW00c1t3I5TEwZl5zvIe6BJYdI/G+vXf/dZmwDd4ObYBnkg4pwaPz7r
XiaazkQ7DyatNaDssCm4OsGm5xvd2jXC4IH6TDNz+db7+YsbJk2aON22cDb2Lh72ILFBH3CrDcKx
q7cjsA+K9757w1TgwvKBtWySuC48inF+HBvO699XQuExtCbPg3hxysBpm+y6DePnN26i+RrlV/s6
bA6PaQFtJ2MFefH0q6JFq0Q8eFDJ/AXiFzMuu6N4ikqDMacqaT0NJkY49vBPxJpdF1b+Ikg5uq/x
N2WmF3PuUDQJE8oH9jfaDudPCJ3wgvdZijViizvrFtnKg4YUco+RwknOS8ucd3ApEinfR5XipxlT
v0vIXt8hcAz0mf3NErPcAtdruyrhPyP5Rjn1c2npkOu8Hvx9s3FRqa/0ihLGGwq2Wbs6N661TEj3
G+CUg/Sbeym7j3PvdhuJL7myvHsu1uQZ1dt9gXbiOsS6aEMA1kuLnviqg8670b3ySiPPB2WQ7u0R
T72g/XIp6NlzkRKq2TL+kq5gfZcRfIyxzp/tkTVoZtFjs9brfsw98s8I+8Tjnus27vEL0K6mGLso
LN6fBGohSPbs3suSodCeqb9NrXX9eUaMnSlqce6l5hehL2zLklRNVc7ic0OiT9PIbWQTdkCP9Rl+
K/aRQyHfj2Rkb9Jk5SBebQ0zivRFxPzoMSISsSi4Xuw4ELVm34mrgn5i5EconyM8cTbuaai7XcYB
gg0cpspFqz05yHp9MyS20IsN18c1hGwEs4v3vGJlQArjs6GEmBBBExyfOYGJzTQ2hVkcrbz+kArv
oemgNzcDYmls3/G2B1vhYBmJUzJ4NGXXvreTFZsGNKIUGEHolM+t3rUAXDXdqJN3O28GhgDsrbdt
k+Kxntt7wndeYClJZQp1gzL0Zi2yF7owL5i7pfMjkx+KttCi1b4NDWXOWRKyKHXnhHUW7VjDGZAZ
tIxyaEhtrFnnlToyiaCCsy34KvSbL/TCrFie7OJELxaC+y3NlfVxxM6cJ04jiial8+cweqlIIdmU
Mbu1nkwus+jqiGV4ukEKmWzztXg2YPa8G0BwtvaIvh2B435N42fbIHswXshltUPnQe9zfiPl6dFO
6arPD4bK4NTZqB8yweFxXrvLxLLRa/jIxKn26CKTZxfZIElNxr3h5p7y/Ht2ATWJD0ueRc+rcV64
LbpZqEIzxhuoR0RhB4t0H8BCMdqGjvPXK1CwwpBB3MNQRhoxUnyaGG/cljMPa0hUtaHxeRgzGIDH
rCByTBCO6bwu9VABuUrCAyZd03Z4kiTb2mXRAp8+ny+cy6WKIYd7n2qcaQRXtzfSGro/wRgI8ex1
9ut65lVz4vq28nBTTUaenbOgSlkb5yAQZPtWgWFI0pMils7jsZqgiKZZmGKMSyeIZeGLhuRm4zlA
BCu/g6Wb/fWAC926l3nzhG8CNjBz+gJe7W2gZ2LtwAIbnOyln6mj3ZGdoEwjvqCjde1Vh1/b+Di2
oqedn7iJNAPUQ3AGoTV58K4tceVaEn5r5WY+ljOuz0aV7ey1frIkymt1Onk6XwKh29tbwgyvpZ2+
LHoY3sm02uO+kW0TyC27titrJBqSaZz3rVTZf+d40JKiiwlL8siUhS1P43NH9toMkYNvzVbQOjkD
tPy8nS0lNyLGIey8KQ0W20vcd08AUByMg32SlY0BQG7d0++UQQJZGRwqfSYgFVDGAOqApvB3N3GO
LrUTQ8OLmsVaOafzL5yW7EW9EmQw3qujAD+/+77mws7PoJbeKSk0YPWSqUg2HVFwkgZRqmVT4s0S
Soz8KwHPkAHC0WpBJGoicFvUJlAAWYznnc5Fcrq1YvehWix2VJCsHbvJ9K7DVWrHeBlaC2/mbtJW
/pZrald5hvF1r57OrLHyrLU6rhERsFbKezjX63x93olxGaMQsyNEBImKBDEps5bVfXDyGpkKf8Pm
Stx5D19SVTE8gCEZyGisBma+WZGcKgJNfNdCB+ihfN6yhvl4da5gM4bcSxXPmW2BLoU7dMFLYBAy
DDObl1etsHnlv4xrynR2mv248qimikXXemw8OZwY5GnsPu7IozGgUp2fbpe2Twlj0Y0Ts+vTBZVB
E/GBDdOH/Xn/RSOhSN9Y45aZMDaaV1VXTdqhmWIHaD2+gLG2wq54gZw1O9o2Vy2Zp23TWmT+uRwe
kjTfDROCUhIel0dUotWVo2ShRszyxR3/+bxWyr54Tt0Yuun8EOroBQl0A0IaudXqtAk99sWs5xUI
2z67RdGX+TbSxg0psRJfLkIzoZoPm4GRzt4h0oNni0XLlHBXoZRSn1vOPm2a+CqvKw68pW9O7JLN
TWLG/cGcwIw6q7A3sxHPPnQfb58Nk5LweaGPaYvJwGtiyBXGln7V1mv0HDsKWzRIHdqPyO4QHCRd
4DmQppI5eama6gn7/Z5M0Kb4qsH+/WAwkbzRywynorr/kGJJFNDnJNCLoScxdUXUhec7FbGR+PEg
Qt8wVv0qypu9tdImjVWkSoN6rA6tFcP1GwrIkCs0YHMKwYyXpkKvzbGQxdTJzdqeDBFjK2/OwMpe
9DxoOZxvR3bbkWDrrZzWbp9N+nqzEuK4qUs2e9XmVU6d+ZDj+D8XkQ6BLvGVpxXNKSFzBDsDQiEx
ywPyNHFt6FBRbOY8MqlRGlw5CrDgkpBUf5Tt9xSd4a4fMR1RWYBXOjLDHVk7h95rngiwczaeooGP
hj3dYo6NygBBeFAL9EAJICBfj8lM2fNhphj47LWEMyrEsG8H6xrs/DO0jel71rcE9zVu6E8zkY40
UF9rR00YFnTFFM+QLdi0NL1D44V3kdb0+ZbVgN03qnOQWR3kzawgqeEEjzwtMa60FBDZ6CYdKwVE
Frp9p03kEbRsAB1KFXLUE4ROPNMovtUYJkMwAfgbp0ehT9etnbsbF9IpWzmJjzaLj0xE4hhmIXdQ
H75Y+BaxnoRx6FfzPspSMm5b/dhqRuaXEVumng6d3yZCU1xBuF5zwVurOp8VK2+Ys2xLyZC8iLny
8A1Qsc/Iav2qjJdHoycKhie8kgrBCYS1Q/gypSomQbj5x7IZzBtz1Z9GyVahie6pJFphU2RN+zVa
PUzfNBQjq+30QVZRBMdzsxLPQcWk08NhyqyRW33ex4kWRK3KOQcdcKsLq99pI7qPoSao+tzRWx7F
HZzT7NaFcOZDiLg3ZpdkkRJyYIu9xBapFJYMkReY0/QMQdkNsnK8j11WDFGG7UYrRzZNjgJ1nQry
FqAPARGRtIWc1huPMnsQ8XNmVU96BgtwtPT7DmYm3Gq4IhPu09fnsVLCcNavneiuzKcjDkifaSCb
vc5U/6bTZfs4aNmnlDMt6p2gkYt3PbVsanJKs9t04mpcqiqkHz3VtdpO175YbxHPZ+DwPbkmlvsA
5PxcL8WRAgMyqTOTXtMYt3VLXaMJ7whd16ZvxNWglxMEkbn4gLZwNxJisO9lzm9NWnQ8Uxrf6a2o
P0Hy0X3sGDD5ApnPTVZYnbMayPOoKLC4p6gLuM+m436sjLK9IXBueigaTd/0eNL4UoFXSbTAlYEw
sygsPOyoc7Imnk+aZshhY3tqky7oVshmofbueiSqEzWmXMca4lGKDUZbkWkmArRZ3UF4TCZI04w4
7ZGB9ruutE6RwXWeT3RkkglnRPrcqLUasUxOuKvQ5VET0FzLXWos2k7jgjemOjPLpcISXXUt6wxA
BKEo84kTfaoKjp5xGqZ3Uc0rRf4zD7skkKEflvB6AZmk1smRItp99r4ZxgSkXey0iOEPQV5Ud3T0
xCWxJtu+KklNYMTimYuLEMkTx6jma3LJGp5jY/1cwLr61iYzchcYkyAg0CzxgyNCRGM1eUsYfsmn
jk9pixd91fVnLF3KY86pd1799Ju73kmTa5rVF0AIflVuv3fnJLA9eV+C2l91ISdXigpXAVWWuTZX
Q+SNtxaMSJIe1BmohjIDZCJSQem8Uizq7luPQGqz97DSxy4Iknl8WhK2McDIbFc48N0zq7+GywXP
oa5vFrmuO7Ph65fcpV41KbASTb7LW1hLg6IgaPEkEE6CSrHaOeIGHtFYmvfns9ebeU9jUmt/3/hb
v4IXIPZJSImOrev2xTB0TEdnjNIlC5Dt04gbALZW3z81NaBgqhfrHp8DZmzQCKBa5es+lsXAVlN/
tJo/3aZ+0N1E8A7T6KoyY3B0Dba485CNBM/Ied0ahaNdybwd/HgiC7eexju70JB0uD0FcB89noHM
c4/EPPwbhh3xiz1jHmD19r0g7dGftF4cJfqha7uei+OsCQo6DAhYDfRAPUNT+iUiuLTeUlJ7HXm5
asIGLC7fD+43LJHbmxLt+taMVBUYq/kgPS8URDc8ZELM/z5EzkTAYFDAgB5U4NJxMs2TuIh4U4Kw
o6fEYyG87pjXXtkINKDU4L2noFR+H+f/wOsmJorG3z/WnwFQaJsMM2ziNZmlXGJ5GKk1FvkpQ5A6
JE53co2vOjJ99wRhkpBHSB9Ea8ReKPiNN+AqZVN+CYHSvns432L3K8GSXuNVvNliSDJvCNxmHjfY
mDg+mhfxPpnswjcx6Pg86Gm4C5U9DCquu2osxg9eLYPFmMXT72+DQuAu4FieAHblBj7OLO8LHHiQ
g17HRNoHptoEFGCAKSwlNLq6XWuZ9wlUsDfuvPp5F18JPoqDE+MJHf7bxc830MnSboZD0IWGu8ub
xd01EX/CkOVh7tAmksMxIYdq8ytUiMXV73/wL95m5gRcgOfy9Bllvb75BTfV6BlzBo1LMZYB6GxL
Goo3Vvgvbisos7RsfGJ/MabiNJUWU7I+WEViImnoab/S+TOD+BPB6J+WPn/LxPXSUlnBk6RdIJoA
3xag+xc/rCnbiLKk6IMoSbubsAcwTyBKHNgSgHIm9wHifrmpddAzNVov5nwJxhn3FLzThm0+Jt/W
/OPv7/UFReZ8ScwRYZOw2AGBLxZXrTEZ9/SadyxLP1c1hs1/Fb8ZOQoVgWVvmPKqKePFysKQ13Gw
l5Xk5NKYv362g3Q0OyyzLnAT59Riu+yXGprjKsQcT6dqhoaBQWqePtZ6cch157FNbG0zJtPtIDOc
hUhaQc28vmFIr6ayP10WVHQIS6w8YZ9HIj/MWgx3rhfixLqg8EZwmpziGW9xoBy95MjELwdB3zEG
JPvT6Ot631U8Iuz1gXQhDYh2BpiijsMwTkrok9jpOLZxmkTfbvo0/Wp3V1YPw3w1KUF652DAdZDU
OEMU1yofL91ppMgTi5hunTWKt9h7+LAM6bZtDOOknqdbs+gRGxqqt9bJ1clJ1IKIqeGQpqAsNbY7
H2zpqreH368Q+fO9UZNkCwAfyhY5AxfDUo84cBIF9TpAe4TyzsK4h2C1EUZCAS7mND22YQbhrX2B
xwMsyPPPBFrdmnlTURDCpyauHNcU/Fmua33QdhZckN2o6uY1oyrtyBm4BZJA/eyChEIwfGs/Ez+P
tBzYUqgQDIuUJGIoLpbd2LPPtxSbFKXdJvWwjANTQyfutE+IRhE42sXRxSwMp1s0nnDZ97h+1W9s
qz8vfjzIPJaXZHKvvJxfX0WBALoenagJIBZey4kbo1gvWFL+nTj+r8dgP2+hjA4xuXGY8DoS4djr
b2IKEjYS68UgLEEFU+oe0hXWfeP05Uu+wu9xHFCpRKHLzTyQZpARpCkHb9mG5Kr4Ux0/S1p4PKHk
0Sno9zJawDMJp1I9Y0nzDr4Nr5XZvJEDw2khvcvvF96vHhoDPAaglqNb0NkuRlMlnasUa1wHcYcb
p8xN7AFwMtoWRF5u5mImo2oavql+6UyeGZr4hfDrN3asnzdIB1oE80TMos2f2Qy5HDqnFqIOdLP6
bnh4aHIbQJBzyFDT8ta3yZ8nWI6D547H3NcQOgzf1w/OwNDWhdJYM7+con1WV4uvxpKoZDEQEJEF
gEtBvfYMOeA9Ru+KtXoi+TG7tQuKe1OPnmtXLLe52awkCZATlZkZnXmhfKuwsb3F2PwN6/qfz1Gu
2FKDYgcLU4rG11eMBwCxCDOvlqMtSVB1de9rGQjEoNM/AWXDINPzN4aWvyj4+TZWhO5RocK2vHiT
ckoHRK+SuOAUYLPBv4hGfJbHtCK5OC568NQIV2iRDYcOeOoGG6n7M2YI3q7t8F/Cs7YEQggZFPl9
NnYAoYa4BloRe0z0drVBixnDavQNq3+SK/XWGRMpBY2TZPy87x21myUWeK0av5hw6O8zOqptURkx
2gz8oqIMSW0SGo85pKuNIHxwUwsbxy6GDvvYUcV8OHlorYEmIXreY5MDwUzNNqocv09mbsiX0xc7
6fm6GZMUEX42NDwn6rqbMIVgGf7+jbsMPqEa4LYamLpxc00dzsbrZ1m7axK3JttGtPTxXVYwxhS0
L3tEXP0GYLniDKTJhd/4DGwOmk0Y366cGtefBpnvSrudrp0FjOi81xeYURySJanBTLvawilafjqP
Ns1aYMDNtBbPyNY4xSkP4fe/RC261wUs3FiqC9hMEjts62K/byOTESw+7gFmn9gk4vLo49rIK2HG
I072XrH13LX4ZLqh48MFzd44M82f919Xmo5lwHmBayQuKRSeO8PCn8sq0HOmaJVs5zuRgfe7OUi4
0Xjmx7LGSwRGf3YYBO9IZnJCzho4dqL+ZGVl4w86furRyjLl7GKi5DAAshfzsy4GPJmqJ60DfD3P
H4A2hAbOh/QCO1ycD6xaTQMsQPYUUBIxmML4ZgXnrnVy3zaT+VHPLb/WvWM7ygSl/2rtF8V5KSLv
hf8x9MA04js85jwo0VgFmcO48fcP6ReVhSupvl3heWQbWLa6iz9UXSOzujKd4ipoGFKcBwSFqUbC
golQnfAarn0+bfCiPcw6MY6rUmWFyUeGB7j9qDHMqkOqrVvssTmt73O1vzX2g5lCCA77Ghu/UvmT
MItw9GIJfn/1P+97BJBQUfDe67Splz3S0Gt1Bwu2CjTXVMbMzE3YKrKFrviMRuVh8cau91Px7LCm
qE9pyqA5cLBfHIix6MKlzegEgbaRh9c9jGc1uT/PYrrz4x0YCo3sLzA5II0Magw49sQOG9U87Nqm
zXYWZJYNVI23No/Lg/J8cRbbB++bYg2pf//Dw7QXN001AkWDJIZH0Ldcw0IZMagpa67uyu9v/y++
Tr3iMJUMpGNEVbz+ujarLXxYqiyYLLVq4bCS+cuO1LF26B3fqiDdyyqYZAqTHQVGJ0Q2Qef4+vvi
dmTaiD1EEMexdfSS0WQvbFFJm2RKtzhPbKaMiiRRvGjUENZVYqGYEUIrT2ZlOn9OqAvv0nG4so3h
XWe7866xSbE0J9y7Jt5RH3Slu8mxtwy8abGxpiqTY2lg1hCOBdPNtS+xGOPDk7G11ez6PgEOPxBN
LgghwjNCq2Thpyp8hx4GCR7R0RN+nXg46kY84gE4YQaVNeQyNWZQyMi4hsuhMVHJ3nWLTsI7dLDA
kQb3EEL50W601A/TjEgn+uT9OmqYPZWu6w8x/yKW2rNQbDvSW4b7hUJtX+Rh6jsxnVpYjRDOqehA
BFtg9YQ5tV9mhXENQdWCB5Z5qW8XTbkvazPBSq7F9qAwyaKdiEEKDKdxrzz0Q0cCmyPw3Q91b76L
YnKmNNDhG9fWVuCfVXweJg+/TSez3njRjMtC3ZEuRZiERMuupNOvv37YntJLaDmnPAwK9+rc9xg5
rBEC65lsU0uluAu8q5umxN5vwsxzXcydrNUDrDDKQgdhM78YqOud1sEyNo+/5jI19i7UQ2QWhD5Z
LKDdoiHuddkg4c635Z4hgklqMnfbNVbtAYN+8+ipj0+r/h2huA+WA9tkwpVm51mDsRvaokSC37lv
AE6Xhxe0P14o3mDqGDYa/WKps3NiiNVk7j5u16BFIABE9Mbbe7l5nr/CgWFI/pstflKv0IVZAAGR
C2Egrf1qBH4d8Xv0sxoTwK5HALdo2ltd0WVRwJeyd6IrAmFX28bFDhXhmJLacevsm8ppdgy/2m2N
LQFjN/QDrsFIj0Do7lChT8P1M+vegLXEZW3vGJxz8Pwo4MFTQVxer6qFNJkxVTZWg11rzOWxd6+l
seKHob4wtLxD7fVuwG73AOyQBblpj4+/3zXPDLgfC6PzNQCRk47iQvpVBPEfd2lem9aRrWbvUzvT
/HFpOvSZRksjrpPM246Jt00Kvfsy62t44kaap2qGdVr20v2gkQLux6PTbrvJTPdDsbpPeie5lU1H
dRfX+yKL2/cTSVkHC0/HQ90jNm0a0z469dR8lBGshM1cCvwWvf7OcPA4iUctf6P4ukwScvEgQF5m
oyvDccDgbH79G5ekx/KJI3Q/8FYdJ+N/M3ceu5Vj6ZZ+lUbPmaDZm2bQk+Mp6UgK+YgJISky6P2m
ffr+qCrUjTjSlVDVPbhZCRQSkSmKZrv/X+tbzbjTKyiyXl/2Z2834RH3dK0T13fRwtBc03gkw2bW
501moB2Z2YJtLGoRaysCke4Bh984cKsY13rrj7P5q0KLcdB6GwkZKKNNHFrfUhO3d9XE/dk8Ry3s
K7tBAUC+qT0SRS9luwUeSWQHuN5tZqsZhQ9Eob4stF1emTOsRwk1JRp3aVO3l1AQIa8AHQDjFN5M
GtnSdjBk19NcPcwNtPcm6s7kgD9qFnq2CuEuH83YUU9aWfz8/JNZWBB/7KWXx0kRHk2lQykYX96f
jxM0aRADu/R2YdpQO+m0Zk0OyUUcDrd5jqfa6oSxmxUm3NieMLNQ8VonsnIPBOk6K4icmLjoL2Pc
ZJglRR+d12moP9eYYGgve/M5P8W+6HsQTaMmsPSrvMNiE9n7VO9f56Tyzjnl6WtdIdmTqhW72qwL
RH1ms9bICO6yqdv1o3aXU5DepHPz1c5GvJut4Elw2qRsJF0G8Ck8IgG1blNOkTsotd2Vi0fhhzkO
NMH4xbHFda657UpX7dUwajsC1TSEOHV0biTKPUwirmBdBkQWZ2V+H4eLvCNm2KVzK8FsSqLQzaHi
wyS2eNMgjtvoDd/IpMoEErubrDvdNbZT0+3HKSK7xhS3Q289Cc3A3e45t0EU/+SsgxOf/tR5rjTn
ECLaOIZF7F4r9pPbKHPrrddnHMeLqCKhbFR7m9rAXtDy29GY5EPH27wdvcz6oobz0bdD50JQ9Gbu
e7cpnMY4okfJt0Ng3y/cBu71MlZgxkGWNrAofv6pvuWG/jG7CV6RhUKNSi7W0lMxc95Rq9I7xQyL
nGqT0Id+QlgWnVdzYRB0nI87Sw+Sy8hW0bnpNkx4kCRoXfHQx75mB++CDaSb+Nh7ATEj2P9n2e4M
VD6jfUb6aAlhn3HdJ0he+XeBX9jzRvP4LpuE5cMcGM1s23+VLaA0s0TMZ9Rz/7dB7P0Bq5hB53As
LpJWt7dpaIW7CEn8/QAT9YaGf7AxzKj/VsXxvBYmOo1UGJS4bIIXQgxbR8RcHhhP+5vCH3Pw0omZ
Y/a6Y24XzkWDu+I46EzLbZWSzLn8OnRMs2Uj3t9DtNI2bc8yo0VgTdbSdJJdCbjwuQZ0cGnqJcS1
ptB/WAGRToiYaWdHUantvCZfGHehtiPXhMnIMextRC2IHSgDYv5iV/DB18JHQi1m0aMvq+SfM01r
21mah6hiXYyKzCE8v6aSLE6lKDeOZEB8/r28vx5dRRTpbLE4qMvTU7qdgpHQCGPfZXnOBqRiNCCb
83w0R+4hmmX9xWgw3m8sObbhlObEi0zdweD85x26yNtqMwzFDh2TtY0nlKEGcb4XcU4jqphJsRuJ
CQKAYe+qsmsOTct0Yaegjsucwe8AkluLwQnWIyfntdexUOk9r1ovBehcx1BQnrgVYh2am7xlupbF
srhLqMpyjrNrWZTP0zKNhAWGXnIe+OlG9ox+sQa9hSo0KWNtE1KbvCOtnnwm2z2CCk53dBl+1SXo
9HmQv1InezYjfndNV+NuIln9nLqWuTW6kcJK2dy1M9+6oTHzvy2tIAmadYMn9AlFmbWFuT1/MxD5
ohFhNHkeq2TEJ3heRpl+Piih9qW9rKZ5ihi8Yl+SxqwzXd7NK30ZqxBHE2Q93fRCxhAyp57vfK75
xNOmaQ+o4ll7wAdv2rSqH+I41QDNsGZmDb9Q5WC2pOIClUSL6AJM9fjPP8343uOp03aNo3GaL1GG
bDpzqNcj0oLVtKy6SWS2vohTh8HCdBGDdfRHNc48xLH1I6W7R6Omgd9l/KOnQpJLHEZoEfGv6NBs
NkVANG1bIv5G8w0yLGwb4iFQERUqAIy23KYmjeSy1+Z5U/UGwfdTCYOnDvDx5jHPDoLJPpvte3ty
XnP0uus0E6bP6Owv8NSAxB4YNaEkYL6v4ce5Mdvot+Hu2Tw+lKZcQWMVqDx2OlHO8488S3Fo53W8
ja7/37Cs/xaq8D8wI92AJ2DYi7zkE09n0xXPr9Fz9r+um+eff7fR707O//oB/7RyOn8JTJeU+y0T
mjI15n9ZOY2/8AGBR5eG4eBokv/CJ5jeX6yn9hKhiVtT0N75l5PTtP/C/8Iuha45G1+KU/+OkxOP
2cnWDwkE+nIcoxjBXDKAT7Z+XWEnPfLUzo+lNI4yK9VzhWKZarSzJwbA9cu5b1qCRwLvIhpLRCma
PSBxUSF4oAxOFKdlrybVTlgzcM28R7ZqzxSwtEa/QWS2SdJ8TXLbcuyFbB3MqbPJOi+ABzLQ1swH
o78waJjjeMZEsoEnXO/YqzcHOY7i1Wq17zMM5K1EbH5Vj3ZyNuUzyCgzuC4d27hwUuZCIFDdbVCX
/W7o9bqE1zWAkNehgCKUNtACxTXxWFXcqt0c9xeRwuWS4jDckcrkHDyrv8lkGz7RmeHEXgoZ3mVO
SsSEWPQ/XZFf94XF/IOviOQEOhHfnHgOTUjthFlSNDqKGVUnuEgQO87CpWnKwtp3fZ2A8ZLWQ8wh
P3eGfYFk4DYu3JnO6KL7HxsE5DWnQqaGQp1VIPlATGdSXZvEvjzQZizuk2xkTBuZE3wH0lqdhVYv
NzaVksvWNUb0YkHwnXCXeM8zJZHOw9Pgz71BNFJbRBvWw/OkqI6tnRrQeGUNidemNFHAxadvtDwV
1GC5m1TXIGqahzCxaz/r9AA+Th0+wOaECxEOEASd+HyEVr2UhShJrJyu9w4qzi/ClNhSMsbgMfVe
9IKtDDf/3Be+MLNgP9Il2oPyD3dN01kbz8hvwgxOLW6rFb2x6Jtqq1dzUYzhJ67urMwQl82UxYc5
13CmTAKyTSnRsdndLq5n7TKNk4WYSrjwvUp5vMSXuat+UFG9cqs+2tnkA9Jgl/1uomv9vTeN+E6L
WvOhTiikoOXRozUhKe6azX3ybW4VgV0cjs/pjnM+dxy1LbGV0llCDO1ERnJf6C3NNVgUVNCRqoiz
mIZAts2VHSDZh9RKxh0ONCfSEfl7iXVR5eUtgQjo5TNhrASJLzn6B69Ai1z3MCuIUKpgrxHkFbMX
zfVfUayXM9obsu82QmjipogCkRGKm4dPNWZABEpuML1atqauqyQLFvlu0a15Z0O3shrRP0dJS6yt
K3OKpJUdf0dE1B6aQLALHEpdp+lkwzXLTds3DIVEvuAARPBXYdq8hCG4U7Y5PdGLJCulmE1yStgs
xgfTdTh7WnOTUsKckpyElNaxjmZuDMdhBNZh5Rn61lnE86UV551xa7LhIfRKTHW4E15leY+9Ij5p
quH6bzNPR+AyF6G5JGsZWpmtslA1sV+3rdSv4BMPBGrWs9V6uwRTjXvX4jVaNrdIBQJeyhONdIy5
gGJ5WJHfqahARVENW36MOCcLu4a87BJvauBIIwjaiXrjKnRcZAyaA649GZJ6YwSExIhOH29UrP9K
pnraFimavIFF0yeglxiPirDghtwEjF/gcPspmC/Z50Wr3IolPhpB3mtqTEhR8bLAObcHBN1e59xS
pfcBrRjYZLXAg5XX5VuRBLfs04FFZP2jWVkck21a6gJgGUqEn0ae+0Xf+MMYFnst0/OlUWiuF0H8
ltm0OIamVZzZfDY3uVVpvj2SlwLSgkdX1+4e59riq6/OOhvlSgijzHbx3M6Be+S02x5dAQiu6PP6
IotI/TB1Ef0UfZvtXWinj7GSJB1YqTx0RBcRUFYCkfDgbhNOEV6lbuXA4OrKG9Ijykua8og9Ujlv
Z9q1izoRwFOYjbepAnc3qTT0p26AuuE4zVllQ2qPvTLYOKOlrUSZgABIrNuaFC523yHO7tAMdnaQ
ia0owKIjzjNWfUBdylDdsUZsAPw0omyXTLK7y6Lquq8aZFL6TNoGZiWOYpG6CqIMMvw8KTa+yAMl
kQalNNkTNetw6m8oeZDc7Wi3RVH93XXxdYpYZyUDvE6ZUgp8RusQb8YoC10N1Sd/glAiLZ5oDVQ+
+UB3ouf7n3LCPfPgZ2ZEe6MrvGu2bfrfDak3TPPVeWU7HRVym5ghT4P0mI6/nEKdd3Tj1/Wg8eYr
K4cdn7JoBSQ4zFmn0MpIsAAWcdNWzEmW2LX2IokA+RdtvsAKQWUPjoOwe5Lzk8bvvUuSYOaQL+o9
VJTh6Ebg/dauNtwiVr+1FXw1cp0dDD4ZKYMDIeKuGAVJ82PxrYGRujUceJToCuZLRHCd2EAZlIfI
CKCFUPXvNnYC2nMtRBFuJqhhLAuBOT3ExBuDog2GS89Lqy2hOWCXIylfVd38qmoLrHbn1mdkSFu7
CMzblgoRBJS0z6+lR4MjVK15NiIzfimrglwbCiHc/ABnRygw7SS9UXk3l+xAhS5sG9Sd84v4JFaU
hQp+PY1OfFYH8+ybjgwvK6V+1AXpyJicDepFGsnOQ32UBWoe8j6PWUF2ekJiYlEgIWMf8fjbHu/6
HzWG34FMpyUinexydlwcJREaOehG/zzYBZFhBBm8AJ9jMlnPAzIvRNR9pnZqMAVukjbV8V31ntC+
ODS/26NBOnA8+mAuPQvq2ifVekLRXAKpC+EH8hGmOP32Ly7ATvOP+h/SUy7A/8TbUdk7OZUjekv7
xIE2X2j1EVbr+ZxNflLq3z5/gtDBTi8E1GRRaPEsl0bn6Z2UJUxUqMakQJpAKEkSH3J7o+Jyumrx
jN0DhhMsMyVOocGqiSErmr64KwBSUw3NjJ9dWHvJBV0Tw9imSqJJMsnrxOzIAMSMY4wkFuuDg9Kd
VLl6i2Ajh43oGpEvO1iJVyM8DvIkiZx6aIHME92uFxZZ4J7dy/Mqnt3jPHfpdeSynxB1FbRYZyz4
8MpU7Qs+h+WgFdmPaTuVKN7TCYkuCSxyRRCVi4/LwXbkBWnrD4NDrAFL7DloqXGXRdjJZqsf2dQ6
3hmQomHlmuzrLND9zLyBevAIL9nYMOtXTUdjjKMpwR2KcwWiEplg0mDroNySzhrS5LU9wLc8uHZD
QBulHMpLe0TpZEaPWGkPjT7J/MIRscv21A5XdNAhRjvOdNa2pvCzkKC/dSN0EsdTu9qOpZJX+dRa
160VhQRYTNvZaqgHxBW5KcW8WN4To7zKvRxsNJ6RKyTh8rHQKou8tiX5kpzSXaQKMqx0BBCVHhGV
Frq3kXQJHcXxnUznvaeeicQkagHHkUmP7bJKXvqeqphmuBelQb1C0rjY0GFubyI9xQda8uBm1JBF
t8CP6JRph0Lv4meO33gyMjqTnQMNXStuzKGLL4lvjjBzWPZ1H0cHh221z8qernVlZw+NU4GeZjNe
+7PTsZefqrbfViEmN6xBxVMyLXE3ZvUCQU6uG4C9KzljqTf4Nq9qp2bfHspXRsh4U0ZMfqjSustW
cWrYQUVtNUJBSOr23c4Q4VnRA4/6mU2ieqK/Q83bJfRT7MFWyMtqrnqTdVHK8dGbR0jEXq5XzxPw
K+DCVE1uZaCZBb+fU09rmzbld8MKo0u3UtYlqbj2y5AEzmLZozsYEon5QummxbZiE8dVGEruPU0n
HDEiE8DME/vWsjT1aqGmWqVkgt6axdhFW3J95r3MXEIK6k4enTFqjl3ZEUEQ0N3+IXM3vNFJxTtC
imNTRkg21NMh3NgCzKlta+5dTeWS8A7LfjZxTTqs6GNoHAawp2cxGYPYYXHJ6as209KboahJOKdt
bcGLbNJYp6CxaF0Fe752y3pT1TseZTIA+y+ZSCtadGfoIMJL0F8ej9MkNmJysKWkqHlIp2jmp6U/
9HdX2t2B3a8yWaVKerQVOYkr/G/EI7ldcagmb2YBcjHPbuGbFQ+2xIM1h6nga7GJKU8876lrqYTF
uaD+2QThzawR37Gy9Ka4nbs6vTPmmbdbw1mH9pfpZ7Y7AB2rhQT44JI9HKUw1NccgSUYFfZtUVOq
FYkrta9ZtHxXQS/ULbmhztMUDL9EENXmpnQSFqgmK54j4Q7bQSZyn6bT+AOxJTFUwYjOcdXiP37G
rN7fGlUmnoLRsUGo5T1pCWFruvGK+AzUTm5u/ZhTwABsDLTvINyTm9gIvOeqrcc7Qyy1aLpoKT05
s2VvWBjyIBIiEbc0lUyypOB57kgFs187WySHSusUBWkaYONWdmnH3qakC0TkoJp+6G6jXSKZxdxb
BIkFl7oI0nNNJPVRdM5AFI7Z/9TzBiORrlr3kRJcozgVmZp1XqZmSGifqYdPZjdMASfzMc7XldYg
dVCsFt8pCOe3khg5fwjwkooQETLGOkFVWwQkvUmP3fBq6L32jFkPcpM+9WMGUbDOp5UcB/OHcqop
PYwQR1+mpKQKlgdZf6ySWa1qM8AVl6VOO5+7SyYkWfTh+cSBu9ohI3N+wgA1LoLY7s6ixGzIIrPM
+QEfqFltDWUg7g5H7b5oZXSt7MJ9KUdD3WLRpWuASqnmjaYjWUVeyCgkYo5uglvzkawbis0XOOAM
PwY+gDBgzIdwpVSYZyv6UOE1XiBgbXqsXU3JyGzv6HDGlxxw7ZfqRIE/NDc9AqdbXV6SeEJVHpVC
f4Rq3X2fI8t6oW8wYbol/ObvSYWpb9R2kK5LlCNPxUgrihqHEwJQEuKXGfc9OQC4fzm/xpAz6tgZ
t4HWp/2qSdL6gVSwmWC8Ysy3KMPccsUqOmy91J3IPtPakeZ9NKvztkm8K7oP3g3Pp7gclMHO326b
73k9gDgOFtw6DXazWo+wjb7nqlTQul3VNWsQxXJrhMPoN0IblqiwZNgkVJ7oBaA+gyBbjeUVFIf4
qovN8FBrVuuuBhFah6aIZbvOnKyHMwBH1lxHsaDQWzTKe8AFysZIls69QZzBC2dJqwRjGQuxqoE9
TnwKcUNpYZyonCtMlVMzPJm6fttrqr7L+5psqw4x3xWoFr287tMxOvSzKZ/x8jv80ZSR8Ruao18T
xLPFy9E+dbXV/hpD3c032lC6t6WODXMWSfhADB9LUdoTWpU3eYQs3nEjgt2MIt1xGNGOYYlRYddV
GinllIzpAVrRfdPb5tlUWKoh+TzTk73XaT3xLyRXXhKm2Fw5Lj4l8pNnICT5uMLa0/qO3bvf2dyN
tw37rXFjwBPwOa7a4c4YrczHVJM3O1Cb+Wbu+DoxM0+lc1UbNFQ3+IJAFLr9tNfrwXrup6LxQYwQ
ZGWQvzN4zoRvsBGDx5m+YgsW0W0g6LDWxmutGdiHZnJ4daxQ/QyrjOTyLnHzBidxv5wamCeeKSmQ
Sk86l7PGpAMvudDMCWrzwAaTgvsDScNApXnEXoy3uUqoZ1QR8B6i6DiC1Axs8sL62dpojlv7ydyp
OyGzxADyMtKq0jOrCPcheA4i6UV9dIkO29OVX4AQ3fhUlVaQXuVabvMNN8u8WcX6ZG2Y0C04LPSg
ryva3f22pxoR78dakKysO+UMyIZtEcq2JR82rgY+5sybV1Wtwte5ma3z1nVTfYtvbMY1nIdpSISn
i/k3yWodqmQwTWdD1mskETheE20xg5Pi5bFv07skvx8JrflbpoPr69SFHqVMowfqQ9206k192A+6
ZvilQYfEJhWE4MHIXc/YqH+lxjBRlUAHjZs9LzISrVq330yEr1OtldqeNane0DTkLK1zIM7NJcQ8
nIicA/ouXwXml8WoW8m7Gc7+tjA5yIeefeYgVNpNGZ1hGD/zbT9O+mU2UNI0tSVKJGjHaR2PSXnT
2l7wWs4VBhjZ1LeZPk7VBpJ7t+tKpXFmV1Z8M1NlRvkSZY+kiPWXVHXHu7JyCgSeM75GnrV+FTtI
Zr2iCo5tpsuzngF/N6mllKxl0yF0RpBx8Vj8Kl2nuJJmI+/47NkKJ+LMoE1FamugnkLVi/PcNuZz
ZzaQhEur87HbAFZRVrE3U6LKHHnLprz5hg+DNAGachdRZ5WHlFi+7zpv7iWwwJZyDiWrAPT4JpiN
9KLqivi6daa1Sb+bU12eh0QDUOtpAzP85YroPkDFexCy2uZNZiGb9YZ1yVl/O1myuQAu8t0j/Gpf
p+2w9yKv2dIDBsNhIyCkD/boMWHRL6oGX7bxq0F41VIxgp7YJOQ2WnCApNmdmVEQH+xQZeeBm5gb
2vrxOjTG7Afy/uI4C0q5nsUZgdWhPaBIUwdEGc5GU26y435aKO0C3i4AvZLF8/Nz3Kl6jNPbG/7Y
Eu6bYeLE4ZUGbdtSabf9N86QG5viLEwttfn3r0LPBHk3yAR0KSeH0jpiMk1zR/qIyo196RlQeZcy
7X9wFWkh8OV87bzT+CLxMLSqltKvxp4ANT18nZaq8OcXeX++XuyH+B2Btkp0WeafpQPQ+XPk4kHx
ozjJgWMO6khdSB2LpRT9+aU4Ar47Y/NadMRPwhBARe3lDP6bSldjbSwGZnmSFWKTQ8Gyh44LT1vj
bwduH0Il6GK1B4uJMHMgX4lAjfw5GwkQH5Xs4P+FbnyIaXDew9His8veduvG287de9vFj287+rhP
p1e5dEE4dbpXydu+31CldQiw7pCfUnsmUs/leECBzn5GYpStZOq5vhaY9zQwOx56QzBEQHE5JeR1
RcRxueiJOIOgFeI44i4nE2LA5BEIBv+4nFuCaFTR1p1ZbpMSQH5iDJxwlrOOu5x6AGbHm6bK5d6s
G8q+S5F5zeSgvWRvh6ZxOT8ly0nKW85U5nK6mrSp+l5DkSHdAfIDBk0vMudb8jXT79LMqmdC1fVu
U8ALGx+x7fGQZJnJSzVzXtwPwg5R83p19dQElV381CK74yQgu/CXsrAVstuwiRZv1QuN2AESXS+8
9sp1C8O+TnXgLFuwW8NNT+Rds/CNFGKgnsUnEv3DMJLJ89hPZhPuCN6kwG5R7KqfbUJ0xUa0mnys
YT5cI+FiWrCt7MklcZe65VKxz4feeHGKsSDyi5rGI/VRDfiUsm7NftBem4jUQcgT4b2jWx3BFHUY
P6nYWqzXvTh6ekzVELzPo9uEzGJxNH6rSzuhM4PRdDvNenoO6KbZkEJuscu1wqsByMNaIY69cZx8
OsfJYh27LGSvBqV9Z43Zk2lRVlIk0xCDThtm6WowqKdX8gxpdeBDZPnWcBdF24F5/6Z664uEbz0S
hpZOfXDpnJiidn4CC3SvR5k2N2ScGI/62Cd/Z6jSVvQE5VkIodsvQh3czQxfghS9Yp1OneODrA2+
8tJ/MMARFKOlZavq8PdJFxVeVjrGWmH4ObwbvzLMPb1KgEjc3hfj+4O5l7OHjhHLdKnYv4nYfxvd
biXLFiSc6YuM6Aj3H43I2IKM/fk88tEdWah09EVp5bry5I4CUnKjqZoNQN7O3dxxpgCzbu1oZOjn
n1/p3R3x8zFL4j81UelgfvhzvooI2iQqdxpI8NYNDLHGlBysWHhfXObdDS2XwUxgeoCBpeUtf/7b
g/PKujK6RB98DuPpmT33BNW2zcYjMefz+/nwQo7LX/RzafufXChEDZlPlez9CCwg9tkcV95qsGX5
yGI25F8sLe+q0vgxMCwsagH+z3JP1uKa4l5mOE3nR6NLz669CsiApqEBvt9lz59+4ZV8f3NcDuzq
UrxlST59WYhH55BptPNRpNUrQo+PUZf5RGA/fP4Q338UKI+RI7DF4iBD2sKfb6sDT1VEZd/5OVV9
d2q2Mp++kBJ+dCvLRajqO2SHna6TedZ2ukUhz7coxShAshyWY5niwstr/fXz2zmVoeFvRRFmMjcs
VgMU2n/ejkkrIxOB0/mUTMjQklIjn7zX0iNR64QCNqJx/c+v+O7ulj0awFeuSPQa6pI/rzhPwWTI
urH9op7rdeukj55j8MacL7sT717Vm3WXV4USmw/CO/kCvbrP5lDhYO1KEsTqaLfYqz+/mQ8vARYL
D9AyU5z606dCpB2hzTZBoKrZTrZdo29wv4j2eN9l4UvgM8AhSY9COifvCOqOyrS81H1DuC2Cd7c8
I1r5tpsJZUwozSR5fVfrRr79/N7eDWDaSsK0yK9DL4jrYtnO/TYvserxzdWd7qPJsLchdqDLgWrW
dBgoE90lzdSJbVRo2uPnl13u5ncdLTdJ0dnDooMEyXDN5Wn8dtmR/YArZ4QD2uQ14TrNKfpgEWzJ
f+OwfDG+qXOqXgYrMdsKiGw0Tl98oh/dOeIjW9qGyQg8nbrMSsIfTe2RedieV07RJWej19uPbGq+
qzYWr7Bum8Pnt/3BsHCXIUgDj+kL7dOftz2Q/Fw1QTr59eCFGnQ8+rJpjKgSx25y+/m13g16Z1Ge
YkhhfkEJ6pwsbKU9YJVOh8m3raY9iyMootpkr4uRZsdMA/vzq314ZxwiiePCkSrfFO6/vdA2rrqc
3fvkYxWb5L6UfQWsE1/YrlfJFx/PB2/OxStPOxTV2HKm+fMp2tiURatS3pwk5jDTiduBq9eX689v
6YNh/8dlTqS0TkD/eqqT0dej+IhwYV1BMPz8Eh89td/vZLnT356a6/Vwvqg1+L131Dr2s8K9iOPt
5xf5YGZBh4SzkD3bYk06GeIUD13mzpo9m1ct7VvAITb4R4IB0Yn1PWnhIw6LbZcE2RdX/uD2/rjy
yScI0Mgql5aDb3TWWa9Zh7j54gF+8I5QfOC1AnjJ8fv0U2hYfggdL0w/ndDbDRxmSPUCnPn5E/zo
KoRGoZ5EDSnEKScCZWVd20Zj+a3SIC7qwbe5p/v+/3aRkynRs5JaEIZo+QUmvB+AVjV/toL2i2Xm
g1kBRjo3sdCesBAst/rbFxcOxdQUuW36vVtqa5RNFLxGTTtvuiRaLwPrP7mr3663fCK/XY+YBNyM
DddrQ6daDZW+dqIh+mKkvl9NkNcjkjMsNtaUHk6Gkcb+vWxoePhqESmai1wxfVMuyrwq7gdhFrex
cBHkFOPY3EeDEF9s5t5/IAvZngPfMiNZ8nS/yPEV/p1VCX8JjPquFm1kHGj29MXDfD/xUYriSIQH
xTBwMJyMp8orRdTS6/Pt/Frrup05ii+e5PsR+6fW4+QKqbRzAHXcyBQ25GfX+S4sx2oVi6n54krv
ZyWcERy5AJ9A9TBPlb/tbOsxhxXp9+PYHYqqVLepHiUkoljgKRd1ZbHoLPOmi744in3wsihMLcd1
sm0QJpzeY0BvWVGF92fZLNDOuo0AlVrF6787nrkKOwsOyhhOMLf9+eU7KsrbwuEy1BbWHMz3nVt9
oWj58E6WYcwWm+XwFKE3NXk9l6AofLcB99m+jARWfvHJfXWJ5c9/G7+JznaXlr4g+Wkorsa+K89k
GN58/qg++BaAwRGYw/HY0999CwKveBBj4/Slt9up8DtFsP/gNkzbpZCEpB0R/Mk0VIBn7JXdCH9e
BMUNyuKooony+W18MHioiLClFUQk4WQ0/3xWOuq6FE2N43shNFHvqk6bi6r/4p1/dZGTrxeCMVJb
UjP9hp+eJ/F9pI9r8m+zL57Y+3cCZQEzJmYE1zTffAO/v3hnbA03dFMq01PX7WMvdNeAm/a5q790
QbzjlKlvI5dQk8+f4fspjstSCl+0YBRn3/xNv31vrU7kKZnrTAsBTmHcl+CQmIXYVA/UZsxbBJHu
5vNLvn+ifBI2HgRXmJRnTueDwc771gO0409J4B1H3a7uzTcp+CIK//xS71dfLgWIBHu0xdHjdP9f
OwN5O2kifVF58JLiDtkhwW8OyUOrxg763eeX++hh8ggx1y4VBuGe7GAD0mod6sq8w2AT0/75+fmP
X8b+n4e4JQvsv378yQwXDpPWBIofT8M5O1A1BUyAxv4/uAhHb7lw1RhTJxfp9AhpTtMJH2WLb9qV
ZcECpm//xXL0Dn0CxYw2D+pa5iAe15tT5bcPD+1xNcL5ZOWrqiJcRU1MJDU+1/NqytN9peHsRoE2
4S3DTzAszgJr8RgkQ1FQjcroaMguemkXL0Lf184Xb/KjR82GjT0udTaWruUb/u23E7OmkQ2AfA5N
4UWrmS/STep/PIJ/y07133qlIMO9llDj4iWO9q7M+fs0o/Z/qJ0Kygbf/X9vpzrGrJHP+amJ6h//
2b/y8Nj0L5VobMbLGeMfCbRLGJ5jEc/Fv0v94I1MVpSNiv7P/zbFX8LCYcpf+DHZbDC9/jMMzzT+
8phVmQaoN3OKte1/x0IFMfSPUQg/Q0LEYUphJLKHJRTmz0/DopBQGmXQH7q2jo6mEYE2okh/k6Ek
DRsU10G/HWznvDIqBOBNUa2YcuAJtfXKkNST5iTtEJc5t66hjqaFqAjP8o9+HidcGkcY3chByQZC
tG39ascmvZJ2z5bQiL3qunPhklCiyX44bfzcWpqxg/QinyIbXX3hhArjAtGkcVts6Ji91N5grLpu
fDGDKgyxpEj7pk5gOEYD5sQ6f2pDdV3YHfggJwrRH5In06XbSNGogyBo/yJYPfCxWWePjdfpW6WG
/NKl2YVx3QfXD0VGDLdtax0tL4XNPm2NcgZHDpETIc74yy4MwtBhUq2ioXoKNAQCIh3I5FE6ctfc
iS+Caj4fzfS8IM9iO6juOQcevilHpP+oG62tI1W0MQV0BZ1uUqU5w3XZJrC/4zrfBHqQriDtkpoB
ib0EpNmXL2lnYKzv0wsgYOfE7hCO0CL3sOx6lw1lvk1wsJx3fbkpY/h6dRJHa4j1N6BAAU+luUb0
bqIOQBMEjmjZPLjRNYTkO5iK9ZrT1cpzvWtRDt8QGm2I+ntUQPsOqWY0x4Qg6zM9IoY2zzdGKXaZ
Pj8gGDr0ZrbiKx5WbW+kFeSmTqw8Akm2fafdNiGymky4KGWQGF012TPsh1e7F9dGgERGhOZVQtXi
OsGAzrsmlMIs811lDs4F0n1M3w6ALUMMw2YO9KsQ7vQ2NhofoaDfuChp40bQgU1439YU9xtVRksG
QL8QfwOxjmVkrFqztTc5iqowirxtBsVgM5C6tSIPgfIxbrpvXRr+gMo1rIln4rfWz/Sp+15P6WM6
OfleVVwYqGueWDezE5s3k9BuPDf0xxwXMqIOZP2uWI9i4cITlbDqc0UAA0xi2DfjLsBftJoMM9tA
/d5VrMuoPJ0eeSjSbi3WhjN6mtFlAH9tNZlOcJHZ2C3MRLs3aUQuqUow9sFGm1NUrquweRE5ofaG
Vd4DZzFWkRq+O2kz/I3ItiBGRfytN8FF3ZrnYIm62xnp6er/sncmvZFjWZb+K41aNx2cHwl09YKD
TTLNck0bQnJJnB7nmb++P3pEZnpEZWd2ArWpRu3CEZDJZEby3nfvOd8BvE9IlGI6PtzzNhzn5thj
/wjRI96kIwlZWEWuTJWdImeoj5LV1r6TAw4RohzxXH01Y35L3AtCo3YaNlO331Rcmzi1eh+JV+PR
jGcHVhC4nKsqqId5n9WC4C77I2+ap8JK7uYRQ5c9gPLquAB3KEO1y7ZByKu0enFy0iQceR17wkSp
DUdNnGeUUqnTyrCb3OImHkVYCfV6XmjcuhYtoG+17rOTzcFSDX6zJDdrgT5bU/oDNrWnKd67aaG8
J5UOyct0W+2mKOGti5UvPlEuSwc5CblJ18weT4n8snDfmD3pDn2iXisqqlf8RjCi0IuFFg80gUfz
bcpueneBf0fACaMhiBW65lm1uCMMz/HbuSXYLErOqT0uu95EBujZWoHpQ014VIIqTD/jGfVA1YYD
VyNOPR0y4vTIaiMUo+Lr8aWRKM2uGIXXra1fLcJHdHrNRbiFPwHwtdbHFXbaXaMZhJgk3A4plvbh
zrTm4hhP6t2EoAHwSnpf1BUZXmrCXafl3tAlIbpF2++UHD0N/Iy2E85O6c2vOlMt/tb+zShc5QLh
P4FfxeQb3cQG5I6V2zEu686bI/tUtcNzXC0mAtpkTL73RtFkfr8a6r5KM8IuukLliaNr3ePUFuqz
sww90DcytZ8WS0CGKZjnvqQApxjQG3m2x4IWB2vhjKEOoJGInLUKJMFKEGVyAHCDVn/V3GqHReGE
sDdpiKoDJv8VhwLi+x1GO4FAr//50qxzC18UaJh5q4Ri47Qsk8TvqgpuTkukuM/dq2d7NXZjDcGo
Uk4e2RIZbgBDgiyoOUU0u0FLCyB0BI0b/lhgxuydMbpB0bkeOndwNhRd9b7ghYPQuJCQkjUPRlld
WE3iHFBbrTfA9nucRQAIPcVRrUtjcN3Q1BaNqtHE8s6ZbOVsImK5idQ8fYhHXbwZSpenVDeA4Vrc
u/u01YphLxfH/D4NkbUHjBddxcOSgpUfn93RKCoMA528wFNm7SjXWD7U9q10J+tmzdOlPwu3R3hO
iGkdmvbgPDuozb1STe3DrDc66nMtT5/HkmxnDakILtohlYdhNfPrmjgCAKST8WrBUCfbBeltmFmm
dYwNSyLXZfr8HQ5yVxDm56qHOl/SS+lWH2ae1Q+5rqxhlxNWhSjb9Na5VY5VNKxvlY3BWJd2URG8
8mLl5pMzarjvtEonR7r8mkd0ZRKROyDjnsgVxREbBSZWPvjA5f3UoJDz2U93YaaMEGoqN7QHs+Hi
JlNnNfQ47JQm/+7iC9QiENU90J4dEb1pYCZEqQe2EZXvqIz7iZQ6sJokItKG+3ij9WvRZ/UbqeLM
b2TXPeiFFaHrt7jm8yKybzQ9lteOcpp1M6r3ctMQaGhWngzEef48Z8Vr02GhFZK7qzXIhycaaRju
MfL4WH/RIg+uOl7HanSnOU3vVYaswREVxnoDBFfTru2xRBBtELVTt1Ue/myNkmXRgJmPHzVDmGZO
Z+Dj8XjM2rl5rJ0Oy6jADJ6jp510SoDvZvHzz5b1X+rd/35X/ofG/f+tvd9/VldvxWf3X6XBRzj3
jxr84O2jffstAfstJv/68DZ+yvQ/9Ps/X+W3fl8Y3/Ste9/OWuaWTUH3/lvLL/Rv24bLZWlPt81s
j278Ly2/+o01BAcBiyOxZW9HtL90/Oo35k42ojgV7B9jx38p/no7tP9y6obMQOrnNjtQeScsP/7U
72dZr89GJGlP8TJl2by3zWSndTrxoOb+l8/p5rcX/dVzqP1pgMDfzql748NsZC5OLX/6XXGh1CD7
aYXBuuxGMd4tRXPocrErYdqsbvNSqJbfT0+usVPEeh0Xq+onxjOSK09P54tZ1ju71A//5F39aWDz
27tCHcSsjbf3k5bx62E4qtPKhe4YhXWyhH0OM8CeCA7TxU5DKLZiVBFK4dsMVhzSu9CdB0tkkqYX
k3Tc+6b+z8awKPP/9J3wObEqdNifo4ZhBcH18us7KhJRK6iworBbh2QPaYIibJl3GIuj6znBiVRb
iryu5Ti0gJ5WMNDQ9fvVIng7HxlKJuWr0pbWbdRr8sIYnIhNYHqkP9zV84DCrZxexfxDLmUwgqqw
q/LSHr00nzAajd5SWp4+II0nvMPo6DtJyuqclJZvDRr8ZOA1L9VGCZC472qzDDKJuA7fzZCkJ1u5
m3TahqgIdCTXZgMZ2Fm2HgXgMtmOqn6K7Wg/NNW5s/UDwm+vaZ8Zwh2VpPHX8V0pL/AgU5Im41Qv
HniFQ+4+jsP4NA6cLdoFQnU9i6PZPxIDTJwbpq+x2huEnBadRKYZ365gDUR2JR3Lh5DnOwxZChGd
rIQcVDNCAS7PiwUKbixPhiF2c2cc7DwuwPX0uyZzlp2CG4D5e4B+A/wUJm2zvRwTewdRaMYY5Jj8
TjmFNYQOo6nw4T3ZjntCoeiLEsuKtMBeYDVKxx2CZ6hQ1aHtJj+WHR8Pv8Y1g7qZ7qrWuuX79DL2
mENvF946jYGwoNpnbaA1pOdd62VzLvH7pKnjT5iNVdU91SZ35uiEaoYRO73Pp+qgtFf0/jsU2W8j
GS+mSc2oXrvuB35TL3Yaj3jE646C5C43aVseHNIzC0fs8F34cdQNV+TO1/dpH73GolAuAR6YgYCy
qtTZdKevOCr9mEtLB5pyg6mv+hEbTUS9qvnQIKRkNJml/OzQ9t/qa1y9uUYqaBWs7aaJbA8DV3IU
k3kvtEH/bucwPbopHl6mcYuqYN6wx2CKK8iWavxY1HlJkq0RUchLjPN6jgnbizC83jvoHXea3Ymg
b1m3eOW09WB1bc9vFpiNQ2kVHDznZowvk7FOz8ZgXANasW9btqt3vV40vw3R/rtIPiz157//29tH
kZaMFlAU/+h/LW8QSWEmU8coavyHzl3yyxM3eOvf/sdn2cMY3Kr+v//b+e3jLU/+6Qv8Viodqp6O
uHyT5Zlb/WNy+ddSydZA5fG8ecfZ7/y1UhrimyoQXDLOJYiArczfSqWhU0Rxt2to38AMbTqS//2/
/pBK0f3p37/WL2cbs/1SLJVtLcaAzPzzKsaUPc1a3hONOYmCYwJlBHMXCVI++X30oIZbYtxQSmc/
bOoYtbfEqUKUNHij3WdXU71y+5YOTmbcsrJ9tJQIx63rLI91VrimD/qQ9NmWSBHp4Th174o6625F
rpoz7EqWJJ4hVnpxjzkXOMt61KgNoAF5+mx8tvfRGZX6OFaVedmxDjnJWZvexmgp3+sktzZJXlbv
q6JsecxYLF94aHa2eoDbbL+2S07chlG587Jf1F4lSlhK9KRdpUTI7JfEzIKh1rLmlDl2ejvX4Av8
bG2bB0twWw7kpUB8G0YYbyjDX3QYMTfzrC2KP496PoK3WCW7X7R020MhUV8ags9I5TUUpOxu3ou7
uUzHyiMQfPyRWcp8crMCa8zAXtDasnYaPBn3upUNT4Q8WTcFOTZ3osjtPedXl9N+ve5HdS7x/tlM
T0bmm8wEYOEZsT3zEJ8UZ0ehhNEZ60PygzEL36Miu20WpNsj2tJ8Wi9qxTa+pmic71USXj/TqSgI
vozr5mXVc/PaHZZMwzOWAaYrsMV9F+Zm3RsoGjcJJ6GrhdZpYuxVczwdIHbsc5kSOJDF4/QdCKHy
2LhpwkNuEup3jNVAil2bCVOYQkq5cexEf0f53+zbFQu6poMg8WY17hha2IA4AE4UIizqyL3IjLw/
Z2XCsKQxeJiLrElBvBWN27LQKvvXwsyVNrDMofuMcUU8WASTMzIxezy/Tq84viC7/bJiDtX5cVVK
GfTs0/c5obXuteUO+Cn7JSuRdbpQub1FIX79ciK2MSUJvKnMMMP4ZjAZWcUnkLrIDBLZwOarQTOt
oQ1lUfMVl5Wi11tt/YrNOHnGi078W4EJ6roANDOCN8Kiz4chi+kA8mLofT7YefBTs0j5/BgcOr7B
L5qD1FqSO0vDps6nb8fPRWdEXynTpeXUSj36zCO7P7C8GLQf9ENqwabF1ka8mBFJZ/yunkzI1khw
QUpdOw9uUkZeJKVzTKap+zHYyRwqLSapQE0L/s2sUDlrSspRDF2w+2pW68rUJxltZpUzLvxsWorv
eOfMD3Am6csck61OhnAk6qBM4Z1oKq1spiq56ZtaOR3rRDCHTTJbqB5oOxsfWtlIx1ervAfh6MbD
bnG3lPlkXZxPd0TbEuSdi/NUSIvpxNyLW3WIuuNojx2OyWKY7yF9d+9ua3VPGfiJK3Ne1501dH0V
FMnM1IJR5njLuK97mlp4Dq01VRfrqjVQnBCLhjO0JcryyCAfO26fekqVbDRwTHghklHAX2s21k8L
HI2LUsutJARDDd0sw/p3ZHYx412LjJXJV1lMnlSnKgFZMlqAFYQd2l01/nBXorhwuA2CrMBl7S9l
Lpc728U4tKsicsBDaS0zWcqKtccQrh7J1GVwrvM1vhAbvn5g0I3tUO/V5VJlWnM5MMC/dBndJp4O
nf5uKur0fhwVRjFytLWjOpHpY3ZRe5diab/uYh2IjQ7eNIiroXyuqkSE4zoluy6KYEThjk19gxin
XZZPEsc1C1syrVQGq6vpZK9lOlXXmWytsNsC6zN3no9D1K4fA9Z8h/yopNIwuVeG8Bj28d3TnIIJ
Mqe4fuGIk+NijfXptKnOcdbPosUxrPbf+XZwvapLrF0bxUTOsMTMelLwe6OpdzrD3VcOzNYoRbzn
q50xsVyRWfUuOSg89ObARdioA7OyeGqyV2bw9bMFjcBFdNKCoNIHs7d2JHbrcMEIRCsRSONf3+u1
Wj92mZbld7pTES7bLwYPnVglDddQaMovkmxRp2Dk419DkW659Si5IHzocmKF2arwNKDH1+1lvKa0
flPpLuT2xuSNt42Q73MSJ1+J0jL67VTGWnrbYeiTBuVGyNzZZ02EHAxUhwgRcsOLikuRHkwAGPil
qmY+mWMzJ56xRBIT12ivvjXKAn901ePfzXTibrS4iwPIofPNBKsHiO2i5PsRMNFR66MhGDk0MILH
KjPvQPlkZ6MFNeLrVW8c1NpI8OJct8NM6HVSdRUHiW5cz0R31+FQFBx41MZUc7+xi+xd4OAIceNe
THMKlCyTAz8FyaG5rSvRPRnSmeB00HEAZuot0AZQnzeiB6CKuBfVidtmc0cQN515Zt8d0NLv+w4E
JnM3+SKd1r2g3ad/yIlV8ZLSlafEAC7M7dLirEy7yFI9HjslzyF8sK12R9rbra5Vroczbf2QVAMK
ddo/yFI6F+StzP5SRI5vll1/V0bD+GVSfPZYmY0TEvE30U72ZpiWh3Uy4oPed913Y7YMCGMWKLBE
ItlEY2Z+NqkbjT6DJ/dm0DRjl8tpmDe/d31iAFeE9pIOh8jV6MuNNG3BsKXZfF6Npj+TK0Is+xjl
l9LiQR6yx25Y6s3Mi33WjDg4elvDdpOMirbvUKJnpKM0+XFNu+qOA66ErDQZZ2gG2QVkAPNiSAZO
LsiAu2dQCW7QWaXzA1w3dja7NJtrs5DOHUhHccj6HliyWUeRp8+K/uFywQRRp5W3TcbargG7YoZF
HpsH1err7yqD0P008PVXbpM8F0ATC+Zo0K3Bgceqp4lMXJVAdH5oQMXUkLVQxeG/r1/71uVI2Tf9
Q6NzugIRUt/YvT1flm22cELLs/iqszpIY5XAR2epKSN7iTOSnksXr8VqZItfbU5E28Sf62GfiT/R
sybXRaQY52yoReFL7Ptwf+peo4BWw/AymotgPdCAsyfKSOUBEMUvQs2B+sTpSP6jnSivULDa1Mv6
bH6s3czeJwDPrhn8GCd3nvIv3m97g2F6eXfXAejlWi9QXua0lbU3tk7/4C5T0bDPAd4RGHEKldC2
luXWwa+/E5yWH1dW0DvRlMUbBldajZohMeiHLpp69r99iXW3Mdi58NQ7a3FMNqVIo/Y2bVlM0r7Y
OXFXq+RJpVdzL8N6QBBxEpkyVPsBKF50rNsNouW4sy130Mm0q66uzSddTCOBgp2aL7t0LEYNzKQT
w2PTW+cijcVa+FBsuj4YJ7zpcGvU1fAHveHkHi1T+zL1aZsFpKColZ+uMrpMwaZXgdXbyZErxF39
Sk/7NwCJFLUJy9UdoAM+/84ZTIJ8imw46HMhH00zae7qRgIdaTkP3WWL6QajNsa+ggzkIu0sB1Lf
oH6mWuMwz7W6Ug+pu2QVC30gEyh3WuuezQF7rnShJfCmtkvKME6JNwo0iADmDTqsMYL5aZkHIXXW
aHluYv8DyLLtqigVGzG/qyNWz0Uc+zPm0r1N+tqdlHrdBKs7OatXudL8ygrFtQJMstp311KWt9RR
1A/HkcNwqKaVSg52uAdZP2cl85ehIaJOZlnNarRP/MSU8ZceV+ldv0ItXtxaS3f0mPCrTCcNV1G1
twNA76AVhBVoZefYu4WuLQvMmRRKNyE1zFEHNji23UVv7tTod2pJi8HSK8G32xauJcOZY3tOfw0Z
hHXKSo82tEd35Q/38LJVOyUq57DF4dx6JnU54MoeNIBoavVmYE3VSaaJZRiNm+Cy1uebSpX14iP7
nHRPxRMB4qMl8C4qmuQmwrV/NHIHDqBaAE5ZmCFA9x/1Bp66MeHEFbxk/B2aMe8JXXb9WE/C6YKG
WdFXJdn4tgboS1qd3A4kYLdAgdfGjIRUyLYlY7hn/hTCjatjPwJDATAiJuk9Lvs+HFaVa7FOc8uz
1Lh+S6TSXuQgaWjwofEciFl2vxZTRMuedEwxXxKHrjyMysirwGJi8SLAM1DaSWnc47+NThXX9I9F
ujTNq6kRtqBOrBcNdmgXTlSVx7pXmZTNJCntVaUbfNRDILeoIWHckn1h6wk8jDIT69HMWIYqqhhC
twJRMSzdwE6zN09sJtVn+gAo/LlbEiqTGgo3jYShMkUrMzRQzSBO4jSYUXvcVea21y3QKhIl1cjG
Kxs1vRUIGEMN73HMeti1LtRCp52y8igEc/ZOn+ruVe7JsBr6LoQrHL8CY+3fF8QpbICYGpGEpeev
cVeJWxyx3YxsuMhOU6XI/aoUhb/E/fwwz9HNAu7mRVNlcmulLfelPrMJj2xrPjnNOB3MWsYXtl3n
fO52enIS6bK6ESm2klzVn5p2xeIFC9jeOvQC+J+KlNhD8469oY8zulkoT+8Wj5hDSlsa5tw43eVU
yi3i1uBw3BJ45OkKgMEgNlYMhMSkp55apNVDRRbHjhbOvoF/Yd6bJAUf2fQpyDyQf0zA9xYPTu34
0Cg1SlKevPqRmBknFPOYPHDrRS+JTZC075D8x+MRiTMR5SOIEVmqxVUJ1+NkRAmYMFO3W69xHHB6
mMLyS0sxwEmlCaAtZngOQfFZhvyiiZfAUkl8SFTcw2BZly6Ihqy/X3SZfmdwOd64Smz94N7VbrSk
dT/RM3e71s2iwrPRICiQg03tSWeffCm1PDtajZ1dslfoZ08FF+gXPc+rdBh0zFdOkR1lObAUK4ti
D8WuAE+nzEe9tusAYuZ8oUj+2FzwIl6klA0ta1zZoSWN4aml1CX8tkbuttDnIFV7eR/p0nnokwHj
xDLU7PZhrNg7RJBg8gx9vqxY+22M8Ym4elMk5YMGlWdnQ7+8qUz9S3AYpCpDs+iCeVD682LO4nEr
n+GY5055J2dzerQpynyXa1M5O7Q0/QfYj8X/nxzOZR3B2DsYoDy9XrbzHKh2BhRtXRLreqWkDIF0
M/X37Of/7FHjf61NGzP0fzw5vHwrafDaX0eHwDB//7HfpXTmN0FEgYrzBCkbktu/zgtR0yFSFS55
2SaSvZ9Twb+s1qxviD8F4lwTeS77Nf1vuzXjGxnem6KW4eOWevQvqelQ9f1hYIgNEiczrZHGlu6n
be5Pmxyr6UAkAQA8VDKnTuSRQdfmnlB8GV7dx4SkwuJ6yIEr7k0iR/w4WefvBb6ge1KHnmLLFgQL
us7H5m446UZhvnSjeauVdGuG4VxHjc2BuIgy2pRK3QFNjsGHttGjqTvFZZ/j+enAGQLgjg8y7+6U
MmflUPEaoTVmcBRGeZM5GSUbmzc9WmcvdKt5uYe8ZAMqSl2o/gj0aBDpcOeoj1hTLPVlm5lzsjVA
82EloGSfwtQ+KCWT24PbufM9NT15Tuv6E1JsKTgX4Uqm38xeUz17h+GFTCCRlwCtrrLSplxW8i2d
0X1NsNODzjC7oDSXL9RTkh4hBhrDgwOGhnUAt2R7HYyNuwzyF3sn67BwsvGmYgPpphbHlXbiNGC3
mk9EdxdkIH0JW6DkQ6bDPOGw6YqGWfEgXIggE1C8QUqSbGKmMLOtFkXI1Bf1HdvPFrJHRFxQsiAO
csfiBer0tdOpr4U2g+ftonLcLzrMSybW8T2pcCmLKiFvR2krezlZURnUZqTeWjQTNUq3KZEgozWk
XDlBV3hEV6MQniPNPYIXmjKZqFC9AbChqsmURcBFVtHlN41y5AQX/0DlWLGFiXc1RI5zyzAj5a7Y
AXWG1mlNZ4jI04Wllhd6licXRpRlYaaz48l1Nwng/ri+XjK3HgdkbIUGy66xu7NdIjFpGr3k9NZb
PoA8iFVztAd7pp/AaPSfGlIaeF5xFTYGeRdh3jXk+3W5tqm8xsodfHtNl30XrUka2CoeX2/DzlYc
yZg43KdLp00XHIY522STxaSIrml2yXFgiVgE1P3yMWnc9YZdkel1FLW0arMLZiTmDcw4oFROFJcv
i0ZAt2wEk65qIlwFISYDSbvJrsd6cD7i3hrIMsxuW1npJ+6WMqho37VLshHzq8JNBacVjhiZL3sc
SefC0e2LZFbENWBCZS/GxPzhRKOyJwSkvwFayV0i4vhH1KQA+SC/Da+Lpeo+g3b9mnWUepsS4hFU
mvZuykg7qHNX4IC0Gk4rRXsjuZzASul7WRBFqjXaSZ2gxAsgaBdOTPysjbcmJD+PaDI9QPHjeE2/
nOserWu8ziGf3BPjEgKS8zTiLyEzADLniOhGeyjcvvLzYT6AsgYwIYleno2PWNWmnd0oPxqD6TBM
fG1fJ/3JIM0P8vuZ4edFV0RPUWwEwPyOhIW8pxpQ48q9UjFtUkwHazevwwcjRO0K99lnZcbuZT7U
ZqAJtd05s+IcSHt+AxTZnZJtiQiIP/lY4MOfRtvpbosKvy7885XVSOogI2PyM47dDx7FbI0t42OE
8rFTitb2CdRykGSm6YUJ53EF47cvFlW7Khv3MmvXxTfw7IRlqSyBIbRqR4h9BPGnK73Ralffrgf4
NaMku0U/5eaUhb1TB9x3u6ru+su11loSrZZlL8y684tZR4YazbQrWkoqiV6ewerZ8Bg1+wpFnnab
W2V3Y5VxaLhjeoQ6JX3UdD0PH+ZUJxuNP2oxRZqfHQzGkF68/srHGDTLplYzN91a0eGpNwp907Kh
amNKn+2bad54XJvqbbYEAjh7XvQn8VMWN7Yo5FIr7R+xztLqIwvOvrpNS9f9lNXhdE6+TxpHSF+3
OD9yBmBiRA6bH5tJHI4wk7DZSjq+pm3oZIg2klIwggWeQkDNmTMWGuVpYh9dOHe0rs9NSUAgg262
xkl0LofyPV7d+1pBUDDZB93d1zrH2Xaxk96HaNvfDkV0bOb4i+dsUDkIH0b1Ru9J2yln51ZVKSsV
ilUUG+out/Q5gJH3bqy3RT8GncPPaFr9XCh6dtup6hGKehpMbct+C5Xg97qFRu42UQ22SIk8W+nY
gSxoBpzxOFoOxcpaJcvh5KGTdkzAADd7nguezZIJVgPxldMlN6a7wBjWiqrzF0Dm4EoVpfAasQd+
mMD9rYjpFPFpGWxzT9JFIKB7AltwGQFEWlldMgh3n1PI+gr45QDqxUiWaV3ej0O2y02J8NgQva+W
LrW0H60buVp3YpmSk65ncBsj58gOfA4G07iaKz5mS9wTpDUgs5yyg2IjoujhFi3Ztv+CRnDoGiOY
bchPEmUzupQPyVCGvGDtHhfYq5EwaRqZtOzMznlQCL74nHrxTE1x4DbEXz+XsP/ZLeX/jxKvrYPE
8/sPPByfMXk4b8vb32k9+cHfW0/9m+CRb9ibeZacjC3967dVteN+Q7tDoKPmbr61Pxg57G/IrSA1
YAoCNcCj42+tp/WNJGILWz0tq8sm+1/aVYNl+EPrKYgjUzdJE8AUzPobDP2PIqIhSnpGSsI+tG6L
hl9vcoYlBLXifdDYRX7MuZQnxpdzfWS9MNwjU3Xi0J60bN1B8Ta+N1lGokNv23nAAI9tZ4FYnUTD
qZ+bPVtY47vboYKOpkkFTKmQ9GJYpW34YnYdtmWmmbkHBLgO8c+L09RnVanm40IGNcSYmIeYE4EE
6SwB85xQzd4fBk15cLWhuXAGMTyT1ovDOnPckKM9s/nSuVMp+lC62bYu1ehB8ee8mHdj+4OhQw0d
zeiKBhZ4HJ9Vtpm915raeraSrpbBZCaM6gdJiOAqi4NgIXzd6Kl+iCxnDmJrNQ4LKPqDbhJzT92Z
Cd2Qi307JYb74FSus5+0fLqsHen62cJuGL2BGrLhqD3CauikE5tuGjHY41g503AX4XMWXsN0W3OV
mulwnS5FiCbAUM+6HtHNT+U03oKbgecalxTbc5P22cQheRwNb54kzzi35AEcdFoEzS5WjNKhU856
dEXawtyAOb2i3a4a6QTXbezY5a1mqgqmHLWBNJJnuOmOSe1o63FQe7KGIsoAk8Qs0sZwGECu7Ywx
kc8sRrFAADvt9Z22AhsBy0oyl68Per54xtqNwy6yu3EvejX5UKs6Fn5RF+6+bAft0YqYvBLAFsdb
qvOX684XA0f2G7109HPVLnXuGapyUFCWPQOvnD2yNm4IFbQ9u5l6HpBz4V4a7RSwXE5vtTRXd7Yq
C68inZnZngVDtGOx8WGgij9UupKk+3RcUy2QldoEEN+dB0tkkM8XUVFBirR37iWy5vNECCik59Ta
JC7yvmcfE6A2Yi+FMnxPmmF1UkUJ7rZz41BNndPQLhsGTlsfIvi7O6aQ1sm2M4PlrbIHMIwJxBn8
vOq6+8XMoPChRbpWYo2ZLbNwRkVQL4jIQU7hbetG6hDCgnhfKZM8Y/mi58sM2pJCFue2oSvdAKDp
A1frcFGpBsxgPD7LRERmmh2XOGf3h3Y6IIrG9mQdD0eUBPm1S5P6QlgQRTOuIo0Vvj4vMYDaeSZv
XsEm07YbNLQQj3OaFrfNUu0rwLRh4+LWKbIx/YCaN4WtI+r7Yoi7vUiGjM89W/Z2Fjcvm3b8KJV1
uKz75ZMFBEOwetGL0OH0hxEoY5jSCiXHrDTZ91OFltzX2KG81kuPPlstbPO44WJ3Mz78INVrI7QV
feC42Qw7lWZlT+YKRpvZwsWuGflOzhlZHW0sD9JVTix7bZ4wxUxwgzo8R2qHI6SL5U0McuTUITI4
oUhxcT400Zs5jejC/7ss/hRj/RNR12+DlS0r9/9eFoO34q38qXxmfvcfS+P2w78LnjdZs85LCtNi
mPJLaRTqN0riL1po5jV/mcqo3/g/3AhIvMjzdlxe7m+KZ6RmVE0LATGMUJI2/iTb+kcyLpfxzi8q
Lt4TXA3GoWRIMABCN8Yv+lVeW7dKM5mlZobM2r8GYV+J1trXtvuQRTyuVIQ+chEzRSl6SGP9tl7t
F9HGe+QgyYQ2VVOYSCQrU0N7j897pylKmJ3XrD31k8VgWYZxNF4mk/rY6AB1twP7au1RTLGJ9qsE
haasL7TWx5qxQ50UZk15lll7gIJ7zG3j1m6tK0RM+6kxb81IuzI59dvx+xwnu6V2Q3rre0ep79c5
CiPKrYktLCcZRPbvq7xfYgwbBXkIM/s6c7oUtQNHuDhrtXlVmqwHDbLr+vKG2yusOSHJbRONenbR
o4d1oeV1IvMBoc2hnTL2kibpaIlbsNFqD2s0jQia5G0fi4NRd4CbrXHbij7A0n/OTD4yJAV7I7KP
OGhCRjk/lN4Imro4mzyBfrny/p6WfPuS/qBb375EAfYLSqDGVcOF9OuXuBCn3CWqYoakR7Fqsen0
CXCbmmsWl9eiZSGRJLmfryJUGAWPfDP/+A38RFD94Q2wP4XeptoM4UyVaeEf30DauLQFehqFCra7
GsGpM7S7WeXcNS4WCNhEvzYjVGpDtG7uxsexTI0zUn/lWNhG6gnvc8E7t1ttzsNjbqQ7oUVFGFUr
uLL2QFpD7tvO/2HvvHrjRtp8/1UG5+JcHQ6YAxb7AsvO3QqtLPmGaCXmVMz89PujLHsl2zPjGRmL
9+LoYjCWuoupWPWEf/CljVwjeT0CxEYtPJ2vUMNF5lQolWt3yaLTHMoTMHPy3DPozUPR67EYwzFG
XgBmehjQ74boOJ41dL3HCpdT3r0brVR3Hr0mO2p2eBCVW+Qk/c+yKH8rv/i55OEPPzUd6ytLnDf8
9dgTwvTdPxYvC9xZ8ySG8ydiuPrL4jB98mf/+IpZ/bll8k8JIrPgkD2GUEPegV5fF1i++bpGmr/b
tqyiAPWZ7G0Tn78iXc3fMdCEFWASvn8miL8ukRpLpAMn24EswnL4Uu1+XSL5EzVuEg4TVyfFlJW/
VbhWpuTg7eSWJ4kH6jIOZyGDd/1miWwC00rldAoKOoFqDrKptyWYpmNbJa0ADyX6O1yu7r1YEU+2
0LJPXYO/nNkGQbPQqy4HsQDN0TIk51Yobb5t08KfK3aYPBqJ39z8/z37p/ZsE/FX4Lx/Ohsvn5JD
5h+yw7sN+3+++Xk22gq4a8TvIOUwHt0KHvjrbLQgLxmkj7RL5Fci0ut0VBy2eVosTMdJ7VaeBEFe
p6Ni0EeBvTRVeklpSIb/1o49pcXv5iN6HRodbma47kybN7n229U+jG2U8qPOX1ZyfW6yb6/Tuldn
OcSEpSOl3RPEDdiD0JzWTZ4O5KBJtYS0AbdjpKXr5FEmL1pTxyQgUTrjrILiQ7bjZZsa5igYqLg/
sTzfPNZs36Lu7+TL2vaMR6F6+RIwY4QpUF/U91VISHoMu1HBqKsPzVuqA8F1XWTVcYlatJjT9gw9
VzSyvbOg6m7CjnTZ7X0D+FUUyRMZoxOkujoNdyPrHshS0ADN7J0dd+2tiSUOBOFCxU1LMUOczQdL
XwvTBoIhjUU8SwVtiQ5D5isQwTp2UqWJXYma9GBy4HdL2Sxz/PSU7oWezyJdKbJ5ABjkuPHskK4O
b/wVEuftHWoSIxsHPf4NgCHvUq5Dsm1VxrgHpqqJiDiUcugZUo/lVh1o4WkNKPwaUlEYL2IRyjsM
EKjGdsMJ7NZ2HSpV95ADr/gkaQlSEBVcylM0FeFD0ihv4UIqxrUnA/Gq8XC6JGGQb6U8A85JlaTF
VbPtzlrq/Auh+f6jPWDVNAO+PZ14oi0hhaxwekJZIbfFOm/U/EhOQtQgeMzZvdkUxoZYAKxIG8oq
J2k7lisD+l3FBHOnaoqa+Cy2hmHu5cQvCArjgkZvDWSkSXMDXJ7Y6IFnz9uq24LxkynxqhQW6dic
Nyhhux0wbqBHMEiPUgzMMCJvxg7UUAkcYbBwEEVCIKKMaRfSCvkffeEnljWneT5v+wogj6y0c2cU
5hoiWXhdVHk9H3up3GEfkZxLErCv1O7LUwtRAVD6QOakutNOAwdJqcSO/LXZpDIUrtzbqFIFQXyM
5U/lOI7bQPexDtay6BixoXwp8s66r+OsR+AIQ+84V4N1muFvVXYz0vR8huRCsI/jnqqyI4orfGW8
pd/Y+iFUmmEXykKf+VCplyamYpolqhtZxvImCPEkAZDg8piuK6elrpk1daYv6L5CNe+7teijfaEq
syYgZy6WALOAPGXUrZveJhFuigaYdw3wEzoJZuRF5YMSxdnxuFJS85wunpmt5brH+DGQvNvKku1L
vY7yeJ6DoLVXfCiEcNSD2EXwIRku1FIu1xgRGCcytw96ek1nkpQi3KSOViDVkJv6NbUj/QT3L22t
iDKx3CHFNc2zuvAZxyjYFl2a1e7Qe9U9BQd/eilt59LK8DyN8FPl8ZuyAARmmMOedk5wplNBm1Nr
kBVXHW1/X/Qol8/xKQrPe3AXxawbgpQWgtneFSDUT8JQ77aDnBknVBtC4XZaOzISpXGIe8q5o5bW
2h5LrKe8wmgvwb6pVw3WymsTZtO9k4QpNiJqLtaqGen3zO/wOTBbTXPRNy9tNxvU4ICJI3JwJdUV
EC+BZZ1Gepkthglrg69QqpXLOI/KVeeXeOVCbQ5WRRNnp0EcaZdtinA9jAr1IgZVf0RWpHKSMA72
QYhAwVw1SwUqNFj3VUOL9HTsIuWsFT7q/11YH9VBkT5ETGGeqqep11Ve1Uc0mbWFB0J0TZs93ClR
Yp9kWToGLoWRCQ2nefLO9Apl7ZSdvzOUNsIwO46JZg1DGVwBeuNSMkys1CwzkaC5KdaJFdfpGar9
8rmu9irON9hEBNti7CxcW1OAuE0xiIduzMeZnIK9sOQCNSNhlFOKtY3KweCdj/KyBvKG/IUn5fEq
xNSsWsShDX4G5NC6czKQxqKWSO8MaV5oPVG0UyvrHg2qMzPCcxdOeL6gQRmuBP9x8YnKLqpWG4BB
hnD3Q+e0jUL/GFcs+yHWHFgTvhcvFTUft6Wo251vpuraAlN6H49lfNy2dKujzKtXQYpJJTodPEPV
N488Bxhw0kTNjLUo22XDgHphbjTdwkrTe6VK8gUVLrHGkc28gTe5NO3mJjJpBPLqBxslNheIpAaA
1OL2Uc/Dp6jC/hbQ0TDDdjKctbkEfIhySihhwWo0Bk6ZSniqSro1NzxTOlPo2a+H0c82vuRtZV8Y
5Bdmj0AOxki3Q5Eh/oX9qzhTPThcOGxIBQwjdT5myeUIhm2ZGi04/wDHQHlQNwlg1rkpwnvI+12y
VRHlAvzgNMiw+DqQUBlR6mXt6e05juXRcQ+VCaZtUZ8IFRET2/jU9AVgcSqtWTXGbtUDaktxXT6x
c/UIa6ERH8kAXQjXFE4QY/WU61iYNdEOv2GqmVUBOMftDS9ZgQPlf5tcT1e0SbciBvk084yhHOYj
qC86nXaNTVSYd8W6RaomHZJ0ayZmcwdtvwLHFyB3EA11u8oCBcf4TJPK8xIc0GosO3CfaNEQJ7R9
s0sDP06XtIIp3w5gPcZG0p7S2m/DBVu8ES/0ooaMQLkWHWAMHyer5op9IFSrfJKBqbJqNiaR+ZDl
VXNqmXV3GsYBaCcg33Nk3yhjQkmaJZoK4sk+5bLMmKVqiC61Si61mefUNJMUr+uvPS94RAuluxsN
E1PO+tgI7GZJFz86sCCW50BiQxfXzFSjKlf1XFReUgSh8EG1cLyT/FJe+FbSbylfOh0+VSiwy11N
j9YR1BcAkd9Xagx5lAO7vlL3C9vRSMdTyVqCpRRXudVma99MwJdacGBhYu2LyPOvY+RUV+nYGc+o
pCe3XasXSxW78wxMRJaG66T2xRqqgQFIuRBAYYsM/DPsvGzPHtCtGiQQTuDwjVuVgOw6HK1421fw
x0rV9udaWdJ2TI2aDckyMPTIcpXkN4T5I7hXhlOPDxS+5TUeMtVcM0ZvSfegxf1Kwb8wMFZ4C18N
ZjzCY8KC0ujKWUH9Vq2MuSXTBrGxjcEYL20WTSeeNGqRRCdMRTCGC3TuaN2X2TytsUjQTRQo1OFM
0kptm+edvomLwYD87OUHwBDFrMJZe2ZUqQgXdiYvC2w62WHAz0XCts9wFFOOfCyEl2lReccZDRpU
lz11WSQZTW8IafjRqCd+2+zwQ3tWlCoIoeJ46DhSmTMemwR45WhQlqaH1J44MdJNGYWSXT36wUqC
JjUVWSHkkahd1oC5rwa9SUDr9O2yU/oT2Q9ALjgA5uTAjOZQ5DIXAq+2iCHcufiCOvQRjB65X62/
40vtUZha472wwTF4kUyjM/CzI7mItRvu94SEMZssRvkmRA0piEEi+TQIslAPtpZnWfjJsJeDdpQx
psTyTDWs5ATfcu8MfQX7KJWz+KgNUAd0kdw09ryhTg8LOBBH5CHpGZbsxtMo076B8Zadar2qnBiN
alLeT4wnB4+YY7NxbFiWQXihAa4BMWOC9aYIF95JSlofs2wmm3KMu3lVWg8+YMu1lUXJ3Nej5qSm
oHin6wB7M8DTGSzvqCAu0qLiuBjKlMg/1MJNnuIjBtKlGFg9IFgB6ciWCanT2hGWuZEMazgHnlON
81g02zy0vHmGe9pW6+PhutOq7LQHP5VDZ9zLlCTvOtku15oFVBzmJGR3YvDBj0pcsUzEbAQ9oiFQ
8DVH+DFxC8+Hm64piwyM27xxTGSp0ti4kUlluM02fa+GBY/4Mb8NsCH85GRJvFX8jAksKv3IVmo6
V6NP6d+t0O8789VEmqWN2cARG/sHb6AbZ4bse56tcuShapeVxT7eW5a/y63yyqxb/8aWPKLM1JTn
DQGREP4Gq9IV4JUCSEJy6Nu83bOj0rbQCHnnMgQ2dGwkfPywYSPNQoGp6B5CKDiXsVOk20jgjNdG
bbvRaMhuLTAPC0xA5Xmfxt66w1fOkRFtAe0VbazksWtl59FHDgnnZ4YihJVduUtATkvBsIMzRuNd
D5N4qQIoXnlph+9TTtaXoei6KPROP5UMe1iNQSz2XYPlUIB8573MhDlpYgUxFrUGrqtGFvz2inCi
dID3WUN9nDoy6GI/HC48D6/ySo6SQ6w4I5dSJIs0G4MHkjEEsw2hzGlcocPm1OWVJI0d5AM0wcD3
a8pdZuXSp9RyGrD3coHV8gCXJXSSwpnhFUXSA2NnL6ixzjzYUZUdo3/UYmy+tKnq4p3e5bgQhGWL
ZUvF8zIsJ74dsh7X6LQzaUqhfwRV6FiTgpkJHsnCTMk1GxMAQmg/OwT8be0c9ZnD+EUNkzcb506o
zghP5W1s4pJFufUJhMsaEvSl3dgMo7ThPmRLBJOUDevKtvzloIty02pIbcZcJaZUeXsA1yAWjuWZ
15KhOkf5kHsPEjHThEHKgKsLw1nxePSFQ8vvGDx1cWTWenqHsVJDbGQYm1wmpG00CeUjJEmlhZKo
obx2RmOS9VOk/qjMMpZ4oFvOSkWsB3m+HCXjAYzG0hOR/SDj5667XmUM7pB41ifHhDoMEt6OrwtC
pEXhDM5J3Y3Jbdm34Wp4ca9Ttf5gZkHK3hFnCj5jg8xalo1nPsJ/29gY+zMJJ7kKXg+sZwAA6sKL
QdmPVCrOndQRB39Ax8oUaAXCnMT2CSrGxhp0iFVxJ47tWpXh99WFuWhqRUbYr8zPaqgqEhFLK57k
0W8vpQwGsQt+s6JBBlC6ayAkuvGg2ndJpZUrq1KfwzgDYRoEHn3BIdQg+uGMCXAmvGbhqGdCrgBk
F5LRHPcWjsLCU9WlNAzpLd4dRK6QMPYZrzvKckl+4gl8nvEZB44zVuMwz4OsgwmSqtU+turilOA6
QvPPz4e1iNRJAY9N9BxTbuG4YWAkIH9SexUro7iICmJYlM3idA3vVJ87ZDFHqq+A70my6soEH4A+
kmXNhir2r/XIDlee8JDvdsY22nSZiUZY1Y3blPBsW5Zjd4ubJtBUotCzBsFA2iyRdp2qOME5rRLd
+1bDXuR144kxGgUAy0L2j2DCK8dZhXZSoNA0MKLE2MgFinjuiCljPssj0zi0uoSKlBNr8gFLxrik
eDD2NzrcIGotkVNReAC1VS58J292ErBvKF822W7pSeNysGKsrDIS56D3gANYmCmPhU5iYNeVO9hq
fjr5p1yZVmxtoQX1rtK0xryT1PTEKAdCrKiu8Hu0orC9VazaBK8fBaee3qsrUSmjBa81Nu9GBXa+
AbbKrQEl7KTYIOoMIwvlMaSxFhaUy31EI4dHax+KjgrI1MceKVot5YEcnOtQZiqw+1adJONsVte4
k+IKiz1qD0rKU1JqR5ljYpleaYlMkyCGebBAkMS8l3Tyix6asI9Fp4lVuyWVaU3NqkBmJPSzGVdN
eCuZ/UXoRRPS1+Bk1R7oR6/T/Pjfrf/+G/YZaFLSXsJkSdWnfqdBN/VNe+o7jY0fa1L99l/Z429/
2LT94SFeexMIVqkWXjqTFxetAIUO6ms1eOrfKrRhge5PyKapa/Gmf6sjzIGYFVUc0GvUaF+rwSqK
VbpuMh6XMw1p/51qsPKi2v22O/G5gQvnQzF14j9n6l68kS9malORM0d94XVXzZAfO5fKEgg3CQyo
W0LzqTO5lKtz7SrrXQDKY3RVlSGCNzdeX8+xUpjZrT6T4/QThFdsoNdo61PrXFq2WLUkGl6VbgL7
fugRNyj8yG3Cm6b7BFNwISFxgb7oxVRk6tThVAvEUpO2hf0s+lmy9szLllD8MUDULTOOBlp3WXec
iwZrjGcqK7NYELciOqpgNxrVqesAeoU9NB86aZbgqZNOTEmcclETjZawf2GXiGWk1P4M4uhJH3yC
swgBtruXneyqquUzJPuDOUxI2zU09P4qCyf67KFOTk27hYDTxvi3RxULNEx9KKOAsztL3StRdOEn
40bTBKuBupb0dBvLZjIz0yOtB4tSFcVp1eB8UvrUtGlwm5G8T7C86AsQ8viwPBmAsyk/63cyywqP
adHm/iJ3ML32OgCMMXv/MBN1P49MgaxjdayF9b7GLAbtgIfYMtG/41y7YTCo56igVYarnNWTYu3C
BzrmUrxD3JQ2lGuikoB2a7j304INkkzEhYl4UiKqFPV/4bwBjZm5825uvbR1ZcS7QS+gpvzN3Ipb
uerDXHIW/ZheUQ8Cx65X+7411uBkF4YK6iixzC2lFtQAT420XxmKvqtTu5kPsta6aTWV4jxnY4YJ
eBl5GTbdUkSx5zaettfaHGSMcaFBNUBtDY6hFu7KbCc3+koU2U4ZgBPYC3hd+DuPZwaVKdsCrqMQ
j/AIiyF81oVxbsR3hNdLj852KDDViGIwYcEMWue87CaMV3VEDXwOKWTuC2ldjPJeGGLZavp+kJ0j
k92oHyYGaLpKg/oyAl3NlASas9WVTyYCHdhTb0tzPJGxaUAfAlaJZcHQd5iV8YCMWEu7Ozu2ymQl
eTCZU/s+rYd1kuBP2WGrDR8QlkMzHo19vbBt74CF4BJtwwn8S1H4hRmtDFuWixtV9SGBXKpCHAtP
X0MWuMz6T2Nk9LsCe28qZIp1V3pa40qA1aRIWwSFAlaJKdKZOoJQzrrUxCMZX+m26XDqD40HZSA3
5g6IrF3ZIZpjjp/erK77z9PhrRKQOqELvp0lGtgDGdE+WaaJ+34FGnNiRdFl3sLM4ydfam48bp8n
lE8lNOSxFVvFEuekrydjg/pjJdAN6aeCsKtQeMHC3DqKDSeaU5nbiNE5DdSUtas+r2yHhk0d76Og
fS6M7C9mN9W3b84bNA4SH2CyadnRz7O/UeCrSI8KYiMPCUmBcayqbb2YEzbyWd8Q4pEjozgRIFjA
ulj45lpKWaRKpTmghtejO1AGqGVYEiI3ouzGWWFZzFlfBdgYgqmM0OkzydbD9oKFdaUl/T6MGkDm
ytWoTb7i6qNv9BepDk9Us2uCSQF9PAQULsw6X1BFZ2ls1WcZ9r/r17V0hEwGZZCxqMHAdedB2+47
u9kVJrFtaGYIfXng0UznE8QQxdXi9tJUktM20Ue3MYrnTIqChaEVl10tPWP/m8zs0Hw2peSiMqNb
eCArgRHX0lCeCwQTAooGTsYZ+OWGRNgdbcRLAuMabtEKvwjHtcR9F0ibAXJDnnaLSgHv0s3kFkVy
8usMJ/EuDNbYuS8oOx3LUrjHfDly0ZadA2NdS0oWu0FDrZYaSymTb2X67RiXV37Yn+LTO87bidOL
gjHeTbPSl9dGmV0YQbeWffRb6+jBk4uLBFZHo2pUlHjfIwNUob33M3mTF92+0+05/MiLVFGh86bm
vJGdhaM4hGTG0g/kJY/+SMYtvWs7dpnwBpWWNdIZixopagOplfyo9uBmDcaydpJZYlHlrm6j8WLC
GVErnwfNziniDVXrG5TVotUABxjpHmUJJ31lx+MimCjvQqufkSee9bW5b6iqliK6K1OE7Jwqytaq
isXaqCHfiihOfROl1llO0wlSZjnPBFpFTtHu4ZMD6kXFViKfsdONJzk3OqIi1O4fAcUsi4buI5iX
o4zXEGpCvq/LeK2OaO/kABs78zz2o52uDpNuuOmW1L9mEtAcT6rnBO1LTCDmno+OfBLfRmq31vp+
nTYoHcao+GD9TsgbZLd+ZRz1QrvG8gwxIfPWGMvLPm3qBbN6U3rW86hqOw+wxKKrSJgSxd8NPZlk
g/buHEhusjD08Sj22bXM/DQtCS8sIR/0Ctqz2onzXBsOcUlfM27qWyRHApecBKUChPqEXl+1o71t
rQJhFBl1mngTq8a1aSnZrFZ6AMfRpVKZt43a7OS+v0/7ETHtLJkribaWun7ey/I+Nf15bHjX1CFd
W8CQ051zRLiP/fiOdMfNAbQ6XnBSteGZlo6LgdmOUtjzGKruwB3re+eiH6a6XbjK63EjlPLck+7b
mBLBKH/qEbgCf7pUGuchov5P3a+lr2qce85TarFloH0snQj7pKAGp51mzTkV5b2A9dVoBY1fPKJV
t47sq7SvZjFRRz7WMxDklHsR7oqeEDMG7gQ9uLq1nMsOrZWw110toT4RzBX1rvEvLD9dmbZAwfoM
YpHrVwgrNirTRaJJf96r4SSsdCR7iUui7dbsUSEAVWEtDdLuOARiHWF2bZ4q3QN1Zsob2m3dIF0w
8F7H6i1i+LQ3Z5D6ZL9BhzAObkpPjWcNsGI/vO+qapk2z32Ug4h27ntNSyau5b1UmHjToZsfKo9t
FwFtdwKYz7kzH2A+UXvu5uihubWT25uIXrgrtU6FmXl6HQ6Sv+jVQX+UBOLiNu40pMT2ssvHnSGy
y8CHtThGyqUTS3f5MNzk8Xg50n0dvdqaUSZH1ihDsgcFjmRBryCjjQYnGU+7h7wZV/ZorZFWmrS4
4N/ZhFN+0CMsAm1NyMWiQ7U5jbpDbRIO0xQ3O4+eLp3D0bTu0xbLki54Qtf70sno5ZaRCqRh8Od5
RWjieGm88Cz6pqrkIXWPPA0aUQWOEATqR3mhPccyogHKyq/NLb3suZKLY1DOrL76cVAaYPrrlQ0y
ba57mr8UOp0avaMV16GcNkdLTKJO7tQLeLSD+/+CESI4dDpnURjOPqYBgMJScxnK6a2gcUUDmE6Q
X3nnWqBsuTfhAveaiT8HHC63IPVg0Nm4MqQ6ahnmxa/KRz+Qab4Bv30HafuKfp0Sw30eZvVl/s8+
9BY59/1AP4eR08j0iJrf4YhfxnpB6P3ZGMkB2cjmEdFI1fwdeUnAvor8+Yf0N8kz//XPyEQCKdJA
HU1UGn4+Q6De3KPvT/57aOA/+8y7C+CtyeoJduijsfsOYTUlFj9zC74Z4c0tQLvSUMmVjddrJJ9+
cwss53cw0SgpYxXz8gP4iuP979+CP9QJpRWifj6pz4qbXyfn35gHQMzAlskTluxH88AyfyeIdRBv
/jwNJtzYv9dNQKjb/HxSH7gJyu+yYvImTNWWt1PA/l3HwBHSGOnHv9ll8+Z+9LJVtBgMyl+yxeW9
uWzb+p3i+aQP+/cf+k+8Hl8X01kAHPVlGQ2fqjfo4r/8wJdF9PsBXteOzeN//p+p8vDugxPy+PPQ
T1/Bn/9693K9vNxv/vjlZX85zuvXXy/w+0O/O9aXq/ryy3X4JA7iAX3zl0O/nuZn/V6KiAGC93tx
eHyqgndrHAoZX/79Q9z01/XvT8evqvd2Weh48MD/5zq/kyL+qWHpLhzEl2GmG46dO2XMjw67Pojh
WzCtZkzI1w+PHKaHB2inP7zTEAxI1T96iO0hTZvf/u8hLf7jt92hCojyvgz6MiXZadi1PnqU3UFk
xCHxN4hjdbID+PDYzNPkm4H1SST6owMfHeIqODx2T0/Fl8FebskkKP3lF/98jh8fHoPhx+/QJE3z
8QOcPoac/pdxpjNXKfD8goe5bx6bh+BJiOHd4BiSEpF99Kbvmyw63H8Z5+WsJ1fGL7/45/f7/BAd
EKs7vAvJpo7GLxj7Iozj8J2/H1XAaQf+6N24PKRh8tvJ4bH5MtZ0R14DiI8OflXXeJX8YBF/jdY/
Ov7NU1X/5j7BNEjenf3nOOCjox8fWMxZsGrxbo6/RpgfHX3VRIxevz1vi2moar9gv1jl7854GtdU
f8FSzq78lY15Ej7k9zzdTQXV47F6fx24Rv+KWf9fosn+eHtC1FB5aZV89FH8uXvm17jon4UEl2KS
E3v3PDjvSQjsF7y9P27Bvn0WL8eibfrld/98eTvBeGh61F9GetmpPiuj/YJA5M9l1z74DI7/Qlrj
g8PPn5Ig/P626L/gjfvDRjrPlW75C/v5g2f/l8zBD48fHOo6rL7jJkKEtlVyyS937p9PzZd9Br+P
b2fn6xF+QSy1ZSv4w/F/QT7yl4S5Dz6En/VD+eBhfrwe/RNIyJ+eyI/yza9VqO+z0C9FuB997X2K
PX3iIXk6iH/9NwAAAP//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chartData>
  <cx:chart>
    <cx:plotArea>
      <cx:plotAreaRegion>
        <cx:plotSurface>
          <cx:spPr>
            <a:noFill/>
          </cx:spPr>
        </cx:plotSurface>
        <cx:series layoutId="funnel" uniqueId="{529BC107-452E-4F7F-9596-52DFBD558AEB}">
          <cx:dataLabels>
            <cx:visibility seriesName="0" categoryName="0" value="1"/>
          </cx:dataLabels>
          <cx:dataId val="0"/>
        </cx:series>
      </cx:plotAreaRegion>
      <cx:axis id="0">
        <cx:catScaling gapWidth="0.0599999987"/>
        <cx:tickLabels/>
      </cx:axis>
    </cx:plotArea>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_xlchart.v5.7</cx:f>
        <cx:nf>_xlchart.v5.6</cx:nf>
      </cx:strDim>
      <cx:numDim type="colorVal">
        <cx:f>_xlchart.v5.9</cx:f>
        <cx:nf>_xlchart.v5.8</cx:nf>
      </cx:numDim>
    </cx:data>
  </cx:chartData>
  <cx:chart>
    <cx:plotArea>
      <cx:plotAreaRegion>
        <cx:series layoutId="regionMap" uniqueId="{DEC4BB4B-2FE4-4E8D-A969-156E9D4EDBBE}">
          <cx:dataId val="0"/>
          <cx:layoutPr>
            <cx:geography cultureLanguage="en-US" cultureRegion="IN" attribution="Powered by Bing">
              <cx:geoCache provider="{E9337A44-BEBE-4D9F-B70C-5C5E7DAFC167}">
                <cx:binary>1Hxrk5y4su1fmfDniwf0Zsee/QGqiqp+uW23n1+IdrsN4iGEhBDw609W2zPTzfZjn7onbpzrcISj
ikJImVorUysT//Nu+sddc39rfpvaRtl/3E1/PCuHQf/j99/tXXnf3trnrbwzne2+DM/vuvb37ssX
eXf/+2dz66UqfkdhRH6/K2/NcD89+9c/YbTivrvo7m4H2amX7t7Mr+6tawb7k2vfvfTb7edWqo20
g5F3Q/THs8tbeMqtLQdz++y3ezXIYb6Z9f0fz5788Nlvv6+H+7dH/9bA7Ab3Ge6N4ueEolBgGocP
f6JnvzWdKr5d5ux5FIoYIxJ//UP/fPTVbQu3/4dzepjR7efP5t5aWNfDv6ubnywCru2f/XbXOTUc
7VeAKf94dlCfJaxc2i79eiHtjis4XD0s+fenlv/XP1dfgBFW3zxyztpiv7r0g6k9dsqTyf83nYLQ
c0wRDQXF38z+1Cnxc8ww4zwWX33Gnjrlm6F+PJvvu+PbbU8m/r/L6k/2CCDi3b0dfkvuVXHb/GmB
/3tEIPxcUBLRkPMnVhf8ecwRi8mfPllB4T+czPdt/+TmJ8uEVSb/q6HwZLbglJvbVja/qdvP7n/O
J1H0PIxYFIZCPPEJF89JyEMUUvDV1/3+lZe+TuLqF5P4vi8e3/tkcbA24Jr/j/DxZhggrl2b28/3
tvzTQP8DCGHPY4Qpi8Ah34kZInxOGQMCE9+Qgv989Fff/Mez+r57VrevPPTm+v+th34cU/6Kupvb
4Xb7EK4fhZWfX31YOeQRq1t/FvW/7v7DZwjpJMTho4hzHOQJOPayvYWMpVnvjEc339/a4Y9nPH4O
kKOYoxgRERIWP/vNA+fCFfqcxkQQ2AGYRDw+XlGdGco/nmH8HFEa4ZAzLhBCDKKT7dzDpfA55pxB
PsEiyh8u/bnS666Zi079ZZZvn39Trr3upBrsH88QhpH0198dp8oB+iiKoxDYGvZjhAjkLvru9hWk
ZfDz6P8g3izai0FkKs8hk+J27hMbB12ig7m/IwM22yos47e+pyJjgW+TluTDhvsqPyDWo8+hWdS+
Hi3adGh44dq4zUg7VB8bU/NdtzCNkmmo+7t+CHUS296mjZ+LqyC30ysRl8EOEpWiTCI5mM+xyuds
Ki1/pQMq/bYMNbnLm64liSKs3I1Bu5tjdykr0pyTMI42zrPh0C/FgTFJkjlS4U7q+EXoZL/XceHe
s6KPP9cBczgpyznPTJC7HVYRFmlTNdPnQpL8o6O5O1tshTaUTUO22K7cUxLP2YxCldmpd5sCNZfx
LMUL3OR+O6Oq23dlGG362bHE9yTcS2eXa8/qchtXUxklLWZzljeqWpIll/rNuHTdvewluxzCAJ/1
wt0sNozfocWKa8x7EiWIjhKs2uU4EbKzOmkGY/g2L+28JHNbjZmY5ykdOlS/t24Oz7CYhjNVozuT
t+NlXkt5IUtmd5IL+7rRujzg2fI0yJeQJkXN5aeST8E7lBfivJeWXBTC5p/0NOoimSwNvowzGy7b
WYzvuwq1l+BwWCcdxiTvVVrQkFx5mlu14YJ26dw1zTYPxZeJ1GrDWOlk0oxje9bXuklMg+9869si
WRrhdhKjPIUNT8BQgXpNWlTtmiWPN6Vw4fux6KukZ02/j+nYbbSro0tclnavkew3Hsew9ALxpCoG
mowjHXVSeFyd0yB/K8ziN1RG7Q0JmyEZrbbJsJT4wzTreu+Q6NKR8PaFbJqKp0aUPmHjUCQG+XbD
c7v1NUcb5JnZtrS8R2CSPJFK06soGquD60UCTg8v9BC2F75b4s9Uk+LNNEaFSzxu384Tas5EmbMb
r1QfJtMU9xdiDFzqdYhe2h6HKg3igGxYR0ybEOP0Z0vsi5iYII1coXdOV+hqwXO7qzybrsqpcWXC
EOxaGcbNm4bHqN9MbFh2QQs2i6so3ARGuY8LLbvzQAj9yrWany9Si93sQ5PgqfrcE5uwyJpMz5y/
rfXUJXVLx8QExTk1c7XxtC6zKZfqTSTm+KqE1Q0pDcZlG+Y+KpO+rIqroQuLa7xEZDOUGJeAsiUu
EuVNmFnsx4Tm4Zy6uYpS3lJ1J5baxmlMg34fUEN2ZgrEdjL19eK6OxtNZ6LOqzQI/QaFQ7Aznb9s
R6z3ojdFGofspuyDTREpdNCqYnWKShZsHnH1d2gPH1ltxXooJEDyEY1iIGGg3sesl/OK+84CHUhT
oDIZabeEidZKlbAdlb6Ymg6lvkVbbNX7Zmpwue16Y67IEkmcFLly58My+i95W7qNKlVzHo+4aFOJ
gvqiK7B63/WN2VnuJd4yXJJ2OwwmzJNhXupX8QOe6wds49JiclCAC3awR17wdHZz6kdM1NaRoP74
86VzQlZrjzCKCUQeTDk55oMrxp+DgYSiLsIsosXruGkT3tb4dSCmjyEJqyTqapdSXvQX3DhepAH4
eCfGScNuMFrxJCioibZ0KbsmmZd8yipE/cZUzXhfY1fclO00H3jv92RqDj1e+ilFznwUdth1pekz
quwZapBI61re9f3UpbC32uvJCXOIwrjfNHPjzuLIlmeob1uS2nrst7Wp8UGNBrM0rMNhC3ZEae7r
ajOyUWY0ntprx338sRO1+jiP4bjzrFGfUIvdFS3m/qopTLkrfdRm3eD5+y4w+YG1OL+eWzm+go98
ZxYn31cRLs+m0S+bOB7EdmkZzbzTS9Yxjy+Q8POhKMUQJJ4M+a4YUPF6boJqTPxS2BSm7VNc1eWu
JnGUGU/ZroYgu21w7QaIQU5ujc3N2wHRaFPgWL+tcBVv+kaRLyyMi40c6vrc+comk6bVuaZNwVJn
EX0bDBS9iBcRvMbWo32RxwXEFhF2933VTW9Z0LG3lHfqusx7cy1qOp6FSxvtcUTKi7wPzR6N5NAa
sRnGUmw4JCNpL+w0JNxF00vkvX85+ba+Gr1yfVI2kcxKMirwiJs21dyb1w41cRqipcvKLkKfiMb5
TZeTLk7z5k05VB6nw0L9kgx2aT+2ofaXC0bDxQJ5TxaWdjpXhWAXrajxTrBGXnA6W5MYLvDORNWc
J0UryjQ0o77g2ucvbOD1S8Y977MpKuY9bVmzoQSrrTHebeNxqa+dL7tLNi3DprRqTNoC67OJ8fhl
eWSRps8hXeGHgDWp6dSLGZWvm9glvW/aLCjmy8myIKsE92kFYSKdgarskbMKBuyVH3kMF1H5sl2C
4Is4Mtx45LrGxGnnDUrIKIdE2YZmywMxugeSBKYgG3dkTnPkUGFK4JlGogWIoAyHFB35dj4y73Tk
YIPIdKZ8B5yrUT+/V/kodsjPwOhR178aed+dL2HkPlLPwk3XcL6pA4N27UNgqI4xgh+jRdREQ5nU
xxjSF7UM9hwtSqbDQwgKY10WSRzMg9/UUc9v5rCjL6xuSL6ZjnFNmhIPieiimmY2FOYsGLXe2WOc
dKZaNtVDBFW6EJ+8riiECtjTGOKU1Oe6aUfg0KHt911e+ywvRSU35iGkL6EFx86BLTeKynEXtT03
yWLBRfwha5iPCUQAmcRyTCnEQ3JRM1+lynG6KY95RwjpYx6XfcraclBJ3gixzQM3nbdNpDdNHEyH
nKo2GVTbZhpSn80o2upQOYeGxImSbKIxJqmaOjclcVPXlxTZ6oCHbrisiha9KztGrgZLxSs1R3mb
GFvaHSpNfN8vGl1Pjad3Y+PGa2ln+SZw1fA6x3KymyJ0/DAUZbAJchNMmzYk8gWLYi8SKUt8xQLs
9ibo60vI6WYJvIGYSSC3p9ftrMsznev2anBjLBPtufk0mfF9yLTexCKYy7TGId21uYgyMY3lDS9g
4RWcGg4m0IVPyoqNN0Us7JxoS/EW1yS4pkuHD5xN5HVbdex6igVNJYfQFbWyu9GdK2TShaY54EBW
w6aVpVJJOYoKAq92aRNPlb1kWhVbNvp4D4ll+GmKF3eHO6XBxkstC0hIC7zzfqFhwljB+6SIwIwz
lzSrK7B42kxMnnGm63NvRHAW96Pft9U0nVU8YCoh0sQb3bPipSyC8EM0ieulGKYb3Jg2nbqgyaTK
5Vm5RHYCown2spxR/bHCLN8sYUhxgk07fCroWHzUbrDbkJNmG3d1nsFPPoXS5FuYEd0OrWLnSMew
+QM+NBDKQ/ky6Js+UbjpbNJRyAITPzNyLWEZeV2plLIqFZ1mSVct9yEKgikZOtklwIk42Oiw6nZC
Dv2WYhS+72xNzsbZukuKpQc7cLf1sq7gZr4cOCprWIAS/VZAwr41cAZImpidxSH50vr40zx1OIMA
1sABKe/UgRsqAO0eknJV9cWrssVzBswDiXVeh2+rSW5Y3bVvI6LRe9JHbj+6Rr/zlFbvchua+xrw
vomDyu7HYfmo4vAtZg1rkqqi7EBJd4mYf1HFHEPSP7nUTRPb1gJiBcCqtN02HKcYpy7uWHhuNNEH
wQaIu3lNz2Lc4P0y6GobGTp/kAHs03Ah6HzygdvokuV3yEiSFUxUPuXdMa1f1ASJ8uSWdCrJZ+fK
PItJH+xYNKMLaVp5rmdUzOdOBd0rFozopoTzy5TKbhrux1pDuohrKy5Ur4BtxgJXr5X2zCaLt7Co
tm53vCI6Mx2mkBrreAQkUiY3PDYMRh3lbSNHkuRcmzMkVQv4sbD2sckP3onqXEV+SAUsdE5kFTRb
AseRFzWz5V4Zvmx93NhM58sEByeMkz6o58MUxyiTFJ4/hQ1/30ImKLf5MseXbazmHdW42+HI8Y9l
L6MMjbJKchHULmnhEO8TM4cMjqFlNSS6s4eqsR/i3F0uPPxylEG2Y5RHt8MY8Bdxn0N41De25qRI
UDnYV6gwc5t5KZfPFV4ABqV42w4KkmoHsX1BKtr40fhMhL1N5hJPWehYtZFTE74diqmnST4DFfdm
NEBJ47ApCNIvNc9blEIogf3dKDHcgDyx3DDttE7rULg04vQirEs9Jh2s+bpRHbqs4MieBHnBLjEp
0Evn5cA2ZDBCZTGPg9cUQvU1jpT/QupPuV02yuuJJahYSvYiYDPZG1lDWhSoy1ZUCQl7tjG2yXmi
mipj0vXAIgjOGJMNNi39PLO2qXZxpwafBHOjUh/zaKPH/GLw1XIFCeH5gMYrGrr3ov7YLa/mskgR
GaKkV6j6UtHiqq5btRNGhy85zfsPsL8geLF5eOEXXpw3pdLvw3H0RSIbUCHSAOJsFgOiPyzU+jes
jfGHPKzpO1axPh1CSw42CKsziATlBWvyIBVlFSUub9qtCiwkFVVxGEwlk5hLnrjJlS9lpdmrOczn
j7TUSxKIoj2YheTpUjGSclXTZi+EoQvEUz69d0B5qVZdhNMuROW+ILQ9NHLutySqlnQJ4uk1crnO
aNAt2dxwspt4V+1JR+EgW0ImOzf5vB1lNO0hhwzrhHSCkcTgML+mjdIH0rtpVzSObGsUlW+MhMxv
RANNTez6vSAm3hdNU/Kkk3OUyDx0O5gD2vRFu2xHPVTv+3GmRTJMRZEq2b4qFJBoYrtg2Y3HgCtY
2WdRVL9pglmf1cS6rM41JGR1uewcr+DMTxi5iY2y28Xp7qwCzhgTOzd6S2XHUTo0gWdpa2tAYK1C
IOzF+DFlDpAFU+nSIW7hjnFoh3TOFX47K2nTgCz8ThcK78saGCLHrd3Ygc0AFdnuFUIwZ6VMEom6
ypOqAzbzvvdpUdPN7Or8HEV5fqkilai4/ERBmKnq8FB0cEeZn5s2rxNUT3jruvL90AqSltyH24Yu
8xkofGoD6cMrOJenKG482Lad6oQFeXtZ1mhIWz/yDegEy1ZOtIRjkuRwNhd1c14KysEEeXTwpos+
L26sIGGw6kuZ+ylhXsiDwHOQ9kEe6QTnQ3emVFV/Rk1Xf1CSmCbpa5S/IsEYXypItK/hrDKcE0nd
IZwZKEuUWfy2CsiYDoXUH1qG2xTppjuvgrKC85+u9tqHYh9i2WRkNP2FwsrurfSpnlQaThVvEih5
LruFV1EGCMNvBjiuXQ9BVSZq5GYrW9A+yjhMorDAyVDV5x2iZ5PdzwLs6VT8wfYurfpSvEJqjLPK
8+otCxty6OumueDSCgcyJD3kvrouMPMOqjx/VW6/IwOg7x2FKSECRTyMURhDZeSxDOArhfKcYJEF
82y3lFTszhQjk0lPlYiT2MD5FzdTcVMwperE1LHvNmWpg5eNr+dPjC/abBtCy+0sqyVKiqNeCZoO
9omLQxelUbmQIFEPCmfIHO0SMYFAOHdMnEnaEZ1YOCEG6cO6vunk3xb2Vea96/RsZAGs/6AC//Xx
XzddC38f6rV/f3ksrf/9KbvvjtUEu/7R8Tl//QrG/fbcowb+5MO/CfJ/CtEryf1r8f4HF5/o8U/q
Qn9WPB4k9QgKIH+59t/U+CfV2r9+/1WAj/lzqESiGOrzcKKO6VEL+irAM/EcPkdQAYbCvUAgBv0t
wPPnULtkNGYhizEU9mHnfBPg2XPOQihgCo44iRiE+b9aFp54BkoP39mCT3dggCLCCafsQaR5JLvH
SI7MNhPfDrRsymRZ5vldieDU9sgM/43hwXqPNzbk1/XsJ8W3ILgY88qzJYRNPC3dl5+P/7R68Pf0
0dPx43apBbAj28aI2uWljlqAeYkrGiUgIrVwKMY9iCM/f9iPbLUSrCz4qPKFYtvJYgHKeIgLk3Qz
E7+SxmDSf4uCfy8GCj+PjcXjPtRVPLOtizS5jCJP2tc+rEJ2MYtBTVnAFzivtXOvX520ILxSH7UI
9ciPDxybmE9nXelyl0JIhAzy5w84DvSdFeEVrwm5+HBwmIKybbk/YzPOUapri8oLEBsqdBm52tVp
b3s18wQYN+p3oSpHs//583/gsbXEGMHJEcS/YskKPg+Xblah3DZ9GVVfie5rG8p3tnd0dM33Fgil
68cu0xzyAGpnunVFMfapQCLjOPqia9z7OukLP7aJm3lw0fkiqrcOdZ1QoFwK1F6ctMSHutojADfF
3I4N9WBigWiKTfeFUy9Psx+GNonHy+uACbyYB7qFsMTfh93cJfnoqhenTf3otcdTB10Ggr+h2xpL
eR9C29aFCiSovqcNv+KeLvBU9yWl22bg49sIamPJlC/8NGbDK+Yxja80KGRwqIfcEsoUUzCaDdNd
x0+c/opt0FRAKaSpgG064qp0ZqCiJH0PUN2cZp8V3aBqDhTU9oJMdTNn11ZCuxoc34bgF9z8A/Ch
FbtYEbrQT1CtXbqo3c4FCUwyydqaXxjouAm/gz20IhfQV0jjENROukAs7c6bSI9bqOlGctPLksQn
PmYFcUy6XHgd8GwYQMHbK9apcLuoqJm2Wg5+Og1q6BjhHoGh78Y+x1MrMo3q5aY2c/kCijHxzc99
/SNbrYDs60lEHtKPDAUTUKA1HF8UZO76dzUV9fQLU/3I48fvH62hFIWuBdciMw2ZD0G7hC/iIoIz
wM8X8aPh8dPhu1zOIRiHZY73aErCaiIf2NLp7WnDrxDtRt5xETKWjQ14YGiKdktcwPWJs1/h2Ums
5mauREbsWIMPZjEFiQ1nuZz4gBWe6zigfTyB9WOQtdVBR1T5rQHhz1+fZKBoBWiOZmyjYGJZbEv5
FpQxez3Jop9/Mf8f5HLRCs9tPHpauYJnbWP7/BVv2969xf0Sh2dDUMb8JTSdYHY4bS0rVPPZYGii
pTzTmAxyPyx4ipOybn14Gp6jFZ4nUEXYgAzPaltokGZaNIqkcsT8KjYfzfId+otWkJ6LqghbD/up
z2dtNlUB7TrXbbCM7KwY8rbeTgWaoWjcCvwRzn1e/cJyP8p5ohXK4Ria827xwLuNaPRZGdicw8mh
jiFtFKB+EahCDdUyptABottdPS0F3zDicfd6DAfmTjTwig3mnAVc1EGetRwEX5C7eSZ4g3+xGaMj
LL9nXvSUbOg4TLJHfZzhcDHddonycdjSfFka6OfBfH5R2Lb7ogPi2z1ZhKJXE8ZIXSIuRAWaH6gu
v5jKD2jvYYaPWFWoiurOg5QNwqjFKVviez1Nvj+NtB/c/Gj4BirZ0QwqCnQkaZ8VQ0SapMCi+HwS
0MIVabjIgABfFSDE60l8oBBKr6C9oD2Ns8MVZ/S4UFUQ8DijDZyUUheJdkmcNLP9xS77AcrCFU9Y
2c8UTUZkw+xzdAAF0kAFSkeAOCikhl2ipINCFIL+suJOt4tFp7klXPEH9qqBTWRYxkTegvzUI9sm
MzRinBguwhV/LGSpe8egq8v1NNqyeSw2C+t+1eHyg00brkiC5XEIJaNpyawroJFN8SphRle/4KAf
jb7CPnSTlMEEoQFaPiTIhUNUbfK5QyduqhX04dTTiUiCgo3gXJqEZfROFeRXWeuPpr6K0mXlBo3N
vGSgvsYHNE71JseCZKegjcYrtGE9Uj3UMPqQI5J6zG1i20ietCfpWqYUCi0COgBg7gM61oNB5mZQ
DTqJ52i8gloVBib0UJrJ+kg2OxurIh0pWXY/t8xxW/87n4Og9pTPVU7LZYkCn/mA3sOxsB53ZKi1
yqAHh524ghWk8MhHEL9zn2EA1qt46KA4Sbr6pOPygxT4OLseFKQqfmE+6whUT0VMHbTCqNPogMYr
SEVD2+RiqVxW2Iacy6bll3pqTpz6ClEQSPO6jvCQ9V2VR6mBjoeUl6BAb37u3O+Disar3Jrmha2D
BWQYreR0Vg/FcOHyvDkRVCvIgj4ajBG0WeyMK7x9jaEc0bygBkpJp+2bdRdgHcmxL0Y0QcoGtela
0w9zPKtfbPwf2Ob41sXjbUOroCZC5OO2b6AZGFuHkj6GtqOTLC9WoMW6IiivxAiWDz4YBPmXiqf8
NLeKFWZrvZggsOzb1AnqUUJHdurU12ilIofmkGjcxh5EY3Qc3Z5umKM7HqVVdTjqvLEw+lTFZeoE
VNwZQ9WJZl+htSRUQAU2hNEJuu8laXaFLE5TnqhYobWGBhAhCxgcGm3aDFp+DZyM2HRS7KZihdVp
wDxv5nrc0iH3yRSNKIl0PpwWosQKq22pkepw6LZqXFTiS3nvjgWxkzY7X0VXC82Duiuh26+tS5Iw
Qj8E8L7BiYOvcBrm1OC5DIYt70O1sZO8tW6xJw6+gmlvoZEKMlW3rVgM/dyVbBJnoI39NLuscMpx
FRQyiGHqsYsuLZRHrnNeNGenjb7C6eQIUgRGhrZGA01SC5SR6SYYAmFP2zN8BVXUT1Cx18WYzaSF
EnyANc20R8PdafNfYTWSOTLd1EJkzW1zFlc22ti6mrenjY6e8owzucbFTF02xPhjVEGlm+CXpw29
Rqqdq3aGNu1MlsEV0OOHGd7SOXHLrHAaS9nySPEBiu3QAexKegPtct1pDj2+0PSYe1VtAxML57JA
DhJer+EXHMHrECdZha1wCuVbr+0kgq2Ct3agC+Udou35aUOvUCqkLwKI13MGw9ohWZAtWTJbXJxG
vce3uR7bZSyog+4TM2TwpnL4ngzAA4mVS3RapsFWQHV9g8Im71zWdmbZdBP/VEqdn2j2FUhzIXs+
SuMyOps5bVsNU69/VXk9DvKdwwFbQTRWjEgdtEMGnejxpbBFdNkEuX53mltXEEUDGgz8xwCwHcu8
THDr33Pomzlt7BVGF+h4r/KydpmhI3TViulD04vr08ZeYZR4MsFrIzA2NHDeEDdfUmIvTxqarhDa
+TwvBlwM8HpPEKRBlV/IJTzt/E7pCqFRpDVfAhRs4TWGF+3MPwgzN6dRy/Fd5ccQCkrI0w28mZJB
f97Lruh20G95GpPTFTqJ9jOeQGDfdsu4Nx6dE3paBKUrYOqZDqzTcLZjbXEhuilTJj+pDApdlE/t
IZthKp2DSev2zTJCFxV/e9oOWUGyiSuj4dWaYEvK+pOZ4pdiYafxFF3h0fVjPc3wvmY22yq6WeYB
ZZXDdnPaxFeIxCqfVCXjIbMBlPqRqvdxHr8/bewVIutGWsqjMIBWRMhug5DdkhifGNjICpOwsfu+
CSEkl5JNCbUkgBeP+HgacMgKlMKOfCB0DLY9e226jQCV+SSbkBUiy6LsSV/OQ+YENFt4DD2FUc9u
Tht8hUkP9ah5VvBqZlTqvW+g9t5jeE/htMFXsDTOhXXQwOCiodfY6TtJZnOiVVa4hBfv5rAXsd2a
Fl9TGBu6WE8dewXNyEuO8RSBrItweOFEUZ31ZGInWmWFztL+F2dntmSnrUbhJ6IKDQi4BfamZ7fd
nm+o2IkZJDEIkBBPf1bnKubEcRW3ToVNC/0a1/oWtwrrWXSUaBfZHnYflGjOLbCOJvMtXbmTKSp/
Y37p8pBXYigoVkDtuaGFHwp0dDCl4y5lKWs+/hE4+wmXAx9O9ZajWMsyFhrB0C7rWkfFtMo2YwmN
z60jjkot01io7lN4zutte4ZdDMbD6WSFskOFdjoOedywuYTZ7hEGCHFJ4piea/Gj/mmtDbSRq13K
cFRveaDyzjTnFilH9ZOJgt7XEGqXcEi9unCJyQnvfpz7nIcC9RChzYleZqgNxJd63u7aOHo59+hD
fW5mqWRC4RbwRLlMDfF07XV3TiYBW9HPM/4QuT610PKUuOKBjWIfnmIGz9e5Vz9MnutIZ9kQZ8oB
WhiVzasJ7gMb+nfnHn8oTxcwjIp8xRe1/s8ZK7htTr6devRR7bRg4mlGMcylFPW7bRxvQ63P9cOj
0MlWiRSd4qbc7dRc4AihRaD67+fe+1CcLdwes9nkXKYN7DXcP+nkd8vO13nsX3ZVR0mTgy9U2TE2
ZaNttMI8JLrHSYywoHUU1vJz73+YRCPZb70cIlOqln1VDf8UjPL9uUcfSnSDIlGJuDKofwsH22xI
Riw/eVVHD1UKu3/UGkbx4px80jaADzEYP55780ONNts0SgOXcxnRlrvLzlYPckmiGnlukqaHOuVN
XSdrotAlt+At/BXv2+nkXpwealS10YQNMx5d+fTtErZvKibOXUMdBUwq8ZWGP8iUDA6zMkjo8pbU
rj2lxI2O+iUa2xDYFPTEKtx95kEYYPykeiwihzLVWxUsMHaZsrdjmIU2vk6uPnk6fNQqLYavK0/R
5Bge762n9yraztXQUaWUOpi5YB01ZVzVfRbv/j417cl7s6MSKUUvCTcqTUkG+8zI9GDC5eR7H6rT
tLidEC6Yylkkn1pi3io5ndvEkUNxVhvXsh47Uwq0TJZCJJ5NXifnxsOjWmhh3RR0Qzrh3gYedUPl
2zVIzy1Bj1KhMMQ+q4/CqaxbprsMkBZ7WcNAnGuYo1So61KoxkB3KFnqdZ6sQrxTbbif+6JHqZCF
5biCFm4q99RQ4DE46BLAVpwacI8yIYCEkiHaBnSXIeXwNfaJl3OTJamV585wjnogaHXB5Nh6tH3d
uDjvcXhWwjM2nbxHOMqBvFzBPdHwbibBLKfculH/WNPYndw0HgVB8L+H3KUBzNGNnwtdiy5DC0Xn
dgHhoVzjeNuS0IZjuSpB81BAZM6w+z35dQ8Vuygo5GbWj+XM43rJyE7lH9JvfX3y+YfZdGuNMG5D
2wxNN2Ttoj9sipyb88LjdEoHp4N4Rbv3yXjj53C+OgWs2Jl+D7Dsz5sByyzzo3Jj2VXR/ikcqvqG
x8koTzUMPwqOGMbJiHp8Vri7p/karwnjwDwNYjr5A4dpFZdxEiAJi5YHyebWmORDM6lzZ/P8KDmK
pabQAJuxjPny0tbzWyeXl3Ptflj11pV3TKl6KuM+/doPjmQN57/TvvJ/XbfzV8/hP8+4JxyZJwEo
XiUzXfI1xqXCzSq1PdllDqUK5tzmdxYNJSo1zQSkLzDQB/HlXMMcStX4AHf0Ck+PrF+ziMDj3f9O
xRS/1sz/b2iATTo0TLtBXpfQobRC1lWG2+IOg03cbjKvdVrLGz1697LqGTyTmQWiXJpmit7D4hZP
zzyNZvOSxlrcSNxLDjedBEswixXwIE+AISShy3beTeaDmyiQbaGfevnH0DQBUDNYWNKCRDhrv8Qj
rPuFIjglywVuqTeA4YKkK2kMqMVtNXTO5yTEacLnAMpbfyWsm+OCAbcHDJxqQW4DibCZ4baj+3rV
lG57MVvN+q8bGF7V88JF0H2bSTRNZbJTAO/Mhr+3GMFTAoLRRkneg+Uoc+Hjer2pyVCnDyLp4dsK
p52+0CR1mQVZ5nZsZ7OX4ZAm/uq0srywhtfRxcaO4whbNZbntRr1gPVsmvo8MS2LMz20hty7vurS
W8XIwssdre3yiEl7u++BfpIKe+sSCs0OHL7KVPuLIt0Qn1qF8PQwYOqNr0KubCgFiHY49QkAiWDp
ufHmqPRivPJYSKqxbIT+q+LypYrbc+991HlZ3MRsiuK9o7Uq51TdVRE5dTjIjyKvCLQzT3CCVNI0
3bIqSCXARWQ42Sbi56oyMOULiUu7sqZdl21y+iE6c2rRx5PDONnB3mr7OBzK1a/jE9xa7c3AFn1u
KEsOA2Uj2nDtqZjL2kj+wLF+hTJ/Xb6cGsqSw0BpdG2tHe1QyqReP5pk2nGYDx7KyWY/jJRT3y6w
caRDmeJQOYto99Ds9TknGD+KvIA8IhFPxqH0w1jpYghdV26gHZ3b5YBn+3OfIX1L9oChR4paR9sF
RIp1z+IgklNxqvGPUi/Qw1wVNMtQ4qLqhxv5XRTM5xwXWA/9/PLj6oydfAx0XZhCR7bM8aZylnb0
1NEyf2Wf/3P+ttG0M7vSsVQTIH0Z2EcMd+wgdZ3TYvD4ULFu7BUJtxoLBAQqZKAddpe2bU8uEOJD
zY6xq7q9xhSOOxqTQ1EG5kzgwvLchz3UrAthZY7afoDrVak7wWy0ZGIyoGyde/6haueuryFkGjAM
Axl31/Qs/Io9rT91FMzjQ9HGm552PWO9iqMscOZ4tZZxuMQnO/1hfUOZWtP2dXbqWl3ns5vqbF20
Pjfg/L2q+ocilhiyrRv2yYCc9OyvBmrzv3a9gpJzquGPoq+Isr5rOgn4kIhtcCvTnoAU5lz0m7vD
X/je+FH4Be9pVQkFoNSuCDPvR9naIa/ingLVA8DQexjCnoIgVV2BVZxM8zrFZvTaBFE0nPv64lDY
MO2KcO2w/nQesJo80B0AFBqgKHVqG82PAjERsh17lteRqVpIda/bGr4wP/klPPmRDrW9h6uB/ZX2
JWOkldnmOsdBMuL25AJLHMpbgPZpQFPqS79SyJb39RPU+9/P9bBDaatF+yVd974cQYfKt5r92Jfo
7IsfKrueQBcEWk2XNuRXReUdpfOpIwCwdn+eD3QQhDXQ6rC6cDvnMuC4anD7u3ONcpiJl0aZmjjb
lxWYb5e1AchKR+3JqfKoE3Mx0mR6fFHwkbfgmwbW9bsJMN2cevejUGzueD/wHiBerLWeYrvfq6n+
Dcvltb/9y1bxqBOrN9wzClBey3mjzR1RJsmQjOPOTWJHqZiTok2sZLpkMhnqrEuS6a6J1745V6ZH
wRhPAYIUfajLOALNb0qTG8mJPzcPHCVjYDfXIAa3APPxxj3MBmTleOns2//+pq8jyb81/KFIU/Cw
rCOY39XOJyz5w7lOLyokw3ABe3/oz62xjhqyxIsqEaweQDRky5g10dK9llaYDufm4uj/iradJ5BY
0Tcj+rIu4buaVCe7/aFkQZpYktDg3XG6FhXgXnbZvoKE9t8f4Bc9/ygj69EZAwlV4IXEpnpnfTC+
9E10zs0EZNrPY5lqe7KGdFavY3DydtQsKpc2Ss41+lFLNuJ0Iax0r3AZjlOJYUreBhyE2nMNc1g1
r37pQVQHxU4KIJxymA+nL7tKB3vy+Ye5FcCYqhoXo8rdxN9wdvSo4+bTuVd//db/WLpxC9pjBIcg
TKtDBZDqvNq/HJvOoTFwUPnz41ts3/qmem32Malw4Dgnt4Cdr+e6O6c/P32g3brtBi9fAY18iQgd
MyBPTs5QR0lZKvbYRzPO34BuJb7oW+gR8g4QRHvu8OUoKUusq5A/0KiSNMIXSR2GzwP8fO9Ofdmj
qsyLFidc7u+gg3oD7TIk4ROlI/CM//38v8VS/zIeH4VlgjO6CbGi6wA7qN9MhPTrTQuSvrliI7bS
K4yuYi6mSG3DQ+CxK3gY427SXyhh/LoKCm4xD3yUpXu1gn7gAynf6D7aaK6nybf5XjfV/m2ofLte
+xFzbr5G3fadac7v7dgtd75t7JVVq8MjwKhoslC3fH/fEPhb3spXjsT7vk3GucCGje/4r8blTQjl
51M3NsEOKDWf20ekhgz2+383ymvF/0ubHLVCuJStVytUfUF0n5TXNdoINDHg/bZ6T2gOHevJvfRR
OlQjZUVXRslS9DSAvEd8QvOfLNujrg/yzIm++qovdUW6J5vK9IG24CefG8+Oyr4hkABThlaWdAv/
EnR6m5L6+b8/wC/mqKOyD1tmrwPhZMl2yIUV5bd0mH/H6/jF12WHwXJdA13v8ybLaQQS5NbMu3JF
CtCxKRw2OogISoVqzh0SssPQSaYUUEcbyTIYA3Hh0qnrPqr6w7l2OgydyClasdVlsrQDb8Cy3j8t
CNn4zfd9nZf+pQr+zkb5x6QCGGu7SrOib6q1fYE4nL9Jmnr7Y+tI8JsD2l/9xGGlE1ZpXNNxkpd5
Y1IUzTKBeZ5ZgzuD29bBmPebs4Ff9Cd62JgHAILgIKCXJcF13IKckoWR3wzQv/gTjiK6mEHLucOD
W8h6ipdbEMCj65CkuPcXtVXhKXUBp6+//o9vEeHZom3jABgNgP7gda8/p1N8ztrK/8bf/uPps0+n
tvWmK+M4Wq7QXCdZ1ZCTm5WjkM62OIpkK2nKlif8OlqviyRtz+3j6KECEH9AlIpVhdCG9i4EdpkP
4mSbH1b4noVqHhY8et/5pUqnq27puf3hUUPnQUVr51RWhWzpfRwF95M4eYp31NBBVvgKrG2rYuzc
dNfN81IGEXs5Nd4cJXRVFDfWswCdndTzZRwNotRSxa/nnn6o0jCVporCoC1BdB7voXr9NNX+HBwW
QN6fK6gWcY3AgLUtlafquqZLfxNO6pwUFRzhn58e+A33Kdq0Zdt1E9INkocgNvPlXLscJqytC6d1
ZkNaLJq325VS92E0Up48VHwlKP9zbGmGdJkU79OitxPuboeyM8O52e8opfPNttW6xgpELYh8A946
zHcV/Wbk/cWgflTSIbVl2eHwQxHNdsigGstHAaLwuTY/zEw7ID2zXcYWriXt874eB+R9mD49J0hD
BOHPjZ5qD8+FjFIYrYadZomqzP2wyfacDxJBXT8/fxV91ccTSwuNjKVNvoUK4Dct87d681/WBUct
HRc7ATyqbkriA2bvw1ZHMBjVAHu+BylpQNhFiqyJeLI6ugicrrl8WhAxBVzmKPx1AvB8uuwjqekf
Oo6oLauEtfG5E/ijCm8LJgLuxvKaC2eW+rZlyKO4NLNEEuGpfnGU4fUtcisS0sTFZhqBAcp3a583
yG9lv9l7/KJXH3V4ZpHrbqtxfU0KGC9ICnDFmPJzJ81HGR42LxEbmV4v5JXL5aIJTm0en9JX8/Aw
FY+x5XO14OF2BVtZzXzKBkXPafz4ERXNGySTtGu/XmhHRsS8EOSk9Orbua96qPZBJkj/RjrCxdJG
Z0kQwMC18fDUvIag3p9rsYbWNOQBWy4DlDXZIE39pGK2fDzz7uDN//x07saRETEtlyDFrQeXe31p
fXSqYdiR+dUaRwZcxC4XMCTpc49Yim8i3ONTyyB2FOAhktJNyLOaL32PzDWQpUGE4Yh0OdcwhzlZ
pQsyb5JovrTxZq5RtYD/Hchzd+zsKMJjjrJdSYRJMacbKK6W97BXbydf/TAlrwjRrYBEny8+Jnsm
Q2nyWJ5bqzDkEvw03yOKDUFjE1p918C1uMX/CE1zzkvIjhK8YB/1VCm2Xmq4Z4rUNcjoo7Bynvuk
hzrdYYOoWouFVTzSb7NmL7qh5+zVUB//3CyNxpHyMPL10oYG0awjrS5VBRndf7/5a6f7/0mTHdVf
isiJyoElV1GpyD43q24RUSwowj+5GTEL/vfP/PvswY5KsMqyClE/+CMimgSFpRFSdrb1nBKMHXlf
Y1PFyyLw9Lru2yKBDCxPB//nuVc/lKvsMBxAz2gu4zb6vNVTV8y6OjXxgdf488dNRx4uOorMxcrV
XnWTUIQapfupmQ/ZEj8/3SPBWSBkyFyWZldXMssPO+mik5/0UK57o/k+4JDkMiZNnGu1dTkkqedk
/+woBOtjHy9xUo2XQAcm7/axz9joz5Gb2FEGVnGuENYpxgsS8Jp8j7TKE2Dsi1M95qgBWwlSZVdT
J9eu6/f3ezhuH7uw/x1X/heldFSBVcw5skKsfEGKLfworwuOkZLfHa796umHvS4nBMfVPk2vPMDR
uQ2+D6p/f65ZDjtdSRBFhXyL+ArOV6Uyu0OduDTb/Pnc4w91StTAEIJsUkTX6R4C3G4TyDMjSII7
V6tH3NeINCes4sf0ms4k61J6p8KTK7H4UKgAcU2LR8DjVXNMf696iP6cIJEdlV8Ia2irJp7S6/6K
PpKO8Jw3iTu3IIgPZ1FdqJpl9wMvQOFC1uD4HIpzNEF2lH2FEURFDPHJyBx3ZdcHD7xvf3PX/4tO
/n+SL2CEGsN6XlCxamR/jUiav22cXj+c6opHxVc/kqlT6xBf+UA2IM75zO9erXq/4wm+FuO/TNpH
PVcbyJEnrhJXPQbzzVIhsv5pjsO6vsCnGle3CLVzzeOyV7/fXCOb6Bc/eijf2NOqt92ksG3dXL/l
RLWKjhcpUXXq2lSbRGbboBEng1TSCXP71nnTx7eDGkWjr9hYd1JnapfW3zaVD6o/GHOQ3fUhJK0y
Y53fnUNavBmnBylIMj7aGRnu4nYLeDwhvGxXddBmIUtbVmdmiUcshAaBT5dF6TTUf4ym0SvJuIxb
fct2CRxz4bGhj+vCT9aZXHrWbS9AyDnbZpFEBA8w3B65h31G0jVAoGDqgW6XN2SUAmh6jTPLRSMy
0KgVLzgjmfrDSDU2Ml3cJT/0qPHPZp24LQTkvgyZib2VObIXaVvuiJxG6pIMkcD+x4BD23jNNkNC
4rIoEXXzmnIn0++6XhHEAyPnPhjk0pq2859fRXo34679lvWARs25c+1MJEKgh7267LjroJeAVtuc
I1R36tLcCucjXVCLKNt7kliRXtto3REU3kyDvwHFv88RY2vFYxeubVKELUPOdRMj/7HfEp0UiQYA
N9umWkw99Jvd0NTFkmK/H+c4IdnqAW82IUo0S6iI4RtBYHnFYywbMZYIvd7haw1Ni+g/rOyylAQK
ecu6p1+nRYvC+X2Lv6/t7tl1NEMkn3ZDE/GxmWgcP7EFkaQPO9KW17pQOzwq/Jq6lYCIsIt4VY9w
aCT4XmPbjni5OtzTer2GoBpjNabDYZc3XrDNfZsSRAPX+WBxGIwE2i5J35Mt3mafI5kcSWJ1Erxi
INWqehfAxbJDtAWCTrza9eLxLYfhlkY4SKO3QvYJMqiFTK9CNn0+CISKG5ymIADavq4s7XwfrrO8
OIMx6kkM9dq93zZa9wm6w0DXa8cixL8OdcMpKLGNVwX2NU3yJVlYP9yn246NH0Kh181kbkSAs8oQ
cBxTrKCWhTGWIwWOdW+JTIy4ArAikTpOHcGpdriArbbjmnmxNbxboZ/FAiWnAGQtVOs3qgJ4ZoyN
+fgSR5okRVPNUfcNe59EoWg0H2wxd9EwP8k1rMV7yLMmfe2QeUyLdECa9t0eBVQ+kMbJ/c+2V8PK
CwQCDvxpQtE2l35EhvHtqEk3fWoCnYQUw5usRZTFmqfjU7gsknzjXVUlPqvqVNelc9ZGdyFCdYfP
nRM+ysGkD8cwqx0jKdDOkVDfq8XVss7kJJNvERPT+Anu8r3JcbuEuQs+j8E/QtU3J/ifh4B/Hzpj
91tNR+/fyz0kJB8bVNJ3xOhacVNLuj8taVhfQzol3ZvErLG4hEk7Nu8m2Wz7s4PBgwa4wgU3ICle
ScTidnaI0vwhcXPT3CMbFZnFw9CpqpxoSsz9OqVI8ew44/RLIpAc+SdxsnqChTy4wzXS/h3WFp11
LqoRqM2roNjaPXF3yHiw+w3gQeyzSluOwGgFZf/b2DeqfyJ11SIic2hXfwmmpttuUm9CUSL5Woaf
QlHJ6l0zpfWYj34JwEREuu0ME40Ws72z+xyZxzncl/CWjWJUHxCsUQ1vViDSm2vYyCEulq2zGDtd
hPz2K/TTxDxOqRXfFZgAfV7hyNC9abbQYChphs1dRDQspi5C3FbZe9kBcHyt6nWEvSaIbf2+SeaU
32qkk4tsqQIjvjUN8orzup/l0mVJT6oQQUScbbez0vNSLI6GQbHMPSUIxN3d+IUtKd6giMKaAGe4
4S3aoJ5N1m3B3F/6VyQPkqwxfD9NDsa0SzQa95WG3gnEn9XIFs4R1SAesVyq/6pQwnHeqYZqpKq7
aPjkJxZFABxpDeRZxuS+t7dugUv2vUc+namyZkIgLcb7fXTDkHULpmmX4cTbzt8lWZb6nW329B45
GQazggSyJn2n8KjXrzkuq7kAEI/rzkvvqI4yGED7qFQpSeXFItZZeURnL8l+77a5xtHFhqyp9AYx
uVgows7WNLczotACBL+2bfAiImlo0XCxBsUcWpIWsd/37qMJd9a9Bl+7tFz1EFTF5GjlHxgSbZ5D
MnftC46PqJcI+FVLegU6vl7uUoltzJPHuVhy5bLFpLdUVTRB7M2b7UHXYSfzYTdkyflo4gDmBTNX
yPoO0Y3IuyWUGo6Mni/Lc7uFMb0ZcG/cPQ3A3bVTZj1Hyg3g4tnkTEpuCUvn5U00T0H/B223RCE4
mM3oaH2jVfMnU8mO7qDBbZsvQ5209oq/bOsukUZy7gchbVPdzXXbsVs4aYV6XA1FCtcFY5JC+vIa
sOqvHbxkgM3npotu5qGtawicYcNCR0kAU7pD8LQfb8ZOMwiHKYTE4WUeEX2I/Fzf05c+SJM7q1X6
MaESB77ApEfVe04aFfyA1P7lVfR6A5QK9dfFm/gF8s/txzBPoSsIMo+73Ha9/DHCXPNRw4YR3QgM
zySz6ST9DXH9J2l4VwCH3L7DrgaMpD0MEEiozK7jPN0our4OEdjwZMfN5uOMxdqzpLg2vNZLQAvX
tQUF1fOtiHvrHtVOPS/atpujF51OSXBthmDMm22gGQIIQ3QD7VQertE+fzUdxbYs6QBSyRfsBR+7
Bb7P54aDplhA5lTdO/zD416rGonZAcfZApVsKzpu/GdpTI3cXljb/AOQgOyPxpgtQ27sY6ORC2zn
OWAlfLYju52gwLpJ44S/7EQDBtOkqPr3IUEtZikNLPqDinJKMe+Hadf2BUadeXragzW52CTt8zWs
HsYu0B/A7LVv4hVDfBEpzYp2Gr7vYTNlXlftV2SfdA/cedDO3YwrkRspjOdYcSzb4IvQRGz5NJEa
9lEstPYI+MIFxEGw+iT6QTa4gL+nyHKhRetG0n9PLMN4H8C7dz92MyTrHUTD9X3Kls3+gDBlQY41
bln3Igyoje6TeNm3P+Neu2ttF0iXswaA/jfJtIgmn7agGd82CoPhVzZo5JjPwciaXEu/gqhS1VwN
mUS4eX23U7KYAmKdZS3dLPSj01gMIgs9fmbLrknRd6TWaKoGlnqVBlP1TMex2q4QRvb9O2jWlu4F
8ATx0IRtZUs9ee+fYtAbxsJsuJi/5UDl2Eyv1NGMbdPUfF57U4df24bZNx2j0/NozN5kDgj22eIS
Yt/E94G0E3lZEJgYfGa4Cgs+cYGRFNimZYngouVKRD6PW2NpXo9IoL1r2t3k07TGOO8W61rl8R7Z
a7KsXVdic7KPjw7qsOcUk21sMus0NEp19ERT3ec+RqKhqSDLw/i9ZkG3VpAfN2tOzR5fNpG2t163
eeX6LxrxYlm8te7WQUfXDf0nqPF87tnAc9pwKQA3cYhLMEOqMH3B0JV0VQhI2+qLWvERK/t5RC6g
TclD2y+BR1J1E95EDvpbX+FSlPdiuRD4fnOlzJS1LAI4woj+A1a9X4WM3qwEwQxkQYly/6rE1nTD
+lN8rtv00bI0HyaCyiAkLBupbI9o8w63R0HIX4h20y0ywCRCtDvFSgRzp/kKi+vzHKrkLuji3uRh
PTxhn7HYkioE6Fp8s1BPT2MzNbCvE6Bgr2PaqeGR6dEFmCtAWLhPRc2KbpiW7RqRlts3pA8NgM64
uE/f86R3zdUqRCM9T7Rhn5MZsT7FzCucLSVtsIgn349VfA1N5+gbXGiy/h2ywvc3EVeKlAjHHoIt
m1+PL3qOEReOC2ggk9KSEXuTva/T+wpD5rjlCef1s4fGMMg3gep9N+9uguEevmrqcmAyK5nHKWnH
N3LGGSYar1bThXn4ttUVFkhySSrW94UJKzrmpG0UeeTr+JoULObXxXUC6S6C7dPERrTQ6xSSFQ+B
Z7zXS3zpEgU0V7ZrWGPfj3BQso/1LIYH069Y1udN3QU56YAeRNdNNpvFTmCQoCvYGje1cCMWlfGG
+OqsXnCTC06AcchAYjxYbhEM34Rv1wGFmdNITIX0zdqXcsN88iUKkch+pbFUBBk4BnA9wluWFD5W
zffUIh9+ZgRx78m6fe77qqHY8kRVNz+tkLlhxDNY0rd3rB0d7v4r/ybxr8G7u9nZ/ZwkMrwkSDba
sHzDUrcwO2fRR6dsUN9K0UfL+1VVxL7rDXK3cTc30a9IvUdCfLS1QTHK5kO6rWtmx+AvL+HiGnDT
k5mta26aBQHtPYevH4s9lu/7ko5ZjA35BNmvfFlMSG+opK7chjW9OB2ze4nbwE8KC6p88923GiDr
NwRHWs8NoaJGTMHyEjl7NwyYGe4SV/s/ydiRj1MfJc0NbRvYC/Zu3tPHKaDmOXTgDwN/Hz2CHLpm
ifCgqKzhXmLZMn2sceRknm0wQmC+bHG+IrkeXvDoY5L0c+aH5BHXkGAMIBOXmWwO63sMcfbWm4R+
wOheI3W+EzLTelugvUHYCY1ckNcOCRCFROmgfVaHMaNqb9o1ri/oGAj0ErW/20XyZ5LUy1soy/id
CCU6HFMmb0PxVkVGfyC72t4kYuzeIvh8hpBqVVJO2Ra2qZuzGvs3f/UIR/Q3wtL6oyDbeLd0PkmL
rp9Ervd136696aI7DyUr/+CCJH6plWMIGqBLHwc3lY6tU1mFWkkAfvBN+Ge7VH75EEVC+My2eksg
TibW+aJ9JVzcKr/tAAElhvgRWdHTNKOXbS0buqIWlgR3lnDwBWCUduGdaUiVPs3BNi9XC3JF+HEX
ioo89dwu9ysfo/or9mJ6QmgGDejN2I4tf+g2qxAvXPcWQysZTfKRrWoM30xsZeMF4BHfA7Ixi+Z2
CGyqvgSoTISkRb6N2iKcu2bJ1qjF5ipd1rjNjcKq22UVCxhTmY/82n7fkohND3Yb7P4NMWgOC/xm
SSLM3gqFHI1ZBwtcdwEXqqKlSVTbvd0ITrMuQ8+Zvi4xBr4Ce/Q6vp1elZiXKdaUvYFNrIvuoQhn
pCDpFqW3BEbA7UeLWVS/WeclGcPcp7Vt7uZpZqHIgMhJsP7bO6r8Wxz2xBTnOlDv7vfzrGaMRE0f
Yw01apT+i8Txi/siI5ne8gGXvmzWLv5CZiaDrxqSARz8bEOEjE9cqzQ5egdW/lm1WokEGLNuhdW1
ST4JUCqWj4lrwuTzPP+Pui9pjhtJs/wrbXluZDscvsDbuvoAxB7BXSQlXmCSSGEHHO4OOIBfPy+y
aqaz1JNVM2lzGcs8pJJiMIjA8n1vHRStNlwOAYaVrOPB9CT8Ws15ElAqI0w5mWlTlUUNvbVrPC8/
GAIsmndTwp+5jSsUZT4uTTErRGjw3tyjtZzX87abkFe8V2VA+3uB6xP3YBKZ64CAeiQJ+LvoYNQ/
VBEp/CGqi5q0G7aa2fRJI4TIUWzQY6PG+lIN6YIhFYM15h7nHyqHEdHvVZ3X5qWxQT/t+ipw6mit
Gjk+sVV5sxloM09vteJw14miVvbN+XqYdjonbZCqegzP5ZBnIh0g7XCXpapYjo9ElrC3WvBGqdHT
gA1rEAhIehlXRPjA8j9klz6nw95nc/w4RHRxNnF8XfXd0jRNYtBGm8DmmI8RGu3iqt8tPsb4kqPA
dzyukQXkUKhRJtZ5zM+JG523DzL0svgxoawn3q41IcVGeMR59Ulu0ZpyyLA4XkqEzeGsi8I2OmUV
GoHPOl/6V4Xbp9lEzrGwSUgJEc+LbdYqwMq1kGA/rziv95LyUJ4cnjfVV++jco+lNlRfeoz3ski5
ykn5iHq1AmNQFbaiHBOcZDxKY9ynF+ATAaygqyzC8jauPFlTgwv+uQ55u22yUnS41LLx1BNgcjdA
4CJ+H3ezqE9+MuobsMXPaH1xVKAkSMDU0KP1iD52NM/ekNCCLSNvcZssK1PfOEcUXA+IzPHHRsZF
qtcFFTowKpFDKU3U3Awuss2NyUZ7HrXuq6+oJHcfwVBbu5nHAB8jm+VLPV5XirqOu8dmZv5FYKJx
m3wdsHhCqefmpPGy3cF+r0RSaZ9jOAH5PqFeMZ7BQOBOaIFYuurWwzeFzs/4il0iysC81H6VCeXw
VBxBDil7iYZ4CO4jCVkqZG6yy6fjJPLcNfhQxoVYZBRkVbmdSRRX17FBlA/5UCqxDeHHGn7M2Hym
NCiAxb4hfQT9y4bHlm077H0Up2ZJn0yJ5Xq/dJVNaIUbqE6m0aA3Madj8T3mraUvkR+LKV1aG2J1
l6yZ5qSa4ib4UpZh9i2+DkOHeEZuwvMi9IerG8eOBChHmKdDy+rxoNByE6dKmPaj57hkkxglNCmK
bgjbNorFv8HZdbTiICzxFomtGcNeHpNoN1Pp5WedBwqO+lJlwLoD1SLry2qEbmwwAbX+xEXff2+a
GUGGwOKKqntB9qCqMHQXPjpUji3vAIPy9Wwamn20RbMqjsb5ZaKXtvBseA4yIvhHiBIY/g6wpADW
V+X8onpT495BiiWleTj4e6MyqeFUAlvKcpGT+zIQAvwMhhpy5h4RuTs1GUE3s1tJtJ3EhD2kacf5
CSnfIXvVRk0PQcDsa5zJ8BlqJrfu+wy2tkPQA+qZm3aetoLFiKheq0m/4pjX5y6sIdQUFSrfkdrD
+mNfKDWkXGNnS3SQ1Z/hPZ+TgcOOqDXz4mxmHdxL4ecbodYi3vUZwkS2DV/m/YCilH2oG3JkaAHH
Pa+L7EuBBWa503kPP/w0IcEq4QO21Sc/IrT4DZE4QBrs4lnxGWQHkobEtOA4UF9VuC2oKIx6zCBY
hoCGuudiFphII4BjGK5KUvEAgceoldgYOCL4lsc5kEA/0h7NO9Ks5Z5qol9QKFDVjzTuEWswo1Pk
scQbSaLyOpqnuG0vzicGaG90h0FQsjTSeDvPfZ/5flcNWVWklEntv13V28e+a9r2PEu5NvgZdWAf
sSr75i7KpT9jsiyjXRzroD9AFCz9A8iVbovbRNftDOeV3dBiakIIQFFFvO09wU0EiS8nfBYA2DLN
ew3syEOGPy2Le7RBUU1px8ewOQXB1K57BOqt7wFHEVjSoIz0nK/9jMsni3E4ak+2tWIjNkznT1Ef
YoQtyu686II/Qo8/wCyCxFIgd4geiZjMPgcrDBK7GJ6v5RnI6TzhQWRJ+O5ik1OJVqd6BdZlm1F3
xw6cW/lWrINtU3xSiHCI6wJrAO6YzdSmxZBpJPIP5axuEPoXA6nxQo/HuWdDvJdonUcZbzaJuEwC
jiDPnVfR9SIMqinPsbkP2Ntw86k31WqVPzr4c1RC+9k1uIzB4H6MeHZmR20cyTcTMuIJtMUtZeFL
zzChbSavTJFKNgm415xY6pdSIHhpQ4BnlJ8boHMsabuxKJ7JvOLukQeBCE9Chi1PW0UbuumB705p
300Aa5NCLHO+qWCXJXdMDyZ+QMVNOSULcs31dlwyjlWYrgwTjNKh+x4Y9IQkHK4f9YB2pknui0V7
+V3gl/KvFgOquHAbNjJljazpfZN7ghhwjTWjKG3bPi6IpKh3tLKkXRKO+IgJkHzRrXnCGofAGJzU
M4bCfpHZgCp3ZbOboiflegwZmbsbpcE8JEJHHg0AujAfhEdlcUvXrIPSLiN1d0AVQ0Dv4QSWAteU
iVYPRrNb9A6NpN7soN3UbQqekI/fOt/aAJWfq4uPQQNs8DNp2usnJLBSbUKjdIWlHoteezsCEa9T
eOecHROkC4X0TATlWGe5C7pDCeXQ9M3TRdlNJkTm9h73a78xXOt620RRPGwoOpZcnQymXYodNowG
qzJDoCDkxM218A79f/2mKko1nzJHZJzCMpQrvkG2CMEFVWYtFBog9/v8JKY5WjGzOM0OS8d66E8G
zHYJmIWwTmCBXqvNgNOg2bF5DIcPWfK6CbA7hMxFaFhGLM8PXbcNHIo1OF+Hh2mLOZGlQWPUXlBN
l/lYh3EUv4wG3UQXD4Bh1vjFS1YxzCBz1N9xWTbza4DfRgVJARSkH3fXfHYsvlO8Tux2vO7s5yzo
6xnDFxTga1ItWZ7fLW1osayYMRK4wFkNAFamYA+5dwmxreq+lwv2eahVF9mSD+OmYMAwIDkWpt7B
rTuhf6k3J6v6Mb7juHnkGBXjan2vC/Brb1Xl+3rHctYFAIgGHXVo/xamfGAY93EtUyUZ32mMRsNH
oRn3ceJChfxxL9kYfwoBNpcoNAKj5b4pBBTXLzoY++C+z0FhPkyqGiwyOJa4oamcBiR1wwiqTXMs
WjC5OEmYjnZGYvERWzSDjsMZntac+3QFK9q3yB00spQbwoWLz16DG71guo7FBWMRs09dU9XmJPPI
98dgbPL2LSIEuJW4zmy7sW+DMWkk9cGlJ8hbewhGO5a4x6FpM1WYjLvtMraxuS2tg3Wr5UROn9YG
It00Jha0ZRk1HUKTTB6477GwOvsUATRNaYfGjmpaT8GKwniMrEjqbI5e59GCeQql6mkoZzcelr5T
0cGAN/L7phYreQkLx/mprMFtp5q0kLRs4ZAnBqBHB+oKhJadebAbDKVjGom2ChJcczdC2ytG23EE
vuxICLPAsCuDEAym6EBaLkmD0sA4WYZZ840pJGcHN49qPWg2B6RDSCH1o0rqKEf7H1CJsLrw0Fj7
wi16Aj5kzsb2gsG2lLuGF6N68h5k46bJgXvDbwuJ5X3ZdY04Z3nT1U8+xoE5LzSu7YmMKIkCggfP
xb62y8rvq1G2+WmujKqfsegBXgWUjml5ANQWt+BgGFIHS5KOuJh1kCLNRix6A2ZbxmpXQ+B6DeWW
X5DJSWyYKoVI13bbgty04xEDmMGBdbLS5h7P6Q4sCuRlIIcxu6nlKcJhh3FW8aJen8EHAvGdcCXv
1LrKC5ZoEZxpkAFaTwRBHiO9EtMx3ZNKCL2vKznwy9r0yBII6dK7L74cFTDtekQYzs7lel6KJPQg
J8DaU8gIyWDjCbGPprVv7cRiet8jSMTS3TW8OASmMfMpBriwqqlKVet9vVlac+1IdFbccpOx7ohA
0tUfhk6P0SafFt1dqEXyUjJnNQmPbNU8ugQ2DIMd+HZXbpo4V1g49WA1ZqOoLaOvs6xGds7WvJof
wbQwBwqpyMz6HnU8yr/puifNkUTwux5J6ZfhBgkYxn1qEK+OqabjbL6ELLDLj2Xglb6U09jK7Try
GKCgwiCSgLwewROW1kK4Ojh2M5LW+tQtKME9GryFajOulNYpfB4C+g/GrlLxKd4pqPRvmwkt18/E
17m9MW4Nu5NEheN6/ZxlBt+OcsuUllay6hvQxACQLI8DbQGbY5NJbYfzvN1ipq7xaMQt9Lrge6P9
nQrMFKVLEIQGl0k8GFh/NL8eO6WBX2GGMFzdWTk1AaIzSlm+j9cn47scAUAjF4Hnx6FXSwhCBePU
U2QMdSNmbVBaJhkbhnASH6HzTIIjIJuI8gBKsSgfsltaSOd3uH8i1nNqunL6cNWs50u/ypa/mnkU
DFvLUI2nBSD9/BrLVk931zjS6GDbMUta5DYNCcbQfN50EUgrPGzBxd/Hy6LkyRYwzdyC7muR3YCh
eAWmNdSAqzg6WBl3X8cxGOIEHjnqgfPrGkieGYpHKH5CjEIT+sUfK4h08UBEXQxiSNUUZ+pFaqJg
mugIqFlAv5kZepeUsK6ypI8hiYlSyDjM+AEEKQdODKSGuK+AKdYySITD3FolHLdXtyZ508O4lKBv
AQvnboZFGD1X3cxE8QVhAWBrktGjj2nYt5PjZZX6AVH4GECJmHm4MVEBVdLmX61xSJoOeLwH3xq5
lEDcBmAzdkOWIvM7eo7w3cF58kWuj6r4DWHG3j2DjegQgXrXU2u2gAnWEX6BIAuO/5qNM5kXy5oD
MufneUNE1Y/JuhT8DrRrN25EhhyDPyfG+7lHUSysa/vONluiPlfsk5h2f07OdpXR/c6Gy5tomjF0
N9uofIyBVpT8z7nBIvGT7rFH8KjKSil3eD4SoEdqIjcWt2n7T3zcf5C9FomfRMrAwKiDuBKcSIDL
byj60p1bH/SI87QQmgGhnio0XEg10PvZArPFZlUFJAVRgs/pHx++PxLO/aSRzGfA3mVg5K5HMW+z
KeHPuoEOdkgxqIFEBwEeH//xT/ojXeBPNgQzWJxqUSR2yLYY5JNb+mzc6BwDLhIE7DVoF0kmDcbR
een+yRH+Aynlz0FbFaSOeIxQvhMx6mUcEpS2A0Dmf/IL/dGr/+Qh0iintLJQHCKo9lttwhcf6+yf
OB/+6LV/UjpjPh9anWd8B+YZm4JZjuXYRH/yxX8SS7owdF0/Cr4D+LyFBhmMRwjI8R9/zH/0zn9S
OmczaEWuSrHLSWDxMJ+yJCzw2P9zr379qb+72mmtIwjdcFzo2iJm2ikUpq790z9+8T84Q3n09y8u
DLhTPVc4XQqp6LsFmORTIhaKiqyYtjrRI4wFB/j1uP5TTZMR/+kWUMS5l4gf4js0+/JXNhh7W4XA
Vf/xL/Sbk/p/o8X9OW9LVksEPChnuzZWBaBn1S0erAr++VhCJ14YRm78n46FndiXuvpUreWnEGca
P2S2HAssKXmxRdHo+zxFhaaJk5jF/vru/u37/O/5R3//1/dh//M/8OfvvcaWnxfupz/+56e+xb//
cf2e//V3/v47/nP/0d9+bT/sz3/p774Hr/u3n7v56r7+3R+2GMjd8jB+mOXxw46N++318Q6vf/P/
9Iv/8vHbq3xa9Mdffvn63kI5gm3HlN/dL3/70vH9L7/AHoYP8t9+/wP+9tXrb/CXX5Ky+Gr++zd8
fLXuL7/E8a8Abji2J0poiHQHnOP+47evRL+iD09SAeCFRzy8JuR1KO8t/vILlb9ySqRQYaiooELh
srP9+NuX2K/4DoCqWOZ4JEO4pv/nG/u7z+a/Pqt/6cb2vocwweLd/PbY+69zSTJK4jgKw5ChF1Xh
JfGb/v4SHJDxYzvVRnudhexTlbN1My5FdwKkZzdTNY/7CUFHRd3OyUzj+Esp2/ZCGR8H0CXjwPad
CqHo6Vn9WhVFeYtOe3ETqg7ScDyMCpVYYMPgIYwQr3T1GHw9dqlLVhc9RBJu6JCCuoh9DuXiq4pE
/2PtpXstALQhATKi7k7IYL4ncQ7405IgZQNWdk9iepohJHkcrR/OzHb9CXXUaDJSnTtikZDzJqRB
9BqIlbKzdrY6V42KbFLGrPtUl9lKjnXJgjOp8INSziqoLgoxCShv2+x57iuMbzzgZ6H66Q1PGchm
qwBgcTrIpXwBZ0SeM754tcNMjNeO+pmkUVPhHplDYfWu8gwkErTo/QnUfr7jGH9vV1oBdauwhV9I
WwFZheDEIktettAZiMg8BBoavqQdy+UB8s1qN7Wyu+liVk8JqVGLjZmTt+MdZvTxByTxwSOovAwc
SJn5rxosDlS6QTbViQ2W4baYaw4NHYHeepchnkqARJzqB7suy1FAv7gbF0BiSTcAAa99Db30KPsL
xMT8WIVhjkwpBkCylZU60JEbBKFGPwrXyAG/FgrAIbFk5lAF9TAmvSJjnM6O4NPFAk3rBNt8+QY9
XX3EoCi30JXpnZWhfOI9kTv0RJr3xTVliaORjfsxqKLvug79l9BN4hToKj/zwvYPIl7os2eduQET
WfG0WIgMYLohVbBFWWjXJjWrcpvKSvDTmAPcb+pZ3UE/rlHNWXd5inim9rQgXx2Wjgr8BZiph5Vr
eY6qwG9DMfK3FhD0J6R1uSdGkPZ4QBgbeSihLUMGG+UQHVd8VrdEqOJOCwIJmqxjd8NNHF34IOmR
hAGF/hil4sfRrrRNOo9DCmSibg9hoKqHMh99lNRqmi+Zt08tWbM3Zbr6FNSMfZGmFWcZLA00gobi
MPWhujUjDlTCZRdbKD8H3qcd9kFshaoKoGvprVx3IQQbXRLbNTraySLSKhKWwvc8mcegFytw7GpL
PPQcXA9vWrcZEMe+3QxAyV4GZubUqP5EQLahsyTrN3xhd65mySw5vEHKFch6YK9ZUW6hA7O7vpcG
VaeyuCBowb8D//weBma4bYV5Goz+oUqbpVkEEFNhW9bapm5l/q4d8o3kmkFDc9UlUbHrSxhh7jLe
4qwXKMURO4/luQMOaeOkZPOSuN6u+xlWDQe14MhPBt4BTyKPG0JbRBu1uvYSSya2uAyn5w4gxU1A
IIEF64GtlQEEeXAC5d0AMK+ZppBLFj7Jgzl+g6Sn7hIHTmzC6ZoX3+sO98QN7ibQevRQN6tTvM5F
sY9GHJxE8iaA6CL2eJP4Jk6SHpVGGa4EPwYXD6UYdISxrN/LqBsBPIKthSGU47Rw8x5IOtuTiZEt
ywfIWI1c0VhEyL7NGcR5+ZplzxKHNh0dYBKvAXcD3GjNpi7g6QA2kw/brnLjDoT2eoNNkjzFlVnf
YkiiooRCRncG7dofseXW9xmNsx142/KHLn3mAO1y2iSrI2i1WMDhl1Hg52SlcJp0yF3/ollDDgOU
bzm8cXV5WLISyCl0uFDSWklvDLw6IEZUeUD3l/nMqOE4HRaQ8Rl23lb3bou4lOmJNKH5HMCycpJQ
EQK7rqTc23FwuB5ye1/BAzJhzWHjN/RCYamj6oDY9HNY18sFOuDms6G5Pec52lvWOnga9VQfqy6u
H4GY5XcCgvM7GtTtPu666H7oLrp0x3aalnviSshaZTQ9KxVNO6ziHQTzsxyOa62DW2I7os8RzqY7
D8T1UhW4w6c1wL8T2KkvmVLui0RK38tQjv0NDnP90NYre3O8Q43IYMis0wHQzV0Opf8FgT9QVFAk
pm2q0UVbBBWr1PKYQsm6duvGZ2O5ZWo8N8vK0mJFun0SIKrXBBP4HYWCsKfVI6umWdv1KVsdJtAM
uqzXWM3RdtHYzNqCRSfZQG0O7GXVqRVV9Q73wHgMkSQB8RxIoqcGaoTdeP3Zsiyje4eFc5dDH3qg
oRbfQ18se4EGO72NW7qkUdd0AIDDGSw5i+Bpkza/ahXzZj95PO61GcAuhAJy6do/FspCcuYCJK7G
kI8d1brk8N2gb7PMsuY1QHfBswPGd1kjgvt7KAd60iwbxrQrovCYk+jdLqTewHNUf4OJGXlma1/p
ZyinYAZhGD0g2h2MvMw6rm5obJcY+isKaqf9CmVBidO4rm6hG87vIm3BUmdrlgPx8qp+A3IIGKUu
SBRsl7zrHyTKHNzRD+X6qacY3pK5hzGIWCNeACRNz0hne4c5pl/3ZWbBo+dNdCeVzT8AfuW7ThSu
A1s1Q9lhGWMImlbzFqJy+lIZ6T9J3Gq+ZjNindMOKzuMSDUB1Corrp/lUjUfTdTUKXJ6m01blCCC
gWd9KSpKxcFUQ3TnBg1gCjfROQdmFvdIhgGOOX1WWf4NuPsBl1Z8hnqt2rZwUSXQ5B06CGfJis95
qXp/WgCy8Qb9UQQoGjrm/HrsKr1QaIZwkRyQf8/P6G8XT1OHKIfAjuiG75Q7xkWFoYOvtf0Gsfot
jGD4oLDuHClwpv1Q4WEKVimoNpBANZuOU/+QZzinoW7Ao7WNFIxzmX+GbQAG7hUhlfBYmPtGsvm5
hnxiA5MST+qmQ9eBbdhW9jz4FM8Q27IF4kRC4wdv4QswPse8F5XVa7jAvzNB4rA1U6ffoV6r9x45
NNsc49YB2iH1GRjucpeFon+fLJ13HuJPlPZBX/JkIEI+IOUNgwm1ByhHikvRj8sOgv7hDTEf63kO
e/EDdDf8OBm/09SU5zbA476jQ/ht6RYkIpVVTLN0nmxUJMsUlOcGWDq8dxYS/Cwj/rIuVV5uZiQt
3i7C4Ebi5/5bOxm69YEFnwyCeA/dcXkv4NvawUOjdtKF9W6tpL4ZMxXskabapmGGmqTBzu+tWO09
3GO3qAFzhxBSv80SwkoYO0TJy0XUl8F1AH9Hf8HQWW4q1bG7ZqLNIdO4rfckQDwcwgzR2HRZHDY2
KCp0qO5knttd27urgyQv5WMPX0yUDpqEu2IIzrgnQkhCm6r41A64ryY9qt/KlPixwhihhvUsIbja
oa0ieIzJEpEvEMTE8jRldoYDSMOEDcE1+4EhC2IBHrXhCx5Sw372LvyQ3OfDaYXdc4Bwq1bv0xiH
4W6FBPzNssk/qYZLSL7G9YbY4AYucf6IYXI5oWymSCJiayRolwrTHJRPSdxW5QK/WmizxENx/6mp
w/wAA4/FSKmyjXfVOeJa3OKO4LZ8yNuLyOkEyUMelZ8B00QX2gaw52POXG+NQ7JMogk4kwaT9VMP
rfEF1ysfMXtB82SGZXqogwHuk0WK+IYFoSOJFt1KQfcysoHILTSbOewaeA8ERcQAqKwvXV20l8jC
7ZWiFZDfRj0mFOg1YQDBsIqErSIXPVwWjovUtjYTCbikck3rweTrNl8J5Dt1potXgqros9EaFpUC
ATinXGLEQLvzsa+b9nYCt9fAstTe0EnIBwTnoiBtlsiCSqu2a9+hnwi/5XqMoS6p5ZexCMdjHCsQ
e0KUdZ9CU10XadYB+gWRHiPqqkN9xSboAZVts9XHn+xiIKE0tVm2cywlMJarZ2fgEN2pBnZnhKht
gkKF6YKWqj3uWl8B+DiYLsAxFzEr9s2VhphLt0dq/j0d+I8hnPJD1vXBca4y5Im3wZHo4sB4ebv2
EClMQrebpsrdE/EG7iWY8fYZR4RgjWjCtGGIAb2uGFK2BxyINYWqpOsxG+KdnATvfpAFh6TMgwMV
M0nwQZQJVuSrAUkF8A0Wr8rAnwJY/BOSJpYkRJBogLEjwTrod6Zyd1jn4aP0MeJw7QBrTHCISojc
sYx8C7LoUvMKuiJYPFZIGhOw2m+up+ecYDVD+RlwRdj3NpCgL0ndF+6Ihrx12/pwStDNuW6yEqaS
qJscgmpHvM8JeUNCeWQAIMUEuk0ISeev7TRs7FgcIMwqNkjvv1tHWd/7qEW+e0HWG1x7bK+jTG3w
6EGsrl8MDL2KRqeqs/ljpuN6z6B+SfMBhtGBjPD+shLy7kB3Ecz1tsZQGizTHol72QPEF2GWQsa+
RGmgxnhAX5szF7GMVZmODY5vbBoJ2XkACUvEpgMLZPYyhnT8jCYYXaVF0WBhqZwoz7O9yo1WOk0P
DalaaKFyrV4a1s5fXZRnZwu6jh9MphMMNPxz7vWYbx1khVUaguebTwSdGY9C53O7FVEEDhacRIIH
B3mFb695glpFe2jkmSD7oG7sSUrpMIPGEDeCf9avIM+eogWnInHxJ/g7+Rk3GCiySx0f5mb4umow
7gN8JVvYDeFdtWqrQzJ90AV6XUynJL6FZDM+YMfqHC453XxZ4liAm1sGOHhMNr3hyirTkmvI/Nq2
2LdiFrAh4VHNS6xwFAqtU7XS+eBioARJDIHltqRGn2EqB8AAd5t/ySGT+NLDY7kvhRuhaJJWPscY
XFiSC8STJFkV1X/Fpf9f42o35XdYi/sf7mdg7e+wuP+P0DcGMBbI2B/DbzdfAb99hdvJfP09CPe3
7/sbCkd+VYRilwOUhhgzec14+SsKJ+mvgsNZQ0JY4RXUQb9D4eivhOJ/ACCjiP36rZTkbyhcyH8V
IecKVlrMdRFEB/83KFz4V5jt9zAclIaMyRCG61iQ8L/VVaFrPp4hm58BlSAJ6SCu8neMLXBcrwX7
kdcodUldK1W0mdW0miTOpwHW0pyEZxXIoNzGiAlI6s7y/nMLB6W6nUZy/Rudpd+jQYRkUwIokDOD
XAbMM9K8G5kbLPlB1egHDpfoa4B7eP5EFub7B6RmNxZiXoR/p7iD+QnyRZFBvtB4Y6A+0gpamFVA
rwDlZYYlp6WQSCraYkBZkAcs0553+X3n8vAHig8Z1Oyo0kwHrGDHoR6CR1oXAb0d63VqN3CAM+j0
S/js7q7k9gWppAgq4A2x+AWMPwG1gXPa8H7KbjNUf0LrFkPg9xjX9DOkKEu49wGQjARwzJVwzSAK
meEcgR9mhnfywqYotCmwlKJNaT3nZtNPlqE0JMe8xOKgFTsDXJZsMCxjS/dTVVZ3kPQThJ/P9FlA
3n8JSLTkuxWSh+YQAOevT5B+jsBirm6hREgGOe8C/aZFFkXMHiiGxAUqFwZrGufFxlVxjiU/p3cS
ibqX0MQFXAi5/mLD4DuHMKBKEMfdjxAEXCMj4QlxCUidOFGsKV/xamBgptzcZ+Dh+yNvNFjxFS5n
hGmRnD3WcO3lN12e+SxFVDUctLA4R/bYLSsQDN8LgK3QCPL1hkEJeh1DsDJiPFxZcIBOoHo18eoB
xIGkmm4ymABVysvS0k0Mvu2+m+fQpxDt2e4C3SkSNGDVwA7VTzo8cKcYhApLCScDYXWhz/XcYtgF
FD1OW9757kDn2LkN0BnaYzai+G83RcsCh1NRZrulricoNJbeLlu4P2i4LZCSSTHn6vmTRbdoc6jm
iH3TUF88t1D5pSI35r23WTifcNZhNSdttkAobpybNzzs4R82ZDzmjcWzZVglXIYkiKcW9HomTgAl
om9aheN8wDwVt9tizu20gXkCn9iCzpETVIN6SkpMJBeQBcWDKeW97GrxbC3Gq9RlQ3DMkeYMu5KX
JLFwk7zGMF0+BmNh31bg2WfF68PUU4hRYDiK6VNmIMtHFmTp6CdIqqRIQlL3A4yrenkqu2h9b4El
3ExXW1gKo3gR3pkxx8A993BTbWm36umwkry9UZUy7jCzHpYrUk3tFxesw52qJBk2UCJCTZQhRbhP
/wd7Z7IjOZJl2V+pH2CCpAiF5LKV1FltHt02hLmZO+eZFA5fX0czAoWIrK4u1KI3jd4lEmGuZqpK
kTfcey7EY/ncLujWNqZd0k16Bi0JDJXKuciBuBO2tUtKOulixNZ5ZIyEXy8u5U3XWIAYpqReCkgp
zHEHv2Y8hmyFb7sVGwi8aEa9sG4TpIKeGb0aK+SC1YVHUs519Y2wicEDWttdHMn5zdc8dm2fee7e
QtT4YylinpvGx9Ud104XSFnW58os9HNP4nayKZaCs6BA3phKKe47jB/dRvr41Eddl1tiFXEUZQhZ
y0NLgtGLVeb9Gc10/OHk3N7bdQBY/ZDPKaBJVyQ62iOYnXajHSc/58agsMtgn2nmgtbI16Non1Nk
WGwrXJmiLqWyRe7KwBYKoyq+GyfpTgIRkwgYN67UTXH11epa+9gjxRzvWRl7TVjmbhy4xaS3UsfT
LSwUg+g7W2QbHdfF9NRAcv8n1mOWITQGMq46v2xR3NpRc6JkLkZqEByP7D/NJgtzIVUerBHf1YAw
+/4NY7h7V2m7Dnw3NT5oRN3qxct6wwwnUg4x+lFjhWgoSctxuQa9L3okwWpgFXsUeHw9kzekLObP
YSxwTNp1tpVp3u38MWnDpPeUwRFOaYuJl5ekxWwPSqKDZslIPR2C3RhO2IT96rmeR8E4VzbrVss2
eiwXw3yOl5x3VNmTq7cVdtKJ8WCWPZgjmwcEVLbGhokwzzhLliCfSiMtPsQkk+Y3UkRr4MUcOchF
RbltbIRqZP10432U5jEiS465UMezNXBepGQXkfrLN9F3KoRNOD6mF39Z25XzykqjTc87n4LWleqh
mNG4BcVSlW0ANbVpQrVofhHbSdC842PnAlhdNLFJg8AzSAwqiGPq2ZJNU5kqOhegOYgZ0/mcD6l5
4Mu8GsexsuLjPNdNGiBu9vuDbRCOvBtaxz+gyEy/1ey3b9XY1Q+GHtIS0k26fuUSxeymxiHqcD+M
Xh3yEkMZ6DFDslzJPD/0DpPzTYoQHtbMdW218dAj3UeVPW6Qj5XZPe3oQoHQCfFJ0CoXHVPR5hlX
Y3+DdXvCHZHPeY9OlqOVPoBAYO3G5e2s6vRReIl+nZbaP+VL7As0Ksb6mJWM8jeY+3t9kzPxe9ar
6ZEAkeVcR9iR2uYwq9H75U5yOZQitm6jKUHpXRtTzYiBuWHLsgPNfehp19tY6ZxEd3LJ5uUgx6zx
7xdPab0xUG7fGKLzfyhncR4yG9a7yNKZZrR8HEs/PVsZq8IwqqyUtAsE7VGsjQPEA8rvcf6ZNQUS
uYYz02aWID5QHHpFENur9zako/jdN6gSEjnXn7mx4hWoW6bI5kzbwBmDEI6EwCcGuGNQMA5BoEeY
VKBnO3002so9Wa1r2nstKkVtr5KwKLJuA0EqZtcHhWYzrjG2cImVOkAhyRrMjdC+tmvUbczYVo+y
MMr8I7GG+KJ0PgWqTtbDXJpIThufBVvSTMIKrh7QfRbTlm48yx5I3Y6nM3uJWCJJmIZt5aaLi580
dW91a3RfmmHvNwaT5EfSL8+GxcWKaSiWKUrirt6lcyOZPsKhpfRwG3A7nEUdlRet21FWg/rZghMw
yXoobGycWXa05OLs7S7ycKiuuE7y1HoulGg+HItN263IWv1beW41URvkdnmnhqQrwiSbDLVz7DVH
QcQkYMt8t7YObHvnn7Ed+98s51L9ijekSveqturv1hFm9zBFtuteMcWMO2SJcvyS+hZvY0zg5LKR
wJ2/RVzg8vYlDpBjZBbMz9ivskgjtLn0T8z79RPLyxVHWW6UT5Pf1+JYz6pcHzEfPiK+y+uT07Wa
vZc/LQ+LKyCrizW5sZBAHVJn6U2oFt2w7xKurIFkxAY/BJyLwG4jHhMKcfgja5ccSy/2TlVmpIfI
n8SdKdkCIlKcanrMeQxw9BRb/7qP2eTUIN+dFPOLU7nJllRZO3SxEVJF196rYVTRAlDG9JjFsuSu
PpcKe/Seg9Z/XtJMfo94pptNLLvqDstZ+zrOhQoyAUnlJPKluPR27RYBpBnrzTbxcihqtdt+cOK9
X+gY8l3ZqXLvlEoivLsOsOelaVpI0I384oIsQq4sLydHl9X3EPWfdtdGCePPokC2iNoGMX/bvlk0
vwYYssTF0Aw9cgqMdKle23iMnxHEe+w9FW5Vk3rxaWqL2fH4Jrf2+4qBK2CWWExfA7nyG2lITuMI
Txw1+ac1rypAOvCU5bZ1NGzByT/MjvBPLaBZRUdu6fWSW8wpGJTgrr9Nay1AQU2Gm20MOYr0YDcM
GFipp6XLmedqwLlW5cW7tB2v++NWzOdx9YZnDLeVE5DjYz+lGS6/0JZc5QmK3MduYYLCd389rBpQ
xib3uObDah3H+xRXQoCiujmTaiF2tkFVkBbyl0Sh0eMrYAiTdF7mHPusX5I39Kd48Xy7ibDxNphI
mZ6Y2HcBzt3LaQ6JNm022OTTbasSJh+lX2+FqfBI9NhVx+m6UevXPAqSwu38jUgc57ad/eFxIqSG
IHGbaSbv7bGq5i5H717luKQM31AhfJw03ZoqEXkgtWH8SAbAPaeM8Y+/GUXpvkxCKxPOh7REUHa6
/gIG4TJ24KK9xVZAc1a7V+RcDyniKV3mqGDv6md8hM76g7X/9GHzW6gwmxLTAuhQMvWRzC/2UnTz
B2NOhqSplcs7iB/mMwUuJ2wGo22HvDU5RcgdfpVRu+wUuIJjZ0VretB+LW9oGrzo1GagibO6EWFh
0c6EFBmry17MH7tgzef5g2kMIyQbIavNpxhtywKJRQAEbh3Yros82/IwYzFELqJ/8viqS4/VEeWc
ZXK7a1kxgWRq1YQ6KXYTw19WOWyU72yTYmgbEeJtYfpIoBbSEZtIy1Mjo6uivVEBTe5KrGNufzgD
F1iwDiP9K/sFyfqFNNycRslXy0sX9ZY8GANcnl0KQeJbt51z1Hi8fpREBId94nSHvOGYX23RAflb
FGdNPtTbrsK3VeK+Y2fIKBBWyTzioyxt1X9IaCx3saudvbK65LVLvcIL8VQn+S7KCvWwdmy/T21t
R2bY+5GKAJtVio3e7GfoiuOMgtKOqWvwRM13XoMQLEAY73+nvvCeRB+/4Fjs2AJlyt+ALS/56q7u
TripuWeP5Z2WHnARSsHqiBG7uXd1a4YN4hxwU4tTFFsiyvrHDhjiRgAygxRQpf1XNiRq2Pm2P3QH
d8DyR8s+fDfDqu/mLqst/jbTzTdOHcdc0vNifsphMsOCz+E35sf1EdIVgoIiVRc5Juoha1jClEk0
3WDaPzMTdwYMUqjNcLFqcjzVVz9S8OQqdjepXU1ndptPqd2a+z4rqHi1Em/rmnzzdZt5j1NnM6r0
uwBxcOwjwfg59Xi/Myrk2VK3sjSaU+n0/EK6bu6xdXCBgh77oKYA4cLhp55k/mnajoN8InIo9CvI
QYtTbS1ZO8ecXfITsYXmHugg4kGfoW7di72VVu73WBjWIWJ6DBctP6yVx4pAjXkWgnCudlnZiafO
spazu3rm1SRUnXFNT59j10ShjPKyhGywmDPClRoaBofk9LWOakTFl1tt0EeOdxpyBCAbQHZZgYLA
aD+dHGHMdlUYNpZRdAe0zdY2V8LdZ1kzHZpood3XDSNnTyy3ypFOt3GmYrlM6P78jTcN668l65G0
51SQqJ9K73kBEnFZbMbBqq8kPXHhBVOTm6FNJf8LHUS3764AYy6T9xY3irVZa2e86RWH6IDSPAsa
VHDRvqz9+EDK4L4tmGJXQHc3lmgYfuSqGV4od1sGFEvfBPM/e465icO2d/Lfnkj8o9PV6+O0ZOsP
xvrqsaoBW2KGJLa0teXCgggZPKNbjksmN3unxndkx80e+5i6G+EL8gfNnhHYDr6OvQ2ObCfGOgpi
3AAXXdCfjq5s36fOPLvWwhoOsI7ziC16OLRlNzPylgyOzKT0grzK39tCmO+RWTZhMXbd7SRgzchq
sXfNNQyv6EmlQGpJ+vvi3Ceto7Y43dJTw1Ybnt94ELN7S1jYhGTNlefFsS0KKX8NbUeg7GB1RI+s
00vXx8ZWcxnvlG9S3ikWXhxU2ZZHxnurjBaUbtwh4a4EshDbip8Xorb0PjX1/IwhoGdpyl5w04JM
uPNi11ObOFMQDAsETpy4C6KVqtgtw3WHh//MZm+aNcOWadpxiZL+h5F55rNDeoJBr7L2Lyspebiw
c/HWEruzd4F18amu5qFRfP5dFQ9bt2fBc2rniTJkSqZQO45DnbPm7k9kHp/K4A+Za4t5ATyqX8jx
Iqb7ef3YrtNEORQZtwV2+62Mprch42IdrbICtZQ0RNLjGgqyYn5M6sK9bRzcjJuBdoCdVEJ7s4km
Jz0TBlAdXZxjv8xB3OPLnoJ+NlYKsmi5V3JR25nlX2CRqw3QSDM/MsgLh7tzVPPKbGqpV/Wq7NL5
4YAdMvuEmyQe07PbDs1+od/YGujW0ttodpafa1qIlzyfzd9TNxr0A75zP2KmRnO2DreNseTTTaKb
hJraSA7lWny1jmX3W0P084HSe/mdeFl5n/eOfWi1bredWaJsNdndy3GpdtrDD7NZ4HlRSa1ObFMO
uwb+wCxdJ/Y60/iAfQl3nVNZXHr/d+S6/8+tFZCaXU0r//Va4fmzTIt/u/38Hv+6Vfjzx/5jq4By
V7iezYzH9+Q1OPTPrYL6h22xcFCKdB3HFy4v9ae21xL/QO3CKsIk7MO1oSf+h7bX+4fJBICfYhXg
Uhmzi/gfaHuvYQ1/XSmwDLA91E9oFJlcID7+u7K3o+we2W3hEoqbeytioM4e/KOUIg466ixjyE+y
n9cDdNnkjy/V3yTgf5UVswH5lxe/LlmU49u8J0yt+EP//uKzYZnZ5PIgWYWxHqJBxYExQHfo5n7e
sGJlr1Fk9iXtdcLU2UwvQ22ZXxU8nS1QsISh7CD7axrqOt9qQBoww2bnXHUgrTonFae28ytExb1/
IwC1hhxzuoavssYLlzEj0K5xMeCaTg5ux6OTV+pZJJDWyFrkHwTywQZznqw7WVsUFKPqb+K0ZAua
5gObi2HdXXvjgRVEL25d5j7PFlO4Ba2PWB+6JbYvSJiMZ3eVc6C82r+bRLxuXFfImxj1wT41jOUl
S1u5hZFdgG6b101SqHFvo7U5+7n299fa5biiPxLB3BlIRGw3MfKDRFl1uTqY+7Az0nE6Glz+4txG
XAR7iV9tDzQOuQ3VO5uZZPE+vEhmIsgxYz+SRQK/FWc0xRbcj56J2XJYdNZfhrgzDmBzkvKBQY6m
el/MH5Xse4bnjlEtgQmTjRLcnqb3KUZWQDc+lU8gK96wijpbXIzM3Ozh7FXy7FM1HOKs6w+68zgI
W+NDjSaggxH4BpfljN0ds7G9yfOMU1VlOFMPaznPt2PToi8nuO2svbncF4kiOpX2G15N69WXykZP
mxRzeRA6mZ5jSFR7H8UhAeDjuut7z8CZyccNodr8RIhkblXVoDv13XLe54Z/VzLpvfh5Gu9yOrYb
YeT72iYgnvInWTYukp6DhRh86/PkOLBDRuuypBMqt9IBpgnLLmp2jVHw8XflynC0kUduVNjYhs28
l8lJyL63f1Ox5b1h1jVvcP7znUbSiCxTAAPiez7EJJi1pi9vxNL5z5rxG7y5cQi5p4nKMec+dEq/
cTZxS3HEJ9g/uzYh2xuHwubJi3vf4kJlaVmDlzJIimBPALKu79PpI/PAUe0a5dkmb7EJuT/vqXq3
iTWhH5Xr1UYjJluS75Gm661XueJnJaPh0RQVsygXCC0AGm95mkTk/lpju3typ95/GYYedh14OuMj
S+35ko6lfCaO1LTCuZ5b91YCXmL2Puu6CyP4ptPOMox2z7o1Y+HGiC0mYa2N6+OQx9PPZplhD2k0
cZesszrrw/P6hQ0BACXfsVAo+KvKfvZzV9xPZYbgMh6L5z61nUNVt0fkgM6Be+/3CocYMvo80cYJ
8Tuu3eY7nfvssJCsc8MuMTnSL+XMIBosmHEr9C0qbdp7J214qBkZv6jJ9r+ySETHqyY6NFD0IqWe
JrqmvnQOudmSVZhafX+z0o9tF1F1byRGtNtinKxbkN/OZ7TqajcCTv5tK8vaTmy0HiuUnU+oXaxP
fMXq3hrXcR8lEW/h7PUvMFIQIuvevAxk/72DlW1f60yIF0ze8pj0qGQaIMtR6OTXiSHyjmnfYHrE
bF0VoNZTSM3dV0HnE58T0cWYBLLCky92ndYTfdoQvXdrtI+yJUHFJpR7kIs5rluL4ex6oLNfGb1A
d9+y90MGnlA7+M6Kpz0bO3wKMYvheONA+mR1ZfionzKdfvJNQ3sNaRAZyez6mH6NlNOY1rSLAwDP
UbZzG4ytoRBjSaXVuv5laJbytAqsF7tWIuNix2R7x6j1rA/ME/792K362Jpu9NYLZo9hZtC/ALSb
UoNgIc1jo1Pg/NBFCncTDT7ImMWZXscMZOIxQtAHj5hh9MM146APLJY524iV7GeF4fgW9XUPQxQv
1FYby49lMio7XNBV74HNGU8VgLlfTHD1EUtZsp1cGy0NUhrA6YtehpZtQFm98+WHsV+uwBUClNI+
hM1ooHsayYUzwYJqNQUlZWGPTJsIP7SijfVjbrQI9ZDkFjE6V22oQvH8w6gmeE8us7i3Ujbme5sy
Qjbb1f5Kx8GGMLP6oT+s3Y5RYn+Hptz/7sVa35oMhbK9cAaTdb1aWYcUpCnsl3jWTsB/lp7boQVj
FjeueI4WokZw/PLQb2q87ocl6/gFEC9DNC+TdUJUZ2WMSuI8K9Gg9XkDMHjEBrRBLZUW+zpnKMlQ
wRnZhSsBVNDL8Z0jg6k9Y2Nf7x1POPUrV0/ErBxqzxjUs25e8nRYz3mXwfs3oorME28A/lzMl7aJ
uPDgOvobJjHDid0YtLUiEQb037qs7tuoH2kyeRwaA2EAi3HnHmRlkmz90hV3mdbq1oKQhNzJri7l
0k2cpmtyBk88AUQd2ePT1WRV4CnJDNkHi/toWNiOQhhm6HtRCJnXB53+ZR1Qbsam731nsAZi5pFg
Uoib8/vfHXPZu3XNISiZw2zsoD9SCflwQt5LqWXomfXwYOT1Xgxqvk8my39kwRG/WsADN7W9uEHE
UrncNIlN4V7BycFW2F36JE6w2fc8trYy5EvB9uFLsw3nmYHfwcoiJlvBuo7q4WoIcyPoxm+8NYFw
Vm3pALmQx5bBm1k3VBB28qznbLrVa8MPJ7LNb2HQW/cEYIhbyTRDb7AYpo8zkojNIgfzDCp/u5Zl
udF18TgaCfuWerUCarId3MQqpID9YojohJPq7lj+mJvyOnyTWcPr8YNQ/yFHnlCW1vs1V0TWN02y
kw2wj42HFv+eTTCzJ9WznQtzW9rsf1RTn6+Bge/ccpPa1HypqIMohH6XTHpuae/n4uilrJgUQE20
bQI70wZErRkjsCplt4GUzYSxH7tf48JEdw8xZvgaPayxu3K4buk0osmDq23zguJY01IDbmxQRbqs
MQrtgPP0rTKajlUKU5M94Eq1lpdj9STl0rIOHtYxYIkCxN+NHe7DZkzHt8Hp7Tf8+MXWjT22INdS
Bbo8LqASCBoUqm3WmuprbXL3QTIEe7VWSsqADIr8FKPvEsFgU31tu96sX1Cm9vPWwoRDLAIxRvdt
36y3udnpA1kkeOlgbRxMyHjAsJT3PvfkEgczdsw6BOIyN8doJpaDX1rxm4CDG2Hb+wU9Plum7pef
wz7dMcIuBTd6tjxhIURBQMVuy6BaMtM5mHPdXUbDT8jIi+v6kmRl83tA1cMRD3pHXz8XyblKqnsR
WEpyiKV6cvpL107FdFeVUmGaiQ3SO5Hb6BWjirEwnTRnrwqz2OJTb1itQtbDCFKwk24GZ+fAoHjS
XYSIhOVubIKCsW198lUL8cKykOR6CONOo3YLj7LHnKmAVWQiRJf5qYE3iXCXrui5WSf7DbiEeuOh
zjT0206cSwt+PJLsDMY9R8XL0kS6OoOzAeANvKOdmO+QVxF6qd9RsjJiO7MdNj49BL4z22/4XSg6
KaO2k131KYMgr9e7wVQMnvlM/O4EBDR6KwqdvWKDZfqyMlr3jg6JEMei7sZd0rXGL9PKolN+VaWz
hTCq4zJPHMU1+vp3MUkzoUswhjc+7eZGWitTubUUw9HhMMdnW9jnVcakwpG2eCkJdUhZstTIovjT
twu/xAjnWM63cBqLJHSTOOrhzPcL7nm/dZ4H027Z5/2lc/3T9vnXfuxfmAT4IZgsmZZyhaBTtaSk
Hf2ry5MdMnv/FDBJZEFDqYf4J7L1p9Zq3oVfPpFFwsWK+T2kyPzoUVQ9/J9f/+/u8T9eXpmmJ6nu
TGn+a6BrHvV2mU8GQ6eoxxpDwtqFN7/4b5Lt/9nR/rXjvf6VqGTpOE1eh+iJv/+VS78yWl3J5tPx
QE+oGaMFriEM7yATojGCXDdIt22fYT6uFTDuNuutcoNFZXq3AIwcF3wuF4Wh45FUA//m+pYFSpr2
rTE1yzv8eewwDKXhzXMvDvdse+o/s7n/v8zzvzFZY39mgPFfj2P+V/WddJ//dt99fv/qk7+OZP74
yT8nMvIf17EDFkXGqUgq/zaRcVlYCmWxCEFf+Re3teX/w+Jyck3Lci1kKP8xj7HQhqL89H3+OUWJ
9D+yWv+nZ/D6EoBILd/3FPSg/4RMYRipLQwtO4Rd2ECT0fOeV9eomtCpfXUn3cTrQ8OCblVxsu9I
a8zIDI+d8C9v2//mLLBt90o++Otzwq9Bp+G7DK+kIu/wX9gdJm7k1Fh8e1vT+LzmHmcPO6/oqOPS
fh7z1L/MCg0O4IIygqfY1CPtmG8gT5idA/9XujMsCqUak8QHYhpU+gmyFWi/ePJKMBe485bouMKC
CrkXx9skS4kUzrjXthJNzkPSwyxCgVNhWSLsyGiNFRRlXERbo8unUDjusoUQjyPbHHkywU0CoMIb
sMXC5J/ZrqBL8m3G+Rn/PRt3Or0jUQDzZ00LwLMpb6EyGYerFxOVZD+IT9MxixsHt3S3Ieh9JA7c
bLlXhiAFbPhTEJvwbeWd8+zzJdhjnNIsXSaMPGxlMuRieQrCd6p/Dq7XH0elu7tEDtbJrC07VKRJ
MbqXwz20TXY6lb1szUycihr1DHtH/NwqfkGSW7Rw9/CtyMxS7xbeIcKeTPslmXxjN4Ixwvgoos3K
TvzSJrGx4z8x96hNVFhPSXfopelfYkNMR+1dOUJLsauWeAlb2Y5nfD0pHD0ZY19pm607krQajC1u
gcWdnG0EmJU0WjU8Oy3TMT+tRegyfngin8p5ZzUVbdmbd1vRmYz56Ur409r79SokKpUx3eAyzJ7H
aTbepgnycga86wDn3Nx0tc36u2ZrJNZOf7dl5m1VmVcPrJQEIBJljLgdyu6UxkKG+Gt2BLrdyKQ9
eJVx9toEWeuMwkSb7p0rMmY0kNOtYDVhlZaVjXYWjqmLS3ef411iBqKusDS80ioxwipCltKDx+pV
f1+MqaLpoAV3R5LOCdFKGSLJJGwGXMpNng/vKaaUfdUPNRg+kkmWyjB+ums7bz1dLbelQ1QQ2SwL
pjGDRNpr6FYj+vL6v9R3DK5pD9owfluBmxMMYunlJpZ4koukth7MWVj3Y6nnO7NBbdI2eg4nvAob
IIV3ROeAJC/Hdd/Ew/BQFI7aF4VcH+QQwSVfjTQoIR8AKl7T+3xJqztGqjFm2dTZopNQx4TtFwtf
rNTg8uxAu0NzqKemeS0Yi/BpusiwipzALL/8LXDGUJT65TOpaQggwYyF/Bt1gNBPHfRM4OuczPLI
kNPbV1Vss2pf8DrXJQLG0vD9LUEfmPnniDAQHFeHjkHiNo/ZUe5dTOl40L3OQaPhaOwkSvGs9bkK
jQbbEgTSpTxkAEdOS+JGlP2zuiPQSDzqGfRK1d/OzcryXdfOjVfLZZ9R2odSK+sm9pI7n0Nma3vy
jjYrKJJpZlJRjWdtifRrqbvkdxkjx7kqj9nBrtFlAUt/t7qifY859Q+A5dWp07q5qSY5HNdKOzvD
ddUdmngzaGFbP8YQ3z/txktPKhucwzCN41cni/aRk9mDVF13H3Y74mVxM4aKWDkgVwMXZHwIhDg/
etIJAMoQ8RG547jsnbUlkiSJMxilfdOOuyjJpx2eFK+Bg2FOFaPOOLsZ0X0TGWJkuyyG2ZYg2Kuu
/ugkQNzuDiF7bUEo7KjFwK50UqFOo1cSJNDSETO3UsUiwKXvvLIX/JTF4Q/S1sYHeOzU70jiOlyv
Dd4zK8IyPXTlicsPFbcgUYAzbdlTW1anaSmTH4TWaH1VW/JcJ9ed2ix8vIyYp+PABnIvLkmTOycX
wJjcisYn/QFs27GpqnY7jUN18oreeZepzzg3q0lx0gM0/gqE6r6SLjNu3/Ob3yntYIP9rBt+uz1D
6AhZx3tp+SMbxPquSgwWi1N/qAzTookjzs0DzbNumqtY5EqUHXj+V/kDMCwaBpXE9bssu4L4poUX
MCcmQxOM66UsqyO9+FSEfwQUDoRu32Ml0NaexlDOR5Ut2r8APrDyX8pw+vHRykr5FDe1mHdDYzSf
PY/CZxTZ1WtdJMYNmYQVjgj6AB6hjlcr/XV6aXAlG1xSkXyNtX7PS984L54zR2fWxR1t74TwyUEh
GvyRdaiu3384n+Lxj8DDrMIjNiMy+G0ttvPIVdh7x8nNiuxh6Hsmpq6VPo1dS0mAJl2FsLVxHGqm
H7/pMIW5TVJXvVXtLL5g0C/HAc7ffkm1OqNn9X4xQ7Ekyh8zw5dgOZcok3OyQdvUPtmJo26qmXc1
z3GAaavF7NwbrXrMI9X+oP9rHyWn9dNStu2B3FO9i/sYwBbgZ9bI4MLnG7FG4nA1hrD0pXb5Zzb9
oCf3tU/QHN31VuRmJ50/Gr72zpkN21wiFt4ibo9o132zNd9qv0t/TE7GQqBrUih3ZRHjosdt5XwA
1GirO1QBGWq7tLraIArP3BaW0fUIa3zrwaoEGg3LiB+SyZneC+TpL9AMxFM9WOXJt3roUWKu7yIi
Rl4q5r9HqpocxqXmn6DWmjL8ep0OCwKACABkhWHRsIDW9IwHZ7FrROkj5pBprcHfzvYOLLBxpZBH
+qXDFooWO2sBySLPmm+XvLSH7QrMXuDLgVMYxGU9HzJrGkO2Jseor+efyOqmsO5QkMV22d+4Ii7h
widWQMMtAkgddoCS6mCXxCEY/uwdk3Je78aBOLIOZUUTCHINqMW8/TyTN8ehmpdwZPOoHuYzszYs
zhuWwvaBodM6nfo6S06UMwSQ2tCC4T1F6lliPyRap+F+32MNsO7zFgngtCi+CmuNRi3rRPfIT+2c
bEn33ThPqI6dKlSF6Z6n+GrFqJe4DKu+698bFmtY2pyFCAx72EU5kzWHbdquah1jU1tusY/qNb7D
iePsoAQsR4mQ7qKIGdykMdqoVG4a+Ssxj3NXvQMf/YwcjAciP9nue6cngUxbR/CSMa38pL6sd4Pl
NMAh50W/GcnS3hddiiYsj4o8RCnq3V6ZueuemYkiIT33956B4ibG0rrPIvivGTqkvWMSPwoJS7e3
ZLolgQc3fGONZYNe0bSW+3427ZrcmdXBXVuSR+8kBilTUHzOCDbzZz0i/LOh1O4hwxXHjHDLe50k
AvptUy+/tF2Cr0bRm72BZIjCynDwc/tZ74oAh4lqggnHS7mtSw/3xIwOLYs2DuJdbDPX2FCvn9Mg
S5uJPERoEAdnnuRxrbtmp9quulQwwm9ZobY29W3+OtcJgVkaIQSaPcuNDn4UtRhjmNBdPNsbG2IG
nQN/MgJkbRkHLbT1c+xjgVTxqkXooDM8cdokUE0TKLFhMjNc7wa0dzrSpzz2L13uoRPLoXT0ZbOP
oyoGceKQVTAyYWGwPPR7ohSMk5dln61g2dYKNpabZbWLX2PlxgwXPYfbfyiRI8/yGiexREvIoK+6
cTG+gCXS5iu7Xv+eC6491+bEKtE3gPpKckzlbPOdmOvot1OoYptbwr2bndSmgHZH0iYm1+IUbYxX
Q62cIWgaoznwm8rc503Zb93CaR/XSUnwLIMtbjtcMEHqr/OnQ67mw8Ipvkc4x/RzILSxRBiNN7b/
1UnszeQL/Dt1Z7YjK9Jm2RdqfoEBBtw6+OwR4eExnxsUZ2KewTB4+l6e/atVJXWp1FLfdOZlZuTJ
cAezb9h77Q5KjdVycyYQFdzVwkY0P8Y9RUE222ebb2ibL4W3RXbZvLXCc7aSiwZieQfGIYu9h4XA
qXdr6h87gVQO7eWwLxvBsnugubn0blKcJfFtd5NEOR0IRKFwS1LoQY673HnT5ByU9blsyjd0KX+M
2H8aFSK2wkqLsNOFucvSmmVw5nMzoYdqwHPhxhnXp7LrKgbO/fTUUH1t0JIkl5RE4oP0k/nkWT+B
OxH9Mjo7hJVQGRHn24aT0kutc7SkS7WzuJDw4CYLYUYs8jAfTksYi3nTpEeduczMJHFYyblYM/mQ
eLiFcN8RN5yTqRyCtkAfZSnSuzSG9Rnt8mZQ82vLy7RDqNmwH19a9iBFhqEcAFWyUNHGfeKc/XFy
nh2r8k/KbNV2JBUq8gwWyjFv+3la7uGZdtNblKC1eX8M3RCCAtoc9oZR4+pDTL7MniCdk1+Me9Jn
IstPERopnuklnGsXQIcVZCckRHnYi1yfe7QSERCGhj6rwexreZW1y6FPocl2IehWRe9ESA4Od/ZE
Z1JDrI7yQxflJsbevDzGa8X5x3z6nZ1jY0DNWMgRGlLjnCZd8Gm6rbNntWF9kCiF1rhLylOr14mg
Ryt5KA2XjNE5wMjFavSHzyDrQ3pre6MCzo9jjJC+qGOIPnVr3Cw1ubdi7QrOSpKw2Dj06aUf8xTm
TLciFGznX2DdaKGtFpeRMza/bURoCKnHi+7y81DFbrSY8U9Tc/fZS7jCBAqnzHiFzAsIelFy06Kq
P0Ce8o5aTMHDLOfgxY/zMaoTwCMN2ZOR8mp7SxKZT65QezHT2iJirYmkiePCdugizeqWK11QJ9T9
N6xDbAlEaoYOLf6Rpd8BmruBK5wddW3NI0G5I6bvoLi5GG9cH9OFcPrHRnx0pn6YiC1bbX8nRvkF
Bempnk3rQITui48GNzFIBaj6Q1xY92tJgoghDzekNPzok+ATnFQkWGP2DDbCssccl+B5ugGwqw4B
qawbrpn64hSz4Dnum2PgF2cf+swp0c56lpgEtp7rl4eq8PfOgn+ugLyPlgQ0zTyWyR5q0st9ib7x
l1qFgmSWaFXk1fBwNPJoItg4QJMsftkibwC0e3DQs7lGYT1xRgrTOMC7syN3LM09lKd41xRefNYl
0TsErgyHgPzoGBhb7l2yhAWTr71oxWx67Mui3Gfe0ZrSMyiKw2qTsNUi4X9rW2+8mEhC3rAW3C0g
agy2rsAJukdWihCgiBeEFT4ILXyrWftuzCAffJsWZZWA6qo1aM/YKdULMthrAd0qX1z+fWj0YKZP
Y9X9qTW7KghDRoVLyAQY7xOu3PpRB1tzx4ipPQLUikN0+UUkYEw8oLhXkfSE+cvm9yPWbEJP4wFH
/pwMvzsq4haueqrdXWwqcio98IBJ2W5Vp82dBKow2awKCGD+tNEQ3hR5d3Q4OlieK6SahNkYst+N
gJf2c1Y3m3k2+eihpmOKmUmbMwiZgyPhXiqU5ZFs5Xzxlti/KLtB3mOyHrT+kKmcYrLzTkHwogEW
Zal9ZS96rMbsJ+CaP0vSs7Ay24ZCXHQaJbVMusNgYbrh2jTC2S3JNxWGuW2MasbArNBTs5E7cHMd
Css9WHAT2c+ym/RhHQZQLnB71YlXbblt/8iZYXLtBnsIbgfXsM4u4MMNtdYOaeDXJGY2B9oGHtBx
HaAcNpdHO06/JluQ1tQY7zjg3Kcq1+M3/s72wD9HKEzZ4tFAHO2ObowSxXjRgf3Q2F3U5uz7vYao
z479OyQ78ckBjkLZ7Nx3G8xLZLB8j/zFeq88Sdac9JHok99MDR32bREuDVEj5iAQc+hmE3gEORaT
j9Ookn8LxDoyzY5VocN0rl47yVK6IL8g6xTGSi7wXRWzMwMuWdbLp9H6eNoWo9iCKCOupCTJ44Um
e9iVTvaQxwS9B9Z4nfuSUg+PwjUd7LccRnnoaZuYjdKkXmSRuvMsLHH2kO2w1mWhk4mSUZ7lPGp9
X16TnxmxpkZcgW5eDEiE+qbpQ9dSJ6e4YPI748XMeB3rlyknmk7VpzgYggPLyEe5BrqPhmkKoqmx
qteka/RnUI8AIQDBlzQcyOn1QWKK2Y8t+oxtqZfmmI3DtDMKie3FSsWhGCx17VaV/Ehgy4S8od+0
/K82W7j5KlrUrt1vjznX65zR/lmUvseUydBdXXMxZElDTebbztQeewuQPvQmMB8rxi3T1LTvNma5
Q5EvGF4yHL1bq2X/WY8KNhvm34vwmJjRNsQ7VG7yZU1nQlDNVT80aNWYZQrZHaXMJ9RlOovqQF8M
Dy9PMOeaL8pM9q3A0eMJbwk2XWtnb8rVziPP2RZGwWWR8XAhGWndNEASTe7HXPhbfnYgfs4xjoJO
cdvY5oIJefV+tWuMRiyAEBTnL5Vo0r0HFGyPTbl4NxCRRZ3bXyeCSzZ5ZmbbgnwrQnmMaZtwz1Mn
k0sEuQ3WetneiADBgUOdsKweVg0T896RRS2ctnn+ggygGR1g5pJZ4jyUMMoikvkMRsRl0d6pZ3xn
h1nb/sVLiBVCqidbL3Jz/j3SQ1WU1ikTqs797THqIjVkEdda5vo5H4D3RcV9Hh6YHhExkGQKIZIP
IrDBGvlNfaptlrnbIcuxkRhY5NEoLzrfz2R1EKBMAM1Y2O6uodKkoComuJrcyNlq9vmm91phcC4s
ZJYGrqeSi5LLmaA8450wU2JQWlqP7WBY1mvguhYBG36Bda1sqvyiB0oyL8aBr2bLJIIpAYcJNIhY
XpQ93qNnoxwBwtcd+BEbu1g2XujlxXsGrulojbL7i+6Z0jF2hsvc0zDVhm0+i9pNngzZ2Psu7fM9
RisKIEt2FiwEZNoRKzT3Yqox6in+bPC1pGQzpbgEvStepkokp3IR4pWDH4+btNO9SiBekUbQdXtB
hHa3I5sWF2zZkf1K899y9cFcWJwOmKXbTUzCmkWk377kvAD/PhdvwvIfJvy+DDPn+pp3jQwt7fyJ
A3z8pm01KZE5dvw7LrPqlTLkK8d8T2RA/yym4VUgtozUfeA1kTQxrgT8FNTOZ61NHlcYFahKanVA
PV5/t27mHfwWMgQcBHOrGrRlCeNBDDrFegVlqDFjl6BgF89nbAb+iVfLYUAniRmF44rHKm8f/cIm
YbTTHibP8U0tiFlN0X9At+hCohYJgBWufFyRCZJyNHQ/nMSH6WnG3owIaMJiNznQylqXxiaJXwm9
D4745yh3JjgT/nTWWZ5z4On8tAjvb0b5f7fpj9HdpMxJoN0WWzEZvtjkuUxwoOloGq36grToOnnr
VSYyeE5RNYYsPttdM4pfNQr1f3S1D7qiNu7ze4osYIBvRQLeNm6CH8Fo+QeJIW5DleQQ44gHiHwX
fIRVXOZHrYR14NalNRanjKrpLS8t91FYPH5kkyanCV/GgcYOMl5fPo9kRG80i6kd0qqLRaE++KPC
+8tUcqvEOhyhxBmPatH3QD/nNW0lf1wBwtTpca2khlTRRAAMWRX88mUbjpb9BAbBvFgellg/hrln
+QlNcVEETIZkcR5rfbMEGNsYIcDGm7Fcijh4WfTonNO6BlZlmUhhQUgpL9iSs/XalPkjMhJcpBKG
gibhEM9LYXle6E64IWTdjztBhcNZyGjU2Y6B4kye8Tmcg8YeU6YAvcPDPLMvtiQHshX07RuSTvm7
cT2mloTLhRQWK1+vCxCMxzDCY9tAqoNhCQWuzh/GdIiv/bqupwWdwoMfjGVYtPmbm8hnOaDFAvXx
LXPrXBIO5DPt3jvuQCm42M8BddE5S4l067Ioq/p3eFCfrmoYtJLoF3aNByX0OUaAHa0sWF56qG+h
MBAR2WbTnztMJZgiZPruIuE5FP1MSaOHJhrJ60lWy4u6tEXu5t+1Y2OwSaZnza7pIZnT/JTzrn1X
Os7isPRY9jtjz+wFTV0XJuAnrAnz/abDGLz12/GUKMeHwNYfLRRE2EpdzBXEGVMNZlQLm9xbuE6q
EtGZ6TomI0dZ7+2uCvgaIV2+m12KoMibSGPxdVn/hIyM/LklIezCfzQ/IXd9G31GVKUhdg3n20Ow
lLkXGkobv7CsQKqS+fyczWgVkxbg2AbAhvnpZr3xSt9vE4pjue/4WmDGMmNHjwvl44lzASlDMjnl
Dxz/6hehKPR1DA0CxVKoKFxSX2s3K5jeOtO7Ow7ZkzI0r/FS8CWwY5rTRwht+bJZx4wys2zt4BUf
03DEogzXrOpN9TXjF3iD+pYSkks2OoAXnE1MMh2HVNNGlE8JYTHkSJQ6gHWTVDMKMj9z2tARXvYG
+6s/so6ijKsnke3oqJ2DN1UZpvGmFXe1WYXBtZjVJzHivyBAGqTajL9oyw216TJigM1O/Cop+Fi4
rQysNkbOSGSYTP+sxAhuoW/4O5raenhYML5TUpruZ40l10SAGpvDg2HL4aeNqonUIBE3yLCU+zun
IN+typFHP07kA1tWlOE9XkVXsRPu8cPv2qx0nye0F7ztQAxMVER8e3gH7YNhxD37J8wEuc/ah0lX
vaFUVH/4dKZdPWqM+hjpkUf1N6kd1pBkXddh7rhGmGOyfBgNqV+YrKW7rqnCFb+TGaIgqpBFFnD1
eP1yBbVYauQ5Vuz+bJpuhOtRmt1pMMrqTYwotBG0VAeSRO2ncjYKENSxP7OKFnZoo5iaFMYwkxBE
Lj6d7dgo7ruZBzhZ/e86Jc7YJ0jxyoPfbVeYbUfIOOLJVOl3MDDRgwIBvXea1ZfTEsozABDeFs56
JRuURI22wgRskvtCKPgSyrFao275bDOk4GYHYrl5ZCMIn2HqrLek7SK1FD3xvf76TpafGemk6bdT
Ps0RVB/UYSV4kxoMiwaTc6ALTHeDbcQ3TBmc9ZP8oWN8G1uEgN3WDFT/kPsMvzQjsJtTxJAmcyKU
Xlk2rbs0zeNn5NHZDn2l/opBR5YrQ4ciiJ2nuu+r9xr8eohw0Nx4QZA9TzN6W6TuZRX2oPLw0HIx
rGG+xsE5YyxJ11Hk+Ws6mePNEyx8tng9ExXiNs3OboBBk7bUsaLE5k52kZbGq61f9FJYh8yd1N6B
2z0V5PywQQRE3rA6tZW3vd/UHo3H1gsqksgQBMB76Mx3PbU9hm5sHs6oyvti1oryDKQLIdKvdGZU
KaPT732MzQ/5nKOxX8osgnzyg/1bfKYQyS8l1WRYdTQ0SwbX20VLGeIBw1fL7u8BPqf74WFUu1Pk
dnlmL4dhHD1sxG1/blcr2xXTYN7SWag9SwbGnCM4SmY3C/kxYz3HL6nS8pFxJb9KzlLQ67BjsJq2
rnyqhKThfWsfrHhyQ7ZrNcrX1QOGmLb+eqlX7f1doKGUe7Yv9IBs3fRp7gnq9Z2Vp4dZ6muCeurJ
ntqrAQAe8HX30OlRHglpzFH3Src5J3XCMK4ziUqOWKtMO2JZCqzbzd9ulla9mSUrFa+xJxDh0tiN
RhkfQD3w5zVDK/YWhcKZIKpDWS3jd6GQ8WwDBSFkk7h19s73+2MRXb7XDBG4utirb5LKom3TcSTz
4dN0MH6mEBUydM44sDcOYzqGO+zvzAgvDeSh1Z7kdi4gRUAEV+dl1TL0u3r6Ghd7uebwATZtB3Jg
TGkMers5e7U7gFmXLpcNO3Pqf7BJ2W0kVYtxcU4Qqp1wQo+NCYIF+fPM81u5y5tVusXv1aiy1yHo
vd9s4IKLO1mnbMqhPNBvo+X0xdxDHIdZhE3EaD4NFrJPjdVhyK1ri6fCMiITZeWPOchHzKfg+8EZ
k8V85i5IfzEDpfMQnf2UCGJuEQZhJPfr6onFvyadtg5auGGOeU4qBPsYHFkwGS720tH4AuPV/whS
6g2YJMpEu+1x26jczX/FDCtpE9Du7jG15qBtyI6mjOk+GAx9Zen6c9ZByTUu+zdbpOUx68AKb7hO
s0+ye9ePcQHrySlkLgeAbf6GXgNXS26WqAPoWaIkyBSoKV0/+0u1Qij15dNYEawm2nLGJV2oNWTS
N+4soNTOrm4JPUyQSMZYvubRCBfScf5pcArGErvV65/ZeFmbPmuwSkL81wecBjjvU8PfG50Wz41j
qotnsHkdOY9uiDwMnP1A9Cja9bV0E+cAdyz5BP1sv3UFVDtM4WBg7BLVvWE4Cmr5fT5uFL31mIuZ
uZMJZoaFF6rZGUhqk7mIibyEmyCrFwbtaIKRDuJNGskivJhTCRisFoh86lWKNmoA8kWykwSre8Pf
3MqAnjXwssk9Q87QF+W6Fbb16jHbDzPTCvaS0xSy+FJdjFJcXVVjeCK+fiPc1XskFLCh39f6J9Ap
8q0Hf76DXOK5p0VaSSfIrOrGkjZ4EYajryyw5U/hp/XZWCR7tdpUp7z3FrJAk5JsxSb1X5yFLSPJ
Y58Dc+hi0+PVwEunix1Kmn7PVYrehXjNp0lUNyR4xUVTcx0QsdqRM/vvGKbTaMi7jFLS1/lbh17n
OivtYtienPwdKzE7AsNfETdlqg1be33oeSBCmNUKsPfiHYe02KfVnJ7cKmMcGfv+KYeR0eKKj6Bc
+JiBlvrILEOFa9ZWvBF6PpEBtz6vec98s/e8Koz9BZN2jdmLV8L+MKR98/v4LdDtfMW5UkdeTBdX
4LKOqhkQX6Xz55Q9YYYa6uD4ED1hZCxnTL9MXktdPxYNHv+6L4425ewzXB7mBjRRl2CpIA3TPNkP
rRc0B+Z+v/yhfXXMBYA9CyPfcE91V7G0Ia1kOuSxNj+RE3u7oayw+zlO9WZNHgfXyE4aond9sho5
nZkJoAlxXI0NSXTvZcEH5RNKBNROkHPXs6g2WT4M9yMdVzDs03KXQC68g6eQdTQTsh2zI7a2GBkA
6GnB6tEm7GVTxyyfOaYV9CJ4PVtujmbHTtI8T0L9aXuLWc+QEA2UwbzegK5qHzm3XODe9nJCT0DK
a5DoVzUmGiNZPB9gSq03JJblds1iRlKBVd86iovbPC64LtKqhe2mILilk1ZnEEhDCFnY/yu1Hb8r
kNtYUGhKmUjHXcGbD7aO9VLwUWflErVZw9QgbYyoqEUBN9BNj/mMR71KPfFsZTJ7tOuBQfma4hSB
0zNemQ2kv8qZfTKsvtoJbQaRyB0seV7k4Hxaxaw5z9aBqSHe0Wldgj5cCl2i28rYJ7hO8KuLA4cU
XSv5xZDwTs24j6LsjswOmvCKRmByT/74eR8FfZgxqqxN0Jjj1xpL8c50I/tCn7Y+Mduwt0kQ407s
g/xPajjWDZ8Om4O4KV/jPE63rAVo72vjTitqvRfXtMx9OnVuKHyZ3mDEYTNonak8jXCK/5JVrV5q
rlcWMyjyu6BzXbQTZXWoxtzZGnkcn6bKtnfdwF1D81yb17Jc5i/GLPKBlVUJdx6yNY+8MzyxMXBe
qokG3GiW4qVojJ/50EOO7Lk/pzI+pYkeWOe4/VPSaesbNThjxYJ3ZlM32EwcLzMQBvVViA9JHOFG
GBCCDHUjV5QCUMxTH5W110IEZ5DR5sEctoGw/orcj88odNp6AxEQ1ugST+lVUhwQ7KzjE6iIcj/3
Hd4VTatP68y0gG2UuM3AHW95AFAnQQjwWsfZC7crNY9LL831ax/6Cr4Ups7iDBlG4/4BugU6lcWT
UUISF5S1ETVy8RFAzmcYbcTpp3I8Zm5Bmc+MHZhvr+hqOKIyo9h5pu2cByHX7xoY3N5P2d4NY2WH
WIjZ4+Xw5djuLC9Mw8aD6xIvNK/32XtrTsNfxDVL6DeJ+7KSV3tUUGRCvrdhQ9MVnNoCWLFiRR/y
qhKa5JBCtqjBY66wSIPIHsbmPJZssCucydn4XK3WiDJuVLspiP0dajJqziSDNM/q5mVQuqVjHrB/
OB1xyIOP9ZOmcvH/roZ0uSnW+q1I+QykA+QoKyUp9mqOH/t86p+ceChOqcX/f7IiFNwUnuPzkVt/
OHCMBxUvw0gSAvwonM8lZ9D/QCuW57kol12KdQSOmd/8cbsm3mo3Lr/KcUlYoSAZfpMl+w8X9dVV
1XH+A8eVenRtli7MaRHDFsooOZHy+n85C/5fy+X/P+IdI8l24Aj810r4t5Hg0f+TEP7fP/m/lfCQ
rYRp+lJKXBEW6vp/swm8f5lQASzCPvFKCN8CQPBvNoFt/svhLkdjacM19lybHxqYXt0jyex/+Sh6
+ckgcO6YZPF/wyb4z5l8nsNc2IVybEoUzp6wbP4X/qMfZYSLJjlb1b7Nx+CFA2R5qpsczYwdZP1P
I1iL82wGXfvf5Axa8h+ny3/UvpPP7WDT9V2PX1ziGPnPfzJa3oIiRam9dKZ4l/W2235XAmjbJlMW
yqqJdiYNs36ePkvM3esW0ioDFN8rmeoCGjHl3ixbS4RDbxMk08UIWxaLVsuxFkTFfm93AEVghkHG
x/d4mAUiT9SnpBFQLY5MI9rGX37aM636uPT1XgCYQIoHYX0hzOS9+ge7DjFTPS//wNiLO5c9+wfR
TiDlvWa1xPSJ3DLbkSmnIr+qzk7WZHuCeZa7FHFY659Y8omFZ2u2wuSLhrgBKNhbxDDM+XMwFd4H
BuxubwN/vvQVqlBizxw0wkYi4zdDkQ+yXRMDPgzSpRCo3R+yPsikqGy0D7k4jkLnER7qq59OpHlp
Oq3aayierfo9y5gpzS0wQmsWL4qZ5CYLBJt7OFgoce5WswaoT2AzEmjnyNeNEwr2TlEyExXEbeDS
DcgSWgSFuWx7lBtafOPJp9cPHKzdA+QtYk4SuyfFF/rXHczWASDbdDZFtOyHcHCJPh3SZg5FPMwQ
paeO+rxFEhz3PQMPlnVjM1Vo9JwppPHHzpMMVjjOmbctfBTVAzOPPdQ9aPCkcO+czHaPjulBKFQE
RFj9NJ2YbcGqnIFCrrAdwsmt2fvFORLgNqkwJRdyH9xDD3pMt/t1JghBCYcSfrCSEuKb4fxuLXIU
yGQ20LxI45GZU33E/MFSYC2HIqqd0okSsuJytAAxGQ53bHGOZCKtkoi61QnuLkLG5bPtDN9kWyBZ
aFeb7532zftiMOk/ePf4CMyT1e/RW5h4+kXrEh2VztMtaYqLSUNaRtCQMjqeoDuOGCcTk5CKym7b
U7pWzUeF5ZbPOu8Z9BOPla5gg+45F8DVDLkxzUZKJEOyuValKgkUJ4qAtJ97WIZgyfNIECzzc23Z
5aUcKmuvLWoYQA20H6Tr9R0MPSI4aJJI42AZTq2xeoy5TUKS581wj+4QcHx2TpIuySlJ2pUoaDzG
X8N4T/2I7wEgsN9QkjAdjG+oY82jyTS1DuU9NmTlhToWFkwHggD85IAFw3ltetbwd8AhISTuP4Ek
9uJA+7Vg8FIpNeo9SDqMln7gzS+F1MI+J4bTz1vfvaegLDNTraZjHCPZnr8XaG6m/VhZzt9azoTD
OLZYepbTHTFJZC+7xK1IglfkPYKlYLZHhp8rejusu3tKC1rD9JUqgaCmjBSXviXOpeUvO3TvIS/T
Cj57Yy8VK/LVeIrJgpFJ8XOo0oul8n17D4uh3qebugfIqDSwn+Q9VKZzpgvgdhjc98CZYIR4tN5D
aIRJHE21GuMhJ6Gmlutw7XLzNz52mqmG+i5G6XIgEpFmyvMKthv3uJt78E1Sedk1vYfhINH0qaW1
2I73qJxVEppDJykfzX+SdPAWzxeKDP23+idpJ5tFdg7gLac8wPcsnvWfXJ5+ca2fXj5npxJd1znw
0PpR/7ABHKzRjtA1DfJP1yzM8jdeszigbo2K99L4RF3IdAM9bC0tl0Jnob+q1fQcYArsNvDE/Yi2
X51Io/kDqpHzY2gcB18nvLUAF/eDgl7sOsVKULo2ku1cJdmxGdPqapjEkoeuPdmh2czxzSOrxH5V
Bjr2jbkU47FIsHaPRjU9DvPdHZI2xOwSjbI8+T2oymVshEX3oD2eLPyxnBbJTx/4SoTgwz/YvuYX
c6n7kBTyaWgh3vyySZkRmmzRNEiKhVjJYzIXj/edLCng8WEqRRU2lXsay9R7aIVMT5N0/3I7kbTZ
wBYte1rBjeRJGY4IajFr0VslW1ZGVKfZkFikwSxd/xu/F5MjmL7mxZM10TsCndewvbsS9MZ3VfKg
U3XLKOdg6uKfLT0buBaCdJTmtgb7yQuzd/H4qkPbSnoQpZT/CBGhevf4nuDpWj2FZFz/npR00NZ2
8c+lLC3nZegqjtlxrdMxakbwJ/cs0B4+HtXBXdid9NuiZfZAjDrC2cn82UKx2LkVGYAlaqKzlwXR
XTZsMJ6tILoSE8Wku7C9aFZwifZZNbGIcVrftxiUZePrjEkdFb+FDcwbvFlv0QWITanmDh5x/Ryz
IqZDzdB5tJVxLUcnftTGfCepxCHz6Z1JWBG6YebKokuwTSXHCj8IoxmnP+cdN5Pbk2QIY4ZfIX0I
lPm78/SvhfP9OA9okXxTkO+8AmY0dCfu6wqJCjo2IiHKS+uXGh5D7+59RS8To/WK1hSFeIMp55y7
yXtiQ93oRmTB893bMDPc3szAkBh7G2t6q3QL1yPHgjfHW0bM1o40UHFBzstiyBgthBFe9lsn9930
pMaHcvBthCKQxRvNqGkZEBQnAwErrQcqnm9oRmzD1oKEeDNSen2LS3StomrabSX5YMuujh8aXzX7
eGjfmKAYr0FT94cxQCtGqYFmV/bjvpG+tecEIjLLbZOtX/QS2AbqCrd25AECkLNJ8+BKMimvbyWc
J833bs4Q+kPRK+2QBiMRgKBiALKIB8u2e3ADQ+a4Z8oFZpLoKRksoILYTUM2XGXWBtvcGgd/2zCb
+Ao8s7x5bGvPZlAWfwftyqPBlUN+XjB/QHST0SR0o3azy3YzdBChRYlnxn/NdJ0O0l38EDYOczuu
2XgP3QWRcJNZ6TUhwdMLi0SZJ5k4es8e2P4OrL67KFPoJ1BLBYE2gFmR2UxCnhD3gTpQKkdZKKbs
hSmJezZ9Zb0SQBP/KQdwMpu29sk07JOs4GCy4mM+mu4p4aM2w1XnwTaxjex0JwWRA5ksKtk3iMn2
FYwvfEF+wIrUUXfoAOvxVJTJb8QWpgpLGXgNX0KNms/3jVfhyfyQpcNyznW+7mtzUZ+OO1bnqcP7
RkarTB8XzCk7MUxBfRpNs0BAmNrrK/Ki5Q+usYrXFMXJrQc4eAvSBtZwkcHIprSdwpnSfpeDUn73
l8Z8jNmin1L85ftFKFYqK+MzGsxeJp+Z0yELrczy7LIYelVz5RwU3OhnI8A3PwoZX+2h8R9Ky7dY
1PsekZKoS0hNRwjoxMehsdyNHJNH6LwS8hYZBNvOcBEq+gVL5E2WMmrixLMQV68ZAaU2Bk+v7/eN
ISh45jjTodfRWWwmRP/sWukbUpRqcfUYB14KXLnuNkLVFIxsJW6I3NcjrBvWpiTgvdlSkalLcDP0
lXgG0rmSN8XCBT4KbHtYrgsHGDASVNRZWJbDQEJpHeykzQQX1FvHCgpFiVcG34zYrK0h2Jdkfr3s
hcrlroMy/JuiBVkzgMyMDWF5DxnTS72v3Pv+tlPDFy/tejOCgWrT1QhIev4Q3zDFNkeIsnWrJgkl
WK9ro3vxOA+QIb8bW+juGQ5TV74Y5Hx60diuuNpQ2ARBGBNmNG/GutdMTIRCjedN+PzQlyhj77ZN
fqucOXnVCE0ZKxSCCAWZNFsI0Ml+6s3hmQQI62tqAucV6wjLyqUXwecdlb5u8wy0QFIZ6W89y/xk
SDx3nSMgsXvo9fg6WqlvJgXqH5Yv6wlfre1vqkx3t6W3OCtWjMEUbANT9dQdu2TPiJwjux/s6UPy
dX8Xsee8ucQo9q8+HqbxMW46x96uOdCHrTXAA0qqnDgQm+0Kro8Ee3NQJR6j8slasmNr8RBGU2LE
OXU7rtexWiRS/oK3F3i9b6EtV8m5QY6Ohtbu2sek99I0mg1bPHRG61m876wj0ae1ybFrJvurZJiy
r62gfWfwNX0LWqKwc9ru1rvOc2awD9Gk6bSD75+ZmMAj5jnclIE0v3MPFnNSBznCNTd7z1dlfFpt
42KjDRbnS8JuPqlxXnYq8JsnsdryOXF85PpWouODw2KxW9riSEWdXrRw5gMTQZB+fITfyksUWD1D
Xh2Gd7vKIH9jbLynjDXQaZTCYjcy5bcajPdDMNpkjLnBCA0a4CiLKL8j0MYrl/jc9OQNOa4XPyQp
EbpJ+ttQlX5mQRzXEEN7zI82Vu/NIFXwd/JbSM9oDHaOkEmkZpG+934wfcw5b05p1ONHzjIwijVz
9Jrl7AkCd/VcNIQcOakZinYMbh3l7BUkCeknWdb+QbK7coPO4lBjNX1lXz+e1oR0Hmsd53eMIpjG
jCJ9BJabX5u1t8lIQLe2rawWLXzszGgdk/YIWDV9VgwAIpthc4vKaW6vEz3pz+5/cnceS7IjaXZ+
lTGuiTbAoRfcRCB0RkZqtYFl3rwXWrnDoZ6eX3STY9W3a6qNNK64mLbpKZuKDAEX5z/nO7Nw7tOq
7ulCpYMBV5+8DKjLh8bvXrU5YXifAoTYdVbZejM1YbCWIxzYQvfLZwrOdmVN2lwXJSzeuc/F25A2
4gxRpThhPQrfCOjGH3HGmu8mnNPYVocHiC3zBwJkfUtH0rJZEODOTAeKx55THsZhWLTbxWiNo+04
7TlW/OQHxXrvt43+yDJZE7Dss88ZFJwLWoQrNdlO/xz4XNagyfB0ZewqUTpkNCDTGbMJxitYdeaO
RT0Tmc80Z2IyxC9l4KqjC5nlBYY9F9TUq7gJYqIN2hkBOSXY7MOXPMZ4rCNjANQGdJ7mW6Oqfznj
BJklM2vxdM0N3JoVe95qrmP7O0gKblhaVvJkJgqUDGUmyd7gh2Zt7HJA+KTdTb9qZnFJ1BhO+9pP
bQecOJysRwL+7ZMvhfqk7hptxS/IstN81dXYTMv4c+xNBm1hwvpyUo307gCwJC8LndreTU4rEpkh
D8rQNi+C+DPpR+5Xrs7sr8GrvZdGMJHEA9h8TqPVRpC2/VfMV1iEq765STipMVtm7eAPyiEe1UG5
zQbfeQgNVm8L0XzPJ6ku0qI1Az55/6krPZysocvouidJrxpGRnCZ5+1CswIeURaMJsnaN+mbVOJQ
mPjgltgiaN+IV5a/7lniqZptaM5p6s6bbkMjSd09MaeRIXFIBl+PifUCGQ9rWFtM2a/BdIJtKPHk
zjlzBrpyx4RyIcaSrwV3yCiJAegpVPt0xZtPOBM4MRdqkSqn2nIKkDczXpN3EWYMIPOaH1BmLfwN
hmoernUiE0JQUr84FRbRIgPU2/lz/bnIeP7VcAY9pK7BMgRuJyKLQnM4icmdN2VfWGe/8GMWK8Dh
n/QGzFHP1rwee8bS2MLM62HshUWmOc5SPZrxKHZQd41TkvcB3ybFOxpvaoT7lARFS8JEBw99ppwL
/L7qhp4rEF+2A2GXOXkBtKeuT/RPeIdsmvk5GIh+x6Wi+DcCPnbdpqot5o8uCn3MME2oeNKM5cSE
LDhnhJ1w8YdyZ4Wx+YX1KflqQeMsEPjoSC/TsjtR1eieB25QW6+0+wcKeO7mJbV27M0jAVr8y4St
bLnWhjvuSiN0VgWi1MUVhNLRhN5NL8byW7WM3KLCqPMLJzuicSbr1Rn7pYfapVw0+DB1AJXlXDxX
RKgd9Lelj+wpLV/M0i/xHY/Su+doUDp0IBfxBSMi7iqGJfveSamPKO0sspVJV0o881yWcbjqS9hY
237paTun4FqeHPJ//trRIn7tkgEKg2zVe04P7DnHqcusgDK2lXIG997ONKYPXm3ddF18l1qmfTZb
o0Y4Cxv/pMGK7GlDzY8im9UJKHp7ypwsePAsvKQ1w7gkEjXP6ayG/oK4xkDBtRVHmgCQ9KaD1Deu
FqfNN4kz/wgp7ol6kdhM/4X5bSxJcRhofn70WJloNtGMYYi2ixXus2Kb5DrZSpdO8FChvqXCb7oV
ke7gPBV9e78Yk8lPD/j/LjXseu814/IJrtw/ti6WSc/tWAWnRnXojcx9WsQr8udGqy7cCcSLl+IQ
ikxz4MyFT85WbGZ9M6wSn9GUXViMYoXxjE0VXNM8NgCtKkwtZptOdNuV070fC7Cfc2AcSPK2R6Mx
4XcadfdhMkWPKNbOIkX1LYuxouzc3RFj6i4D0LktwUtUxWViI+W/ugcStNVNOfn09dK+6kd1ygxr
PQdxv8EZzDOOMT69xurinS46abHxiOHWKkP1QnDAegnGOoHCOjOJRblisEi8DEt/WRfck8esfSoU
h/Ft5qppjhZ/yOutQcy1OREdEUiybUNIoUL80Ku0SIxXaibUMQDDjvbMIRqyXZoz/JtTCpcb38se
U38xR84zBmLvAvhmjPAF6F+5Xy27RY/eRyEW7yGYwsba+vC6uk2ee165de2GdSvv0lCuytLD8KPD
wH5QeLqK9RhmVEoVhIxetWPnX4Nh4l8Ig9F0DpMC93JckPqfMmep3zo7HndGXjNQBjWX4CXq1P0A
CxK5bRbBXTsixNmDU13Ybt7pp4IQHJDosID1fBiNnW4hlpJVtn37qAJRveRk3VvABhMdHl4q4HZZ
GHbn/sCnsGyU2U63OF78YAW6p3nse9JgZjwv8Hw8BsbM5e7s2UNiyMegvUn0Qtyqh8f8jWrgERqv
caXjL2F0YEyT4USGP8o9GjJjRvrnprcs8NggkFDnc185/kan91kLciJKCLg/FX1c3yTEeZzCw5ki
Sn86x4KdYK/YZqpVBtTsC1iZahgx4me71qOTnUB1du+DFuPQqh3nMowyf8ZQ0NsotdHQBHUB2rPJ
ocoQfiidsL+3saC9IpyP94ana5g7Fr6J2lG7XrX2s42/52K3vbPJAmM0Mb+LOVKlS3WiLmfu5WPg
ffSgBN6zyStP2GSGO2kIknlMOFOHCnSKIvgKSv4zhVxwO2ecsta9bwxvuH/JD3scrrepS5jCTLPp
gsn1avR1CshABR/EfZPLxYCLKZLv2EoBVWaOZT3S0wUlMqvM6jHPfLGZjJgLdOgtLtspNgoQAVyk
psp2byUxpweoteaDIB14mQ2X+f8cZ937MgUZcSAK2FdDF3jXYmtqybKaxtx91uOs9NJQnLIOYz52
vwwmHJP4BL8XhMIjzvn4B/ag5bMNeXg2Y8qBbTWYWECjYUlJ2c821ziIOeUrvzaQHHWZsROgek4X
ZdrxD1hp1wWOh4jcUvkKWFocbNK+Z1PU/jFNIQMlXaVOrO1sQCo0v5XDhP3aj2zvwHkaz56RtffQ
v/3jlOTdjTP2w2GxU/1LaSfbefxsqVcJws5fdbQc/fTyuIpkqSPuEESOeq+v97VDTM5l3SYF2pSP
xFbcI+wb0AfFrL/rnC6j9eLNVBljotrnDnld3KVV92m1IPU3ifabB65IqN/4g5+LwQ7uMbeWP5bW
9x8XIfkPyTqkkgGCC5URXPHimXFH5isD/pI5bjSf4SNY1f4HO1AVYAUfwydjsQiY1pUEPUT0FuyO
rx5AHRJgXFhbMJBrh2C52fd3le2XpxYazpMFtWqVLJ5/5001aoI5V/pjQVa7bsiDOAdaqW2M2w6/
YT2WDxAHC5qRw1xQ/QHc4J5yTr4RDjc3ppl59wy36kNpWumDEgQuRDG562HouGo42GulpPuA6FV8
IYnsMXBvkgtPt/E1WZhX+K9vKUa/DUna6ZMrc3BLLmO5mwlQd5ZLlyCeni5tgrXIw/ns9XP1SAp9
3MnGb9Z5SmohU4LCj9JlZ0S6PPTKBFJqjxMAS2F6T/bI+wo9n4dnbntKW3muQYarcTtwfWVCo1E4
jKyKSR3n/YefNt5dbJrE2xwb1zSJfTZsHmVs4IFml8ND1x6zgYTACkK7ek+KSd4wXf3RyIJq7rZX
7iVNhE+EuHHuJ+SMj9oPHJcoZ5z0XHcZ36SaX9NoJntW1fiuyeoAvA+aQiG1+NXWMVkv/MuwKK1G
QURCdpcEr1y4NcBVRHLShl+/YsScOXSGHFlSFM7CEiPdPUxbGlJ17Qvz1B7DkNVs0q5v9hMUisjE
27HBJBY0O9N2HXbTBEMoJefVB7wudWZ2qDelh38CbK06YeYm8MN2/25CpyToqEsaRQpzgGkZuxxk
/Zy5lb1objCkEUdcIwopp+qgUjLNQe5t3c/WdfAjpWVPCaQB7MdBI8HdjI5x7ql8EiAwOzobe5U+
uhQdbeG2j0+ZPznfzQiPjGr3/qmbtJZUZ0/X9T++cgnDHG8ZDufpo6MptiLDxqUHiZSjyUKYl5Uq
ZzEm++ODYSt6m42m6NMz1bjmV2m7NJ2ObUwWSxJf4pIWEsNvfPPEmwJZxR5MirO1h8PsAosH0gzM
WyqXnjlaa+sWb2Y5v3ZUtDG3ScOtEC17ft2lMCVhIsTrJhZGHPV+tpx1FrN696MoiHp7ioi1gmLq
FrP/IzRz2no8k4kfLM+G3UpkbXxtI5tx/lVZKlcIbYSG85RdbFXhvAKZ4Gm7uwknIrbronAof1JN
E9KS6FjP5SCZo4i6OE2Dj4+tjw3jgMheke6T6vp/GHnoCE9l4pmZrV2CoRWw3qvadb8Bu9a39PM5
92xenF1KtstV7LK1H3qzsooIMPv0ht4sNuSOjKfkeruqAuoBdBJO/dphPrgZaSKOJsoKiecM4ru4
+sx75L4tvSQyXTuWpjfLxUUAUSqsTktlWscJnM8t+JKBCN1VJKfWdsWYRmyCwLN4sgaByWu8hwF1
Z8ML53atSFDX8jjHdXkg82Fs+sIiaDx3w0+rdYFMcZy4FdfVOVnmIPJ9s74xhlas44H/bcldMjEW
5vI3E1bqrYLwfybTAwKwN9MAwsQALhUG9Vuq2+UeilZ9Q8EspP3UMjYYTatDafnmj7LFP5+0gbyp
6Ki9xHB7JIisEZ9tOS4/4I2ke8Cx/kEuzQgLJEEmxvbkbv9uePl/7fr5/6+0BOcKeMr/2hv0+lP1
/7Ei6fJZ/hGRCfXy+v/3D2dQaP7NxGIEh9X3LQerz3+2lgTu36gysXHFhNbfe0vguP4vZ5Dw/4YL
w6dJxKfVg5WFf/S/nUHW34hdWQKAph/gq3H+j5xB1K3/E5vS44QfCi+0cf77vufxx/3RGeQ7RtKV
jOepbdTFtsNTD5nEyyKiVDSO1/PhDx/P3T+MP/9R6+q6ofTqf/w363cWJq/HoVBQuMInEvJG/vn1
cjHFNnUtaKOFSmjlK/Kr3tjdD1YNKGhG86rihTkYsjnsuwXiVkgm2dWoTTF57kHYnGziYPg3lE7r
9wKV698lAjNw6IqnXsb/zad0veE6MMyDHer6R1/zd1gjAj0psL3oHegFCwBOBMdtjGs5SuezK7V5
/OsPh+/09+/CsS0EC1N4eLR+90pxLfXiKdfBrkWd3zHpiY8BZ5anv36VP/nG6fkLOEjaIZ014fWf
//h8yOrk+n39d58PmcU+D3Z2A8GooKsYb9N+zGiB7kZKtv761f7kPbk2GgvfuCscfkj//GpSwFSY
8iDchTXJgonE4CrXrfg3r3LlKf/RZca3F/JEgI5lDIEE+9uvSgAp6UY39ncQRngbBaJHXeqHocp+
/PXb+ZMPL7QwtPkh7wer328v5BoUU//95xtnKECVkf/CnsOUzq7v7Ly4/b94Mc+2KTRyXNM1f3ux
STsNtZKOv2tsBxsDoOlVOrB9VQuGrSn39n/9cuL6Xfz+KRLutm2HFYF16rfvKrMIJkk/8XedAShd
Dk14M/qx+VBCgTg0VVpQwNZ525STxn5p8mZrmVX8hVpHDKlmnoT8KzFdV0NkF15sEe/FUejZQRm5
+OLveqJ0bURKAu8TlRPsfxV7+0q2oN1WzdhhY+4hQTEi8IaVmXv3sqrkvyFj/9lzDl7YEyGG+uBf
f4/05orRnTN/l9TQoHLXCA4zLfAQTdxng3awNo/VoZbJL99OW3biQjxRGhz8m4/6z36vISu3Q9ge
B//VgPrHZ1Dms1Nj6A3hkmrkFQd3iQl80TIRGP/6S/3XVwqphuK+GtiBy2f92yulLccZxhHBzo+z
aj0BQcZ6VH1AExSbv34ly7P/9em4Nl9RxMWQxPb/8c//sLR0lWUbvlCkojmZbfAggzNlxb/jjjQ9
eAY/BNH1T9xmoHvpnnFHH5jdmsNrC2m+mYg8qJbCHB9oO/d713skyuJ+uigCe0YPZLHtTs+Poeqd
GzSg5gQQOdsBaiIe1IJ6nrYl0W5GrhaeUChmBzOcg32bOh7qPQNgo1NdJGUHg9WVIZM3bZbWyk0a
ehTHXhCWrqz4rOmPuVCqPmFlSpW3SYZJcCMPsgvdhPkntoLq4OBy2JhliAk+vCL5hs4/FF3vv2X2
4lxGoiL7ReEpMmhaZswnPfQ8EZ+tfI5CbgqbMm4rZP0MXkBlQajDa/PkCNm+CYrTPwOIsKsEUKNY
AePj7t2M2NXrYd7WYV3uM0jVj4bZdpfArCj3mZidk7iZGBtOo93RcjvEZxxS8UsaEu0eqi744Y3X
s3ls2u+Fkb/SUk3+rKCi55T38mKH0r71qzRCy90DQq329UCJJCtAIh7w9ja0N6decDIdW10WqhMY
c3TeTnWy2PF2WhhG3IZo8UFyXRpCFUOTTagDTOpuQhRs3HYFQxscIbH20e+7bFd24/CTIxOfCUrQ
TZpy42lKbWFxiinwcm2hGfU66tXCbfbiOgG1QZXbKoYv0gxfOH6BJ2Za0+PpqpyD1vgxxg43pvRc
56YbPECAnQnqP0tw8VI8z9bPvACZfpWXTqOjYgjoP05Cua0Dvm+hBj6+wVD0D3kwsRO+Wxahwco2
Tuu672kr5pMfCucdByJJ3cAs0suQkMtcAVnjdQKoPXhaYkVnooRTyii7GsMXRg59+WLb2GkH08x/
dG7Oe/Bjl198iFftsUR7xSSYji0FlJKQhpJrbFz+ryVhJka2i307Mns7zncBbaEwSgq4MKKoaJf0
eq+JshKUZAxSb5Uy5N2JhQPOivWg+vJgBgMKaLBChQ64Igm6dGUnhd4PMfQvbzEQ0HIngcDNmEmu
TTBWEcmj20JPyR6xmFoQxBv+3nTEOoBoiDWaMDBSHBG+bLkRI8FwKKdHfELylJCHerTrEZkgm7cT
Zq0nYYbThpEygD7+tv1oNMk27PpwH7hmxfc7VVFCml+vyC3zp6alhjbUMHxDu/JP9tz9xInSbTIt
YWamXfcRxiFDhCGxO9A/mIs9g5RKIQZ4IPAY0aTxz0ZdWfDp4+BBZapx7EwzI7RaImc5boJXNKs+
TTjBtzmEtH1gy/ibDJgbr4p8HO+HHGB3yVf8GPu2uc8zo9yMM615xsQuzFGUrngGl/ciVPOeLu1q
J5VmYicSa0tQBmchzWXTwAFxWiznFIsx30w+/bISTvpqIEviZgFD1KCjrWcZiRCoJFiTWXrGeIRI
S0zsYoDDOeGbDT8Rpu1nsbj9hiG+TSYplvpqIwFnarrNPoWiRTIEXZs0XHLMiisNrOVwjMScnpJ2
eAsCySyhMdH3XSabAJj1XsZLfe5L3LhEoMYlamp4oQkeQfKWBmKkQ3tyNFUcvG13uVV2l26G3F8e
Reerc7sU2Rd0XQpcsOWs2eazXdcV050amvEAqCt+a9GZVrpYwmevczD0y9mI6tnHchjmb5qy512j
KliSdazWCUJYWT1ghQIJllbeYdSEI+MrXXQhNFCSoto2tjf+pAWsR8JoUSh51gzrjem0fQYKcR4p
VWWIkifraTQhyTqzdVP2NswiWtXLrYRrHLllM24b55retYBnQISnj1DK4QGTXZ1tpQPdsezRSIDy
/pqgD1aj7z5xSFp2umPkztjhhbi1ubMsz92MY2Odnbq/bzN5Y+co9b5loM2ygu/iuP60rgAsvNuT
Df8EwiNlsU4PmRJSWZotpPnFiBChR/u2G3X8UJvQLv04wTcWOGenwQsQBgaWKkBH23HU3UdMMAkW
Iw113rzcMVkLtjmwu3HlYfl5q31mYhT4zsSsYsKNgclAeu3Uxsixaq7bZ85lE6ChzN6XSHA7mY30
07DY3CLaw2zpjPAx5f2+y3AEa0VijyRa6VXexHLe4Ve1St34Eb5TID3uLIthQ1C2gSUXLj5Z3xp2
VMLi9TqkUn0J6NDgvyl/0YeEIQm5t5rYf6+WXzPO61WSXe0Wvv5krtwc+Nctqz6gVTd3oLcQouki
NZcPrP2RyeIDVsnsdkuOV5TmiOKdVHZ3xCeNeK+XhaHg1UhaJuk2y3AxAjThMR7libq26YKh+GUQ
5LST0Hi2y5G0C5v8nYfvYquwRxTMdy0MlbE38sstFL0yvgPF2TMf/YxoHJh9YxXicdz3ZPCO06yc
fdVpfdAUzl0TvDWudJcfxdAJJutN6e1YUmhak8rEdYX7dO4rcadbqAU1KMf3JnDUpnPoB8AdTLkm
q8WkwuYXGxJCMjL4foG69ZxYJgmRbHLHn7JcXGfVmHUV5VLRH7WEJmdGd94aRtDQEtFUB6hmvxoB
WncaY+sRRFS3xapwl8mhOM6LS5FOaCOzWZYxvAxFkfwiWi43UNTnS4dOe/DdLt4adSgfFrdMtoAs
v6FD6FurNpJtmeFU9IIcSzvdksV+GsxpN+Y4kHUMirWvzPtuAe+s7FRs6XyZtgtAYKR/J6lJF/NL
CCZhbi1bAz8X+bJtpqw4OdSEEfCvNPhcZslU8lHZ80NMkOVi0qg9VBE+kRAC6C6uQ+vgIM4DZPdO
haPfZjk1Z1oSb6eyUd9u1Woq0ew2SqzyWg4qbrVN72MYK/VpK8/FxtkNB/gBO4KYL4Rr8OnrBc8s
Rtv62MQVzc/tRB5Ge9XzpKb+liQC2jWb4J7+gWM9V/LZadOA1o1ARF04yO8OfDU7N4cC5NQGWC4N
I1ErWJuvreK3IHiSe2uo6zWTS28FNAfSgW1SRIWQMdwhk7+2My1WjaFvUjGU62oeN2TEiQ/1RUsV
4hTJhoEYmIVlh/sKqymjWcUc5ywWhgYiy7J7DvbESRPAe/NCCGZV24HA1l6/qNzItq1fb4aChlcv
2+vR6g/Mp5nlMYnDTeBjGMYawt43OfueQDt2CujBIdZ+SEnb2ZtnYlOtERzDhuSRsMF02eUT/J4q
6nSBUXt0o7pLoBZTEb0JEhzUHjCSXcq8emfz+itZuT/6zo3f/MrrV63J0zxSE73A0sN/8zz3Klip
AV+coV+CXECDHpaIj/Y97A326NT4EWTNi7CLM4Vjj8nADpVV1oUp/c+k+CnHYNhhbtS0VCVP9Iml
q6pr8R34N5lrnQ1BGVnpa3VTSgOUbmjhUQ2LXTzajFAmnzAyNn92KQyn7bCzva56XexvpLhyG4gO
5OqY04jQtfhY3JnwbaWyJ91kilWsfpZL8OJ1Of/TfRZt/DE17k1qle+OcHswsA4DwlIy1q3S51SE
e7eqnsYgf69Fd2B4W65dVd/aXsHfLgATee3A3I3Z+arPGzxDhs4jx0W/SDtBcGnstqNXPoBocQ+M
O76QHQ7eOEfQPWHPkn/ou2GgtDGN954lhksdJu5lbn31sy/LENHMPWCdgdtO/p7iuXHZVWP8hZuf
iznX/ae+w5l7veTzyBqu94PEeLutlLNO4srdytAsj3NR4hOMR+hZ6eR1eCKwtqRloMmHgGuHCSRX
NNSeActOa1VPnFVaylZsstA7I+GKoMas4FZvcIbhDcOsh2whNKEgx6kJzPF9c2+FLmr4j4GXXBwb
hKIn5MdAJawCkASfkdNnVWB1c2PWfGBx684OH9LFPtt5/NrP9W2F+QcWG997YrSQVf1SHtJ0Abfm
1M9mT22wHIhiTXn7lltDE5EwaFdZ8+UbzqtXmlQgSPbsuVV8abJ4aYWt7wjXVy8TYuhqhkWxl7jC
9s4img1pQ6LInco/s0H34FFo29EIIke/vk6w/M6IKKrgbOvLj5pxxM7xPN4pDc3gTYaLa3Uz/SQ2
/l671L/8ObUvTCY53Xk2xfE4Q7bwV3pIN+a55s5C/4sTHMc65nBEaNAV8k72XDDcNuje0tZwd3Ua
a9oxlsdOJw2ROGI1Q3JLdK2/qA6848TasXHC2Ds3oYCIkE/cmzNM9beLIPYnrxgKE5skp3/5ahdY
LnRgm1uRSXOT0BO69kdvehIG+GC/Jp05SvwH1MM2Pybe1NGX4NW8ia9UWLrdi9TQO/Zb87btUgI2
xNOOFVw6OE/0B+PUNOeu3CQM8M+FHTgvCi7DSzC5P+OJfh9mKsMuLW3zlYhbv6+t3Hhs20F+jfy2
76CheaB+mITntm3s2j4ddlM1pesRO86tq1W1cZBx6HlLYUF1mYQQx2m+5tyn/GfzGprUSW9vTSvj
Z6jQ+NalrfC067TVB1WVUGvN8n3uOCriXy1At6T1JuuseQ2ekRHi1e4UYh5Dq845K+UmaYaudpnf
ed6xBS35Dvgg4sLkbUoe3y2+an24NkZD7cSoI+lUucuYHnNaLNqj76fDFa58nyJErYeKbxxsQrgX
g2ttJ7QUcGyj3gE2z87OJOUB5MumDsdpG/Kgc5fC7kk4ZcAELjlXMjA+h6PmgFuX4J4La8T/EKeH
dhkkPjrh7aqyd0+8zrzRWZHuFlcMEJ7H4BgHYYzm0jBrzTjNcwF7HJWwP4oaU7c39d8gbumGKhIm
zUt57qaUXr9s+eY6Lh/CsaM4IZEGlhBDqy3dTsPJMNWzEO4rL6uOtQwPqaedDf2dDc63mWryGMlN
kLlQfFEyvRWmgTZU4zvfVNpEC6oMC9Ux89aQpfn5NE27ddMmTrZc+pxXnTCv5ifYvg4523R85U4F
tSacSk6MtqHcq+/RKurnFg4zvKu0/cyL1H7IaMW8E1eCRDpzNcTqlsm7QoRfVNOFD+hx3ro1yABV
TtsQCVowZ9DshcCk/RsoifIGY2ix8cIJ69yEh6ftYo90RFPtDLyza0znUNSpGKGSB1fNysVEsAos
wrF5vXyMyjH3Ca3pb2kjsaTnuUTh8L6YpOYcDmDvMiBINoxv20tpx1CxqTa9YTyZr4PQBlremfeh
47WgeWCG7yfmfzfJUBMfbprsRIg5K6EMoqgCKNR0/DraHu7n3HS+h3zsxNHASrKjTcQO1ra3+G8E
qU1KwkZ/cjdSp9kvEg3SX9stfJabNOnnpwXun78uTUPGm8CA3hg5hSzfRs/VG7yF3PSWfnkyRYIt
ZSjZHefCiZiaPOb0suxlKIsfVQz6DZ//FAXTlGzM2qNdQ7Xuc1zUp6IfboPKksfSx7/QFOwdPKvl
cgY1SeLID2zehb8ovHEMv1cMepsXXkg+V2XdvBXXtdNqqtum7ottXgOVcWGgbIlZgTejMrd+b8GH
HXu3EpvFIdoYOU0X7y2XupGxm5dH6DjdU1bYztmsQhOmtQOW8soNmY0clV2Vbbm3WjDFvHSmo46+
YBpMZ4s18ZoPovy1DCpMhqSwE380NqDgrq0vqZGvy57Ee+cnaOlzV8RRUbAZEPzQtGx7nSoZWI/t
J4Z14V6/k+LJZ/251VWgf8rahQEec5ncaT7q4Ib9Oy22mZAPsatYvYoHLwgrqp2oHXHRL1dtaCbn
0dV3DggPAkP8PSqGOU/A4RbBnVR4PK7VELPwMkfY4qFl8l+Qq4WCCwwmb9fQ/9ZYColPToXbroaw
K84uXqZV0akXv8vyNAKdQ5Fv1XqfHlepPRU0Yi0lPskxxL7nL71+4EoJebOo8l1FZHkzdS1/VZ++
jTO7n3D1tDGswtwhfXwviggfEGaAnsv4oud03409rpt6xicaxOadolR0Y195PLUGLVxm+ETrniaJ
OS26ox1kRIdqvcGeeYwd0tVrfi1WRHtpRbNarM806IivqfFp3qjyqrI4g89QYiE9ukihbX8CUKJ3
vu8aRDWlGXxjfgh3JHzbV+SP9r4OVP+QjABpgjDIL3zy3IuR7rbWIP0LZznKP7ok2FY8fZE5iJ99
mkiIOdZ0cReKsVdk4+IvNFhO+Ojl7am2E8LQDmueuRqU7/tbkmQAukk6AxoomrDvfxWOaU0bsrGL
GXnjxNiRnhjsCop+qGf2Uu2CjilRs9xZcw2mWwGiaR/ObcOhG550EgDnWxq/OvdukT8X3hBvrDTo
blTijWCirxOXODM+5rZdT9jgNhSq8W/Xo3pwR+oUwBOYF2QRn3+1CpEvFIqe62PV2oacZUO8Cx0k
TAr0NlUK+4hJD8wCSfFx6wywX8uoV7nC0Z9vuAHF61a2v/QinwFFhs/1NMJrVnRSAKCrVQXwcXmr
6ukVYD6dC30h4J5kkaGggoIqTcC5ZtkxadCEGOgckjIzXtRo0PtC2fdVdifalS4ZRbcTgbfUATTA
ratL3HwfmCGX2cExEF5SaR84wQKuzGR1ZX337IoA8oJWIe2M+Btl0FPqQM742qmOdQr6tGncNqCZ
mq1pVOg4KBrpI4ZVF1Sibg5AWq8NSmn76A1zBeC69yygdpViSo3g4dF4oUV/p2yCrSxgtvdkAofc
yyLhEim5rTSRHTvySMjJhGhhznCuAyVXXYKsaY6+98b7WgibVqASKFNrXuxlwA7FjaXEO5YQqLGW
zv6G3sehl+BKSJ9tDScDZbF9pjSBxRILIBJyYcf2L8crsJiNxBR3OTMEtjf0klccUv5bP6f+DROp
5kz+139g8OkfPGHbz6YLAiAC00dPSWI4I57aUoXvwxw014gPdWA4hHuT37aZIad5iHbarXi28oFg
BdWaDvj/2rGfcRmbL7GZtyDsa9IEfagg6nUmtmdJIH5ZdaFTfJMwNOloxlZrMhl5zCqXQvQiNRT7
TuN9zL7jXzCWl1+gWWMU0yS56Klx8OnYuG2VTqrP3A2XY1s5V/ftGCJDlAYXJrynEu4qKa/HkKRX
S8DbsT4VNqv9KPuhIoCUeneFCZgLcKFK7ozFQdtNja1I4+zFVGH/q6lF88IQKX6tqKB6N3j2N4bi
k8/5OAsiRr67n+tseY3nJn2j5o9Hc87i/l1Iw/tEBXY+SkUZ5dD+T/bOZLluJM3Sr1JWi95BBgcc
cKC6q836zhNHUZSoDYzigHlyzHj6/hCKzAwpskKdm17VJjIVCvKSuBfwfzjnOwTSB4tmmsQOns4L
H7PgI3KqDCk5UkribRDAv1uzN6wN5jbrwgTI3qDRztcTaJ9HA/HS0R7N6UoPg/+UoGdam6qBgjYt
OXuMmV32GC1A41IHzzNDFm6AMqufvKINTjO1NkX1nOl9SgGIJC5vol3YOw8cXsVbX3TlLd4cc8+y
wUBD5mhcZDFFkEiNrzHjHoT4yCiY3Zhoa4FrwBtPk2t0HAjdeOzXWxuR2S3rspYuL2Te5cRkqa8K
K68+Tg34y1U6ZfieJochpLSa5Mpqh+woh8k7LtyNU4xyC2JtzGKwhE1QrxPyrmZI7HEG93EwzQ0m
+PKKB4ZHNmXMO2dVky73tMkjxCqrpovGwU9MJZwzNKVoUK0XkejhjoH1cGuaQf2RLMUFq9RlV4VZ
pLALAvfdl453FRD2dgmlMoy1JXr73cGS8IbkcpDQBcruqUB68iXRulGrzFbaJRl7kVBOAwl+SPxs
98BH1d9ELEgfGqcWqGtL8MorOFDmvaFb+RiqPH8tQv0oFhhq0VCR9BNOUbx/ocD44NTpLRr+6TmH
+aHWmtlpRz2FdV8xep/hlzLWc/yeoEzaAC5yV/UUGIZbzeYpiYA8b6JWIBXEahpfg9t2MAyxdeUZ
ERYEToVRe8ZOQEolWHTy5WbA08j++jxbWx6HjYXlz19VuF2v+lpCiOAjYV2bnWJgp9oW1IKrwucO
vAOsdt18AcNTJZscuu+xz3V5H/FGeTvpNfJTw4KQbNa8Vq+URrJf+XE+vSTofRmuZJVKDgSh2BRS
KDqnHZ/mpNnjZ14mgygJ3bXyC/crRiIXGxYl/zkM7OGT2y4nm+8O+3A2mNob2EBPoZq+aZ1CWFZc
lBWtNfcJNRK/AcsEYbmYazhymWOP7HGgtWRz9qrDIWBk2ToAxyekIkJcnHaJrdaQB9y9DTcKIDET
bAvmo2bhYfMXD6Lt+25VTVIU2yq0MRh1QpU4RaKY0VkjgH02MjsqGTukrIWtKcjsIWsBnnb9ghKU
bKZRCo5/VjfTOU2NbG0OrfuF3HeOjySkect1kKcHgmjsV7Bk5nnSsqDBnSexn3p49nbau+sMfClG
KZZAfCSLI1EqLMoUy7Rb12ecyQ6y4zRpguZlhhhLiWcZ+jPu1xyMA9VEGVXvdi/8s2NIH/Co7d8O
sw0zjF+7Wexi+mqaOmPDrpYef0p30oWaYbDt29PbEAFA11y9114POh/CG7ASz7nJ2PsS+lWHD1Ge
28TBNwZhfYTM9zv29tGuaOQz2aDTvQHR4sVwGe1AQbhgbS5fO8dOPhFwlpmHeSh9hr+y/gL5AFVl
WIrrjPSn+9CwfiXEWOQPP0pefFOiguLgtnDxy0U+8QfFQpSaCmRw7S09PctTOuZbBVj7Jmsr8PPs
Zs2bXhjJJ8IwOEr/WjAh/5lcAgkKW1CgXAhvftL3zJYB5cMfvf3khu2N71b60OuGLYLJ2h51uQni
IOJoLc2kfx1mjhTddfmu6lPg7ryzaYW9wvNyhp2ViRe+YMFUIKnfkczTsG+2xG0RDoQcW7lLWiwn
6nzQrixPg0xQRjfoUvGir0idc3c2Si0i2oYUEz1e24qzPjMYbONFz8eU+GjUQRt34T51upNUKM7D
2NEcOMMkbuvYfUkKyFKGgtdXGzzwkxJE1YpmTO2DESTGX186688yQrBopg83zbaYDqqfRGw5HyUu
n6RaR0NJ32DeSkk0DL6+6VgIJEvDhDbDhjTAjqibznHTTTs/21IFLBqDwdoEcegjS476wlt1ubtN
fLTYJgaHdTka59Hs6HezlALYTpIDiHX1C2HOIgj9+aPnOyy0JPHR6Bm8RTn3h49ezFlS9b7296au
Elocv59JpZ3H6Dwb7b0Ye4JpOZzX09REJ2Ga3Rsbr+6ozUWtx8DNEUXKLTZgRCzQbfz1Bf6zbI8U
dkmCOlg6H33qT9c3ZIbnCheOaioYVLGKJLAQ/7n+xcssVLw/XQRfonjkFuDRLn56nYqFsWyCyt+z
/pxSjm9lHAYIYsDSswWp2zIhSAmdKURQbACsuPcxRShRlUMNsq61/BusTymyGW6WygHUjLEeEk8a
zMioY/OhatPm8a8vjfj52vC8NoXjmEgngX/w4PjxjauzemYgwWevbyweCjMRB2tlMhwEzoGJjTbk
0U9vSjMuARUsSITcAj7ZZ9FpkhNcFB1Pr05CEtBvP9d/i7QfpurtP//9+TUHqRM3rY5f2j+KrS3U
MH94BzfP7fO/vRUtHKjr55wv/D8s+vI/f8Hv4mz3wyJOpQHhYHNxR/wd2+j5HxS6bKlcMIzS+u1v
/iHOxszjoKt3+WIEk3xqm9+xjfKDQD7sYxtQjsOcT/wr2EZWND/cH56kzfR5JfiNPhRHxME/ftbK
SA0mLZB9CCIU/iuGHJHYdiKw8eiVJGXDQZ2zWy8OooiIXdsr1uRKtuy022ShN7Wqb1ZYeJVm0dIK
tE4mtjw7dzrcOkYXxHtgX8bB83W/tYSQbxMlN3wdMMwn6WQdi/3Oo073+/joFuE2wdF3K+PCuvOJ
BaHsn1wEQUYBC8OPj00YjFd4iD96smrWXMFpb1ZCb0pSgK8Iat3RcG8SiSIGpeKJQnitKkyWsx5m
hA1059ZClJ21V+4UCUBMGrtFqkc6Zln7V0FoiGsUWuFezhF7lTg+T1bmbRKyaUmwbvxd6divAEEc
ZOLNCzG+3j6twDHglppX3RhMR4Jk27vZ94dTioXw1a8xhWeTYDwt2mc1Gt4BST4Ygw4XzuDzml7s
vgW9EtdtPb7OHcl+Jt73lUyMa5eZWpnM3whSOBowRto8+DzW9pl4g4uERQ4m6kSfuY8jk5BrdkIv
svSGXTDarxS/+0ZiEUvdCeQYxxZ2yIfQX2SwMcsXJ10mViFjGTqIzxmOzG2r1Bc3MS+Jxn3kweKi
lVrH3Vhvwed5GxQxIBEGKj7Wl6c8Lyc4YnI/Giyvuqy9TXXFJmTGF7SVIamGDHq+TYNBYKd2zTso
J9bN1C0FK2Xj17wBy7Mq3T58sQIGGRHxd7dpx7oFwZR80bozEObU3k0O5eVsj+70rllSrzA62jVT
lRH0XpUPFx2lN6ao4ndwfkyypwrqX8i2L28gD9AWtq9V2rGQ8UjfrP1T2rX5WoQCTt9saPuGgU0A
4sy7TUvlbwZ3vvei8i5VJlvFQYGgiIej02fAOmt0cCszDaxbou7rTexML9hix51nZF8hiPRXjYJO
ZWUzZTf9zb1SnbNVRMlyzHssDFz6oqQaCISz5zULw+ncpupGGNK5b8OmERelgsQnPasQNUomIyZj
T6Y5WMscePsaeFJImqWfuTWjD37ZTcYoDNu624Fmdrs4z7ZyDnICpuLE5RemmbnXnkejk9h5Q1xW
bLNIyNzZNNddjwdjVZkjjTeG5ykkHzViB6JEGahNkAUDaW2JwJiLPykaV7SSxJgZMs7bQwcRp4VQ
hd8cmaCMq8/ENOuYmLQCDxVDYW9B6puL0bH3CnjBEU3EASOyns7M6LNhxxYORSxLGA0x0qrBgadO
ZpTvVQpgjdcl6ouNVpT569BiPo53NyiAMgW+F25xKhLvArjLKfeR7U4Q0JwaFnNLeki0C3LDa15L
q49grwmcWxtRMirB0eY7X1kfTJ+LgTvGbxMCmELtTZsEaVm9cjGKlwcGKGzmrJ6h0xo2OGY8p8xC
ZwMPm4ulqE91L7fMmcJPrOS4Q1qPWwFjNqoVVIlNErZvQ7CIiuJoGNDrEy6V3rplkie7uZOFt80B
DYTXUVrw7hPqEe0X2W+7xVlAWWy63mxvJlbLjLW7SIkjmdFt9lKz8Yp3vkqZQ1o5prGV7AVMa1/F
jEm76N4vZiRTmcsLdhVyZ4E/9XNR4Z0+TsGonVVNjl4Glck1LOsrSLboqvBl+zwUJUV2Fo31VVc2
HXwmb06O+Qgw2yNWx4EssmJh+5C06iFqxy9ekSDWKurpCWxmTVRalN3ZieCxhwF+FxZF+5GxXrnr
+8Z7Ci3WbdBw5fxVmPPr4HZwU82ueAwMvQwRGb9iAmRm1p5dvi8qS7pYuF6Qp/r80qIrsve+EXBF
iUFe0pzRda5wbdY3k84AbkUj2+hwqFqL/Rymt61VFNlw5qn92LOJVzsXt+jHJAfxe49oGLdehlto
g3PePTPyB+c26dYcobaQJ33IZA3XyMzS6GOmBDAkl3io1RBTGm88LeMHze6n/wrRvdWMt4jVWUbI
iFZrWAeCKecBLv23EXkKuC0+y2Llha5P4Hw170TQLLzbpr9lshHfSIN4uh7D55Vnd3dTijQ/iNzk
zgN5T6oAoG9jNhXhKNn41IxOdVcZpo9Kh43tQ4OZ8W4KdJ7d9n5ZfitsxzkgghyOQZ8rA+Wllz+7
QSzuDNJLVspq/ZuxXZhL5DB730LL69inpsic2f3E8EHtLkgBhNreu5fN9aWauuE9iPqBFStgEGZh
Rg2NXBmTXvgaUbRVtInZO4pR0uLB+JjXaU+5XJbC/ZwPRrJn8QlAzqcEzS4CPyRPhSnaLsKvh5L9
Q7hu0qF4s5RXvvfKGL6wLyS3HH2IzwyY0Q7ojxbtQDySI2CUsX0VZo2RX5H3KB+IdK7zS1GNXnpI
RSlRzYPhSrY+ZscvKHrZNyaNP+6TKiitkytSnLeG7u+YSnsPZllklyImtIVonUB9gpzsfJ07TpB4
+m3slE/hF7c3CEscRVissikjXnOCtuyB3DsEpBptRegIMqGt9tjj2YAigv5s43TDgvtNcU3vPM3Q
fT0bk7RW8K6bTyNOy2s6GvSkY9jUHVET2Uz6rhGXZNqE+UKng6uHS95kP9CZ85RtcRiXp6YdO7Ru
tt04dzrpsy95E/KhKxHoLknYfWDDOPJVcvJR+M1EbnVtgPmb+csBwTvnHysjdtO9YxnTjeOSKnUH
aoMUJHbAQOgNEo3QRtkLLrKCgR9Cfs7CFK9RCjY39ohZ2Ifad8JLXDBCWYPR6+8EIaLhSVazY16G
JJmJQIS04rGNLu/RcLHMmRNj6u6DOnaqR6Q9zMQdMroyVDA4FM1tkXLL+4Qfrgfh9lepEjjh2tp/
CMbcvUuoXOAuYFhBClDHB0PO9sF3vJGxUmwdOM/yG3smLsFTjQf9KGIoNJERtDGSZr40gWTpVBBz
dY7RWtTrCmkV+/Cm1y+jh3qCAE3AL51tXjcT1tZYBwiCs3StmzjYti4WCtawaJlFV59BuoSfkoYN
f8oiiF1t5YYP6LqjEJULp8NslKSkTixBLkRMQHHEqpL4BwZjHm9r1To2q4NItrfQQc0br1E2OeGR
/UkOLZ479ksD1uqFWU5wveuy3k+wexheYH+aRM9Cppwm5HP+1HUfRzsZqqOg/zxF1hy+cszxsAz0
4Iyrfojs8JDFJss3+o/nSuT+eSIh5HaW5W2txLhvwOMBcUFkpovZuZSaoOeic871jLqksNBCuAi6
V3ERYJJ35mcOjORjqKzstWLmu6/TWiAOs430KFoNGo5Wpn6FI0UJxkKYXRkaChRMHFDVGClM8bFO
xNZsbLmrbbWEeNgcBPthpGy/cqKWjORysPzVMI7zTcp6Yl23U/lSNRNKPgNdcSti1n+laTlQWuzM
DzakiyS/nIr9ouP5aSLAyqMwy7Idj5KlRctAvNEnGDbJwx96wNvvI74/GlF/bOK/N1Z4cWnhLVcp
y/lp9tbPeVEGgTEc1agJEGSblEATqqX6xaTqxwHj8jrL+ysYVJl0hPzxxwZO+IbVYkrqjnNXdM/J
csK7C5x3FU4eGp3RSOO3DEgJKAjEwt4vXt1artY/5pvfX14x3ZS+x+zb/fnXjIcwNSoN9VPquNqB
DG0/Wl7u7uRSHPRDk915NRmx8ACnp3QqyamgmuhN/2GmupC/lRkMj7Ol8Chc6v55vB1VWR5duwZR
YZohe/9kbon1MXCQ3jRa86gqWdAxy0bigvfp+5TjZfyP8K38J+/bn38hOmGToQsX1rOQPvx4PWfi
xJGAdNVxjpuGUEsIP2gVyngwtx1ARM74MPPsX7iW//yituma+JY9KlMXUPKPL6oD0KM9ERu8aDhf
mCVTS7eEv2C5UFP9/NefzB/ngstbxosxC+MX5Dth1f3xxULftgo0Je1xmGNj62jrlfnrLjfH9he/
1Z9vAZuPpePgIWfIAYvjxxey2CxX7EWKY9zlVnsjRRVwcEJr6X415fsn1485J13kMug0iYL48ZVA
E8rEQV0Oaou0oKijpAi6MQphu/g2XizLtpo9Ogn6vCoampsUF4i89QRZhkvJh02P6q8C4L9pdRfM
h/G3+lD/Viv+9cX/0zXBm85HCxux4LI4i1f/j0NZ1txhq0svPqZRZKpj5XXtLVpzmqV/+XVsbnvH
wbG85H78dO3dOmrqMOyiYxHQDGy0wp4BRzDLvlvK/3so+IuhoICvwqfwvyY3HJ719Fxwa34fFR5f
8b5//5rvg0GlPjg8aLDOEpzCnFfyDg3QHv7z35X8ILG2LjNgz2VAuDwN/pHn4mGdxsKEdoebS3Fv
/20wqD64izMcmzr39vI3//t//fDQa3768x8PL0f9PDfnYwphH04Bzu9/MoMGxEObn5JTm/SGd8MD
c1DIkIp8V8xJ8iV02+4JpQPRF+Tbo52pAwscDtBeM637g+4tn1mYbj+iuwCP1ZM2+Vgi+f1iDYW6
huwsP8UOrJ4Bu81xyu3kWxkbNpmx4Xgs+OfBzRewPhIbmKO1aOVrOs4Wnt26a6+RU1sPTMBo3mP6
dTIwwZci280eLGR5Gw8L8alYMKdNbaMLX9Cn7QJBBXOCEnwBozKnaE6aousR3F9yRQW2ixeQqmf4
oLvy2t/Sy2DnW4CrrgLk5aQI0ezERi+aeQFhDk7NIN4tQ6JZ7WIfNxBl5ZhmGxv7wpZkAABPrVar
ngTH645n/gaDFc50ZG9T7JoXuTBg7SgyTuPChUVx0V+DbZa7fiHG9q3ZXpULRTZZeLK1JRuqrUZs
1QKazQDvH/vWJ8cro8hCr3UddDpjXjhStI2d/yS0BMBoFD17a4t0MatOb7KFZess6R2trqZVtpBu
IZuzj40TROyceBsrIlW9nVWGwah1TlqaFgrK6p0zvcKO0eo6pqpPhyezHcPHtg+HL1MUNA9+0AVv
bHFmhJTeXPVEXwgK5ckks/hIZ0vaRWxH5lPOQgilAgV2tfJmNX5NpnqQuzSQ8W3h9cEFoO549mnv
t7oaGNDIefbiTYnBd0PjT2gEnxFUzGhjyGmourm4eH2Xv4tpJPSuJztpZWLnPOimLC52LjFKjU79
McNfsJF1bq6bmMDUkcgqSETlifBm+wprFzmCC8UY3AEDsYVsDEAxfixppDZNbdxbblKdE7jH7wbh
divifCwWMV1NeHsSTtjerOQ1gqNMiFhwRe4BJt9RBWcLQNOmGwoMofguhFg6bYjMSlUwSBdMM44j
sYnnZjqRrKhuclZUpZHSNRagxoYF9Yzrq3jWC/55sgBBhzFIaL3AoUEcb60FF13S6mNmWSDSw4KT
Rt044a5xxxOzCTzFtna9bYpC84taYNRhlaXHIh2Grznn0/MQ0IRE+AQ2CNW882DXzSb2cXq7zl08
ihrAIthrv8v6Z7rv+tEZ7QhkGXjsagFlzx3qr9VkBwsON6Zdl6zkgbDaC2C7YeMHe0yGZzsqiXtU
urpxRjj/iGqqz4HvIEaIcrTtVs2cDzN9hboWXzZwoylZB8y1WcbnImSqmzOptZ3x0DKn4+c1mR4z
ZRXDo5vH6tSVCFwUTdlVoFqmedCab+LZw0dadGLbRsxsml5phjIqcbB9VJV7lUYhivYgI/mF6Zt4
8xAKvHW4Hq/Qp416M+T1LLBBkBmMwrBiJNs0WE9goQ6fYo1MeI8P0MzWhUPy0sZHq7vJkYPXK7Ym
tFc2E/tNV/TOFWw/1KNYDXaY2XgOlopcgE3FONBbFwn4h9ZWfbybleFdt56oCbhlHfgE14E1OIZm
fAapswwQJtKbkENlKF0xU8D7OWkI5ReicRag/hI3QVhLdzcaffHaQO8YSWgNra9SO7g+CkwnT2Pp
4S7mgYjyWBWJgoBPUot6mgrZ4gUybO+ToPG6pukbvtSmNRcnlAO2i2umnI7GYDoFsTjIX0F6xsY3
oJYWKC6nUl+6yMm9rZ95+tasOu/KRlLJQ3sIIN4T3ZMxv26LcddZQKxRfZkjq2jLN57caCRhCCoD
AkpWJAzF2J/l5oGs7EqvbdOoryEX4g0ex9Yet6ElwIU2xpDo/VQQYrAaLKf8GLs9RrcBZZHBsBh7
qKkXclrXuW6EkNKx2o9VZBpnped81+VVq7eqi4gETmri/8wwRRfLQKd7wskByZOZP8TIoRsk4RXN
ROhXZ+AvMxsnQOiTobcKqXj7lZWl4jQlmXsUokXk2ZC0+o4Sr/hM7nmzh7k8oXeSzpKYMNbZfZyq
4HM3+M1V5sv3ejL0sxP793IcEbzNpNmqFW5Dd9chEj91qJi/Tl6Pzlaykf4qf7P+h5gqjqYbqmAV
gxHeh6JX90Hqzd5tuNCLV5PMBWJqpYcdQA5+ASj37T7N/FauXDW5wxoye/KJUdp4BswYPpos2gAh
ZRKUPfv/YTW4enhDRtKt7EX7taaZNLdRNDhXRoqceEV1zQYIxZ9zNAyGpSvNjfClYv78MLUu+/Jc
QXTORcEHsIwkS6I5CHo0V6H41DVddJXmDt1eagCN2xbMfr84Cns/0jQvPxFvuNi1iCKFux35zanM
svqz5ybgFxbEfbUOFImvJMrZWbPWzBkuacEbZ9gZMdWYQfgBcSVlrzWBZ4AF6mS+LoyeO6YNRPYZ
x0p35hkqnk3RTp8H0/OOWYFPZBWoOeHZW9hyPfCtoc2Cy3jy+fq7prcDsAGpP+zZxhpPWDjGszV5
5ifg8hx6JM/tg7jwH8N5ND6ZlZ/dSZtp32YYSXIjsC2/gswQ6BUi6uGNh257kwRSMAlLovax7+XU
bubYLr8aaVkdfdp8Ok67sj86MW7NFU9F41vBlARLumtqrEM+SWN45TxKBb9rs2f0wXNFvElPPgK7
Fii0SVzqes/AzCRaSXcfSxSIbyoCQfxZDIEpV3oa1H1iJ1G4UwOKUd0nZM+3aZne+pFgo9EShtqs
ZegM54DITBCoSXQ3tFFMhJcH8VQzQiMzOvvGewXDBLJq9QjSk1OgbznfpZjv4eThQUjtMsdBWgtu
kLQqyjtDLSJhqzbMxyoBR7xmNaIufTS7JIYGSoWYRbXfXVRoIexLO1RLmyBy2huTNpyPJ0I+RF9p
FHwJ3BE/vw8HYQWor71h7Vc9doj67kh989mPxbzviWaZzAhpvppHFE/E+MrmvoNrfT94AVAIAlKs
ncvCkzs+jPNjTIDnJaF9rteSE45PhjMpho+d2IlSdNi7+xQf9Wy2VLSCGWST6OSG2CpQRFiIrOcZ
pd6jUfslQdJuY167euSKkF9DXh3ttVhVsooPYgy95zTO7Be0MfxYUAvaR1+MA9cXy9AGHXL4Ajcw
O7hZ5z/G6Dz20Qx6pDFa65qgq+QqmxwE6YaTzXuC650DJ21Fnowr8hgH4GJCKBmHXwK0X+dRtmgg
Z0u1ySYmPebrQLPLPoV56XtW+flbQOTsyQmM8NvcWvimwmb2L9ZoX0d49I6k13HM/9YJ/XfT+Kum
kUYcodl/3TSenvO8+7f/8ZxX//Pfzs9NlMf6hwby+9f/3kC6H0Dc2ZKKQKArhCv59wbS/kAniGeT
QRL/4y5Mpr81kM4HYaMKg83GuO676OT3BtK2PrDNQCUoGSYCOZP/krJEuj+OmbAGS8W/lD+jpwqr
C0XXkfaVY92D4xIMZOKaJH6Q0dVfVzCuS8zzLApWwiDld9U1Mt1y2tfnCa7QkTVHvcMx4Fy7xRht
8C0o8P3deIB5m2+NNqDYqYxQlLsOlPIG3TOVQGA3q7psp2NuoUPMuI0+k3ff7FXLAdbUZnTgSVTf
CAKsPgPa5lmpymifC5wnQ5elZ0Ce/rGY2X/YcZFv8yLSpzzu5coSfvyMesUltox2ZhMkFZvlpqS4
9xJZ7dM8zXf9RCR3WQ3UtENoJx/LumjtFXml3mUmlgbscDm2b6HyCGIAwWs9tIVR3rdTjUC3BlmK
ANezLpU1GrvAK4P9FMlXBJRoVjxMr6zRsI6Ui0h8HVgYaMrIDdAfpLj5IYKc66SvNmNTzE8c0rBg
5tY+iCB1TqmKpocuZQhxbkgII/s4I7+CFK/cXJ5PuYMFTmJ7s7IOUsAQnJ1EVd9I0utRtFTGhlgm
QYgWIFy/MfVbmRTpZwV/+HMY+x2rpsr6oiISvtamE1Et5jbHfcapBGUt1i8d+8WT3QnX2keEGpks
fxrnOBgQ8lckHhgPhpHDOcczF/B1Xea/T2JmG0ufH/JMN/SZ6IHq2aji1FlZsvfXRt6229jMzA2m
Sb5LXEUsFTtbt1vKcwPTgW3BOHLFZgb/u4mW/5KR4ZSCBOmse9eiV6wH3oWNpe3qkZkhKCWI2VX4
qbEx/K9JXaQEZzCtyEU2YcMBZPfCm0XbevTzOrp1rNxai0ov3p6KXQaXTUOqqLtoug3QJq0aGDf4
oOvKutX8iM8gw+hCHLJPkXXU4BSU0Y5bwCmYqGm0LcR8OT5yHMU7KMfB+1S5/EwNnTKth4h8Yy34
qETbgF3pvXKb4Nk3O7iZPK35B27mLSoVB2enP/lIbGtRXMivbYjpCPSDjpt5cQ6S+bQDSJGsLdqK
+1hmEDoIqVqPAZlwIFOorJxSkH6Rad0iPR/mhixFL+vIvEem/xo4xvQ8Y9z/RL6s5xDuIux306fm
XkWhgx6GXUczgITyUHDbMVm5KwyUbX+VI321N1lKlt/Kyyw8bBDHJXu9nJW8ZQCUvgVXU8Ub2euw
2E7JiBK/ZnqLZ8zTzkewEGSx2ZWR57QaTUE8lqg9AsrHznyDlFseDXa6i1dkBnBchwVLKIPI0pNg
hdagxvfx247ji2X28gjcxnmRGFMOrP7a+zF0qsvYkXY9i1reclF86DBeNT6ORhI+S8x/xxwa/7Ga
yI7VVodDN3PZqSvslB+zqsn5XWd8GOt86HmfRtrJM1XRgBti0nG/mly/q7aDJo0Op0/40bcqRix9
5b9pq4REPLYGp76Ko2+4X4ZvYZD0O7cOpmvQIcMtYHqQ6ZOT36KIoZTB+ow6T4pJfjX0BPG/xTJc
rPLZLC8oI0x61jL8yjfJD0lk4mxEwbMepI+9egF+FJV7mXHPrr1OOwy3vOzSTrbz1ZOhSjA/4nXD
y0iibwtXeVsBL8f2VqU9rhxBM9dbjnOk+StPtPhVtvHU8q61ygouSaLGA9EIHtGTwH62Y+UFF0I/
M6wlhklsXK1VUy3NtvnsVNL/5Nody+Om8e8RFt4RVzesQ2jkq156xQ6T+sS21umqB9fp/XNegVwJ
pYxfSiuSNEYzfo++M/e2pP7rEzveOvh01vZcpgcrNpxN5kTD1qkBt3Or6y3GT3tVTLTpdUsQrhuO
8ikLG7bucST13hkojfALxdcAKeernL0JWSSoVCL8uxuz1M29w3P+loyVYFMwtx/XPREde+Lp5S1u
8/RBNEb0JlThR0z2ABd1nuWDhB6TA+hd0CgF0LBChsap8skAkoNVlOsMCky9qYY8uQqdfIAbbw/z
N4IJm0OS5vE9UWvJkf7rDiasD9Iw4Z6lY/CtJ85t/4zaoIFg50zu3WxSWqMrQnFU+2Z+8tpmKgiF
b8fHZCyj9yRJw3vKu+DBqhhPcncM/rdwQJRiNFpeC+rs5yHP3c/EEusNRbK3ZuKaH6RkDgh0Qxi7
wkU3uor7Qd3lo60gnswu5ox5uPTakEwdI2WhVxQBeb4kks5mONDIxAQjgc84tkYPbt4RbbtTRpLd
O1iQAbYFkWBXHuk3k0h5nPmqn58Nhgs4ABlRkjucluQpIZS5RDHcrXAK6O4p3y+zl/dPVhMmO6QO
9A+cYvvez4koWsZjEDcCRC3oTItTndrVNZGIbA5nv7bebDyDVLQ8funrgY2bHninuvOal2D20J7M
hbUjUtQ4zd7cveUej2TCJPqPGowL1mNJXratQu+E+yR9tmKAdyjqrfAmTBlJradMx7vaYfkfatcG
Fyglp0GlurMahACIYA4b3zC7fWUn8Z5gGp50Bl9zjEWYXnCMj7cJJsE9MKjk1LhezdVs60/BQIwV
Xk6LiJEpOABYb+4HR887ZtfqoUn8hWsz2Ic5B4GG/y4+eyT3RuCdjk1vAGyYG8h1KnHVxedc/fb/
t4xf+oWXEvNcjCmM9cTv/cMisP7hD9vfxNZ3uNKn+zeyRtq/bTKW//L/9S9/38P8qkKnAP5Lsff5
WRe8avrjYuf7V/1el3sfHMdiAOi7vgUTyRN/r8vlBxwlDp9ppilsRZel3O91ufA+SPTepik9foBl
t/P3xY4Ax62oM33+RvJ/IBz/7ff/fZ39V5udn/c6LLTxXCB/ZrPkgmxd/v4PphC3cYxKtT4hTs1i
KJ1u3CB9Fzx6+zbdoLm768v0HZqc/t7y/bBh+uNGyVPLxvEfSgF6ARJj2c8yPnJZCVu/KdH/8MoM
pO3ZnbNu6wa+fgukgonCHkSvBgef59EyZ4YfMd+H0jk25vuxqXjGZ0wHrmOBF0xCrxh5WHejuypS
z/tSElN6TizJIJJKGl9iGDqM/sxm8jjP67FZdWYf7WwnsGCr2OV+dnt1MsIWwWLjV2TcT0GF2Ctk
ruLqmyEkU9a17ZfERNpFlbXDsUOKvIFqWtUFifdLGRKaW6SU5rmNmGNCTEnu7RFB02oce/taUBrd
YrP8v+yd2Y7b2LZlf6U+oJhgu0m+1INENSEp+tbxQoQdEex7bm6SX1+D4Tx57cibNg5QVagL3KeT
B0inZEkk155rzjEzioo11j9yTNWF5aVYrz1eL5zGboemWlxPDj0ZdXpChunOs5qPYiTVP69DonD0
KWcJf1jxPFkXFRXVltDs+97txm7dSfCNrLHbE1kUZ83DmfCVYL++qk2oSWa/1IbkafSQKMO/4Rk6
UisYwy7Lq52hTEyH0COCkH7sp16PLPT11tZoSUSqQd1g06e0rn8Pcdvj/K18nH5R2vuvfQ2rZTMp
oTGJ+Po9T4qOfzT5jQVhbVGawi2MEK49ZSUssShtwSlNagcUNT7CoVdH5WDiN23aUiwwUBdjUtiX
ejKDBzCzybnC/+OuUQD1U9KRSZb1WF6NEaFDisRikr9z4/YH5OGS6GgNtKKy5XgaUq/fxlqIz6xN
/W2a9PMR3EN935SeK9dN3bHDcS2i7RytmPp7nOBUD1Kns5MeJsqryFx6VGKs1vQiT9jogqFsirXd
1X6P50Pae7a0CXnuWJ8fitzUM+xXbtTTcUyOgdql3Jsu+fcUbbOqNN4czXUAGskBNprT+1exUITr
9UGLHJoTRbp2DK0/k0ADgLaVVTpgAgYZtOoAHu/wnYx1UEW18+BMg0uFZDqJMEDfDtkF9B7Ok7bD
DVW59XQWFsAeESqd+lzKuH8G5csPKWv0p0iv4rcQw8w3PpnkpsvKZWZ1oCI0Uz6BGrJl/GSXNHPQ
JJdEWzNF+KTAwxiuOCHxKrMZG3sqJX0YNzBTnrHydweak5algj3kqM/g3csgtoxpYyajuU0Zp27N
arZuSsOjDUoZJmbwtGg4Zs7+MH5rCldEbMtUfT2Ehv9MH2f8iF0o9za211bnfo6azt42Eg9DT20Q
BBMIFRR/jS9F1Xf3KvI5KpllK16ghGDnq10tCwyjRbAXedpCgzQa403rEuM27uviYXDS8FowrTyV
FK4PC89iqetWln7HiIzyhwTLWMxwVtxWogEaNEmhUCoj+ktCLPRd0DGmWltUWM7eos01sB8jg04U
CzFvYt30dqROJRTOaIYXC2Z6D4AUoGicxe1Nqwbsr35EQfJMqRbK6ISzFmm+iCB05UqDoDZ1hBEy
L3ugXAqPL1CuVAfsAPJK11uqu4VjFXtUPwY88qHuxJ3QdM8keHH6U2SBxFinXnqlFXl8ZfYu5d14
Nmkrn8lQXCdsex74SgHe1HA2V8KrxSa0RXsbSSsObLCsG8dyiuscTNVmBnssVhw9mydCtxVtjNyG
vijdFs/czPlGvbqkepJjMUE0hGTNXzdDBN4qGmvsWZpXjDPoEwU9oh95p1rdH2TE9gpATrqcYYeS
28IQhkTFM20eLlQv1EOut+kMpSoH5hEOHI/2OlD1LxxfB4pupOPUQEq0kqDMpLOjp4f3SsNyAHpi
dIqFPeN6nItL+0kVc/3aRHNL2iSW3NITvKn0oJltNGMFjQkkRV47RWdGqJku51QruyjKQo+vKobV
eGNTXnGoBhHFu45iSP8wgZgCICANri5Y5olgfZxq7EuJvK+niC0T9sky3HZlV1Mt2rn21raalG73
egY+hb8WkZ4fTgs4r8rIStuVVmTrSul+0ITVRF/O5IDAw3/ksKhoPXlqO9JUhArmg4+cs67pHWVN
2bbPLs2qbF9a90GmbXEYiiE7on5wI9a7RSGm5LCl41JOj4VncNOLvERdwDnxqMvNuFPPVKiCjKP+
qsHqaLtUkgpxO+KIWiU4T4qVqnVCha502/dJDvE14yvaQFKm/QabnoKdpIh1dTVAWeIXj2UVtYco
84BSpi6PnUgs3mFRzsfCpO1cc2V3JCVubdhsatAh0gup4nAlXd2ZVjNqECddJ7+wQ9mBJVRhxYqN
cz6yfo3jY09Kkz1UJql5pSjdZTsl+mw6VWIiNuKJIX7ULfhpQeHlCciqcVwYwwZ/N9AO09OyCb/j
9ltf0ZvNhows1ZeK5/NJsC5P1mgQ+RdwFT45oW52xSrSxdKmmLowPExJRmjVEQvjMtT09llJp7+y
XW24CEeSP7rbOW8Wmaa1FybzvcOF9M0XWmive10k27HKd6a9aCle1bPBavO+fZ2TIUJcaTrXITyn
4QXgSzOvqU9nL8NG4UzqZpZDEx/cLw6yx/uchUW8NuKGvYaRU3a7klRptMmqHymDPptHe4BaEcGI
mAwgSTxdkmthGPHIbasuwDuYsp3zoOprJKdV05EyosawWvYZsz2e5W4JGE6zWjvoWukEI+suLgIU
srHT0pfG9MOLaqgeAS3EHHdZMcQpTGCiEITrGQyoM6RV3B2OKJTiVlA/p/C0LvGTAgLdlupMrQ4K
Pgkw6FO7kRA+aO41vW+N2VvHEsS7A0zeiNp1SH0rOW5NnKRtfKGWpLnPRsv+Sh2Vn+/pOqrwQLPt
oQ8U0Qpyj3T7d09oBMIb6Q5yA/7Au9EtEYXbxYcwrbwsCsEfkxnn6rTkAqNR1rL3x6GMK9mDzbby
5KhVRznY9qMiRmcsq8qSQYi96NrWeey1uU67FytVHpc84I33NqMsjvt0Tul9Ww4zdD97vBQJDVJI
08WwiZMpormLyA7rSBo/D0nDejxMWulBdbATsLatt0SHs/7ZagZc+CS6tOeITlyxtropfQGpz13A
NwsEHmPWjFsIPLa9jwZa23lQzepeZQqA5ERKsyPVY1k+9cNk18j8pFN0Plm6daNTkuxtcyUUTYlz
3sAItUp65ITpvhah2cKECCG84YRpmxp2Zm+IrYOP/lGNeIJpHWFiQ9Y0gMqD68CEQeiDWD1UmxKx
lQiJ9m0yovqL7qzLHmO/sumXTWm6g9TvFVs7wVbQhQkZnpnl/Qj65lKm2K3YqcdBYQEB0GgPphS+
3Ec+BZCrCRT1dVpr2kYVYEPMrs1JuIU2j9whvJpCxwFIIr2ZXEVBraxpPPJLtChD6dJNS56NK4zU
3pUr2/aUxqNCH0hz92amEB6JuwelpE1GcW5KxefHRfEw2orbVW5Zc7nzunR6JDTQ3XUtGwJsOA41
dKwbO4M0fy3ffabBbzbRfbFilb8kyqxQ79Zsr713yyNXgL0qju/seqp4xIIZO1cdWzIyGAvKyORX
uGJhWcaBISf1nmguQYa5KW7VzE1lRTkeWqBWTC4ujzKKGSr7fjT3kt2xB5VznA5YuygnYt08cA7g
SUsbADs7x56smMdY2eQXBdM8bdZzOuhnTpu3m8igubXOsCxV2EU2M2Vyq7lwkXSgH7obZQL8qfwU
JrTTSKWzABTaIctDdhfjlBQIuDFdpFU4zGxBwolJkAcl1Xnk/3I7qIyGgFw0UyyM8N4wIWn2xEfr
2tW90RdAI2hNExQ81vpxhDEwbEDZ+vDXnS5/nKTHPr/QZPyWuRHZsMYFxbkqte+bCEzeq0jBP9Jx
/d+pDlCaSTp1r6ZprM8oKCifSk7GMNSsNn1J7SrSUQpr51JNGSg3Sytzf2VGusEeZ2A89CnZpg8Y
l41FYX1oc3OwDVxbtN00162n0mHdF/wMsdLMDNhS45jT2S3URhfr2hHtmZgMUBT9ziVhgwMmf0M3
HgGWjR5mwNZwQxBIdPNQYiAiAyaSci6qfmCEjHuMWOxCPP0QttRYcVt2srM+ddqrzorqjI2CTQs4
AF4iHCNpv8S09TPlRXROalX6KlxWLeAdiSpxSnauRVoeDY9cqULtLhDwL8Y4u18W5kHP4WtT0SIJ
qoIa10rrAxNBD1uMuOy4AC4TLfQ2k6A+A1C5zrmB8aOthg6l0u2zjQTrTNN4wvZAsgEaB5CrmUUR
Qska4VqRFrgq4B6RKWRqXIoi6cfacc7OTxXZaNiMnEUgSTFcYJ27ZOnYbcsq32PIYmvEfBkR97oq
Ras/QBdfDAVUfxEH7h6phpTrPjHFzcDqEmJGOm2dEpx6rI0qAOEn9pU9+mehGwI9UrUZDdyhfB0P
ZZMcDfJJq6pNvHmjt/ki6VX+YR5aZdNY6JPu5ub9Ruxm13h6915D8ruKhgETyFD6Xypt8A4uqv2T
2Yjo1eMBunb5gPBPQvfsMdo0qxp10tnwX8y0q1mwRl2PVj0y8cZdfVdgDMezFnr1SmH8urOAEB5z
2hzBGWr13hXxcF+7TfYcEugi4KVP2vsg3bJ7tjKOQQwACW3dZejp865N4aJyJzVH9jV2pGOTr/NX
zejb02TETJYDHY4GLF2DNlqjnjK1zQemyYy2q2t8w166NbxGsgdV8MhivUbLlgkxXo6ZTApBtjwz
aw8rBDsUMFErj85R9h0WAB4A4tx2et7al54SgoFwZBLqwThq/CgAu9BK5gAotbdVapXj2qxY0q6R
My2sQaVBDTCy5lvtJGYY2HQfT4GHdfLMH/zRB2FPW+naKmOGaAw14s2LrJwakSE+dsTKL9jzzCwN
qSIiY2yk4ltb2H21sqMmuUYWqPa9tKwbu9eHApakzi0x9CALRiFY03VN4ozSFRhmzg4dmcN5mpcD
tamDqZ9kW9d7Nk9MT72Hm3VbART9hn3G63f/b6XPH5XP/7V7qxaSRPchgP4liH6XQP/6v/+f6KM6
8QXXJmT0zyaG4C2Pk59sC3/9ob+s7wwpQGnYX+vW8r9/KaTiD+CgFp3zACn+1E7/VEhN7w+US6rK
hPHhiTd/sL4jnqKQEGgRlkF/vfNvFRb6PxsX+MuR6jSpGjcErWjkmj4lqpLSYZT2zWaH13OeVo1q
+ju5uJ3joR8urVHd8cTQbkqL1gYqZeKa3B02XAcKFkUgKuWMkbXDS9tUyRkyityUOUIFzQp0JNgs
QuDVOTQ5E0DmP7+YiFR9hf0of6ND/asipByo2dc2DWnYQFSk+WpfhXcUwFREO43u0ars4qWiUTzQ
zAkwYZhlV8whN1mVD8fcYORGY1QPVir0jQ7YHdHCl0stVMWhw39iv8mmU3FQpT9+RM3U1E4vuY+P
pkm/UldzVU7NrV5Y8SZeSp2suvdvaoJkgZR9c2svzmo2MFyciIIrHpbOPglZivUcFx/NxYzdmWH+
7od1eRrgwX31BPqaN3X9Vwnx9C6VZrFLwxDVFLHXZ/vL8w69aKSBl5OA8Zyl8YQYCABYbzwq4rBG
TWuQ+6T/u6Yfn60PC3n+YSdv7EH/Uhmuv9LDWoHDiwySxC3mW6cfUodHXeY9wGnojvGHK93yFof6
7CPafVe4/9vU9NuVib0sMv75fnB8a1/yT/uSjz/yH3cDnwiEb2C5ZB+3IJz+CsIwonloTIYD0PAj
7fKvfYn5h6sjaAALXeBcvoOt6k8fk/cHvlqdfYkB8cl3Scv8O/sSylc+7S1cElTco3QYUvwcLbHs
NX7YW/gy1VSWGcQ64BCLsOKYJiuBrRkzjTyVKZJ2qEvzKFhC77lqepjibQZpq/Dr8zjT+kdbcbhc
lV6cPoFgw8Kqc749y0MDqojvZR6V7Wjc28gZvEs97oV3NgihklPrNNU3e3bksSuR/A9SFyiO9ETI
YRtBfKSDZ45FtukZjgDQJzWMhhRRJ4iLPHota8ehbmvwBE3WVtoqiGt0i62mYRxLEr+Ze4/XPs02
BA7GkzPr4ZFe1FYevFgXj82szMfQJT3fxZq6BH5Qx6thUf1FqUeHwfDE0roWd4u1Q/oH08iocqJE
CdyEplMYNUBmHQ4mh0qg11iuWL5PsXmrl+gq2yzzkzwAj91QpBUZbG0UDKESIA9sh8vYJfSwcWIS
rWtQqrT/dI3K1aUAdNBRpmz3HadTG25GXWU4pxEpRuLdnCz0dZIWYAPVWJ1MqSXdRk+m9lRBKHf2
VUw0eS0ILKInqHTiNGZibw0zE3wIB7C8XwMJYEhVbGqpPlJ19i3TqrnGOyLpVpm6jBewIyzPOsfQ
y0wL/T3fjH2HujDsQZVMF6h7/hXtS3jSEz9tx03X6dW9aVmsYWduceFO0FgBx3+kHATby0gCKXOv
Ee7FNyYd/AxSSKdYoVLx0XiRh4NHwQnfSKczHxuZyEfOCvawVbi2PQJSZCjWtus2x7SQ5a0dF0Sa
U69poJZwaFdn9thzMw1pBQjij1nK+Zir5DJi4ayu9s4ydnUfE9iwDGMMm8xlTbysk7C6qIt0Gdz8
ZYSLcHMB3F3munAG3EoV9TLvdeHsn9mDlk5B8zERymU4tJcxsfmYGAumADodYJjTn/MxVaqPCXP6
mDanj8kTODhTqFwG0uZjNkXb6Q4duLoMuXqZXpuPSVavW/kuPuZbhlTwz8nH3ItTmjIqcxmHw4/J
WLfK8LpYxmXzY3JGhecaVB8TNWtPpuvIZNBucpG9yo/pG11bX5ehI9uApQIy6UrZsQcXweqLW99P
vKBDkMhoZc8LE/WDE2P6UM/+BUUweLpkq1yCAsKvj7qJkighR+STqzCCdHr6UJpK30H+mTduYs+n
yO9yVDTOAs1ohs06yZSrzie/7I1ro6WZplXY7ga4XIazIDl8q6/Tgw3S9TaKqUWC9TvwDEXGPMPY
CIskS51zXXoJQz20PsULWDEIl1BL6q8wEejSGww8dCwdC3mgQSubHjCQYipupmkAsm9No8i2A0lY
8NBYwllJFClNbKHWxDdKluJrlqumDjirw6NSU17Ol0mWG9Pa4JKRoLtrgQvJi0aUIN/vLe9M+LOc
L62Ig+a5BpPogaoVlzWU1TscWkbkgxR+oymxWPcTt/lV2MUs6KIMjgywl+YFrsSx7LwU0x9+KWRM
Gm0sCy1NQjJ2HP62q//p1D6167VsNlkx1hDdh35n1KSJ/nve/3BV/O7hTqYf9/A/P9xPL1kXv7yq
t7f6p5H/+5/78wm/MOsWa5LLfO4xwvMI/fMJb/5BzFUXOoxKasI/QrD/esIbPOFJLxNlxWy3kBB/
fMIjapNPxcFMgFHo/r/zhLfwY/xgTGC5sxw3XFc3hIAsbSwO7R8f8PDZQ+wBLJqEoseoICiu8MdF
RfsMwRTTnasTiVsQDrD8Q4+VNIuKhzgkxll1w5Ol0i+ybvH6z9MO3Uvu+6a/AkLMNl4YS3wRmjyr
aHvdOvlT72HdoirqSbEL84fpAEACF6gU9Zq1NJi29PKHb+Pq7xgKjlKf/3L0LTO+WBRZ4O3+9Jej
ziXu5wku1VikAcl74pbvZVtf6eJ3vNHPr2QvgWU8Hj4wQQzpPjaaHz/GSEMXG4qC1QKFs0nEUr7U
KKijCqmOgl//pay/uVjsxXVmCwayJT29nAV/fC38hqrQMGsFpRi+uSGgIqwBj/Q0ce+izi0cqmid
iyEL9EbUAfuCbq0LANFu1MTEkVS/n2W9sxP3C//WXVkW55pjzoHjtE+Rpo6VcF9M1qTc0wJHVF9b
hP01NgdIPmVzmuwI75eTwNqzdByRsjuzupjuriEbN6DqVRCH04sY5i9NkyD6u8jOGcL5rz+Dvxfd
Y+z3MRMx4DoMqObys/5hLg0dqn0mCyx/5Xm7OIXPUoygb+IeMHu486unuhCY6oa1GaPwLqkqeyhe
YdG8/fqNfLzQT8YeGwqlZYJ0AWPpeRApf3ojlNyMURE5mHb7pSa1aTCMau6TF3VYCo38Wy6zo52i
juf5sZXzXeVM+ABSd4ezN18VvnltyfY2HZNgdJodjtSXOY2ei8nYzrlz85s3+7dpHhsSNyGgLDrJ
e24hP7/ZMqWhICNKutF1oPMOOWBXV3ccIm8bTZzjXL+jo+gs9cV+puw2afQH8siciG1rFRNHaOc0
gMC2cnuDiDV8FfwAd6pu7d/Ypf727bqE/HFJUSfLpQTn85NPi6nMZcvkarD78tuaduItPk2FGDFe
quVAELKqKFJkfFsQ78va+Xlo5luqBDfL7vrXH9rymfz4BX96L58FEZ06oDx38zAIwcqMtJ9lvsFo
YRH3NnfUy/7m5T7uSZ9fD2ONTsc3QRX6vn/+jlzMJ96cw+qwesZfGdXVyuvbAGAXvwr7llIAc+tN
RRUMlRavkVWTK/bgZxyynt3Jssjthx3iRIEhyS+fQomdAHhnkXZ3NKVkRzOmdwek4LgNneTaZ4IO
GGFWmjWfvJ4KzpTCkVUNwYxonLmacGtvMCIdOcGyO8UysrHt5pQ3lFeG2D5Xtd91ewwg0wYc4bxy
qFhYYT2wCPfOV7/+In6+xbqgYiE/mLrAjQP+FTz1zx8Mm768q3q+CIIftA1F27S+GFMPWMz5r1/I
/Ptl4iKm8VBkM8Lzdzle/3hzcWZB+DzkmrZSlxht9kZfOcsL+kzW80JU8bv4MR3Vrd3QDSOnG2sy
v4TUGGJGDp9bymRLp3uFWrYq9YU0T+Slb+nUzL/LsP/oKrT//tP8+X1+OpzrcNAik3UULjeBaq62
rLyJk6fFE/qSDouS8sK4HhISzjHdOmN53o71tPbq5imC0IQnY4a0ancaKePG2mPOHc7brqUN1VTZ
3im9cBc1wqYKu80epLKrdd30F0PFYcOuJUD9ngy9ZtZ0A0JkW9OuSvAEktsqbGw4cAoCPYR7usLN
XuIDrx7HPn0J49rkOlLT8+TIB5o4RLBszN4LYhMECSIKPGQTHeFLzFtAiw+//m7//iNi2nEWkZXH
NDLs8tX/8NzIep9xwyr9IHLCi57COof+z8QCo16b21+/1Add++cr+WPmQLZFv8H7+ek5PaZ6Izur
8oPBnK2DlPPjnNTWscaN8xArAwIl1g1RTudd9B651KNUGJAAxvGAVX0FU3gyBF8K2zPDn37z5j7L
vC6xHcvhqsWny9X0eezL08EoHI/arLSgg5IwrKMd5+b+N5/A50mFV8EJzE3M5TVQpD59Aq2Z4UfB
I0N0Bf/BuIQlHNoqQ6ff4WtYRAV5o6K6fskb5z5V07VDPR3RIU44NtVTzVzURCiScoP984pQTHzK
tZ5u4NC1fzNQ/GfvVHg2D0V+Fovf+OffRU9KIKfqOww8UXFXSci1pWBQY3SfiMjMSsTulnKTo2f2
v7nhL8yjn34lrrcYpon3OzyVnc83mwEW1VxRIx8UtfsQKpdbDK53nwKj0ryBGoABpfnNSxr/2WsK
dhkCJZLnjPPpe/GLSbexRQJmacId53kDmms9Hmr0xsBMGO0L+S3Ohvsmtl/SRLyY2CLXofa1x8y+
jrWquvDG8j0lGWZULqrT3a9/N8tG5efPxMOk7VG1x00YSv7H+//hKh21xgCE12tBRw8q4Yxd6ITb
MOVyAfwAvTOb86PNjwj/xnvqxAc5i+eOyr9tL8IvbTNDTRP2DUrUexrH22KkThN0Md19yZUS2Q4K
Fo+qinByXX3DAu5tXBltBzIoZ8AJdzMGwQMJ7WZVjF0wjRKCm9O9TYV+Jyf7i9HBRpnwjMO9tLGi
bIaliPzXn4D787GMh91CX9MtlyGXa4fs+8+/xzJJUEKN2A3gd9yZhXNNTGPvloOGA3jM12AN2k3n
xOf1GNE2TitWXjlUjU55twGqfNO36gaFhoeBZnroK/Z6NFse8HitPbLxLvvfoPDJrRlWe4q6vl+I
kihYKtq2Shgrt8jIodsqIFICE7cqAb95t4MFXsdMzg2A3FlunrXwfYYUTofSUc3QO17jJY4pzeai
lUkw8EYNvYC+M57GND1lOWHGsXFehr4PNMvCFVuqXd+Lc9gvu4YzyGb0M5fWEkrE7JI842g1m0rT
jZWuDFAyxRhMRjZuY7tbA8amMUU3DqZTf1NtdFnlTy4U5aR/+81X8bffosW4zKXJ0W4JHH+6M0hB
kbXbsKmxzHUz7x13P1T7BhMdC6mPV/o/vUP5r7Uw1dkmMrf8s4ZCErOW7ctP+gmqyPc/9l1C8c0/
liISPv8PmeRjFfJdQvGNPzjd+8ggXC88Yn4Ie5s2SRROhzzgPGpgLPM/JBTT/IP09yK7sGXVPV3/
t0Iltvh0sbKiYTFC6JyUB/ctyII/X6x1mWmQbw25t7HbrGXWL8OPty+ofVoZPvxowYZ0GOOlnToj
71v1b6wbHzmNPYFp1uHGes3GadRrPyX4bECMbPpRYJLSDDrs+6a8xViEsxTbMY4srrd5ICw2N+m1
qFlMKrDfeyKT2NGimnr0DHk2AT7MWvSp8utmK5hRK1t/I1B4ZUwLDB1j0rr0U3s1Z9qrHVkXVt7C
MKu05pl+V9a5YoA5NE2o8I4V8qrR8Jx0+V6bq1PL8IDFANzJqhDRFWweP0hMCqj1Zoq4oaTlqWaX
fexTez7UGuHLuAxdDhWuzRlOz6eH0I/u9CR7UXH7lOlU4awGbArnGjmzTTqOYdBXi7lcTpI+a1ve
wBfaZW1mn2phjGdmhpAzY+wMosan+r0xkt7HLjeNapU6hnw3pA/qNhIbo7Xca3QUnXo61rk4QndT
h3261Jry3E3JwWljF361mkjbC7t1DxS410HL9M9o7Ltn4JGgcOaR+NqL6bkd/Zje7RmZQQ3sYPyc
fyqt+qsUvnbOQlc/8xWF9EmvUkLYjn0+Z60Eb1a9pQbNmxo9oZctPqDtkpPH22qYK2PBxWeua28g
xUlcNU17aIrRvPG6+ZWsR7LGQt1cKlSEJ9BCT5xB6KrKJiAxfqrD+oem1mRyU1e0ac0TNZ7ZAKUa
QtDerfxnv8/ZolNyu5r7HBerMlyMzYV+qIhTU3aYkQeuW1BBEK8TzvJu36UHT+8pfMcyfNdh9g4y
18ygCGTRedpE+Q0oFG8NaB2vfQYZWsHUWPe1fe/SFb5xaTk/p7fokd+r/zbqZb/RtbK4oNa7DYqe
5tCh7u5CLbyLJ5bvFc5dsjQPKSU4waDTDtotcYxRI6ZKde4+7bsbbOiEFnuXUtfU6raFrPoHnVJe
fqIe4xEo1TG9Ki3Azyj6znrAm7vqBorPVj4O7t34wd9NP1i8xdzTiBomiQQPiwpoi7HeGI6mBZSS
50RfzXxT2SQ4i4SadsFv8DLCj38AT5rsSTriXsX22CZ+t2MheC71NIyxVbfW0SHOctOltrczSSLh
9uwejKgbbwu/iA6KtNze6NEEe1vAmUpNmgqG4iFnw4DV3Bs2ishLj7OJUI0vNSaYqobQlZnNiTxA
dJiJHoHXGjiqrgyIpYEMARLUlIJGFZqEGFnDsFkar6NxQXyOECVGJYkjdILUkGdd6i3mYC+kp0P4
KrlWBoSgqfbkJQaJAsSCmLEJ+XsSRJxHlFvR7on9YlXPxnWIXBQg4pIIiMdqi8uhXutd6K6XxECQ
9Qs5QNReQi25U+b0sJHLnjS2sL7S5OPU+eJeRiw5Gm+i0Vp3w7WmuynuWx33n+3GZ6nbwIFwneTe
x1l5iqqGCFzszOZNPoMQ94sWlgYdaI+iNB/1uO232OFXUReV+5pDAUdQ822ojeEmwf4bsPTsSGMM
gkbeEfC/F5N58rv6a+JI9TawC7p0a0sdfIBQ+75fylfwKGLcz7OtMUePnp3XF1rrHUOtMANM8kTe
fGzA8POKiZQYm5kjnA6TK5fmqoDurjCoh9g92rCa6XgL61PISugypowJlrM8SZEMO/aLzWOpS7ky
2Y7TdsJUH0+tHmBYMzf4y/k40zm9H4DlYGOe5hv6aK5HQm6B6ZX0cMPtPqtTec1zSDuTVdhskUaj
r8Qz5r2Ra3fR2OibGa/aqjLL/rLKABV43pxwhmCALs3khHczu2kiu7p2UhowCoJQi5WTsgOXYA/O
2zCYsA+7/HaRkDVHQxbSGoceL6/Y6W3WnkYNm5pW0MsS0uMOA8jiLpw4bxjwy8CnNmDN7HRN48m3
xPRYuqZkz20fQ/nIjnIDnEOtEYvnzSABSBQhPdZVCYISDvX392DmgLmjhDbxqvfNR1b3zjrn5LTB
+uaT7opp6TYhKEBTsiL1VYtkkS4DZEu623t3qLoslOTua+w9RYsP6uLlwGoFaye1ygH5YsWBIJbb
waPPwtHSG3c06nMEFvaYvkfJuOmojU+LQlGKnaOpPIAS01KIoflfZrKbW0rrX6uRH5To8ju6cd11
Ok4qKHP9Yh6Iz/tIvzzt0vuub80zqREUapdv2sumcGsNmFO9glsPCsRrac5fpVs9D0AE+FCJEmxy
06VkoEM+c7IyOSCEXCVx0557pHSw/pKbMIS1nsLBW1dY/uik6aBZzYArbM5h+27I2ruIAuRg7iIi
+n1f7K2xetE17kKi4MxthhvRO1+nkn4a23llYe6AZTRK1A/n9f/KIHuefGurrnrvP1v//sv6A1kX
/nLWPX95jaeX/3HVvry+dfFPI+/3P/p93vXMP9gIsuUBOqhj/fg5RG1Yizrs8QM2ltXPvxyCmAcX
+xCnZqRRFB3eyJ+eINP4AwHGROpB9PnYNP47G0NWjZ91R/jZQpBWYthFh7UWB+OPIlpiaP5IW2q3
HXMZ2wGk7ngHGy++ZM/NctDpjUePGoZ83YJ5OSXkhoyDV9b9maeS9La0zeSyJUNHmkVN9iuKEE/x
svfrXVhFpjhhKJbxQ4QmwqNUq7wH9iUmTgbTDEbN0gmM5jcNaYF7l272dR/L4bIu9QdSHCPH41Ld
JXgY7yKuDXovXYuZq0j3Jj4KgpxzfNZGhbwqsjHvsJo7Y0ULfV/U6ybWZmJzU7+LnanDDNET62Jj
qvQ1cZbp2pfhADgxEXmFsae5oQqymG8GHxzSmYjn4rYGqjAEadIOt4VRQTKcbUWe0ydgwxhtm/Fw
Zkb50PB4CutXTfMkANGmJDls0Szen+RY+v6Bh4vrEja2zfaazr761W5tej8jf8wGWlcj/7Wa5/Hr
bKjK2Jut3xSb3sVgEqVKE9vE9wkCahR/FJeO55bqMGvO8E7vR4+shT/mGe6lcVcJcylcDb1r08ZK
TKfFWYz7C06HFtf6Dsyv+Aq4wB7OLAHBYNWELYeCPBa0Sccj9V1iaKutkTIYrXGcEC7Ch3Bnd1Xy
BaBi9CobjfIJvXMvWE9M7qbzmn4Txiqy105RqyNaYb8r0U681YL43PGp2ITNHeaSvGsGn0h7zVF7
APoUMTmdrJwI4fPMj+MGXLGGzUMv9QPPaWj4Wm6u+5mQ7KoOMZRyho+S9f9m77yWY0fS7fxEUMCb
20I5sore8wZBtxMm4RImATy9PrBHOn1aMQqdCF0pFBN9Mb2b3CxWIfM3a32rGeAXUbiDInXQsnhu
YdsHLgsc8KTAnt2q+BqQXK4bzUJss7LGap2J/CHserHpcISvfQqLrzDxSXtZrBQOy3qa1lNCbzU4
f4QswxdX4cRjxNEVznvaUC3g6h1jBDGfDvMrLLCjccwnT2xhiWQHiq0+3fZllJ38vrxfWRjYzFV6
Bmbi3a37ujelZHYlsPn4Ozkv6aHtgxCBOBTeuDAN+YpkiiLCsL2p3/iZmARzUhvq3UAIWkForZzw
u6TEjlxSSBuHIFxw4s4gX87gblGZVtV9yNpsl9WWy7Ixp1FFN/8oXXd8U25QxWaDESJGAuClMWlG
YABAcoXO0UzK5QNQ85C+DFisqVsJvWDDRH4P7n2kVvrCBDeGX2dYSKOpSxPwvUVYsWBDNKavnc4m
xmmW6Ot9jTlyOtMrsr1NC91qaCS2k+5ho9kt00VtEXSQWQGeXOW/OdBzYaSGIjCSQ1IO7gu4v9a4
phBI1R6wL1c6KCjL27ojgZExYgXH2+t5ms1tPvFGb2yz8gqedVtU07XbBmK44hbVhG6Tjg6qOuK/
uk9DTa7NHLAef+n5dIUbk5qQJZkwQjyAGoNBXM0R8eoNlKMjPMj+kUAg7wLQhWgfiq6ew11m9FH+
o0mcPo+yRuvgeI1PPbxY8lnxg9oxsXTFj9R9pBBUJqrZrJYlk2VEANWTuCh6wC400PbB74XBUy7y
j4ryNi59R4sd/LWiu+CTicOqyXDzWpFy7zCEVddV5XnfvjFxuyNOiLLLwfXUJwmtCiRpiosZWwcy
QeAJGYfEZD9Vvms9tS4MJexVlrsHVIWhx2xaBrxhg6TAw8sXL0DSCXP1yhwDdwo5esMBGXQEwQ5t
HfMSy62VNfBpitTBlC2nAhFCXin9NoK/uhqx3r/U4EvR8Xl6xg1rF5e4iuArYFaYdpxDwgDfFumj
T4t8NZIKeAtmC31pmKdADQx/uvMmIgrdlGk4SK0UsBOYB9ANlagvEkybrKHkZF1Y7Zyd+l6vkDnV
PlqV7byUOK33DAHw3laRj5dK47UquSLL3WSY5uckWDk5hj3la6ASxHEUh8PBnIfoTJShwZygc7Aw
Mg0Hk1A1N1TAwwcW3OkdwIT73KUW2fTDCI5Hjck9t2UWHlor6B5rK58+W3wt30Ai9KNWpd6PXvUQ
cSxNuJloSXbpWD/kg4sbsINRcdm29MwHRL/iaJVQ50iuA+5TVXkWe24/OjGZpig1Q9JMCJ6W/psI
ULBvB2zYJ4IOwz8RKIZNlbE7YS+49s59+R4EJRCIGnmvxl8+ODs5EumIEbg+luVY75QC0eFBigci
QoBlvp8tXjBsDOwtMOnPQ5I7aWxXwmrOoKiXZtuppX5qpZa0ARORRZtqbNyLxh1GkmRTys8asBnC
c7PP3ums3btxmB0mB0V0Uykofhu4LF9czeq8RKJ7y0eM/hsNAusSRJM4lVYJRqkFjHXvOZO6LzOb
/98DwLvhZ+nfSx2Zz4XVYTYbdL3c22syegaWD1SqTwJmkP8wKZRPPlTbnU7KrL/m3avezMVcEFj0
xiFHsX+obRccaN18Q5pYblOcnNdULhOcqarEXIyomclSRnwEY5VNZQ1qV0T1yPMWTM7WMjP/juRN
FJXlEM131mAszUPVSePSdmv1blsVHzDhDivGum7LcKsxnmkM3HgA/HZ0QUA0490kI1hJwAOL11oL
IW5mt8dkaOZu9VlDlP1KHMmYAw8C6uEOZDG2UYZHOXuKMSBaYKa1cjwZXDYhlBZorcgBaNKBiMV8
Nw4z0wiCEc9bVsVE1POHRdJ7d25u17GnO05m3lwL4FvHlIZWeKljvrqknRXsWRp45Yd50f0fr45Y
nRDZxA3mpMMfT/fjBSzu5qx9RmYeGsu7oq7HZdOR1pJuPTnmT7Jqq0Palt0pSxPzYPqJfxmpgG+E
vhMcMZIKElX9jssGlx3TtKAY+QnHlD8klryPjiovO0zVs7N8tFGVu7t2cuaPbDaSr76bGJh13Uhk
qgjdNoWJtzrdLMNTJ9545L82X14hjmjgWSObrm5aRBX3FKbpdsqEDVo6CwW8kUHCR+B7ioMd5fV7
VAwlz5tT6T3qXCLKk2Ikqxtg4FtV976I0VNXHyBbvJObsBlxhqHbjYkaFAWekZyYXlge6glcjwE/
0o6h0TLHeWjWL30o2i+Ade28cWr4nlnqscyJENMDw5+nlYFQPdbRwM+mVI2jMiSFAVlc1l1U7YKg
wnYFZpjMnrdKBST3UezUDeSMRDxBeF7PHXwibmcT4kCytFWyJaVo2s6QK0u2JXP7HmY5Vw0xD8uN
KlvP3TbDNHz0fU1cZ5p3NaytorhxMhtBT6BLq2BIge4NLz6oyl5ZCE87rHtPYumjRzCPBYNAvtk1
s2bzWK0xLltWvO6rGXlj+lBMQ3RLvp0jmR464TeufK6PCbgG7AhuZsLTZ+8ylXVi4mjrw6NTOwa5
Yxghme/wOzuaWTQevL6n5fcsFdyBCjQC0DHafkBbSH6bL4bndOmzBwQY4a2eBXVb6rXdnbR7b9yb
0eJ1lCTkv1HZj4yNCPP0H0Y/ym7ycfEp8ujNbzynLb6Ydzr3bcNBffSdmmxDcHr+zhs945sTL99z
P/t72Nf5D67PZksp5D0h/66tfWca/r05aP+9XmApxFHqQNpvbXaCCCCiy9Svg7cCxtttaSrjsw7L
/MGcU5Wd7K4vT9U4B3+wYWXNeRFdnWwWJtTfDsr150VP81Eu+JoCfLSAIoPUZKNHQkNFyKOa521G
GHt6bNvSP85AOp58MctxJ7umO5i915/KVEVxMGckn7YeUxhrHtQQVzZBOGZR6jR2JYmZS4i3o05z
pCEB1IkAB0U27QkabM4oJAKcViJTO12J7ATd27ywyuF1MnvsvaLOIHjP7Ggru31PanNtpvzmckpR
QGeq4eRxhXuXIQ7febMNDC+bNWGyHF4Yl9NnuyBv11W4k/kUomDvoj914B4731EXk0jErg17uXcR
oR0Y6tTQxufkJ4EKcwP3ivNvjox8oya6Q6MHDcuE+YDv3HW3Nvnu14KkyNup8tKLNm+6vTUb1dHq
dHFqRTB86aJv7gh4RK5DFMRI7RLUj/guxd7HGXvUMhLvlDMdtvH0PmPKs+kGftB5AUFPPDr237FO
To03ZocmUmvM4dCdIS9wUxvjstWZ/qJ76NmQM2Yn+qIsyFPQ/XfRolDf5VpCYM+JzshbjMvbqvX7
S80HhPzaWZ0UzAiKxYKYw64YP5aw/V4ag9pKusl6ndKNNWxVLvxZKYgt9gI7T7DCTlO62gyp1FWU
edUOkLATt3DgN0qgts9IVbjrS3MO43aaYMy2RX8mBAaPh0Fe7zb0lHlDkhTyUeJnz06dPPKxv/MJ
shin4RnsoQsTpMD0AnsbLgTolM7S0Ya3E1ZCIdCRtUueXqVkHhRxPg/yGQAJ1BLhRzHdJ6aZqGqf
AMFPH1lTTLf+gusO20CfX82LHxx9W7sXdYJy8WBOncvxhlv2DVHYTdF06qbAPnFIujWK11FUgAPT
L1M6A5xPlcRV4Xmv0A3Hz2bprspUtqdO5uW2tUy5cMQ44hPEhwkBcppAgTLNnoc5JGrGWE4jRI7V
6zE8lCl/txMy+kRoN+xbKWTLR9QAAbqU9jXiWP3YB9TmGGJ6iA8IUt5wRHuXvWWPu4r82g1w0e4z
rMBLySiYTl6U6IdEeATdhr25127I7cZsce8YhIeGRPQWpFQIQVKxGgm0pRq5ZWUetDvyS2WzqQer
3LUMY8mvLoYK/JYd9FzhVpvGPl0b3bDhNO9gCKxymxrD+Ae1Yh88BmKC2GkRD0tn0iPg6LlNvpVt
aCcuQPkf8yWr3iehGE8Mjg3bCkhlI27LvDGfk2ysKb+L8hYPtP1up4Z/Y+fS+u7yNeS1WOfdpNBY
zsVAd7P3gzX+OVim7BlbpfbAIpFd+YBfuaqOk2jDXUNqUrMLZbu8jmnjXQRMgC6mobPpFyanuoUy
YvvHdUDyITzD2o3Fgl3CHSdCxB235w7rq954sLoZ5K0e3Zj7pXlIZdB/2DLjAOis8mh72bvK6/Tk
dF1f7eRKuDU1cxb6OgnEKqm9xzaYe4xLi2NfiWm2UBJUivwAu7OXABdn6Rh7B5doj2EcNsdz3ma2
eWi4NR3MpnItGcVZ62afaQIfWdZGA2y7jjUW6dSR+acxp+E6XNzkxZzKAHsWGTHwMPogf82qTF0y
walweOQtEA8bKcelEeRO+aiTfnnA/zL653JK++5Up1MxbZd0hhiqDR0TYcpD7gRvUdmW0Q5ZnnVw
GM4FnEiZyWzd8pYrmk71TjDqUu+1xvleiE7HtGbGI2Da8Myip4spIVmwDPX4ziOXqWuOfN89tUzT
bwi+d79kPoQvTGaAlnAfUUk33qEqWIt4rJK/XCUEDxOOqPPUrtEAUSq/c6MxElY8ebbGeLMsAOXC
SgGlbKk8Kj4GBvhobUWmRqM9a4siQF8hsOnWtnAQzCMku1kEYk3PVqCrcKc2cIBJu+jgNpwAoGMK
y9yJx73DHettErOE893RieV7zPChPIzBaG5V4fVB7KpmeHWSdi2VEQVx53RSPhaMAxl4M7G8IS5Z
8m9LAhLitOSDueGeLvzLFtP/hzDWuTohKdAWIWxQ4XBFzQHEjY2bltOljprVDWQ1L35pha+LX7F1
geph3NYhWQGgNCCrEKXRzah0WadieB7UBZW43I9LgzMymYeO9q5qTdbHed8AoElD8e62c3MgBNK/
BqgQEnNRQWHd96Cptl4Wel8+8w/WGESvnHxXFhWnvB2+5h0o24PlE92aszi7LdEUHWW5bmry3pH3
lSHbI4B4kDgpe23k8JEgWMVSfnW28hWY0bUlD0npwKlmM1yTnpHYJdxaJIhJ2aAFV8mwG0qLDTwL
yIkYmGR6w6EZwGucw+55mKHQEMM+gTvRwUqUsoseAVYQzQzQRghCH4NMrccwCMGiuH3oUycUwjn5
3QghBNtn/mHjeGRukeGB3s/CMg1g5G6vLqMAzWReDTRdfDx9pL5sOD1r45oTRCJ2o4eysn029LBk
9tC2KyiPpvyGYmgT9D1jrJTF4AysyQPl32SD6J/JQ89fWm2SADTMCWA+jbCKAHEjAE7EUox9iOaj
ctnPyVJtehW2eCtHET0SVkA3P9kcP7Nv5Z/JrDFiDrbd2mfOiUyiE7QaPqCFV1oX4dSq6iAIYnfI
hRmHBRXbFHwp/HVP0rdJzyiykg91YTPSQzEQEDyR+swe6QWMgvAPxSIIlogjPqYgC06ot5iVYqoM
r7EKNB31hGo5sHMBZLrk/Cd/HtCyufUq2MWxrCwGNn46tCzqsrG5RuWJOiKCrvPmJzkS6qAd3niS
lH1WJmBe0YhuODcmCzbq5QC1k+F04puM+DzdT/aQU+wlyCZiriXOlamaZPmUOyPa4KheQBbjjfdj
zTXpsk4mMMb1QQwadgfIaGzM+TxXBvYIukhDxI2aWhA9spb5zoaBfgdSpGgO0BMrQD4EgW5bjDvD
bszc5EpPZCjEqs+XXWvmOFM1VjcOVHMN9uFUdUbWatMeQDjb1ll7CNeNllsmlnPDHC1TJsOkLiC2
e7OkUXjdLT3VveRmowWD0keoQY6pOUQA45NcJHAlm1owLJprfmCxCkSuiIhHfyhL689YGOG9QrHI
5BFgwcY1avbjZrquy71UkjZsSBbzu45jk7i9vjXuBK1G+GxnwLuFP6LvCXOiukJtjcaett7N/rg4
I99BtQMnzzM7u2eK67I2rbx2m+oguy8AbR4RDKbjPiVx4LkBlXJa5lE852VKJQ0yK7+VrXxtDCfZ
1VkQFBc5l8guGVCrirYH3z1MSfXBQsf4rrNmfsyJKkD2UEOT2wDe7OeT5CqEghDK8poecgqPmI6Z
ZRdj9EUxpz7NPCyfFnNSSFLgocLeMdJLWPhRGPckaxO0ngzOxvHX9JxUuj+W0aJHT2ZnPzFQODHS
cWFae8NtZ872yn+qHSjYgV6OmM/Efd/q5j5ZcKymOdT1bWoL+0G1HWd2D8DkkQhCa4JiMDT7hfmK
2C86GNO4NDomUVbTsZ9NXKCZLH+5UHmMRoe5ZZbq/JphQzHvl8Ual3Ozmu2OpMs7rGfSPnRxcdvW
RT+nD2nr+jGTxPnDTLKdY7j1tjExFoXtIvUXCxnYc6C0X6nJJo+7LU/9h4LWBFRqEYJdVCRlK9sK
H6lFQS+aUcp23WQVZVC2te0Lwbf1n8imcmbzwhwgDjuz/LG7PCxiHOoSN9fEsB+XM0HqBNCQFchB
T0Wp/PLw//ez/yd+TtAIq9D932sRb74z/Jx/38v+60v+tZcNyCZl94qc8C8lIoaLv3SIoQWEhf95
lrkyU4Bm/sdi1oZg/VcSLRnHq0vwfy5mrQDgi21hAI0sAnwd779k5UQX/A+pKgRBYlUcDOXE2ZkI
vP+xlx39NnTrftk3ssbcXJeeRBPMqPsqDVRKIhpGoKGxkl1UemixbFkmZ8uv5B7te3sCqGcRGmmW
gICdLGqgdwkUKzY1yCZEmK4OduXhY7GyFDo+595OMDa0wAZodcl1274iB5Gof2t5kTkyPZZFro5D
OSI5I/6MMYWobtD8uP2mFf0YbT3HpXQouQNJFJldqj7bVaq6sEPpnjJMe/jIG7fjGHOMK52romVV
gQId19xk/CTdoMr1HI0+s0ix9zI1zZyXZ5f1EK2z2QKtIupF/wWkmj3tmJQwMVhx0xBSMjWCRHYG
sWWYkj/nvXzTi5ldZSp7TBQBEJ4oR6ImffUB8jY9uTZGcIJBV+6jK6/MDBHXNBoQFsiwoBSr0otx
Ngz6FRPqv5J7lFnLLuJXt7NEnnIlqWTDkk7fK7LnQQuEV2E9yZMt+gx/VvFti8bbDH6d3dNL5heV
1cgd8XDz+7TUCCgBVJDNgpaOG81H4gflwHEuizoDItuZDpPmbgBAuamlF56MXhAyyi+NwFEpLYtp
7qS5wcs0IOdQLOatP3fTfTRKGV3Qp9odfbZobwqmhAwywZV91EGq2wvNSuHkC3ISNiY+4RtmV/R+
ZRuOpLMp8nJOGnMc3eTcYLdHvjlIgg1EdNuhdnFivw/ccF/N5BFA7ybYsoEdgHUubAljZtCa7fEe
YTjQRc6sprOvMzAK78Y42Puk09WhotVcX9LIuh+G+FPTd97O68PpXHTleNNbRJXjeF2xku4Ugha0
Nbv30GKUhcDJsV9gg/nPdWMpjWRTWXcRYuEb38YJuvVUUh9RB8hjGbka//HAIKw3SQmA4pDfdVkK
xNVIRcuVPM90fLykcT9Iq2aQJddpg+9n9ylMhCO2fvPoU5ruqehKCvxiFYg3QX3FoqXHefBgqwzf
tB73ATOvWrfkAxbzeD30/I4tdhZvVFXDrVerkXkZkJJQVTf9ZF1D9rQAmU0LiAy5jn0MfmWE7sSK
FRHgaHYnB0lACk/1PDH6UgrHNpUW1OZG2WrZDVA4oHY2E9tRqB4/QZ680RYAjWyd6kq30UQuMNt/
QuaD9jgAwoAWMtWX1dKF3YYrN7nJO2DubHmS6gS6UxFdo62MeBMzC+6qTCJ0JO6uZ7ojg6sustTr
ZMPX3lqqoSQKqK1PXkMaOZQ/qnxG2cLPdibCrPndNXmTHpAG6G2HgPJbRrpmxG61vt+cQz77EX0k
16H1Yghcthdpvtb+uRgRS9eOW5hfjp8k0bmqmcZtvZnLvw/qImIHHZCoSDpy5sSmNc5PsD+srTf0
hADak1tepnUG38osCvL7wDHQow0c0xuOaLPYBd4gX7Js0ochop6NOeyfhzbSZ8vpu2uyQKsnqTyP
LYvtM6EI5WR+BwGG3o4UnCvibQBJAB/fj30OKBHmhXNTW9P8WXWJ9SbVJONAAY2aeIo4YRvBLKBv
HnVmM4qQ5gIbMZZuW3+Lsa/vFtdPfnKjm48FvdC30hMzJtvkG1sJ4Rk7okjc6TAJx+seMwP2BziU
LhSIYkhruZ+7NhgRlZEMuMfCsLgXgpXPtqdC0buMTEj/mNirhLEc8IteVWXQ2BclHVO58+xMQ+wq
xAKxCo3BBqAG4y4XNXWKK8elWLa9SoxUMVFxNbF84noRzr4BDA6wfsDdZjdJfZhpD6iFat5KKW5k
V8qzCoGnGO404R10GSY4XDybUnfN5eDnjFGGyNeHeZrKK1Eo/cQeWjCHjvx0s7h28z4oXk6swL1D
xtET4czB0DongaAGjV6A8jcuZRPkx0JUuoyTrJy/TBDWM83oHH2mrcFupMkBlKJIJ6UFDY5ZRQca
WgwnZjmTAQheF2wmOYHyvgsC2P+lzIP0lPhOmm39YRDMOTngs5ugNhX9XaoxTeMautANWcVX0q31
EdUUT0FnlKeahB16cJRbNOWMHnO2TvQYaY8Ccej3nVTmR9sv9+6IVpeNUzI8mFNBB8AoAm0AJO2A
dK5qBHlvL4X/oaBEy23RTP6LGrwhil0fTcuRrntMd0PrLwigif9aOLPzPjZnPf8AGTKfPDbsDz39
f7Gtx7l/8B0zOrU8wwiubffe6lr3hUjlEqBb5V52ngFyNVdiq/V8tUTSneLBT+mUvILd7XJp9zyw
zH/l8l3KmvSKwVnzRO2l89ftVtnRxfNWQm1rS2CEndJGdXCl6/xB0TYP+wZy+nznCDN98lJnXL+7
GZ4KC0/BgVBQ5ymfcs47BJo92/E6wvDE1qq/AbLNqNIY7eilkVF5tFgO1gwkTRysDA7HBKNaArzZ
T6nXNiSMFd62Kzre6MxFPHTTEZvZ78Kxk8xtC/NG5QBYUAUMDBrVOFfUEBEbHuQfw1sLKf1msBeD
ZIJkId4G38RDt7jGRwjpw469oQuAFgmG/qZZok1Ipd22sQ1S+YZX3V4mKdGsR78x0SUU6dD9dDI1
mf4Q7gDxBS1fcKznHrWJGpwAMTl2WdonM+XA9pE/M63rS30VIKFdkH32rL2FZzXfFv65IsYOVl92
aes0savbL3wu8ti0S/A1ALxGQTEloYGiDTV6zM207JoaTDv+cFO8efhsz56Zjy9GJhl0mDP62dGq
n0LdejYirExYuwBN0glmab7LyzEfWAtV36ZrQ9gEBv+6VHV9odqC93wc/OF6KhqwOcQB9Wy9GV2W
Q84MQ/qs2PYk1ba3eYZwbUPKCnZDSQIrg9+WKUQ24JJgeIL9CgiYvcaqlyxBgY7lYmeQ0XUy3FA8
EXyS/pCO4/BIj1rWu3qoyanOloqPHgiGdrv0qmk5lZkpA/+mmQssx48QvuZlPA5D8jwykwHAk6qD
8lflE8N1YvWAEgEiPFCQHgsgvt0G21y1d2egJCw7fXT5E5wEJ2RvxUDY3aFq4wjMyqJ70VlU7FzR
TzH3PudJwafyUoROcuyFbM412MRHdgNEDzNL2xJkORGs60sZd8psPwXqMRQ2aep8TWUdo9BC818v
b8BVfkYi7BikmAK+lD3C8Z6ZrLFnASG+rozZhCV4OBkipcthhiw274xema+Wy230kra1QfjE5Hi3
DpDZiwVeF3ojRaLwUfQN5G/Nnhm6fFQVn43wAGeg84Ff5NZM5Hw086yQMQ4dFddF3HMHXEwZubF1
lOnnpEfI5Wlp60OXU2UaaXUimyE1Nm3PbPZodGWIuqeq0HWQdK0f2X6xt/JafmgnKMpPcBrq1caS
6G1xkRg/yjXQ6mHv4ntPobrjBDLteDCdBtVBUXe3ZqOjs2taKIXIt4xuC/RFDzACyKRKfAbTrFmr
9t0Ho0+WSJOjl6dAm99Cxslfgwh4OoKeJcuJB4/CMKvS+iPyh+6RAE0HALtj35aT1T2FTsjIymkA
LW4c8hu4Z1lQx2NmRAe2jdORT4/GTJqaw7eLXSI71ksWnbCwloBtySVZGTk6ZAI+O2zC8643kJ7Z
6VHK0hXsJwLxCtDHJ1dEEzwtB7luMmqHPBVKNusjCrvh0vK1uNLQ0OUGBjUl2NgziCbEF4i5NB2o
E9SEWL+iuTszvmTt2KI2M4gtSTC7pJVb/nBIgInWOriS2Dgc/KttteN3xm52DDMi3BBBAJTKqiTZ
Wkn93Pn5eOJhdeOMRUM8No51aZE+wkiscFmnD3rHqUrkSUDq6RYBWeIi4ll1QWKZxVMuZPQtCBTi
TQfH9zkNXn5WjRfZBBmFGHzGTlmfEOCI6TRTFBRGYSProG/USKpAA0wnlcDgb5ci34HtkjdOvlS3
GJRyG5KK8GNgYRws8OAvNHCC2OOQ/IiwkmCFG7x3KHzL5yRbrHZNuALhEYt8NnaNSW6S4oHJdfFq
J6X5gPiL/i/gDrkecVbpAzqdjo1EYPdFzINFGjL59Jh0MqVONo/Fbip1jw7QOOqQoqCqHhCjSJvY
xwU1MF7EuHYbB2wbWuzTLCpZxsPUS2RhTnqcFoqLrfLlksbsGdJvgiUoFhFT7lovKA+I4BaBN6xK
T4IV0q1vJemF5A14RDwhHzgv8MI4vAwqI9gT4+o+gq5Nec/g79HWAAV5QxPar7cg57SdIlc8tPXy
9Lfxx+1fNvS/B1etSu6/m9OhVpnMERDNYkmOIvcfuITG83QgS+Js4c853P0BGKGp9o0TMYzFspFR
Uv3lHfi3UIv/RVuOXxMuA1RLE3KAvw5S/q4tZw7bljBXFwx/Vn5HHGd/7aZrqmllBZfA/YODtSbj
/u9f5j/98OvLdJzVbY2G3racfwA/bLjRSxIU00GnQp6pa/pbxMlY8M08fWwWXHw0gf5Fp3X7l7v4
/7bn9/89q4RPMwLdnbf/34/j4jRFfpR14kP9Z7PEf3zxvwZzLuM35m/Eu61voukz+frXYM78b/Z/
Gr7xJ//DMQGYzeSjDTk5MvnArdF3/3JMMJhjNEHoHFvUyKfOcf4rjgmc4v98jEIPITY2/hBuG3/f
+vn7G8/AJN604J9pH7h1aqNX5hzTXc6MhOOK9YmDYoFkh4LJ9mYUq9QvCBqWRu5kI1Lv/R7VK2yc
c7WeBRQ+3DXDekJ4QSAfyFowuMw4P8RUj7f+eqaoMkDIotaTppuKaMctyOW4nkO03hxJ0SxDtOjr
SYUmRD4vv8dXIqvwJCzQpczffdRdOpnv/KlmaqOWNTxpJvmB9WJJvIc9lt5uWM/KNIyqmPkLByg7
k6FgycpgEOz+DFsZ8mN7ndWrWBGtnfkAdEi+srcVD/V6RvumnX/iDeTc/j3CZ6Qzn6KOvPcphW3a
9zjHNWOdOEJq6+U2F4FySFypc6uwgZ8nBKV1nbxp1tuDWxQlBReKMJEaWGVq421S9h79B7jR9QZi
lmZ9hr/XUlUPib3pw6w4t+u9pQE2TizM19usNsQTmnuuuPz3uoNExdUnbG7B3kO8E603o7nekXku
7Et6SQPXN8rbfr1LEWw+z7/Xa2BP0E6WDoa8/L2Al/UuTt2lcDha/OCK3K38I1tvbfP3Aqf/4DJv
qxETo7ne8UuE0bvxOsOhk1mLgOi3IPCrNTTCcCgTqJvEVR/q6HKKquYthY3V03itxYU/ZQgunbXm
IEA3fcWcSSHirDWJ0/H3WL+FCj02RUsB2RI9lacqsakTRc5qGiXZkW5l+GahReHDZTQdGQFFB3bS
FEb2WiPZv+US+Mo1Z3etovq1niqy3D0na42VrtWW+C28/N8irP+rIFtrs7b05rcuSmtmM7/FG8Oq
5t0a+orQ0t/yjkJcPVhrzQev3GBruVaC+VoTlmmLSDWsUsuOWVapu5C89Ofut5Tksjd+hib38ECu
tSaKpRLdLfVnOIEIwyJJVYouhQJV9L/F6m/hqn+LWFSoFc513Ma/Ja6xVrsi1fqZoUSDgLReLhyr
Wp/bomUnt5bKbkMi2Qa0orltf4vphFyjT8HDtX5pQrkNrJfSe8Xmqp27VuSjl/m3Epdlych7LdlF
O5uvPh85En65xQ/Rb3kf/pb6zlr1h04Lp5R4DPLkgzYUxwXo3kbQKiTSXt60YMBNVo9TauerHiMa
C5Pp+6cXTEwk3bXzmJh0bwnrnmLmCvpx0kNzTtdepfBc+7L6bWC8tZcBRSR3LWmNL8tvqwMexN3Z
a/+Tr51Q8NsUOWt/BEm22hczrFoWh8mRRgSHBv1UvXZWI3AW3CV0W8Pady12kDxHay9GPDw2Zb+I
/Niw1mZt/m3c9NrDpb/tnIuixYpLTVu0A9ZKPpGdttlPzoj7aQnS9IRjoUAc2KNaYoZEz2jwoFj7
1nZoJVm2DW/lb4MpjLXZLH4bz6X02tuGrBfa0d/WlOC0aWsR18Ya2eNgGdYuFhk+De289rZ92XWv
3WpZzmh8i98WuFq7Yebm/imNitVlOoBOpBxvn8zezq+W0KaZjtJpfHHXDttJ0vTNGgPabtBpzGN/
m/HotzEvA0wycbv2610VyqMo+y+zzVzazrWv5yqhxRe5bL9dQwR6Y6iBrXbVa32VMYLq48ijP4E3
mecdgcZDiJpT53W44XUipRvIuw+RywgLVosZga/BntXHmiAXoM7cMkzBj+p3RuFn1U3JbwodbuNh
Gi61LPqDTeBSekRTaRNw5BP8UWKiYCCByRTOIVB/2jMSawZevekSGWiq9s+k5/DS7GubyVfXsTZi
oXvVR7J6qAwet25hrrqFpNu+ZUHHdAbjbXj339k7k93IkTVLPxETNBqNA9Dohc/ucrnmKTaEIqTk
PNM4PX199LhVyLyNutW16EUDBeQiMyMkl9xJ2j+c852OWfXr5JZk1yFItM5mVFovftPX726ZeCcv
yUIES25n4KKrQnlXwfhliu+7LzV8e97uxKHvd9s+k7upEmm+aeGYkfLizGt7tMNXX2gz34ylK/40
a1N4N/yEkcTDppZq3pu8j25Eos0BRYwk963KD4GNx2rVDMp55tnUnPvcTy7ktVk7iUVjQyRapNaj
waYIKUEMhw+ZrtgZhB6ckylw30BuD6sMvsFdmvgmoaB1tWK8Hd9brPbX0SzEPXodsrXKqH5FAZW+
VL6sNuhzPyrTlc9d1dv3aTbh9U8TeUCZZD7XZml8Y4fAgsZyXG8qhmRHzNysmSOUEs+YCN17t4yf
y9I07mFxB5t0Al2Dqj5J743EEpjYKpxu9MssSzjv5gi4cFHQWfC2RevJTWx0Hpk3LldCJqvP2CPo
byx1qHa9m+p1OzPZjODOH7uQ0qHPhvkX4p54YwAjaTAtldEddPj2DMzN3VaDE/+Iu+YDjdW8Rw4+
IuCFau46efwZgFIC3jmkj57Lrgd542L4i4pdDTrFWWN/NbbFUJMIpSNZrK0WpeCty4LlRxb12LBY
rI7e1iQ7M9sVjWkfsxC687qVnn3UizsLhnt5KIwmuvVTsyGQCZc9GTQJKpQyZTPf2qSO8gBal1be
PyuOlgfbyAiFpcpPg1WU4gkvzaH9nEUy3HotGJQtTwQWfWUQXUKzt55MW1f3giVLDydAuWe4FM4T
eWZTzQg/FXtisXAdeqN3mWYcnuCcAxPoFA69Wydxs89q8oMPPaXpY4ez98+GJQ9iholSgtDVCju8
QKA78H8agyC9UBfZfYxZDamJ5CMGeToEh6bFZrTq7HJ6AwlOQCzLuPuUyMpuZbeIdVayFfLTQZro
MEoOo1d2bhjnCGoqjcuogH/YYTKzgRmCYC8jSLLrJCa36+gHuNFhwCTOW29wRxKa2j+CkCXqIs3F
3WBFuPU61XbE9JG3d3AKN9w7edZ9hFNaPgC5w99nhRorWm3WN06Ucq/OYZ6c3UlOZ9RoQ08an6Ef
KGAHvMCLTzAi/wej6dCDwsBWKvHYjfWbtJLq3m+h9Y+MPC4eWWXY0ZRtjxtVN3yiLL5mMppyAh5t
mxTTjonYxWBndfJxBu+b2R8Z7g6dwTLEdX7NKEqIXG3s6bMjMhXRXl4YW3uq+p8I7BJv58tW74Y0
8g+JnoeHPu2E/v1b1otLsrLr/sMHzCUXB+UwD+qNmxNySR0X1T26UWSfdf6i0uwxQ0u/YRDRnn3m
w9yzCH4YVvfGngRjnz3IYl0CdcUHD7ORkbbA089eaAjTtXP1dpJCIF+hctZnX5TlI5p257HPneqW
5iU7tyj+3w3YHuAX89b7lS62UaA+ihw6iHOX0XNY1rZZN2L/mMzpVI6yZ5vkkwF7wlMnQNuF4XTo
gMT9CrIQ1FphkjlQGAPFZVi54EetxvMvbO5gTXByfRvYr75DgkBRaCVEsJF6Z3pg43M+65VCOmDt
LUaF0CxaC11WlrzPBonWpp8HcteTPs/ZFvXsDdHVu5OVXQr0cfdzLLtveT18myBBTKsxJPVDGDxO
aJx+jqXX3rpFUT03Q38j6hDVZpT3zueyyxu3iKpZ2C5ATH9tOXCD+tmSd17qDuh/QwRfUTyBZ2gz
5Wv28HaaHrROmGv2NUm0bV2iZs60pd6xvmGZ1XWHGMqMiY2oTbP6ZRt1dxjI3boFClOS0zTUbw2s
iK+2Vv4hK1Lx2ovFZTJOY0gQlG67nSCGIWZv04VHw7dn45gi+TwQsjbepFgSxUpNRBdHNMksYJpO
n1k559U+dTyGTljckjMtQXxwmsE6VKNZ48sjvXcrYBI+wotBMxHpoqo2slqQRAl0F8KWXYOPzinb
U54v28ce8WC2sQJR3mNPmw8ahSrVjdTJXpltcvBUgYFiMIT1GHJlHgbUID+9csY5SJfd8QoyR9Fh
S+PJxDlyn2eieQNINB1TIXNKVQ587FIBSbOiVfxJT1TjYFjlTWtigi39EEd3LCNSucqsTAg0zpro
YHVxeAcJhV8BC4ELwJfFzIP28z+bTpLXMWY5u+yMeN8mRu0xZZqN94znijWwwKgBX+Y5UYH/OFqo
Am1vtmzUftpJ0cD2FCRovwhPICLTYolis8kLW6c6EOBprjFhxgataUTccGbFuTo0XctHQxlv5v50
0yu0LB0n0mecOqwZizhogxWwLpZvDKCIAoy6LsCporoRCVqHPixtiT1jaYDDB3mKg7PUJurLgvDU
pD27MY+wyZltZreUkXkFajBCrULyQnz00Tp+j2Fa3hKLsUDDwsB/wMhlvuRq6Sk6fBaQSzjFsQ6I
5s5Gb3/OnS44WGZfHPrUxRymp6jehUU+voJ9RqqOULY8GnUf/EC9umjJiJ1HDWvX1lE2DYwb/Okd
BaA7oJu4Tmf+Z5j1X+QEWAwr/6Wu7F4XyefPv+nKfn/J7/GV6/zBWAh1gSWBOsIjYwz7e3zlSnK/
ECMSDYQwCtY/irN/jK8kujIBud+HHyrUlQL/77wP/w9aNmB5SjLWcpih/HemV78jv/46BDZdEOuW
JH/aVvyzZBH8dXq1uElpEaxir3XfHhqR6s8idipypWVwD5qhvRlqc9pkSCaxs3kRFOgiPDajl9z4
ZiHWGrXEq1dM6stvTFyZtmvsXIR0G4D/442RFtGWlSpYT6WCk51zy4fj/OloG+8JCCMNUcsZ8xvD
4PajbiHEusRS0fgxAhkGaew6X63S/kL/uZa9yk9pW9V7i2fVksuNh7+utLtGLR+jeXDFS6ZiUHk1
bOETkojiloppvuPmzn9ReBF/DKr15xQzJOH1hjsSNoydRQuGigoj1Ct3nmKc0rNzJbtl0/hB+kMx
b9mEM68a4DJC1c227Ks3ZX9EyBG+2Xk7HI2ilAClBKnYRf5QxWmJjzTqTomYchYb3ninDVD2ZaRG
jCYtkhHq1FHfRwiDD0bqFDdlOOjHKW8VOTKFxeO/S6yXCTFD2IzjU5zI8NJGNiI6AgD2Ru7eI8Tp
XzrfDL/rLG7eY2ewH3JkcqvS9Pz72KvlegQ1ts2dIH4Cd2sdfWt65UFW30eKNHlCG9VCm9I3XR7E
5z7yitcBgSDSGVMSmhwi46JMaeo6+RzqKr5EEZQliiAyElbl4PZPtp/kAAmjb7IsPQgbSwuhnfrd
wceHBGSqfjlz8OeUTN68cf3xLbKqQxqpk9Yw5+JKiAdoTdhDyC++T9zBf1+QbWdCau0bmTfyCFM5
+0IJRIWTAsOi3Y3UZQJ9cSnmivUZwkv1q1K6xsAT5sd2ZItCsPhwyk07uAy4lA8807EWCQ+CQGFY
t7SU30FzI6x3mfDKTHX8J0Qc5SlTbbuZQYGqlcUgYkscYxiiP66KecWHkN+jHE8vfjSToGHM04tF
Q4jTBIEj0K36jaya6ZJR72/oHMzzZNU9+MK8WQPDGDZa8AGxVbP8BWJFhBvW3vZgRgHGhwI0XGY4
f2pqnEtHqiWkqtrfoS0f13TK47Fjo3Nhw/ECjaUm6U4Rshe73q6dGvfZ52hDDppnn05kQHdrCQ9e
K5K7EZqw4k8aZjf1PKGPLgyD8oWj1pjMGpVLaW6Zw7CZp3K6zZ1yOli1dvcZzAyscO4doXn7XDKr
gzJS3QZeYG9U4q1V56xcLLL7mRq9ymtORmLj0VWsB6v8SW+0Z0kd3zAo81aVNtMHdCwxYhBsLCmz
IFuk9s7Bn7K3grgAt2x6H2k8kvQXmkX/IOJ6eHSYc9pO/rMg6FfN7ZkUql8JacX3c5B6h8po7B0C
uYCHz/Id88aT60EM5GXNj0NrP3oiRu+RNd2mroPpKfTJ65IDzQlSIQwOMe5bVV7oKCAUdlaxFtoh
Vdip9FtUDugXyfraN6ljov5BX1NOhbhBPtmdylbaW91V7ncHWBt+oCNvkXVwM5kuwlo2p0/MYnlX
RxsQyOSP67ZfAs0VoHOu42LriWkJWmEs9RbmgXeUbgIXLG3bnWW65Wl0jXgR5Lf7vkyowEqFWp45
C3upmf460MF874Wz2jFibVeBDN3VFEwjEcZ82lMK0UUxwVkJbNj71K+zrRG45aqatL23tPKWMAX5
s4LUTUpaWk5nBAUM4cxuxCtcBm8sqec1WndMwf7Qn6j9ihNOKu8Q5X7xE+NFdzNElrkmZ9t85CaH
nI1QOKCZq50Y/PAgX5y4dIH1TFm1TYtRo38jY+rSgljxiBL35C7pmZSN2HK+Rj9/kQyKtkzs9gZJ
S1h52gPKKnfDgaHe+8J40EucasxvHiTrCAjKIt8hZR6ifPIO5GlGtuUl2FBJnSyZJG2CJvMhOLEv
QgzB9LT1Nfd/xyy7jeHzdIUy71s326YmAq0ohA5KWC853+5ZJ0qTKc76OpX2TTITwooM/KmYe+yd
hFHaK1XY3RMmSaZnevhK2Z3TL4RiEwT9bVTED4l0yKRNDKpGjwDtmOnXroO/v5c6qPZS8QRXAjHv
iFcLu9XcfyPUeoh694XpFnjTnm+A47aa3quExwaT3zxRh94J8ORjNlybnblps6DBwcjugDi76UdM
RuQjvVx/w3dfZ15/CPrwo0t56mfxM9vQCznT25JhMIK5MN8iWDBXKgsYJ41tdG4MMzmNRMwd3cSp
UbVK+03lvvxoZQIXuvbSI6fEoeiC6inMjGY/1TpQa9HTtCE1Lqp3gm7Dm9qZujs3n6qb0nC7b9S2
+CFA0XAMTsiT07zYtQqZjju3/mPrwFzA3rN1TP2urf4SJPmNHpL5IvLwtmwii2M2K9YBWijsTHVc
mvh3eKiSb3YiNAs7l2zPyJjXMFSp0qOO4XsiAVol+0YI9BZ1Iis44IARxNwdsftDJPCqs4XECKVx
8o2/1Fc7p0AwhgrKap5gDdbwbL/dUZJl7k7BpR5xQA+Bsm4UFXax74e4czYkI3afM8fQd0I7DIXT
zO4ZqlVAhZyx5njDBvSMUQwri+kDJMSLlVvrIYvrh4muaTNVaOuNqQWg0S2uyRin2SuPnoT4pGDc
t3XRrgZrIq3UQuEye3BcNA7UNWHJzpNBcuAx96Y5J2FvCqKNjNrnCk3O2NbenWcoXa2wE7KWwrZX
lZQooVl9Z9U4PlcQiBkfu85O2xmnt5S5/4CL4HV0+3tIg/m2KKILoggowthcOqnfmdG8NDNxF7JI
5YNQfrkjamTacez5t0WQR/EWhaL7nigQSCwPj6FKfyWRvQeswN4CTE/sHoZu0JsBDUi4me08zLmz
SqgpPQ8MRuxlouCLmfWhxDFEv/eYmtEvDrRXFN5frbL3dJ7qgmma1kfY/trBs0xDPQvOXaqwINqq
wnE3iTNPt6RPmesAbfNGTnZ9Iddjl6F/izbMwtuNH9maaZ5Nqk1Vs1wxUDVtEmyUzzx+vfM0t0w1
ut6w2fr5MK0EVacdXcwyjW8whxmbuB8Y0M6t+UAVNz2VSQa8vB/UvfAIEMiTLzukgM1HW9/opT2u
M830ry1PRlQaq1apbKVaq90sSX6nwIq7jZBiPEijN9egXz4TNi3QHbLsjAyFIzqoHYhvCGrr1hk3
5RypczsEgnWSXZ+QTTMtgCdzqoPkJjfG+kNjPHyFoOdtrJ4RwyplLUuCT4ePDVHHnR8IBpVJ+ell
BT+v31TkveT0vK5zRG/OzKTu3mt8EHVfKjjPuO6mvAYwCZsgMIXxpuLcey/ywdjGIPReChvSr7M4
R9SE6p08auMbCx+KYgCWD4Tah+uRXSg6NpSFJwb+GZFhaM91T9bF0Dm8qXl4BrtV3bseh1RYZhvZ
FfqNbCcW3rHXfJQxK8NU1Yts0qkNHjwLpGhIQTwEdcO1EweQS/JgPYS+gTU99dezstW+Aj36UtAu
P5ih5W3qqA4eZVPJCyi16kgNNjyWVla8NWGDKzwfsDQoNT1aRm6u+rjLvspckKweO8WfPgqi/ThU
9tqrqaCRG9tnS9jMpWd4x5+4+MC69TMRvALh+01pTvFTGFLlIeqr41cIhhwZWYUHRQfhRWSmuQ9l
bl4EZmZyIFl4OFHbHoM5FweiQcMfhT1Do0E/tsEMnn/ZNYxrPPbqdRLCWOEkcFYOeNUPv63DxxSd
51PJ/u00eB7AmUTEPW89e2A0j/GWOyZZt+1yuBbRA9ji3dwopoZh277qiDGQ0Y7DxQVTuHaGurjY
LX70HAnFdg6C7wHkKs69KnJ2RTZRuo0y2KWz432IERQykwj5OMxOux07Ud+EbeJQfzrqMHVK/aBl
rbdzHvrfVRdYQIITdP2TV945YRxfehHFB2V3FOR2UZ9KkOucGra/A9OHYMyK71NjKNDbUpl7sS/Q
+AsUW6B7Ltbc3OVmxEZ/VOTwuF1+8ua0Qzdm+Uem6/LMZCf9k1+03gZ+5d7AmbHBaXQQV4Zs+lMF
MJDzdFp50Cxxi3jhRjSjwHIrluiwkOdnVgQ3QRRe+jSlchT+rUW25gZPVr/G9Bu/xUsG6DBnH6XX
z2togu5tpVG2qznZFQjLWTS0w83S5IOIKL4xPO4hkbFp7/xpGzQR6GYgLq9RZLHtB04bbiLuuU3W
o0F1aiC7WjfibFOCrWvLKl5CCviAXq5/DU3lkLRjPiVTGOzsYOcNwV6kdXoK8v4hGZyNGyIQCCZK
ctPcGaGYLvib610XQjQh/PIusdufXJ4IGkjKuwAHIA5uAv5dd+BgkJ7YzNCFZNhlFmwiJBdqFjCf
ahLnDnf3xxyZl5Dn5zYzLXOpDeIdBjRj21eGtaXPCw4eDuRNasfNQ19lMY7Ztj70rT9vDZXkB06K
5CR6ZC11n3t3ep7sfYslhSCl8LZ3JatvqtHwFI9asFfDeAE5MIEHKsplPjfDC7YsiqfF/1BnS0hp
ieSjBI6/pvA9ROU59TyQYWE/nHMehSjxjLF/alVSfOSBxc0jIxH8aoJiNlZB5EICM6N6NNdmnzzk
jTAeR1vlXX5s7B76SRcxG5354IGLpcUl6RLxgxOwuVRGRpsbNfzgSVp7KxBSMBqBJL1rOQevltBw
rHr6llUXY55f5cU4HeGiCRYnfrfHM+xgEBvT09Q5+qiWXHM52vZe91bzy2lYJSJr1/FHiRwe0XAO
c6uquBl7Hp68Nf5NQHDKEVyad/CtAWG2Y6fruGy7Dd/AfqeXHl57HedP2G3tC2T3ch+JooQLbjZ3
ks/0wcotfhj2I6+hNXxXWWJt6YTiU2T24m4S/BtOYiwHUvbMDdTiwUB2c8dpK7a5jaue6oNNzGSc
AarBzoMGiuiJKbAvamNxo2HKt6A2UqYDoriYle8+udloYEm0BgruMr8l1XeLeQlHX6h4YvUhQ/CJ
bYXfSPQvXfk8OulnUw238xQbq2SIv1IGyEe3bm7zvkGJj+K1Amn91tL8eNzDrhTTLaS2HyUonBOO
9ujh/8nc8/+j4A7LkQIR238uzbvXX0QAfTfN9Pep5vXL/oNibPmMCxddHsJsckz/Y6qpGFBKxorK
EQwWr3/yj6mmcFDeWWjkIHYS3GHZ6PX+XZRn/uHBPFY+WSBESUlUdv/7f/1NV9r+03//Vdm66Ej/
OtR0EGZ7PGxRDy2UFO+fJJ+Kud7v5FzDUx/ByGDKo/kOQ0aFrB950tV63IX0fkQ8/PrLO/V/I6r9
p5dmpvvXeaqVCDdNzbbe+nbKfCUCfRIl86FKg59DDW3kX7+atfwmf/1NmSlwvi2GFNOxbWvJQfnr
yyVBnyAgpD5nW2efwjpAOpK4yLE9K91NbcXOK6E9aiYe35n2tr7bE35dmWrTO/q9LxGr2/PCGkjv
p869VckIyD1Tq84M3pigWLxVnLNxmdxwQrTbf/3TE5X7f/z4RLUxBHdtrhUuqH8SBFsN9A6nr+2t
SjsikKRkOQizifq3txfbw6yg5FE1Iaob78mrj5/sQN1ZEPF56C0zQF2/U56EC4bvw7CLcyQZeJQo
tFxgF6xnjx3OhdU48HetnFTmwkPVEQ7e3ikjaBLeVB/D2jKfjcKkYgiy5gBzeAN+Ad7Rw8TEOKHh
6VX0aKvkEE7DT6qBVTpEkO5RnQR9tw7j9MGFv19l05Ndf00N8H2Ytj/GeJz37uRMm07mLv2tj2NG
VOnR97Q+WpFT7BnvZBvl8cuMhXy1GyH3VmaFz05qPgB3oYP2eWXJ3utsgTP6TPLO3Zd+gikw6tCx
gwRe2RDH3BUpU83GFjq+Yy5IsC9zGUrLFBG6i1tKkeJyso0hOHsewm4Gt+390FML0udBQ2lL7wfr
C3cdQhi989Qi5/SXIh8bLJS0wN8qhj8/kQ/135XuzFMvblAIDJfBnNm+mh5DrESm5Y5FxnwqNC9h
LvKcvkA1U7jVVxwnX3FYOkcG/KxwLeARtiMejLZCsDdFpyDNPmIvOtW2/4LKAnMBH42iIzyIli+o
EsSKA0f7BrV6fYs/ajvq8pnhbnH+1xekxQPob7cTQlbb5ulBmgjKSXdBsP/1dvLDUtRVN4mtzjKa
11jNJYqAugPADJeiwkio5HMcW+N5jrTxIwrUYsD24MgEcY0j3ZUvzCbW8+KoHbT2vseCtlGmZrZv
VdCuHb81HyNZpm9trTXer8D88/or/M+a7r9a07nWkrb6nx9qj5/JZ9tFn8XfzrTfX/WPTZ33h+U6
Lox9KTmIXD7834s6x//DRnu+hLYJPLCe/ZdFnfmHAKLPdesgeOe444/+fVMn/+BiIudbSckG11Tq
v3OkeYvM/W/XpkBjjmHDw6rhcqY5/2TXKM1qNFD+tDszR4mzN4KFXkOwBiOM1ufm4gKFb4MDsnX2
/pV7U3M/Fpt8weG0jU+KTm6F3o1FZsZukKM8O9DpUDFcWTru0GBDRO3CrZfo3NJoWsaddhMYPGnt
Dt1+aiTrpb6vQClDcRvWekH46GZoGhxzhXOMyGIhpFfnKB2cKUk/5ngcByYeKMK3MLkZa4Bbhgdr
FkFIaEnvkM5U623o+gPABd+7n1Mx39aGZ2xzRN9rn53dtqp1+thb4Ml6yzQ+pyudyMwC52eedsW7
hUGzYQG4UIxyhSRzF9rAjXqCaN4y4hfRHl3BR9UA23Dv9vn41C5QpPjKRzIXVNI0VQS9zNP4gb5s
BEJUmBXc05YMl/w3a+nKXYIyH5mb7Mpjcq5spj6PIT/0jYDZFBayuqObQMoxCe1/VFe+E6xxnvpI
5OE+DVQdGGbtpiGWVagPDyYzFCryTDD/+RSvbSuzbtVfiVKGu9ClvB5t/b5FsCqOpSiaNaw8/aZ1
xyTd6roWPSVFOCTFscl3NbCLn7LTOHgTu7pn6WR/RUKML74G/b0QsRAfDYjUTxXCnhJfwjBug2yo
XjkFgKxdWVm50m64KqYagZA5a/UaXcFadQVJv579eIFA2uWjcMKkBizcjq/90GX3RVVHD4uuhYBX
eGsHNHrtXi4kr+Q31Qt4n+tBEtXgvryF/MUupW9OjhiEsUZsDxwMt+FkHQwbZpi64sP8K0pMYL7D
Yshymc8MrtKKLaf53NY9euvAc6ZqxcQD+FlFJxSAZ1yIZf4VXnblmOlsGD+okbwzADtgjOBEYJ71
V/5Z5E8YXtvUAXMJuriQ++E3JG1gkLztrvA0dJk9MH1fnxkyWstawntJk5YRV0oHT1PT5jnC/Xy+
D65QNniIiE39Vh7ihdkmQNjeoJyJmn0G7yhfCeEVH4VFcLh7hb6JklCdqjPdjbhC4Vgqdac4mBxQ
3yMYwUYVeBKK0vnww4T6MRexYK+kDQjHzLx84ICVBaOxtpqjJ8ng3TFJ1zuTfCLUOrOBrYPhdfho
zxbqqDpK/HdziOu3xMy8n07v2TcugjxMwgbfnJTWFDKp96b7mPCDUjImmzphf7po2s27EEqxw+Jl
Iez5C2yvLuZh2qRa26emhx64gmcbJDvmbvpdlVH7M0pCBqXZleLXXIl+VjpreUgnC9Jf6Ji8cgAx
Qq9we+LCr69kQChX8GIimoQeoRvxbutRXUmC6UIVJD5igCg62mJjVQt30Pfwx2Bs8JaSz+wmFFam
D6cQu7T/WdpG/JkaC8PQWnCGLDLELlkQhwV3OINhs41+NQ7BsLhy1H40zfk18kl2YtUOMLFZ0Ine
laI4XomK4QJXNOaCLO6CpEphlv7Zw838whW1yPSA/wdXRiOHyfSR6im7kJYCwxFXMKYXEimsPWb9
gqLK7X8lDYQHN2xr8NzAIIsrF5LwOM1Mrlt4kWHmzE88bFT+DFcm+PQSw7tYV8ykQ1N8asMqfYcJ
i2YCaZnrgkzNDQSLcCqhe5kslllaQyXDcISHt4anxf19Nk2r/OpkDfYyvSIw0T2n3qt9RWOipwaT
iRpkcvf2FZ9JpJBJENwVq9kshE13YW16V+ymGCBw5kztNvYVy9leCZ2gOsMOZqdc6J2dVenPbCF6
6qEHfrhQPtWojCebx1mOVbSGgQCYD+AGSR/WVk9z/4lPXzqHeJTFPWtuIDU93kjW+B100YUz2mUu
i3pRDt5WIJYuDk3Q2TGq3XxU/N0gfmWEDrZUR162gw0jj+loIQRM7ZmhijWY4ovlnHsHr0H+MIw+
v7cmUe5kDQs3A64aY0NBGcEPz6ACFvtQ/EgWripcjVGu9UJbhecYoc5uSm+LRJqVb49m2n0OF0or
2jwLEE1OKIv6jXFtydAhOCvUa4wsiPXjMVAsvks3B9yPpwJ15bQkRc7BvW4WVKwbB2BjiXXlqYWW
2XlrHbiyg0yDA8R7c2eRnLa2F/5supBoLcOyDqHuo2eg+BGccrLnKnhDVNed/mgn9girMF848jbB
EHjwuQ8NCCduwTC7kXcw/h41MPCNdOo3IiG5MfFK0byiWCxjFdxgt9KQ61r7a0RhdwwB7q3JZ0Un
3FfTxp5iSL30ikHtfsOX/9mFtrEXcVZuuoBQnrVmD0v+VTjab13KFHFLyB1XbaRaUh6Q+AzyaGP7
xn0Dz6M6DjaRMkR5lTivpOEoFBXZJEEAgG6YdyOckXE1Rt5XWdYljHjRideo8ox5VZFOoA4DXL3x
gk2++AqAPOHA7yl17CjLu2U+WZ7tLkEX4ZsLSiQxtlaPmlpH7FMR0HkbUptYH2UyTo6k0pvbKEnc
x1QhR1d9kG2C3ocq7sXWn14cdB+ZJ9vNOKNkNUhbWNOQ2vFmMGGBrGwVOBcXuQAp6kMhWI1niGrN
pkgJdU9Kw3ixweITADj0MQl0oBSKjVXH/XypF3jTNueCIc23wn1PVlonxbZvwvFYxYa81EDvYqh2
MgSYILR8x+SUJkd/lu23t/TuuZMN12j77JjnrS/XPBF6FwKu6d3NM3JRojMa/3aYK/+MxQUfdCd0
9DOvWnlSTUP8ZgBO42dldQ6Fil9OP+gSu2RDmAEgFiRNc8fYNZhd2KaCpJrOxNN0DPFF7/NJ0Xim
vMu3oiEBZqVT6Tora3ROaQ5hCRM3M9vSsdpXiigQV4iWrV9tPTXvhEBGp4wA84hwOw+ENIfSeAnp
nzlJEJkh8RQqEKtWiuROuwLepnRUBzHeiOaNSLvGOTNXzI+qER4CZh52AHOb5fRj6gyoeTR5PQvf
/S0JC7G1HlHobXKVscHy5/IVlarr4kSPy6NHysJ7MtQ6ORRIJx76pArLjQcza1rskRQFiB6m+K4R
QXg7Ji38dWm11C+OXz9YVe48Bm1DumVgOR1r/X5mP51ri+ukX0xJKQ4bE45tsmkY6m96gmewAlGY
PqhQDTc64O1ZB5GYoxWPcfWaDlTFPDIiaLJ4O9J660W2l7+FKim/maWAl0yBF/BXhqU6SqJqBqmt
u+yTQgGtdT8Cu/LgNpursu6mmdvGRxuQ5rGLPbBO2BfwgJ6I20ii7jUNbAS5AWf0ncZvclPovt9y
CzTfuVbicUj7qN2Iys8eonk0Xqza9F+tflR7q/f9by1782UyvOHGU8r4mMwAwGhQJ/PDUCb6g+cv
5YJdd8h7c69NgL3aqJeH3PSOJuEBb2U8QbnRnDFvaCrR0dsLlpqHgJmk+5Ilc0DRLAnWCSXUCypl
EzGDiZgEXxT+zObAEj0nIbOnQS/7SB7j1nKyXW2yzWHOzukG8jeqp32A8iM+zR0KY6Vt5kHaXmCZ
MeYsY4PRyv+zZ1H+q23YtjE91IW1bemlXu1kimB0R8PYiD22JqTHXL2RfQKPB+tLgtsmCnMehp5g
z6L0jc+yad3DhAnBKzeEDUGCi4pkxpQ397Q7G5SjpffO7lt4jwo0MlozrrQKBfUolLtKAv2pwBEv
4bfJDrsD+/oxc7chuSTGfixs5yi5n7gwZ+A7Z4CzFdgdaffyMgOAVStJegvDGvVsct7MpzSYgofU
pya4z7SYsYamsx9aZwLNCGOKkKqR+OmFemuZ2FklO9O+p1PJwASi7SgWj+ZtNKOtvyNNRqP3FFVu
X7pEFsFJibaP7rzB1SDZSBkfDknL7ntEof0AUa02YPdRkzxPrJTwQ9aTkrt2nKP4iE4mBqYdVk1+
AOOGdo0kiqn9kc+T+enHSeosoiYV/EidsICRO4bCpUjqZICBMh6Asf0be2e23DayZe1X6RdARWJM
4KYvSJAEB82yJOsGIZctzPOQAJ6+P+hU/cf2qePqvumIP6JvqsLlkkiQQObOvdf6FkwKwMxGO5Fw
pBtzgmAimg3xajoj5tm2b9WwbcJ6BYjas3dh+25UkLn6cLLmQocVbnd6QEB9dugxTCIIDJ3pIS4h
sB/nhESsfcxU2d2U1hClV5UlldwyyK2IWcmMDoNTPGp+HynnQKaOF57MFqHnvk7xeG49opLDU9kM
c2NsoLYLtK8V+Y07TcNX9XnKKLfrBh/rVb52yQELwgYE2gKpoj6VgoiqIHS9FRZhFzJ+YpNyuiNh
EiVljlDqgljBxXiXJGTkfoJ/a6VfdJ7h6i4a+hkEaQ3OkLk4UCjROSMmNc/7nFLcwcSekbb5HZeD
b6tNZtwgEXKDc6wx9t7hQEHIvyDx2UujbRzGY612hpLz2UuZ/m8aHbJ8nNXsiSSuvmrmxBQU3Nlt
2kX36diIASp41nHzeBhvN4s5ApyenBrSTgjc2gCDhLcbrto7KlLNOOqg7DS6lgoTQZ/H8+9z1Jom
hAay6antx45ApXF4GKDJbbELmez/NkLb0Ww0a6Os/H6IMND6OBqzczTxxFK10J/zQ3dm6BRp0fil
k+6wpru5wmEXwlHPbItzTZB0LVSSbpyjpw4zJN+Huw76c5BJN7Nj5sYVqucxIqEzx+2FBldofkPY
dIkWBgPDlknmimwr5deGpT/ZTY3RfepQRfJ4pXX7VmhOeYRrq2ESkOFF1nk3bPti0R0S7Wzi/XCy
mjc2rsh7BFDWIcH3dkyRCy3EzvFxOMppgYpM/SOfvBdYXiT4edyP1U4t3bEW5fQWdSJ6muekf55h
caYHWODGaTR1eRwgeSLZdgGLRBC/623WFq7YykrHQ6lGuxZ+SdRIfu0NAwpU0t4Kb69xYU9NlHln
F8VNsZkIBFI00kPVMNTuPb9rQ6fBPJ9AfVqSVIy+IluPFbvxnH9MDP7XupvrC/1ekWqYRHD2//Mj
mzT6Vvlv/dsPf9h9EGfvhm/tfP+tG/L+z+HT+n/+d//yP779d7i19AbtX4IyHpIMXvj3Xcs/fuSP
SZxL3r27yvcdYVu0B/9f29J1fxO6cAyBk0D/+O9/wjHc34jnw/dMP0u31/ndP5uWkjhRD+GtKT/a
mcz1/rz0P4Zfv5rD6T8O4hyPSSDvijICmaQgG2xlZ3zHxmBvFaUqOZhYY6ydllbheq6SKys06pOc
1GqlI3fMoiDfqTqaPiUqi06ljpK1Iajc1+mj0LQcXRRmHXpLFql7UjimY4Wz+6qQU/w387R1XPbP
cdq/vt91XvXd+7W12ekTd9YDL8lVMFsrTZD9b+OUIRouumios4lfKUR4+K4X/ccn9/3E0vwYdf3q
pX8aHNaOVdTsLHOQRB2R7nRyrsEguvulmapdOmiVD6cPNZDermR5+2Za4fJ0cAvfk3gNUySGwbyU
NqGZqthAs8ZKQWorxg+mTTWfnmNONzn75FXYk7mXyAqwXluKAOP2fT1CKMkTOluCHhVkcyYzNarS
lyzR5sWfG9XcVnGBoqAvhofRFBGYVsqJLJ+SXV4bxanwRHVlD15y1dIU+hwPCq2bVleXROdIP2Nj
27c1ifHl7/MYiyPTlQMoU41jUczRTunik6Wq6SiJ0TnkZg5Ab4qSfUqWT9p6XQ+T2Bhe6sQWgLC0
dM9chpIoapJdG9sVmW/pJ9sJb/C23nF6bNkrfJVrL1ZXeueeoJjTnHrP3WJoB5Iuzu1sCX+Oga6k
S3RVFJxdaoTVvjuntBqH5GAqaO+jK9/6ArUMgr9ygxDphGoK7tc430C7svcdBt7dIEJzq8U07epx
IlIS8Igf5sl1FS7Q0VsBZ60ig3M6hQue7ait/RE1owEpv0ob+p8hbTBTNHvGt5NfR0W3TxZjPCBp
hsugwKShIiHCYRbVjguLKXKI2rVbR7yqqI12TqR6PDl6PyPVJv198MwTTw0JV8M5nD2mu66BRyCe
HqdRG++mYqIMKyyB32WgU65qjAgagYoTzNAW9GXLjo5BAau3N5BLNppmfkFFyXwWfnTnOiFMYUcc
epLfjpZVu1vXqOJdg4IeZ7Fj07KvE3+czOUReeKJbtdOq8ZxO8bFcTFb08857RJYw9082XSZVA2I
cnBBX5m0ys4qigUi/Z40urH4ghv3sc+o2QCrH5rGhb3gPgrBhuPQSDdyPkub6mUDM5lcr54wlMaU
21JC3skNF4zBUCNvwsE8enZg821uKE8Ojv1Ulh3OFtAbdB9qFIj5kPoEcJAVlaeMYhvGz9JNDyQh
3uulEGeNfFh2XmYZEweATVX3MMGqOntITV3zZykPk7IeVs2+n7kTaEwy0+AnpNeOCyZjjhH2ES7Z
b/tUTD6BTgdNtQfbQENlOdH9gNcdLamHbSI7kih4n7iMdGB0PPZTAmA32fZ9fD1SZCGYJXsK6uvU
PS15cyMbsLJSDPcxrQ8OYFmyJzt6Rxj9W5bQ2Xai9qrNDH8uysdOo7SdvH0TF78Lvdz1lFp+Lumw
UqHEW+wN197sxAd9IUg0bYj18sjg1W8mGZ3SsDRwiTSasaEil3vIJGW1qcyq+8LQyuZzL8XDRChK
x/j6XqP82IeJEjzb48TUJppw5bYOOJTJ9N7iHLSO4LKO09KRYJV71gyhmXyBsKlpZM89CVUxxdkE
xjhoa7Jmjcwg+3noIr8tMvvOJe58k5MhdJWKZghyCMInk3WRdgPmSqazK8tfnWehhsfWc1ksenTp
ZqQJEGA6RgNO/Rw1SykuupzE0WuG9r4JCY5Wg1kHSWXg11Yp/yO9TBxoCFB7OK6My8Kbep5PrQHJ
xXayx7lMe85RPftDZj3RtgTDXkuyeudI37QGegnNqNtro3GHrXA5iPSEu+C4RoeAt3rZeF2XHKNV
kJZqrTiQxJbspEAl7VWd/YJt/STDhfUOfF+xuPQglJuCSXSWoFVy2Wh69S6jMqDh1R9sxzS2GvLF
oPOSzyY+mZ2VhHcyga+gx6G2n9B9ktFBTovSUv1IS6m8RjF5/+t9bB2Q/7SLIecwbMA9Orob+dOQ
Uscfq2vZeoLyqrsqIbuuSDnGE4h4/vUL6etv+tUr/VRaZP1UxiC9zWCMBjuwQu+bvnQYiGltkxbm
fHEMJMSTbYF+XlfeWoJ8+/VbMH+cyH5UCy4iJ8u0UbYAtPtJfONWpUrLbkHFO0JX3grLYJY1dLCL
comVpZUIyBs9e+iXug8yElauw3UliWnD4SoKm7OnaAtVXYVnLm3vkJV4Pg42Vnk4XeW1LRcAPiSS
+umYRwGdxjIwpqnbtWjx/Y6Q7LYRboCw8B09vEZM3hrz2BZ3vA9tRxTQ26+v96++2+8v9yexTmrl
OdIaWw+Azob3XUsffGbQ5mM+WLa/fqkf0YR/fLJyjVTgHyQyrH//XR2mK46VPX2PIBnke0/DH3qV
9Wqi4vJbu3759YuZ663y863kfPdqlOPfv5qWoKSdqtQI7GS8ZehpPpukYR9TFX3VE/SejZP1tzSH
45PbG0vQawwxjawG3ORE/ZWXDkHKNwmZpj/kTjPt027oT/hlYApPyISShK8ws5XAX57avjFX5S3s
QRDVWYt3ZwLiY6Brp6GpXaa1KGnW8sSiTvn1da6X8dNlUvED14Iq4XK56+383YdKJqQjNPaRwGlI
AcycUGwLk8zmwnO0W/D88JaGJs/+5qv8qwf1h5f9qaY2+orFrcJHoVlghdzW/ioznZ25DZnG0s49
lfN0HeIRvIVrVu2QGmR/86D+5VtgUfIwYEOBxL3145XnQp+6ukj0wEyI/+3YEhO7u0LTAU+6t5Gu
1s4NJjnqTdN5ZdVv9r/+5P/idiZK+5+v/9OTMygPz28ZWUGfD69ml0zXfRmap6JxuLG16G9UTOtJ
4efv2XHhJUqhGzb//vFqYwXKv6/IWLVNQBO6yhQpaaSA/vqa/mI14PP856v8dE2diQU6tysrKHpk
uIoLRC1s7Xr8IX/z9f3VK62XIgxaxbbxL4tB7Q3lsjgiWEKFOsPVn3PHO7LP/M0V/eVt8v0L/bQO
cP4YeiSAFrsJRs9E9TepIa2DRzeDGJDBfACkx2A4WstjEug4CtR9ffXrj/UvjsyWEBIlpyvQFXF2
//HbC+NJNYz+zADtTR0seKIea8PSj9C1zKA2p09V7WV+NOIATcaZ8i2KAWQ1RJiSB/6mAUqGBU4y
3FpdlOcsKp4dqIq3emI8YQiu/ubAbP7rzQadmfmpS1OCd0zKzQ+LCvTgLCyWlrcWDWcwANVGj0Vy
qJYct722XE2eM+3wAhNAQYRJpAgv4RCq7ROQ4r5tl/luLFhO27E8UqaGuxT7T1Fzpuk0fKEcIt5r
eDlH0RSUcPgzdTk2xPtJjmczKKlaS/pdvVTUVnUIDSv/ZoCX28yqKbbCGa0LqLJ/lDj/az2o71tQ
//n/kWxc/wPMyjf871V2p/itzRDZff2+X/XdT/7Rs5K/eTa9JzoTH4FKLkvUH0hX8zfUctZ3Erw/
e1b2b7SsVvEbinJLOjZr7J9CO/03jwcGoZ1kkbaZgv9PelZS/3G1hsTBdmWuzx+/jq6auf79d/sk
FoU0Cml7HApMX6C5BwGpWfd0M951Ay2OrWCo+wyciaSGrnXWG7DL3HEbzS2mYFhmxDuEdTM+KKFQ
WEi7t/d9rhVXLuvLXleEQ1Rg2mDOVGqbgg4E7DUTIxEPVXnmDRV+sYZMwHF3ELrYrpouzppFweyR
WAobPqC3IV6euIr8I7qilZIYi3RNtLDQRzDV/Qi6oHw0Ucp+BGAQ+bOYG4oMZPBDtEoG3TR1A+GV
9hhkaHbux8FugmbWSITWp/KFzJaJEW+oQwjtMn2bueSjQpMyh0dJBoTaGhphkczr9PCgbCxyW005
K0Ufh9ieNuUIoNZsZEU3A/K8T3xKcp30OgJCZFMWczxZL+JkZKHJkFlNxMlg3AllAMPDFIG1pGWJ
bcoijAY2pzNtE7o+r1BdPeATGNMuVQhxqCmG5NIZeBQ2bVXJhCRFAJa+m5O6QGkjW8fPWoZuDABD
9yVS1fA5N9YhizP0DEwRR70DogWNoPV1fQkJu76a1Micorex2m2GzmMkaddTFuiaoW61hQ5KarbF
75SHWrolJS7Kd/TGtBfiNWbNx73ZVQcL4cmtZthh7RPrTkgXxxKSM8NqzB8rk0zuDX7uHi3f4tRr
pLarvzu1QMsRafTlF8ksCy0cWZabkLz7Q0JslbmN6xapYSozjudDqHlnMtLrPZmUo2+03cq+xFMZ
j20bmH3V3Mfo4fEyJ9Q26ZIWyidJyN1ldlG/ia6frrE+mcMWahZnZU6snPR7Y4efqAa4inGxS9wR
Tutczoceysm+svV5H0fZ9IxHer4SUekFnZ11TxOzv2f05AggzYUsBJdN4qVY4271appIgYdAYfXw
2TLdUzfo1zKYBzZCjLrJrgY9J9yI33XAJNT5oQ4qEA0RHkmrJMu+4y2ppaV5qCXLlTZEtBzCNjzp
OlYBo4i9fWkiordFXDy1OmjNyoVCYEI5pCfOnJSQs2Y8E1/Ane8VnPhb2H8EY9nMghlW0XPAyp24
SXduQqSeIa6tT3WEBc4ZhumELXUFUy5ssMJhWEwYt7fVC4vPPzPC6Fa39eXOpDXt0wWYbrjXzUNt
rNaLuLLLd1dZ/R0CI8NPGZY/LJFanohCcIJcurO3V2kjR2xMdfmUA2p7tqq0fsqqfngHIJU+IXA4
OsodAivjd6dkFiqq1t65nY2i+dwYRXdXFpb+RnfLrmjgQJ8wkkFsS5orWBaYz0MiZE3JNlNqpjtl
0sONTMd4U0tKHgpADusTMvzoxhrzzG8VzbYJS+ON21L/pjHRZzFaWvLTyHG9N10J/rVOKEFAfH2V
XejN6AeEwQBas+ebVJbIiVDS1O8Gx12SxF31aC5yeY8lWcq+S2zrp6UR8m4uppVhqYGZp4/cbol8
UlwnPCufhp3+2TSjWDsMFumYvpfn4TUcg+E0s0bch1MSfSvibKo2DjKG58wr0cp2LM2B6WRGtEnJ
T3iHE4O6BqVLQ/2QGc7j4JVAhIchQdqc29F9W0Tlm9NaPP0jgLVN5db5rUic0djWePw2KEami01w
GzjNJUFnVDPfYjCPioZ8dUC5ghGXwz3Q4qihf2rgFbRCqz0twm5qvyVnVPdLfViCHLBvs8OQPNy6
upmjdSHlnK6rbRHe0hvdfWTk5FRVU0yIajJ0D2lKMxtrQnMUqeecTScP76Pcsj6HiIWY/i7hq6a6
B1EX0wVRkDJROs3pndc6WRFUKlsH34sB4tOMBrRuLb50XZsZpkKCvjiZ21/lYJGguzpefJPZk3dN
W1UYrA8aAIEqt1BmOF2kAlzq/QN0uvwxHiP71Ug1tRspN8+6G4s7s0zVKbE855IbI0Fc2VAAOhxi
qB/Z5N0U5TwHYzXZJwjFGiD0YcR5niM51aB09o62dxNCZrcQuZsrHgXjk8Pw5y5q0og58OicoOgU
b5ANvDd4ncOBcQvvWZlm+1XvewmvNDEeRz1xoUqVcuc2sXuJ2rb+PQoj9ebV6SqQMe3eJfUXvTXu
SdUGzpxQrGPyhpeql+8hwdG04ag2AuCWYAsbU5t95v72sQ+n6pIqBPLkjvGJkjsWb6SCV9DD0TnG
8ZjdEYWnAd0WbkFO+JSx37q110AHYnlhFG4X+iZWo3rTTNKU8SAZ4X3cz8P7iq8abgBsxWDeXSsb
2T1leRWSXAS0OJnv2oIhxcYjB+OuRBbobTuC6wGBppJAdEgFF1iKDZvX6GTXXTfhvWQic0JAl+cb
y0yNrxJmaLfRjEHBRDDN5OzZs/L2hoEUhxD35Ik9GxVcywiBZFgPIWtpa/Y5z9364Dm298kjR3qr
S3R+W3TrUbnNjEE750m4iGMyduWjWTYmTCGir89LownrHJez+VzVAloBvFFENo6DkhHF+mnsVHNm
Mm3cIzczTpYXZyT/od7S3QgnfbWo26Xs+ECwGpUbtAX9s+011XuMwfpZKCBBOdRy8DcumLzFLe+9
sLEusqVjAXWjc557A6Ez+nmTcsiOENod07Z2rpI4TojZbrLnytOdKwq2xjqETTngBOg8phnz4H72
sCZspsR5EVZeH2aHkA1DIzwuiazFB5NgPWo4mo4xRotpA7yX2PBSdiuvpR/KHdFUySGGAPq5jDDd
GiydNeiZtj578HN3cb8I+v+LMdGuo2kEGWc44pp1dwYiSwAWnH7gzTQkhqUE7iaKtHYD+dUmydaU
WoJ0PrtzW34QGl10rcKFhTaAR2l0MX4LEUzuhindthRGO1EnyIvMDmhb7QZKcfsPfWaf9d59xJrd
HpQ3PnBmqp9bK28PiLTJoZajy4qVjgzTJq1jmI+hOn9IuE2em0lMmyQclwDuPXwQcBXJvbHQyD8N
mu2lKM/rPtoBNbVeGMvNX2qyi5PNzKre47WH+8D2Q3onKJA6JEUGn9pWRLnstnzNC/ifAQc/cZYY
vhpH8SF6EExng+3zEKaGjr96gAb2QTZGbxj6OCe0W5IzH/MVgBytKOTkg4rM9AFEmAVnRP+gJtcI
9b/VK0oZeIUZpCteOa2idh8JorvyZDQflXUM+cj3IHWAV3X2VYeV4FIIZe0UwLHN5IkC6xmjqkIH
ZQfoKrrt3L72NUe/lrSPrpk0hZumFeouXGnQ2cqFzj4Q0b3OHgs4xgAdLRsl/XHlSQ8rWVon/PkS
NWhcdlq38qcL2ghX7UKxuGk5zjzZH6zq5YNbbUBics4NBeLTELWO62MRj54a1jp2sNm+p41tpL45
UCXu9abMEehprqdt7BWZTR6kdw2FI76NZA9zD4b4bLKITcvJXZHbnaM7n9zcmS9OLiFyI19xnjqn
su9Y7Aj1KxoRf+YBFnsTWBUl9AfXeyV8y5X1XWc2BHbeJ2yHpXZPBmzsd88ZkdTGKpKNn1FvHsnl
gyFO7hg8cUv2nQjqFTNuditxnPA+s2TVnJmbDTjixCb6CFVbxBqw1kdkrVnDGrvGbIEIthZ04Jum
Wd1D+RHRRvdV8+s1t21ZE9wqif3DJySpvBpcCXvQdfpt9xH5NlujuHHxV37uMgaK5DJ8xMMxMkCK
2jS57dsfEXLeR5ycPk4KzFIZY9uYap3IuWpNnwtHcujCj0i6UYYec3eQtiYBDM1KeMktLfPrckYV
QJzbM1GaVnTo15w7b1ZEwqVGlHyqPoLwcJUQimellfXetZgoDjWYp3kfih6zjZBu1Ps54P74pjdX
FWT+EbnnIvxk01uD+Ax3vueZQQ9tFt1EACSiiZbV/9zHY4BFoTxPLgQnliX73qnYDpI09MA1EgTI
9LjLqKaWZ7VEDAm8OJnImFrpZu1HkCBLEqGCH2f+/2uR/I0J8c9GB+2Mf98i+dT3b+3bv22S8LN/
NEl0/IO0IZjQO44j9LXj8Y8miZSkTps0RH8W9pg6GdZrK8S1TNLZsSr+s0ni/rY2FbHdQ9T4h0zo
fyDsceSPMxP82rRpdHSnwpGE6UAB+LFJEoe4Bm2OFIeIDkbOCc5RZIHaSFFhi9tv3Rwadzr9/A3W
MbGNsoWcFJHNDisByJm9sqW6oO5JttlIUyBMh4Yz7qcBv2I5Qlgh5t72Y6fJjxKj2Jc4GXrq4sR0
NmkfgcrzcOCAAnHt5ajNxZqyLhNxTx6HuS/7Zrkx2LM3eWP1QVpySODED7o0dYZpJzIVaGXdfova
EcE75HvmrUXi+TlO9WvRU2dFhOPuZgM+KXmUzb4w6PwArkl2XZ+6Z4b+3hYWZLtt9FQ7xKnpfU0L
BPAbm6CPvd6F1qGaB8GimSQ3We00B74Z6RfmlElOw2o5aXRjfXIbgP8tsjS2Zo4qahMb7RvdAN6o
imCaFS6NEkTjc6a2sTUaG90e3DuVp5EPgK+6xbtVfxFF3lwDybzQTXgFB3q1EBuNySUPljm/jKM8
Ezp7F2tDurWt4VaWGRyyuvUnlmZ8WskB83xLfi/pH/sKFerahSjqq9qdGGjFWeg89rZ0PoKaQ+Hr
VnLHqOrcZivg0YW6FZI2wFCHtLZ9XMwskT0K/XFTEhROAazNVzN9i1cs6zYhqm59u3Q6FEp0OA6i
GAQwbTp3weRo4mqK47wBdWdG/uz2GRqZNRbIKSYJS6aRQY635dNoQp1Aq2Nn6BCXka6Dpl9YQLVj
ZTTa753Zh4T12Kg/uNNImy2VfFa5Y5xx3KlNEcXmiky2QfKAov0KNLXdCe7KgKAaJPCVHZcHwfH9
dWQMAQISbmKui/RLW1efe1xgnz0PswMY/ey+gPN+i0WKDOpEEU+XxOJSJo28pDmGjUZ3CIjrpktY
TdFlFFO5bzllBJ5QBBtybryT2iogBUhZsQ9TQ2xpp+AODIdrgm+yq3xCugRBz5ioxwsdVFlb0YvS
U/nUS+j8285T8bFqkvmBkzF8ONXptwaSF2sX2fX4ZtI2xPmDi9BcUNcjluhfsdCrS8i+HKyJaY+d
cDEDuapSN4jV29ccDH1LU2vBjTZOms2RBnfpRHuu0Fa4AJRs0BbaLjMVPqVQuXWgMaM9gNXhZUrb
Ubej4xRPFvM+smM1voommyRN04gpCinTZnUmIqDZmsiTTzI1wp2W4ERhuaD2QLCSXEN49cgVsfJb
1S/9ZYSzfDvpI5mTMEPmB9wZ+snKOEfiHNCr34VnRDcY/mLcsHpq7Me26XbJJDmko07QzkXIEXDF
g1Y6L1qmN8ZicuAal+yWxNphx2kPIUyu576O8TeQaLkJQNBUfefWJKITiEeKTkH2ylj3BHMgeDP3
ro1tkPZrnlyMNDT2spqdix5301m0fXwQptFf8A+rq7jIi1ebTXuB7Q61fGvQXgqtytvaBAU8IuMz
UM8spH2qhoimuWkf7JLQmgRugp/kMCtlovNszarI0A3k6s4d9Olutm3V88DhewSvI0kBcXa67AMI
UW0gcTpcMsqqwMvs8dRLrbnlvF/cJra0nxrNUU8onqtvylyL8WWqjCBcXO1BzoNxM3aG/QRkjVhs
ndzwc48EhkOzTM+28LilS5N03yx0/UrHM2xXxG4TPt4+JUCLuCmyAZStzJcdQB5nn1qefjDSLN6L
LlaIaKKO+qxNRxh8RvRgySLcQxQmRpOh/nysstK8RAW8zxnw0MH1emx9lLN+hHiZc93gvZD2IfdN
Zwz3DRbeW/4YHuteyZdE6cWhiNp4D9C1uTacbrgenbz8QkrMuLd0o3g1hsR79VxAvoMzJgdj0sht
WAgZyzjQ7VawEKEkmjSOUN2bnd4UhbW18yw+ZfDpEfZZzSppbo9w2opbFPrVNs2S3/EYuNCau1MN
FOog2dWKsHqtTRSb23mQ96gTt1EBBMqNZfQItm38VnZC+czjpkPfqpJD+GA0+s6B7bg6N2OUH62l
1F6bTZgmfWvWl1pq/XaxBMT5oUIZ5aL6JIOqDOw0wQ2c2Bz9X9q5PdHU1670agyKyCUKM4muiLBp
A5bqHRRqivm0aAKvLkhLafV2q085CZ1tS9dzA7vAzE8ZEeiCyJy+wPQ3lJj7Yig5GV7zYzzQnNpG
elTu2gmsZty2r0TvsTIPFSAvF5oA7WJhq4e2W2b6t8ayMxplg44saCBqrV0Adqu8YNLrGVcJuonN
PHkbld7LhYNjXgzdrejYz+oBuGroGfWXxp2L01Tz8TBVtAnAKUzu2Nq6irua4FMShXy9K+ezroxD
by5LQF9wOZTKyF9IsviasWnlRfgWT7IDHgJr0C21oK+6TW9F28auwqNHoQ9WTDPv6WVj/0gr8WDN
Ywd5kCzvm1iWc0/pbSNNs2OI5qSQ6XtGDuC5DaG9T2HrnHSDQDiej+Yi3XoIzIVJBlkZ1VeAYmPg
GrU89Ua9vKFSzcCOlbdhpkOmywnSisYifOALKPhMDRcXRda6b64x9zura+JrPZoAnuB5pBM+6Yda
LNVtbpbi0iVJ8aJGMe7GOKrBmGkwGfYcC7sAm9kkWJyE987ZzSQsW6PXDEELUrPZOpskclWyw4EO
880pk/hYWqV2L4HNJbt4ssagnCbayFpXOgAmcJ3fU18k5RWHEy32tSLHa8cysI2PotMXoJPQwdWN
xwH3pLw2v0MKl3wrWHHmTWw5RCNPqDY700k+mWRW7FLKXTyOuv7YyTHfT0a59PxZmkERxsmeFpbc
aFUidrABSc+isRCIAhPkIFV93yl1o2EBLGtO6lPbHTHWVP4wgSVziVTf9JQWWyS50bbt1PRVwZ54
V7XxlayI9lXm45tT4xHb2By/bvBvOcGwDH2wyCTZQm9XF0mGMsWqGM+LZbR+FRIpJLsYf3LO9tSJ
wTyZjftoLKogAYLDPK2xFTtcdn7cSVKva/SJdm6X+5he3ZkBlrrp9VA7hJXSHojV6RmU6c7WMkoH
RugcfsUSZO55RqNDyXSOr2EoHhO7ooVlutEtJ2LIsMvY77W00DGa5c5DJNfcsZKtk9Plkvq21WMc
xm8XnZjcjftOEkjSTrL5oqfjtHO1OrzFXjnshKrktmWJQm2W2jAAk2yr5aG5ixotQq9sDslWucju
Y2QG9g5vKE7kjGgguIxK7uJQxPu0l2FEdaW0Y+FVcAPoKez0dkIBMjn6Q9h7q/xR2FeDZoSBPVvZ
IZuV/tSjgEZFz9E6c0Z1TPKwupUqJyRlcBaM3ZHQkhc7afugUVl9L0wTibJBioiVoPF25WI9sdER
D+AA5PUJJzB2lnKzU6IXiN8Qs7O01Excysy9cjo7/zRmJajcvhQ7hg5GsJBGjcZztvbYisSxHGsd
M2HosdXMZYlXnMBG3JTTpRP9nS26PXWquGTM3nZu3j5rYeUD1EOBO2ufy1HhNo0q+5OJEXzjuCv7
pOLQUju0uLAKTKfaJoEe2CAc58lK1G7oMHs7Q4HQmRuD9J2iR1eMDdF5BExr+3PUh1wB0W0tuMPT
dyfL23+Ifr63FRjWj6Kvfz2n/TTMhr69pEokhBZj6Ntopp352uhJAiXhOBoYR/20VNqnxjOmR1fX
vZeZ0d+NES/Rme5885nRU7qDS+lCtWIwcoiHuX5Ex7vsha3R8pEZVGzgMrfl2BoxD21Cf9biGxBb
aND2VoN6+8LIXUMLmZfjNjT68lCPEnlqmZ1dN9F+B1sT+aY2VTdamncBU7InOiz6kamsvQsbT38x
hkGee93ut3jWKl/y3tF42vY1etoM4K/ZkjfeuMuxjaV8pVKPkFeP4LZS9VaN9u3QDw8WFcpmzkqa
IZ4x+/YSz3fMgC5hki2XhLgVKnAXliHGVOwUCGVhoOZTS0NVRGjWaN3CNaTFg19zLigKdyP622cm
Lrnh14mbscTGzngJpWROQMqnSWyY4dxVVTfedJi+UeCyHFzNcWZ8sweRfK3DZfRrS5M7JPzGfbVk
s7fRaAsvoWOKXTWPztnqBy2wGZP7HWDyZmsgDV92cMmmb2M3vXQxtoqSad/eagu86VOT70cAqhun
tkkTx1d9FSrbhcddtD3oBxvRMfyKbmcBe7xZYK3vS8aPJ0jczm0iWuYV5jQm9zzo3nHyJnXEmD8e
F0LNNoD1u3c4vZSCBe2tx/9i7kyWIzfSbP0uvUcbJsew6E0g5mAwGMEhydzAmEkmZsAdM/D0/YG3
b7eUJZPsbq71pqxUJYkZQcD9H875TlwMgmRU6gXWvozX3cAztOrOXOrs/qvkzr/Kb3OpxLmFKcpT
OTTLDNzc6vTyuBCHOGZzSiVvfRX13lLfG1+VPjswkpqW+n/QvPbOX3oCwiN8nHj0CV3em5gWYctf
mnQwtpJFyVOxNBj1V6/hUJlxGC0tiPXVjXRLY0LuzvBQfHUr4dK4DDWbmMIZzMCLsUpsrE4hm2X7
SZrf0vJ4X+0P65BSgjF2x8Bju3cca+FvJhtSOxlAPLh+JtMgQhD9ThqZuUJvjleEXIcHe6zT3YR5
deYQo9+a1fwoa9shS0XeNDNJSDPgC7MwydyKzrDZBFApa1MzAlGnFMYgVaoTvimIDcAtnFWXdjKI
PcqwlcfvIYgj3fhmKiFw9FnWg4/f9kXxO0BgsLSM2dI8Zl99JLu47BxnLZMCmky7TNNg+Oo8na8u
1F8aUmlY2U4tTWq3tKsdiJ87RQcrl1Y2WZraYmlv+UMujS4tb700v/nSBpNKnN28pTUWWuS9lbZ6
Gwl0++EsDXS3tNLz0lSXS3vtfXXa89J0x0v77S+N+PTVk+dLew55CsjU0rK3S/M+Lm08Cw06+npp
7sulzZ+Xhj/lkEZpwP8LPaNYdV+TgWwZEqDAdvdiGRyYbef/gxjxSyX7P+pKDlSWur5tOIuvDlSc
95vgrfEJCO7VQqZuPftYkvTUmgS/i0nzN6ZJnU5KtHjQ7ZZwUsPHjCCSTuyQIRhvjRfHBBlUbvQx
9d1wLHJ7Omme0SwrYv+VwgD6AMD6LsE60OkM2SmeBpbWLVEdpJFk/E5TeFyTO2Wo/mk6VyF4Wnft
RJp7bLyorDbgb+yj5ZuQCT2AT+/13KEFLFonhs6zHGSshjnT0q/zbf466+yvc4/VJmKb5TD8+yvI
WPS9f/rCviaFFNMArE3XFYuC8A9yKvaZ0WSPk7djufI4v1qv6l17VbfhvrmieS4v2E3//if+ZqX7
uvNIGPJdw2YPDYr0t584MGAhSCsJd73jhT/yCmF2UOPXv2cVMJsBlfRiAVMtu84oi38YYkbCZYcQ
pA0xWgBuk3DLmpukbswW7QgZ2+ION1HK6LtZhNq3ppXOEyQ5rjqcMAPyKNtF2tJmIAtHVak7Amyy
o1PO44FKhvOJccrKcb1bN87erqf8ZNhQpNvcNhSUThalHtae7wRGhwc4LfmhV8LbkaWh4WcZ6ruu
LbMriXjsyBev/qmnIH6MfWd+twc88WsYV8M6HZP6xY6s5fwqzPzb15f6/22k/7/QeesS7EXy1R8e
rsXd+1+u3fv34vM//m3Xpczq2z+KGf/7n/o/U3qXdHrXgTPrgPnDCmrw7/svaiAuW1/okDON/0YD
/l8xo/3vLtJsJvRI8b8Cvv5nTq8DFHTx6fO+mNRbxv+TmHF50v/47un8BML8iKcGn+ISLvfbu2cm
SHjy0d20AvvCakbEQA6TM/7DG/e7YlJf/L283o7vOiaf67cf0zi6g1midDZIyPrveOK9radbEdCm
Nut3USH73R9+C39R1xosMn77YJhCoA54uk6ihuH9Vtb6xZx5HePpjWuQJsM6l+kJRBqKEhb1FtBD
YmgfPSTU+zbktRt0dqR4Zefv6BXAdaDePjZOjFdS9ebGnLv06E/5cC6ieb4zkCb/k6r7zxp2vNR8
Q/zKbQTsPp6W34+k1NXohUYUK1lYFR8DQ/2AppH/RMjkr/HykzoSuQ5Kfa/6qCt9/uhGb3iZohSQ
fMfeMOq67BlRZnskP6369fdfp/mvzwl/PM5pjkw0VVB1/vycuL7SZYr/b9MZTFiS2ciQXIol1KwZ
4tNEykSFXFVWJ0gbrFA0PdoveHnSJBDRMDlwv5lTVFymMT4ZhjzgKb1C5sBKHPbL4sVRffZmsZXa
QZ3F51GRFtVFRgYmSMnb33+Wfzn9l6/ac3mFTPTgbLuWR+cP942H4pQtjiVQnefxHTQdLxjG0YzW
o4QxO9RJlyEO1QXO1Gb4KFGt4iYsSrA5ZdEKlhE+6UPj2L45sFMI4jXKuyLTxOtoZNsG1YBbs7wp
3aQPXKyHl9Lq+gO7e+rNKH2TAulZEopXX7TWfat1ARHMAOSSfi8npzhkde6Qd1OqO1sLud/N+Mtb
nBiMQ2ForlLXdQGgeTb+1oGIKanHH55TM60F8CRPwlHzuU0JogOPZ+qnGvXCknqk+S1pIWP6+vff
5deL++fzYylNhW0huzUs1pB//i6lW8A7biZB/rxVXCo9K7dVOuh3nglL0zJ+aelAtt3ESplQHi8u
9l2dD79Y29U/kHi2ZxWhLVyZKBQPRM7mawbSAyis0jVoDC2Jp7xq9j2S2/EUyWL68LvBeOxkWJ18
uPGvlKTRnWRFxeBTJvpqivTxDkhWum07R/+HB4eT9V/OFN7M5UpgfSp4FX77sJ5OX7q8BE2m+vuI
ShTFLbKgg+RYfwANgHvWMPDAGvl8rZUXnSwpWF7aHqsQY7a9ZyRk02c9RPrPv/89/MX56i1HyLII
RkDg/LZszaOpwGsziA15IyKwalRS/XSwaWLW7tj/w8zgL74GLFIskXV9cYv5v7lgKu4HwmhasZmm
xn3Vq6la3uL08vcf6S8OxD/9lN/eUsK7Eqehb2dzkCSfOibIu6krgRrBBJy2f/+zlpL8t6fYoyz3
lxsVHcTvVGceyVRKGqVNKSzzZGnF/DE7yrmza0u/mWPDsUsV54NE1XVwg9Cj1n//B/iLr9QHnYND
lPPf5r/++cmCyAAnLyaaLG9dwpEHZaOEmt1/uIXN5V/zx88paBM8XYiFVQzC42tn/4eTz+TI9aY8
dTa9qG+SPUtQ6NMuJR9mLJ5Ibb6AGQ+scfhYkn27ONcuM7EQLFIrb51akDzBvsB5jO3q6jRyAEzZ
tpAab40pFRuqWN/IBO2e3sUHaY8ITBkDEQg0qM80Sv7BNvj78yGwEVO+c1Ma/lJX/eYanO2Z3Z1T
uxvFtROEHcsOgiLIk3Iq7R9+O//ytfmIGLj4DIcCxhDeb29XPIcmMEnaN0QMEUEqmbbHRtCforrM
0S2F3Z6v+p/6SErB5VL9468LMgrnDeUSJ6sLheU3p9dgtsIsjCHcgI18EoSGbqzIq9FPjMOrRWq1
s8K2eMMVfqij4c31y3TrEvTznkamAWsvPlH70AvCNbBC56GR0Hs43BAV1xLtJOpmoEdvodm8Vb0B
Lw53Bvh31HeEoqwU4TgIW8cDU14mKW6jP/jOIANVIOVOJppFTUAbSXQUDdDtxNmr4PlFuOClqeVb
d2QO6ofY8i1ZXDsV+ysyxAnm0G8TBngO/UNme4+RX3WX2Xm35fyBgrm5lHMh1qUQ0WtTad1FU2xt
WTMygp5TwuEUaxD8GukuJ4dJ56/z9G2aNWM90hLHeBOa/sOEAbizY0wHdLWW/TYmJpnuevEkZf9Q
e7uOz5mkkfETvle9EWFRAsOICL0WImEVm4t6K1SWbcrEl/sxFwWL2bq4BzqZPRijA5LSTFXL9pHU
MKPuzM/GYrBcFC5kDmMJ/UsytGKgacPNPDhugW/Byr5nDZjepClHMh6ngEykRwgHoC+VVYBT7ohf
C2YVT6faiu1rGBMNCYNgMzLn86txTxbBvDNza4/eoltyVkZ73U6m/2sarLts6J5U332mVJcvCQ7s
rTWXxcb3+m9FrI5NMTZbDMf9OWSX+KLS1Lr2WS2QQEgSbEjYXhpCPEao4q+FP7+MUeedafZxo2Iq
WQF4JlccbgXdsNb2l3qcRygQuXhoe6/4wN/eXLp64YqRj/TL61t/F81hs9eVJ6+Le+W1hNvwbUis
HTiEinzSdPQeqqqQVy0jInU1osAUzHXUxBCzn57zaG6vVjh1z/gl/EBp9fSkxQQlYlvM7jWpyJEb
a+2WUWjds3iMg1QneIitrMtPduR9iGJ9kw2jvulsz3jXQqM+VKgY781aqnXMb2+P54WAxS7/Uffu
9CNdPuHAvHpXh/2DHtm7uXpC3WQEXjFdyAk9h5rb7FI9HcBsZ9XPMDTAqOo8korNCAW4Z6w9lRlH
jQX3um1VC4wH0wPiDnFF7hnfZ6qa17qErlUh3f3l6c241WApHoH6FJdSeJ+xEm/AREJ/1RiVDOFD
JNhpGrfa29GgMXTwyaWEyo7tKJ4P4NJxatXRt1o236Q/kDXVCqNmmGGQ3uNlcBV8Vex8a4KQDp4j
oPNp7mrCBdc1loA9Uuh8W2seIaoWfygwUeWLXZfaGfeFvZZGyN+clTdO2HGvCjUcjNZCTeyA5TFR
ZoVN/2mJ6JRXo0Pwrg//s9QtNI1JzN8AcOOxZ4Gw6YHKbDPiSS5hIzNovJr3aHXTj8YT1S2vB1zV
7GZWvIPgDa2kP4D1fJilbl27uOB3YuJ4Y3s2sHw1SKr0jTbexv4AWh5Y6cjA5Y5kRYLk2SCuoilG
wxTO8XNL5jz/m5xPuq74gJVqgklwOgq7mbggFEosIyYNoCs7SKBiuE/mML+KqRrOuL2LDXQjxE1I
rDBjvAFEabYgFcu1vbhmWx2OSO/361EjLGvRJeDQHs2f1pB2K4QvRDb6YOCTLFIPplb4EQJcNBhb
q7BfrFAJzsAI9iaDvjVM5YsGE/UWhaypix4aY3OYs/QpzLKSTyyzq6XDjMPPZn7o85gvGCYqfW+Y
7V3amPCV6rmESFM7l9okYrSU8bxXo/VohGMgSttcdR0hpq7bIcKR3cavzR9lr06xIda5nf0oE5ud
b9nbu0Gi1Ks1/REXyhojbn/G+BfeDR0QopXQZfPaAjFcE5JYht8j2rN+FYeFuyW9GTmAnGu2L3BZ
zMKCPZNF993ceEFrMvmKB4uRmluxgdUU/FOUFiVyZKzgW8fH61IN4ZGyA0RTmmaniuTDB9RvasvG
jbSWqpJHgWnuZjvqGmc4fhHeau+JXVfvc61nOyN0k5ewBIbUsk27S8LaeuVPXW0aZF73ZZ/kO3/0
gKRAE3z3DS09Kk/vVkjWmhsWGESFhfT3GGy6QLYp7SC+nHUTVcVBWvjQoJCzw6oz/QwHv9u2isM7
TeprbfzKYuYIK4d5/BMM5jJojFg+mOwtb06UeSdZ59PJnVHH6DY4GDtvw2/l7E+vXb646MzcuIGC
V7tS2NyFsZnukN4n35c5XyBZ8G975bmvMtJxVsR+dUzh05CpOz1gNorXY2ZFD0x2AGbxae+GaBKn
tm/EXWh1gnVsrz+ZGGOuedJaB/bd3h0kQNa8fhqdCVnjvzV+f6/c9EMWKn1Cda4HiR3pex7Rjeqa
H15BUmYJLXWCEracLn4cGxlLbOr+GVn1obGtDcKNo+wuQk82ReOUlyXQdBXJ0WtRCDnIt1Bdny3l
VDdoQuJDJKp4dc2SpZ9mv0yhLdZVTLpbqdp+J4a+9lnSwyNkdIvhw3aKY5vhh/Atu97arrZsYVN4
RlqtHjXRY+oc59zvty4b1QNkJ7nVJ9te5YYChWYXPPhhW2tEHaFmOKTAdUnA0L95dus+ePzzq27U
tGvpp/l5TtSH06Dp1DM4kqgt6/KxrLt7jZ2029i/SuwQKFSjB5H5zpo8avz1Q5wClOR7jlzsSgpB
/Ipx1Bne+qaPwoBCLdzWYTEQP2BMX8tA/zIYfndp2yZ6psVEp1jmzH59u3TwEDV9fW8DBH1xa9e4
FUWrn812kEcrisbzCNXloxEJ/oNexfHTQIrcA/Ya8Qmr2f/p4X49ZqTobAi91c9G6Gnr2ilJasQE
qm9DsSwFOBemd9Nv3DsiNiYNF1SFWsd3y5ss3ZKVZNp/Mid2OqxymjxF+Gx2TSUhErtECjxrITVJ
GgOZXyODFEHP+KdiOxbqO3uQNldlp8InWxpwrPBtUkai81/SOYk4bUKF60fF5gxowsxfKuDtr7U7
5wCbmhzEjYzjEGs/phdnparUv8/irN+aBD6uLZohXFKhJt4ixRXkyjB/c8zO3flC00h0JzdkNQyF
f/ZzJfnDw6ItqGdS4GRSU4vIV5svY8aAct3WjYTQFDdnsqZvhTP/sEkB6QobcSrZEsc6CqM9sfKv
3Uz0dzOjRWQdW+/J76s2ZgHy3FuuGyDXLtUtDo1lRDSuS9BXa2h43Z1p1cY2Drt461ppeCw00jtX
dRGOhz4etmFhrUlC9EkqheBnWAVqlQZ36EkbE/lSjjNE54/Zdm/eYD7VXv9uqPjArvo70s/X2LQR
UiC+vaoeqE+jl25g64V7l/dehj0AltIayR3aw2rG5VHoiHhd4c9YKrTOYBTF8j31RHn2Rd0+ag05
lgaGWOy30iQLoMTZtMK4Ld7HoWR7zh+he1ChiK65Pz6GY2HtK7ss38aZ7ciqHnQ0OfowfPZp2D6i
TlO7aay0TSmluy+1KYJYxrX30XXeEgRPVGVkO8TOE4Ky402GlNzW1dWL0mHf60b0VlYtRCyDADJ2
/SjBI/9olZm8OhkDl2VNptY9ZLuDK0okinXCpeN5vQXpATVr4GAW+xj1BOsqTOzkF/9MucnrAhcE
jnWHi9UBvBzMc6MdM7TMG+r/5uJih0C3zah1U5t+cdfbMVuYxKncbZ7G7o7AReSHiV1ZAXJsbVs2
pH5rI+peLPu19xzPU/VGw66fGFFUu9ozfV7uzofTRZSOHc5X5AVB7xflR8vQcTtarf7OO2xuJmsA
3NR584PW691mdP2cMrirq4NVetpZj60QBvzITjYHx3upKT42Is7KoDLyateFXrJOLNs4oeR7znts
8kVT/Zi7CCxerOJHG13O4ww+L8CLNV0TItpp6nznirBB/x6L3L91mWmeMcMTIWrk0c/lKPxeAA4n
gaFQICKNzDjVqTBXMtX8Z3du2yc38zN/3bXJTw6W/D7uh/F5INo2XScu2V6GasrvUAsUnyHO9nHk
zXd5m5BvO0fq2tdjdcTDbB3AgLT3SHOw0Ghm9C2RHdA0M0IhA9P4NDhecioo2L4VfmLNaBr9fEfN
IyXRmba28YrR36ve7dtlypCgSY36l8xmMjgi8z9WPrGiMJOH5oqs1GWcMtfTvqReOzl563wOhjLR
T6Rksls8qlflYSWLV9pgmgfh0h/HOd3kHuxlOa2WJTahOV65j+F44d8p6jeV2rqxsXQWB1icZ1iD
FOfpc0dw4RoTjrGxEQaggy4KGhsvKvQ7Fffxvebo5cYQldz3YY3E1TLwA05x/cA1mQJCQE/FW6Ii
kou96UUD7vWMaywPYJSLtZJzSHNYtmR2jlc39Fwe/j7r9pKPAPfOQ9zEX2INBG1MaZlNnks+uoaj
jN7KEzcNgPnaRUm/gaua2YHyo+aZQAQGpugsFGn3ifqZEzS+6efevBh9AXpdo+C5D2uNpI04TN8w
gpYklyCx6YOqZKt4s+IYnBXpy/pamycwzZXdcDJE040Pyghd1ugUBlSZOy71aTe6TrHPLE23Xoow
bH71pNPRWjM5LI8m61iE6N0kBrxRCLiQuBjutM6nrB7WVNKadsEI13onpMP5sBmFeO2KsdjL2bNu
+Wz5+0RLyDou+oo0Cir8FA/BLCQhElWBzE4NmK/VPHcsxLPEj7dkr0qYi6BihIuca4NmezLvGO/B
vHISwaIKf+u8EoPSDiNi0HNm+c1z0guEERpI6EG59GmaN/6apQ+Cm957OM7ID38IQ6KzkzlX5MQN
i31r6K27wi3mbyaBML9iXzhnfRbaBx9dvXXhAHrdC2V75CrkGOB3Y5ebqSu8+l540XTfVA7R6143
I90RvX7HNCziPO+J2Vn35KesVVjJSwIz7r7SRfqd1pJ20R2U9yNF1sF0nYP7mwJ8lW08azilbewR
dzFoRDv6gyPfmkUylbPffmWlxHvVkxKt40l9LKFi3IW1iLKt5lk/gLttrAEWpN3aLE+YZ+6ItT9m
2UCg3cwIbIXSP7olk5s/jaRkbC1dRicZewZ28kxj8FF3NSKjvmy2E8pOeD7K3ADoqZFYI5P9ZqVO
v0+5vl4QnIaI2L3YSfkkRnOs5zR7ryiXNsNQkS8j9egENdF4kNj5nBU34ALzgzmiBbCvwzIYxyls
1sKNuSXHHhKkYdAY0A3/MIXyDkxX2ZX342dj9J91oz3rtACrPAVigDOA5NjKsrf2wBGKMKV7qQmb
P3o+MRipHSWfvbtYGHHSTPdMtrgZCgprUoVNlwwJmHUbWSdNgBhZ+8SGgZGS3dov1PND83P5EeUK
7Wvr38bYjsXGwVab4UMH34ReUIf5rhNVv5IGlgA75MNhc6UFn19EXffsA+fhR6LJMguwPbSXMXQf
yOAQ53bJV+RjheukHRsmOpnVnXqsToca1MSKt+NN599CxIYm7DWNSYYEcgItyRExrutp/u51zOGi
nV/Yb27tDRcdZMVrw0c/elzD+MHL9sCOq9owXbJeuJ0IqgHPTPDAJO41YxwCapkUk29GvLoxn+Oy
gGDokHUQtkp+TIjlNjjcEbxKel1tTGVgqQHNTlgipUVAyHtApPehoaSNVpLLali1izACcP64c+pZ
21V6k6MmdFBpR50p7xtTK7e6XbsHfOSRjjouMh4lMqyfjDJSfz2kHjnOiLUPs9HcirCOHwyTuaAP
YZ0esLPOYQgePeU5JIgT+bznVdOe3ziatdm0WbqimSL2hZzu3n8dNMt9iWeHiJKpho3uzaStkPmD
VrCLjl3qWGev75y1R7ny2htOeioE4V8UBxK0aj8ESU/2l+37AxgZL7OZJWjTxrditnVgjuOrO9EV
2/3Qn2rXT35G9cwFnId1YAnWaFkSlc+4H7Ingmrnm6ZF7gv7+oqWCEAhcRedsjZepFeg41OYgbB+
vBdPQ0dnydx8bKeSbE2kKwEtkDwAw2y20rK8gIA+EuFV1peBXfKo+PZYJLuBWnLHNZ3qq8QlnkrD
NhKvQf1GlFtT/51jVBFNToK3v/WrgdIePk57YAvtzcHUKFlsm8Ttbq3h6fuc8r7iNPXUQNuFdnfl
i0G7JvmU3quqCo+eQv4cV/Dth0E4dyMJ8ET0GOXWU4uMGS3jeWxyZ12HqXxIxuqhKSzrGR3/qqzN
70nlvBPEIVaIo8dkRcWnNk5MeOkarGyATObsQFvcR9CDb7ICu4hXxTsW05CfkyZ7KmMf81zex78U
uNpHt7btJ5IFQ5Bq1ryBPvJISjgq8tAZbkMxgCrLRXY/cpOWWGuxL6XdLdTm6NGZi2LXtLWzJUu2
WjHQtc4DQRA74ch2i9C3XLEMecMpAt8zyknlCEklyGt31xFLtSZU5Rdo7fljmnVS2zTiOSbC6kYx
u6uezVeWyOIAvjTfKJAfOzdG0J6HblvxhFvRZrbm+Kntui0+8I2lSn7H7Lo2+tT8tJtiPkXDYF28
rq0FwkQbV7LGSVoyf9rZod5tq0zXyCptTTAE4qKEohVrM9kHtWi6bTq5mE9aVstyoyvyVGrUIpLk
biixPTDpt8IXH52nRbtOG43DVEJoa7GSXzu9DqrGuTNnPEiS/q4i+OlUq/jC7Ldid1Dsqji9VprQ
f5BHM3A00Q6bQzEyzu+nEwOw58y3GSvobsDiAcF5wrCv7+QBe+IpWuC3bT3mH6j/MIta9fd5ju4M
g65iFSVVFa0MM8IMKD2T60ATWylogWaRHFxzagCb+KoAVFOyyaL0cE9CG2E/zzTITj5BhrJEufFg
bDCkpJ0Qhj9+LwFDnoo+s9cEqtC0L1nRnLlrHaMEpJpE/KhIq3l0VFQSXhmbxB4Mmuls7Slt4b5M
0mbWUsVHoSWZs7MKQ7zVvaFF7yH/A69nLR36Xt94smyXgL+hZ9qWTf0m472VZOQ4m9lbIEEsKBhl
kMZxDTU7fFSSmLyk8yt4SZ55IHZ0HXnKPCqBRh973TBAXsFz+k7ICLeim/JI1YlRpU/wk1JWjgDM
/PeIyA2BlRRStq6I3Dg5GOZ8DLqOMWBvTLOrH7nCOrDOTnNsTOxHWNCmd7nAlTtn4xgMymQmir4O
khj3oYNnaDlPfUfBk09u6dBnj11rc9pybpQ7C8T6QkZA/blyEsd9k2XevU+ViRTRzTIMT35XrLCP
9IB7phKZ3Zhv57lFlasmA/+u4LrHK8k0Iol6usVQoi7xtPqVQTEhRyYg0dXYukfXEczwNSy2dgs7
a87vHb0iIFmqC86SQwP7CsM74ZDOcBHc79DUMD5GpyZtiaIzBlLp7KiMroKC5MwTF78RV4SSdVbQ
LSP9zp2Mj1qM3RInI/dk6CRslya0lam/6wv/ex/1N6HGVztsRixNIWVGOoPzGQHJRFj8lzC96p4A
dD9wah70ImHYGAlzEdkY3Y27G3i/lzElS3NZbGgD6FRbzR7JTZn74nMGE4GM0WoCyp5DWcYozN2Q
nsnuIT+hYyFVy2+GR78q2+eok9A2EoshdY6Tk+zVBz3Pzo2lhRtjdI01NmOGFE0Vhq/0C4W+QZWm
1m5mzYe+strvhLU1BYyRaTzNLUTvoAcBT+GbsBYGTxFoRRdx5MUBou3VlEb+ftKNbq3T6picP0V1
rxMV9KgG36DQYn6a6BrLEZG+NXDOdlPPibtonc9JJeq1GY7z6+TStRUBqywmG5grkotT43QaDOsa
zSRsbZvWmr5LPcn2HdXx2fZb53VSMylVAB0orTPiwqt0wgU95pquVi6WGokeTMNM3UThxWI09JPe
lC5kTsP7pI8Iu0XFu2j1tdg1NiHxVs+0cAlcvxr3ihkAuNNPtq+xL2j67Jk8WXgLctiKYnhpm0Lx
DUbPLJB3kgSOfc4uifylmojbiSyotagFM+5Uu1gRK0XOleQZIg60Hg+wv+h50Fa5o9e/yjm5l8pd
KFPTDoG+YKd2bGEqxabVA8/zAN3Ypoy2/gROiCMWPfvaFskPszOFRMQohz3Q+fpVL31mqY6tDiI1
1UeZMX/FTMMDMRBVm6wKBQ4mB2c9Bspos32GRJ9h2uzeubFXPBPP1tQ7AEU9kEM7mtdIsIFqlk50
jVV237rYyJteJsAvFCsGvA/7sfaJ5apJfiNroBjm2zwmJdnjxtCszdgz9x7h1zn6io71wZSmr0T7
JD8RHhtBiZjm0ZGE6VEHSlD30D6AB7n9Q4s9Z9WbIY1bZS4AIlPSIqnKPtRmb5cBAMLsfqBuOfZT
GBFC10ib7Vk8TqAt8oqXu9VNez20fMUBPKSXrCFDDSuMt4H1BRSHxE7KOPPguJJrb4jFTmBoa1Y0
oeaZjg2vDn4k/BlKzddSfjRpon1WGWz/2u20u2ypcIfZTG7o86p7y++7oCry9CGFU7vn1bEIq/fm
Fzs2YVT5mlgDNSrp7wSGwrlBE55VYwCShHOqNLM7dE3ENrk9tXKohhMnLGGS1G7bjlN551gZe/6q
XjZhKoR+y3jhiM+kW8vMJyQPKsKtI5v3nBmV+Al0k2w0pnhcFtDjLNyYUABjoO8LVn9YMzOy1nps
dOCntfa1Bs3+aPA8XmNp8ChFFrGx9lzdBNKsVcXeKeCmadYphyoDqZ6QNTLUmJ5kU7L2IAo+JoXM
dl3jtN9UyNlW6RYL/KFEybaa9JRPXIAH64O8XMJUIogwG7eKf9roZt9E7yWXyWzUmvWhRjK8ZwKp
tAQ0B78PTJ0oJihLuG1LayKLyuOKiXg7GAhXynvXBgxZ3vQZ9a51JuzmgQeK6TzTo6DI2/Qh1oyi
W3dpvXQKdlyM9/7Mqnon6XK7HRhdTq+4bvo9j7WiXFzingacPQcyyKJnV+nNtFw8vb6u/HwaA41v
FonA7APiMnC4uUX904yIrmDGHrpWe1FaMR1KfXQDfPJ9HeCgRi4To0S/RgyHHnm6km9ZKY3XwbTy
NZaxaBNpgrQE0kIuKMnzQLlAA0lZIHUEY7r+isqyfQYlxSDKK+CZpbPhHeLahJSAifbTj3BhylDP
NojBp0flK3lXwsfB1mPlG8etm2M56pL+U+9N1i3GV1fcBeRiqpOW0m2ZUZ4fBYEF2K183BTcGTAS
co8wB5sUSgYr7WGOM+09iyLnRSe8cc914F8SgdKEX8XaaJ1Nbo7dh+Yr80AEG9GMrjk4eRAbCVDN
YXzgWcwpnu36rXL69Kflk4ZVx9H86LpmP6wmOhuJD04uWoU182F8vsDHCCsQ/dMUhX4XsMbw4If0
bfNojEWDj6VS4l73SkzuE6GwTKPx8wu6qr1KYnblc6Y/TFaM/0RzCuJ8jDjfSKdFjbKEdbt+6j6F
vWXex7Ki5MBAf6xzc+BN5qUjLY91pTfnzzGx2kJpiKXmpjprlfbsltqnhYjzqZCaulWdHW61akyW
+rXqAztJXnSt7i9TF7lP8D76mzb1WOzS68BQdWvaafeaVU7zIAxrfNVCrIIpkpOTVSVe0Llh98qB
8upkuXWetKUSWMz/VmYDsMgbfYdDpniIWsyboeizj74PSZwbTD2oix43H0uBY4iUak8X+J/sndty
20i2pl+lY64HFcjEed8NCRKiRNGSLblk3yAs28L5fMbTz5es2r0t2m1NR8xc7Ii56A5XVJkEgUTm
Wv/6Dwki51r28Raih3XAgIun1brrpyJqWgLkllV+JeaXyqurdQzQqYhv0sSKfHIEQWDNsiBlBc+p
qB4kwn1FgigHl00pqomOsEF47D5olT0jTgnVNraFeLK8nChWl6tSIc2FuAdWTW7GFasq0NmUT3Xm
PV5x2SEidPeudnBrKDwPG4G4dG/QNUB/LV8mkBl75rTIw2EOKJi9drMYKJgJpcTWrkvLq8YGH7bd
6BN6mm/wkb6j33KR2jv7JBR7EksQD3d2istS9T2zswpFtBaUCfreYsnY9hbTR0yBb2B0nJzq4zyw
4cyrQ7oLIyBsp3UmxPGOl3U7CNMfE0cc8rH+sBBrATeIxJUxJsexzLcWKiqiW0LqvWlmZOUOADsF
KvpIaler3lznhnk1pMvRbMC5F2Ez++Ejrzp3TvdmH8E8rteEtnEY0s8OsWV7zSFVEC+b7INk0vVg
lfSG1Ursul1UIvifa6VTITKk3zlZH33R4ti8pdnV0axGWVB2Sfd4Zi7+35Z9/HeyscZJXjoGFNt/
bdF0+hJ9yS9NrP/59/4SfngYUitLf7j9jpS2ZUPv+0v44Rl/IAWx4dAaOp7UaEL+xz/+U/hhE9YG
A5QO8p+akP90sbaQi+j4M9nSQNnANf47Ltagjq/YhbhGAaDB21ZkeKwb4W+/5pxmWe9URrdGBzeK
8lMNo2I8pN3YnRqjLP0hJIqoFvjpL5KynZAAkoXge+2sWYt2yE4f7bHT9mQEM5lzSO/c9NCWfPom
fW/HWLvFZhJ96om7wi6wiqw7+HpYhujFyQltapnGW+9qW0GhoZvfLpHa8Zv4kVBgZggmeUzdPBbb
UQCOx4v10LY4CwwMp97ZQ0TIzbQM4UM9TeR14WHZrIglmJD4MQ47HuBB7DEU5H2B9sI0dtthWDgH
OvY+6Q6BQfVJI6wX4HwkGNlaRfloUN1+gg97zTR63WsSRYijdgRsonHaUCZujPghecBAyO0gKcqj
RjFwtRSC2nIw3tdzf4zr9kPYOu62rjB9JeeWIjghI7EMcT8RSbZhN8W3aqKpEzizdas53oRtdXSS
mluULNaeYdZ+ItR5mw7kB4MdYo412dHXeLSma/p3c69F+JSWNLKnakkxE/U4M+xE9/CAhdaT5qTp
Xc1AmCdMoYtTjMHjEWWmBWWBNlQvjmRS2T5eFlpAAnz+ZTYt5zZ1O0H+pRukFiyuZmXbKiSGM1r6
AZkctldwBJDaJk6yXbKYHHZzZJxn0ZIz7fYnRBQf3AayRWNkfw5YosxK1kHIcX0lDbZ76C3P/Rje
AwuhhYMflPbhC1ZXBpVa4d1FI50O09bqE242OT5E3q6rpM0Bnc63NjLXncxxENx07krp6OUC2Igx
eiXRSwxMSbEMTpQL9H7SMmzBaWHww6PGEj6wwKEtMJMarJS/n/V3aRlusSB8nqbHvhvHAFIhM54J
UTFxS1LfNCJ6YC6wvmOWjqc1c5bdWkTOpkOs68Zy8L2+No4pDiDbxMhO4KtBTEeIXj4C8i8boskY
cWBlsKyn8KOpufFt3AzXhpaZFJJToX/DWeOlp2zyPcZ+KCr82UXtsKQPGa5d18NAHttIJ6ObImKo
ll5py3CPU/i4i7pufkTabR0kAd3VYJi7pYaVg5VDdFVU8O3wE3gfG+NzaIFaMUPCPgNNJSUmrxdW
UPtQjJ9zC07iEgIiLRE9r9ub4TaH73yQRCA9wEd4b2SNGQMEmQNMhXj5oOcQ6jZd19dBr6XRu9lG
ML58bIBXgjW1y7upxR69H8dbnC+3bjdxH9xPmWZuo3w55WmNg9owMyhCpKit+nsEQA9TNLU3PLVU
x/EVn/aPWfkBSJHgO8czqJprYCWcbne92LlJSgQkbPXTwuQrs6aRQclyWzXLYe70xwWwGQAPd8RC
yvdRmx4aapU2r/VHiSv61l1GazODJnZKxo4ExZ1E0IQEj1niC7OV5EbPu3UbQ4mJ39VZfg2r/EDW
6hWZiGxoOB9+GltGguxgyc4cGP9DdNxHOTpw3lgSg8C/ECVs9bDFgqpbPYtXHcVet2fYlouNtJx0
2oPO49TS1LNdoCc1GEgXNBvjqXRSd6tbDQSZ1fG61ZfebHlXAtPu9Lpcu6j+E9POlpfJymqcDUoj
669wLB2jo8TtFM+1Dh7cZugZOuyMvISB1Daw6/Aj0HAkofZZUJ8vMxTIYrXwvWZsCrCMwrxQvpRp
FbhNbwBxjfLWjWbrftYcsc89gwCp1BTvu7W1MuzBwkIPGuxF8h15b3i4h2mFyX5Wh8/GaDcTfTKh
RlDE11jbgbvgFDKmiIoZUY7605rnuNOvcSk4J2jvve3cikYcEWtLwsgb7kvZMNReAA/TdIKXttQQ
B0vs412deMf+sR+PNjAZ6fY6htBefWuiMN/IXgu3S0K0L5gi1pwOlaog0JC5UTT7mKbRdpmMwTGy
/0wXPMFUnL6KkpBlPMy3rrfIu1BvphNJ4XILqPGcOM8whbzrRQIj2/h4ErfuTUejAhhN0fU6cXWP
Z9X7tHI8CkH3ToSQOOLCITC4aKEaU73e9PaMg3sVFltGB9fQsN5XGaNwOxHGkTknc9W1/ppDbVfP
CE/yBa+aNp7uWGSPNB7Ji2Xi2tYNK97PebXepFnPDJ+J50emKIufimZ58SpB24tbUm1su7bXadu9
BJvQ/yd13W3ytUV689Kfk3K/VpSgKjn37Bz5X//036j6U+pdlPu/K/6C6sul3vf8N/6p95V4YcMO
p/ZD4m0jNvqr7HOMP9AAI4NF5qlLg5iSf5Z9wvrDxSyAXsbhlTZspWb5u+wT5h8oXTyB2AoLPRKV
/q3A3UuhmLow3Ua/BsuAkk+/kJRIZxpLK5+mXRpFFSsrXvdhCpQuBJRpCM3zG1qxS5XOX9/HFyJr
QmusbsaPWktiqrvMxt0dN/Yu3axm9DKuNaf2RDXwwzO4+0sW88rJ5ictIt/FnoCongQYy7H0C8XY
YAOVQ0qZdlLoxAgXFswwwo+wh5Oyvs3CaLwdVgPtCA4zPl2u983Oq/EOTUaGYZHJBtJoUPj1ZYJV
kw2dmW0yL2r/hFTDRpJQRZ9sOxLXgy6752VC6A/nl2p2g54BPUyxoqPeTEb1XQtxBLPxsXqAxIHF
nOEkjbjpzVa/S3LZRdSjjOn71DG/Y7sAVRky/8jhmZPuMGvx98hOQj9DpozJVL7eAZvYANANpjXI
PIgVAQC/T+1Vu2l0Tx9pm4cMMCT2uBQggvBPkmvWBOVoQ2+IHou9IcKb0tzAS3OCekUeuAGL1Jrt
4E0cI53ZSqRtzti+FCmMXqezD07EehDjIHdQGI/lYj+UCJBqH3uJ8HqNtPUmkVZ5N885iXQSR7JQ
J98mqZ8IA09J+ZD3yGNKyM3OcYHYtkk8TNGamqw8w9PaI46M8VYfBqgBhGdA2fVy7MNsfOkSqCI7
wQzuGvD/KfGocYrZzEgYTjBpdTRYHqNDOho23XmHxYkK6jDE3O8s9FkjTIIgi+S9aBldSO39QnKE
JTCmtMUcByRem35eeAfZEGua1QZf37Yw7QQBiSk9tDWk/CGG8owY6opewNuOufL9jDvdtynoNtIu
dH90dYJ0weYH4M8tuW1fIpndFmWU+dKOnvHYx1kI5QsTeC0g5/S+yjCLUXc0Y8Lmh2b8oRdptNVn
+c0awqPInAOs13ybMwzVoU9vkimqt7Iz7om2mEGOxbfULvZGpjeYS/eBoacvurQzxOLtk8U/QNQ5
GUb6knnJseij66hWkTyjCryKmw8RXvlEMm4oh27iMMMNTzvGOadR7ZEP5s4uw/smbJromBomKYQp
E6p3TW+dEq16Kkd4GmAuOP9M+Y3uzd/toU59XELsfVYoi/KZ2seLqDvGfvJ2g0Grs7rIIiAIpBsU
OCeJXOxkhPNzHHZ/zpge7Sw5ddwMsgbsUHsIjei4cMaSJ4/zeqV14VY6lb9kYbmZ7egmCrMK/od8
ynSPHwArA5UM5qdTQrVLbVkqh0CbgSUdLeM8cLZC56sx7tEOmGuNkIwJJOLBYpGxeATtIInW8rxj
pMuLmjVyfeg1okHDznmYdH5p6cAGLXkOTMmfPeLcdv//cP0/ibJ3PDRTJmfbv0ZW/lf57UvxpfwH
4Mo/TsnX6vlL+49Dp7CW7vWh+/cn/Y21GOSF6RwwHGlI0fHf+c9D15N/SBjfoDCeRETpuP+FtQjO
Y2SVnmebpunoUnB4/X3o2n+wFXAeQ1qzcPPhc/8drEVcCEhdW8dZgyuDdeBxRvFpr07BrgNtrJK5
DWgCjU1qFc9ljR2M4bAzxWFb70nDeyE5sN6uXvZcCRpyr2IaCtN7syQVki8XF0Fkn9Y2nJKPI/yb
7Q83+Ren5wUa5KhLdHFNVGWBCkrzLi6R4HIqhyxqAxe0cqNhcQhzoWGOH3tH3Iy+mMZ8srsB4BO/
pQyC5RvH97+4ABPnIW6VAyz2+h5JIj9d+KttEEZcgLGSCVULaLFGEu5ikGqyxkKiur3+eqCp3qSC
6/j9PbioVc63wHapiUxLVyL6i1qlMxPZ5thlB+0QLRtKtYchZg9syjcMjy4NKP7+IpuvMYmrk8bF
T7VRR/bwttD+VGOFT0bv7TExf6qaAirV4oGz2EDmDfL3DaQNb+uEOoDTLO+tUnlN0FagvDHCLzg1
Tju8QXXadg409V6Ahs3tYSirJWgLk0AJdNgb/D2dHRQk6B7D2KOgiKj6BnnXaNi2xQiANwudbhd2
B73tOLWSJryOSk47TQKhdTjh3S70J5PJai3Wh0q41t6cp/mE1OtFGGu268b8udQKF7AoPK2u932M
i/fG6vz5+yekKrgfBNHcOF4JDIh1YZu6abrqCf6gX3fWUs/hKuN4YuCoRUrEpzQMfRfhFLaBktSw
mKgXpxm9N/wBpFr9r7/YtHC3cHALAcplG3n9xUjEnBr2P5BJx5zI7fP04LgQmigsJcFZXQcHniQw
ygFmoHAD0QpwajoYZu7xqZC7PIYL4VKvWA7vlCEkJoMh8r2qmZYgR0JBRyqpNxetlH+dNV/n/4i+
V794s6X8+dptuAWey6oGjdYvlrU+eEgcnBgdnJClj3uzhbZHVU2j9560+mqXOX0e9GFfnCg90DSJ
w5QBRikNT1jYh782IJPJjHW00c1t3I5TEwZl5zvIe6BJYdI/G+vXf/dZmwDd4ObYBnkg4pwaPz7r
XiaazkQ7DyatNaDssCm4OsGm5xvd2jXC4IH6TDNz+db7+YsbJk2aON22cDb2Lh72ILFBH3CrDcKx
q7cjsA+K9757w1TgwvKBtWySuC48inF+HBvO699XQuExtCbPg3hxysBpm+y6DePnN26i+RrlV/s6
bA6PaQFtJ2MFefH0q6JFq0Q8eFDJ/AXiFzMuu6N4ikqDMacqaT0NJkY49vBPxJpdF1b+Ikg5uq/x
N2WmF3PuUDQJE8oH9jfaDudPCJ3wgvdZijViizvrFtnKg4YUco+RwknOS8ucd3ApEinfR5XipxlT
v0vIXt8hcAz0mf3NErPcAtdruyrhPyP5Rjn1c2npkOu8Hvx9s3FRqa/0ihLGGwq2Wbs6N661TEj3
G+CUg/Sbeym7j3PvdhuJL7myvHsu1uQZ1dt9gXbiOsS6aEMA1kuLnviqg8670b3ySiPPB2WQ7u0R
T72g/XIp6NlzkRKq2TL+kq5gfZcRfIyxzp/tkTVoZtFjs9brfsw98s8I+8Tjnus27vEL0K6mGLso
LN6fBGohSPbs3suSodCeqb9NrXX9eUaMnSlqce6l5hehL2zLklRNVc7ic0OiT9PIbWQTdkCP9Rl+
K/aRQyHfj2Rkb9Jk5SBebQ0zivRFxPzoMSISsSi4Xuw4ELVm34mrgn5i5EconyM8cTbuaai7XcYB
gg0cpspFqz05yHp9MyS20IsN18c1hGwEs4v3vGJlQArjs6GEmBBBExyfOYGJzTQ2hVkcrbz+kArv
oemgNzcDYmls3/G2B1vhYBmJUzJ4NGXXvreTFZsGNKIUGEHolM+t3rUAXDXdqJN3O28GhgDsrbdt
k+Kxntt7wndeYClJZQp1gzL0Zi2yF7owL5i7pfMjkx+KttCi1b4NDWXOWRKyKHXnhHUW7VjDGZAZ
tIxyaEhtrFnnlToyiaCCsy34KvSbL/TCrFie7OJELxaC+y3NlfVxxM6cJ04jiial8+cweqlIIdmU
Mbu1nkwus+jqiGV4ukEKmWzztXg2YPa8G0BwtvaIvh2B435N42fbIHswXshltUPnQe9zfiPl6dFO
6arPD4bK4NTZqB8yweFxXrvLxLLRa/jIxKn26CKTZxfZIElNxr3h5p7y/Ht2ATWJD0ueRc+rcV64
LbpZqEIzxhuoR0RhB4t0H8BCMdqGjvPXK1CwwpBB3MNQRhoxUnyaGG/cljMPa0hUtaHxeRgzGIDH
rCByTBCO6bwu9VABuUrCAyZd03Z4kiTb2mXRAp8+ny+cy6WKIYd7n2qcaQRXtzfSGro/wRgI8ex1
9ut65lVz4vq28nBTTUaenbOgSlkb5yAQZPtWgWFI0pMils7jsZqgiKZZmGKMSyeIZeGLhuRm4zlA
BCu/g6Wb/fWAC926l3nzhG8CNjBz+gJe7W2gZ2LtwAIbnOyln6mj3ZGdoEwjvqCjde1Vh1/b+Di2
oqedn7iJNAPUQ3AGoTV58K4tceVaEn5r5WY+ljOuz0aV7ey1frIkymt1Onk6XwKh29tbwgyvpZ2+
LHoY3sm02uO+kW0TyC27titrJBqSaZz3rVTZf+d40JKiiwlL8siUhS1P43NH9toMkYNvzVbQOjkD
tPy8nS0lNyLGIey8KQ0W20vcd08AUByMg32SlY0BQG7d0++UQQJZGRwqfSYgFVDGAOqApvB3N3GO
LrUTQ8OLmsVaOafzL5yW7EW9EmQw3qujAD+/+77mws7PoJbeKSk0YPWSqUg2HVFwkgZRqmVT4s0S
Soz8KwHPkAHC0WpBJGoicFvUJlAAWYznnc5Fcrq1YvehWix2VJCsHbvJ9K7DVWrHeBlaC2/mbtJW
/pZrald5hvF1r57OrLHyrLU6rhERsFbKezjX63x93olxGaMQsyNEBImKBDEps5bVfXDyGpkKf8Pm
Stx5D19SVTE8gCEZyGisBma+WZGcKgJNfNdCB+ihfN6yhvl4da5gM4bcSxXPmW2BLoU7dMFLYBAy
DDObl1etsHnlv4xrynR2mv248qimikXXemw8OZwY5GnsPu7IozGgUp2fbpe2Twlj0Y0Ts+vTBZVB
E/GBDdOH/Xn/RSOhSN9Y45aZMDaaV1VXTdqhmWIHaD2+gLG2wq54gZw1O9o2Vy2Zp23TWmT+uRwe
kjTfDROCUhIel0dUotWVo2ShRszyxR3/+bxWyr54Tt0Yuun8EOroBQl0A0IaudXqtAk99sWs5xUI
2z67RdGX+TbSxg0psRJfLkIzoZoPm4GRzt4h0oNni0XLlHBXoZRSn1vOPm2a+CqvKw68pW9O7JLN
TWLG/cGcwIw6q7A3sxHPPnQfb58Nk5LweaGPaYvJwGtiyBXGln7V1mv0HDsKWzRIHdqPyO4QHCRd
4DmQppI5eama6gn7/Z5M0Kb4qsH+/WAwkbzRywynorr/kGJJFNDnJNCLoScxdUXUhec7FbGR+PEg
Qt8wVv0qypu9tdImjVWkSoN6rA6tFcP1GwrIkCs0YHMKwYyXpkKvzbGQxdTJzdqeDBFjK2/OwMpe
9DxoOZxvR3bbkWDrrZzWbp9N+nqzEuK4qUs2e9XmVU6d+ZDj+D8XkQ6BLvGVpxXNKSFzBDsDQiEx
ywPyNHFt6FBRbOY8MqlRGlw5CrDgkpBUf5Tt9xSd4a4fMR1RWYBXOjLDHVk7h95rngiwczaeooGP
hj3dYo6NygBBeFAL9EAJICBfj8lM2fNhphj47LWEMyrEsG8H6xrs/DO0jel71rcE9zVu6E8zkY40
UF9rR00YFnTFFM+QLdi0NL1D44V3kdb0+ZbVgN03qnOQWR3kzawgqeEEjzwtMa60FBDZ6CYdKwVE
Frp9p03kEbRsAB1KFXLUE4ROPNMovtUYJkMwAfgbp0ehT9etnbsbF9IpWzmJjzaLj0xE4hhmIXdQ
H75Y+BaxnoRx6FfzPspSMm5b/dhqRuaXEVumng6d3yZCU1xBuF5zwVurOp8VK2+Ys2xLyZC8iLny
8A1Qsc/Iav2qjJdHoycKhie8kgrBCYS1Q/gypSomQbj5x7IZzBtz1Z9GyVahie6pJFphU2RN+zVa
PUzfNBQjq+30QVZRBMdzsxLPQcWk08NhyqyRW33ex4kWRK3KOQcdcKsLq99pI7qPoSao+tzRWx7F
HZzT7NaFcOZDiLg3ZpdkkRJyYIu9xBapFJYMkReY0/QMQdkNsnK8j11WDFGG7UYrRzZNjgJ1nQry
FqAPARGRtIWc1huPMnsQ8XNmVU96BgtwtPT7DmYm3Gq4IhPu09fnsVLCcNavneiuzKcjDkifaSCb
vc5U/6bTZfs4aNmnlDMt6p2gkYt3PbVsanJKs9t04mpcqiqkHz3VtdpO175YbxHPZ+DwPbkmlvsA
5PxcL8WRAgMyqTOTXtMYt3VLXaMJ7whd16ZvxNWglxMEkbn4gLZwNxJisO9lzm9NWnQ8Uxrf6a2o
P0Hy0X3sGDD5ApnPTVZYnbMayPOoKLC4p6gLuM+m436sjLK9IXBueigaTd/0eNL4UoFXSbTAlYEw
sygsPOyoc7Imnk+aZshhY3tqky7oVshmofbueiSqEzWmXMca4lGKDUZbkWkmArRZ3UF4TCZI04w4
7ZGB9ruutE6RwXWeT3RkkglnRPrcqLUasUxOuKvQ5VET0FzLXWos2k7jgjemOjPLpcISXXUt6wxA
BKEo84kTfaoKjp5xGqZ3Uc0rRf4zD7skkKEflvB6AZmk1smRItp99r4ZxgSkXey0iOEPQV5Ud3T0
xCWxJtu+KklNYMTimYuLEMkTx6jma3LJGp5jY/1cwLr61iYzchcYkyAg0CzxgyNCRGM1eUsYfsmn
jk9pixd91fVnLF3KY86pd1799Ju73kmTa5rVF0AIflVuv3fnJLA9eV+C2l91ISdXigpXAVWWuTZX
Q+SNtxaMSJIe1BmohjIDZCJSQem8Uizq7luPQGqz97DSxy4Iknl8WhK2McDIbFc48N0zq7+GywXP
oa5vFrmuO7Ph65fcpV41KbASTb7LW1hLg6IgaPEkEE6CSrHaOeIGHtFYmvfns9ebeU9jUmt/3/hb
v4IXIPZJSImOrev2xTB0TEdnjNIlC5Dt04gbALZW3z81NaBgqhfrHp8DZmzQCKBa5es+lsXAVlN/
tJo/3aZ+0N1E8A7T6KoyY3B0Dba485CNBM/Ied0ahaNdybwd/HgiC7eexju70JB0uD0FcB89noHM
c4/EPPwbhh3xiz1jHmD19r0g7dGftF4cJfqha7uei+OsCQo6DAhYDfRAPUNT+iUiuLTeUlJ7HXm5
asIGLC7fD+43LJHbmxLt+taMVBUYq/kgPS8URDc8ZELM/z5EzkTAYFDAgB5U4NJxMs2TuIh4U4Kw
o6fEYyG87pjXXtkINKDU4L2noFR+H+f/wOsmJorG3z/WnwFQaJsMM2ziNZmlXGJ5GKk1FvkpQ5A6
JE53co2vOjJ99wRhkpBHSB9Ea8ReKPiNN+AqZVN+CYHSvns432L3K8GSXuNVvNliSDJvCNxmHjfY
mDg+mhfxPpnswjcx6Pg86Gm4C5U9DCquu2osxg9eLYPFmMXT72+DQuAu4FieAHblBj7OLO8LHHiQ
g17HRNoHptoEFGCAKSwlNLq6XWuZ9wlUsDfuvPp5F18JPoqDE+MJHf7bxc830MnSboZD0IWGu8ub
xd01EX/CkOVh7tAmksMxIYdq8ytUiMXV73/wL95m5gRcgOfy9Bllvb75BTfV6BlzBo1LMZYB6GxL
Goo3Vvgvbisos7RsfGJ/MabiNJUWU7I+WEViImnoab/S+TOD+BPB6J+WPn/LxPXSUlnBk6RdIJoA
3xag+xc/rCnbiLKk6IMoSbubsAcwTyBKHNgSgHIm9wHifrmpddAzNVov5nwJxhn3FLzThm0+Jt/W
/OPv7/UFReZ8ScwRYZOw2AGBLxZXrTEZ9/SadyxLP1c1hs1/Fb8ZOQoVgWVvmPKqKePFysKQ13Gw
l5Xk5NKYv362g3Q0OyyzLnAT59Riu+yXGprjKsQcT6dqhoaBQWqePtZ6cch157FNbG0zJtPtIDOc
hUhaQc28vmFIr6ayP10WVHQIS6w8YZ9HIj/MWgx3rhfixLqg8EZwmpziGW9xoBy95MjELwdB3zEG
JPvT6Ot631U8Iuz1gXQhDYh2BpiijsMwTkrok9jpOLZxmkTfbvo0/Wp3V1YPw3w1KUF652DAdZDU
OEMU1yofL91ppMgTi5hunTWKt9h7+LAM6bZtDOOknqdbs+gRGxqqt9bJ1clJ1IKIqeGQpqAsNbY7
H2zpqreH368Q+fO9UZNkCwAfyhY5AxfDUo84cBIF9TpAe4TyzsK4h2C1EUZCAS7mND22YQbhrX2B
xwMsyPPPBFrdmnlTURDCpyauHNcU/Fmua33QdhZckN2o6uY1oyrtyBm4BZJA/eyChEIwfGs/Ez+P
tBzYUqgQDIuUJGIoLpbd2LPPtxSbFKXdJvWwjANTQyfutE+IRhE42sXRxSwMp1s0nnDZ97h+1W9s
qz8vfjzIPJaXZHKvvJxfX0WBALoenagJIBZey4kbo1gvWFL+nTj+r8dgP2+hjA4xuXGY8DoS4djr
b2IKEjYS68UgLEEFU+oe0hXWfeP05Uu+wu9xHFCpRKHLzTyQZpARpCkHb9mG5Kr4Ux0/S1p4PKHk
0Sno9zJawDMJp1I9Y0nzDr4Nr5XZvJEDw2khvcvvF96vHhoDPAaglqNb0NkuRlMlnasUa1wHcYcb
p8xN7AFwMtoWRF5u5mImo2oavql+6UyeGZr4hfDrN3asnzdIB1oE80TMos2f2Qy5HDqnFqIOdLP6
bnh4aHIbQJBzyFDT8ta3yZ8nWI6D547H3NcQOgzf1w/OwNDWhdJYM7+con1WV4uvxpKoZDEQEJEF
gEtBvfYMOeA9Ru+KtXoi+TG7tQuKe1OPnmtXLLe52awkCZATlZkZnXmhfKuwsb3F2PwN6/qfz1Gu
2FKDYgcLU4rG11eMBwCxCDOvlqMtSVB1de9rGQjEoNM/AWXDINPzN4aWvyj4+TZWhO5RocK2vHiT
ckoHRK+SuOAUYLPBv4hGfJbHtCK5OC568NQIV2iRDYcOeOoGG6n7M2YI3q7t8F/Cs7YEQggZFPl9
NnYAoYa4BloRe0z0drVBixnDavQNq3+SK/XWGRMpBY2TZPy87x21myUWeK0av5hw6O8zOqptURkx
2gz8oqIMSW0SGo85pKuNIHxwUwsbxy6GDvvYUcV8OHlorYEmIXreY5MDwUzNNqocv09mbsiX0xc7
6fm6GZMUEX42NDwn6rqbMIVgGf7+jbsMPqEa4LYamLpxc00dzsbrZ1m7axK3JttGtPTxXVYwxhS0
L3tEXP0GYLniDKTJhd/4DGwOmk0Y366cGtefBpnvSrudrp0FjOi81xeYURySJanBTLvawilafjqP
Ns1aYMDNtBbPyNY4xSkP4fe/RC261wUs3FiqC9hMEjts62K/byOTESw+7gFmn9gk4vLo49rIK2HG
I072XrH13LX4ZLqh48MFzd44M82f919Xmo5lwHmBayQuKRSeO8PCn8sq0HOmaJVs5zuRgfe7OUi4
0Xjmx7LGSwRGf3YYBO9IZnJCzho4dqL+ZGVl4w86furRyjLl7GKi5DAAshfzsy4GPJmqJ60DfD3P
H4A2hAbOh/QCO1ycD6xaTQMsQPYUUBIxmML4ZgXnrnVy3zaT+VHPLb/WvWM7ygSl/2rtF8V5KSLv
hf8x9MA04js85jwo0VgFmcO48fcP6ReVhSupvl3heWQbWLa6iz9UXSOzujKd4ipoGFKcBwSFqUbC
golQnfAarn0+bfCiPcw6MY6rUmWFyUeGB7j9qDHMqkOqrVvssTmt73O1vzX2g5lCCA77Ghu/UvmT
MItw9GIJfn/1P+97BJBQUfDe67Splz3S0Gt1Bwu2CjTXVMbMzE3YKrKFrviMRuVh8cau91Px7LCm
qE9pyqA5cLBfHIix6MKlzegEgbaRh9c9jGc1uT/PYrrz4x0YCo3sLzA5II0Magw49sQOG9U87Nqm
zXYWZJYNVI23No/Lg/J8cRbbB++bYg2pf//Dw7QXN001AkWDJIZH0Ldcw0IZMagpa67uyu9v/y++
Tr3iMJUMpGNEVbz+ujarLXxYqiyYLLVq4bCS+cuO1LF26B3fqiDdyyqYZAqTHQVGJ0Q2Qef4+vvi
dmTaiD1EEMexdfSS0WQvbFFJm2RKtzhPbKaMiiRRvGjUENZVYqGYEUIrT2ZlOn9OqAvv0nG4so3h
XWe7866xSbE0J9y7Jt5RH3Slu8mxtwy8abGxpiqTY2lg1hCOBdPNtS+xGOPDk7G11ez6PgEOPxBN
LgghwjNCq2Thpyp8hx4GCR7R0RN+nXg46kY84gE4YQaVNeQyNWZQyMi4hsuhMVHJ3nWLTsI7dLDA
kQb3EEL50W601A/TjEgn+uT9OmqYPZWu6w8x/yKW2rNQbDvSW4b7hUJtX+Rh6jsxnVpYjRDOqehA
BFtg9YQ5tV9mhXENQdWCB5Z5qW8XTbkvazPBSq7F9qAwyaKdiEEKDKdxrzz0Q0cCmyPw3Q91b76L
YnKmNNDhG9fWVuCfVXweJg+/TSez3njRjMtC3ZEuRZiERMuupNOvv37YntJLaDmnPAwK9+rc9xg5
rBEC65lsU0uluAu8q5umxN5vwsxzXcydrNUDrDDKQgdhM78YqOud1sEyNo+/5jI19i7UQ2QWhD5Z
LKDdoiHuddkg4c635Z4hgklqMnfbNVbtAYN+8+ipj0+r/h2huA+WA9tkwpVm51mDsRvaokSC37lv
AE6Xhxe0P14o3mDqGDYa/WKps3NiiNVk7j5u16BFIABE9Mbbe7l5nr/CgWFI/pstflKv0IVZAAGR
C2Egrf1qBH4d8Xv0sxoTwK5HALdo2ltd0WVRwJeyd6IrAmFX28bFDhXhmJLacevsm8ppdgy/2m2N
LQFjN/QDrsFIj0Do7lChT8P1M+vegLXEZW3vGJxz8Pwo4MFTQVxer6qFNJkxVTZWg11rzOWxd6+l
seKHob4wtLxD7fVuwG73AOyQBblpj4+/3zXPDLgfC6PzNQCRk47iQvpVBPEfd2lem9aRrWbvUzvT
/HFpOvSZRksjrpPM246Jt00Kvfsy62t44kaap2qGdVr20v2gkQLux6PTbrvJTPdDsbpPeie5lU1H
dRfX+yKL2/cTSVkHC0/HQ90jNm0a0z469dR8lBGshM1cCvwWvf7OcPA4iUctf6P4ukwScvEgQF5m
oyvDccDgbH79G5ekx/KJI3Q/8FYdJ+N/M3ceu5Vj6ZZ+lUbPmaDZm2bQk+Mp6UgK+YgJISky6P2m
ffr+qCrUjTjSlVDVPbhZCRQSkSmKZrv/X+tbzbjTKyiyXl/2Z2834RH3dK0T13fRwtBc03gkw2bW
501moB2Z2YJtLGoRaysCke4Bh984cKsY13rrj7P5q0KLcdB6GwkZKKNNHFrfUhO3d9XE/dk8Ry3s
K7tBAUC+qT0SRS9luwUeSWQHuN5tZqsZhQ9Eob4stF1emTOsRwk1JRp3aVO3l1AQIa8AHQDjFN5M
GtnSdjBk19NcPcwNtPcm6s7kgD9qFnq2CuEuH83YUU9aWfz8/JNZWBB/7KWXx0kRHk2lQykYX96f
jxM0aRADu/R2YdpQO+m0Zk0OyUUcDrd5jqfa6oSxmxUm3NieMLNQ8VonsnIPBOk6K4icmLjoL2Pc
ZJglRR+d12moP9eYYGgve/M5P8W+6HsQTaMmsPSrvMNiE9n7VO9f56Tyzjnl6WtdIdmTqhW72qwL
RH1ms9bICO6yqdv1o3aXU5DepHPz1c5GvJut4Elw2qRsJF0G8Ck8IgG1blNOkTsotd2Vi0fhhzkO
NMH4xbHFda657UpX7dUwajsC1TSEOHV0biTKPUwirmBdBkQWZ2V+H4eLvCNm2KVzK8FsSqLQzaHi
wyS2eNMgjtvoDd/IpMoEErubrDvdNbZT0+3HKSK7xhS3Q289Cc3A3e45t0EU/+SsgxOf/tR5rjTn
ECLaOIZF7F4r9pPbKHPrrddnHMeLqCKhbFR7m9rAXtDy29GY5EPH27wdvcz6oobz0bdD50JQ9Gbu
e7cpnMY4okfJt0Ng3y/cBu71MlZgxkGWNrAofv6pvuWG/jG7CV6RhUKNSi7W0lMxc95Rq9I7xQyL
nGqT0Id+QlgWnVdzYRB0nI87Sw+Sy8hW0bnpNkx4kCRoXfHQx75mB++CDaSb+Nh7ATEj2P9n2e4M
VD6jfUb6aAlhn3HdJ0he+XeBX9jzRvP4LpuE5cMcGM1s23+VLaA0s0TMZ9Rz/7dB7P0Bq5hB53As
LpJWt7dpaIW7CEn8/QAT9YaGf7AxzKj/VsXxvBYmOo1UGJS4bIIXQgxbR8RcHhhP+5vCH3Pw0omZ
Y/a6Y24XzkWDu+I46EzLbZWSzLn8OnRMs2Uj3t9DtNI2bc8yo0VgTdbSdJJdCbjwuQZ0cGnqJcS1
ptB/WAGRToiYaWdHUantvCZfGHehtiPXhMnIMextRC2IHSgDYv5iV/DB18JHQi1m0aMvq+SfM01r
21mah6hiXYyKzCE8v6aSLE6lKDeOZEB8/r28vx5dRRTpbLE4qMvTU7qdgpHQCGPfZXnOBqRiNCCb
83w0R+4hmmX9xWgw3m8sObbhlObEi0zdweD85x26yNtqMwzFDh2TtY0nlKEGcb4XcU4jqphJsRuJ
CQKAYe+qsmsOTct0Yaegjsucwe8AkluLwQnWIyfntdexUOk9r1ovBehcx1BQnrgVYh2am7xlupbF
srhLqMpyjrNrWZTP0zKNhAWGXnIe+OlG9ox+sQa9hSo0KWNtE1KbvCOtnnwm2z2CCk53dBl+1SXo
9HmQv1InezYjfndNV+NuIln9nLqWuTW6kcJK2dy1M9+6oTHzvy2tIAmadYMn9AlFmbWFuT1/MxD5
ohFhNHkeq2TEJ3heRpl+Piih9qW9rKZ5ihi8Yl+SxqwzXd7NK30ZqxBHE2Q93fRCxhAyp57vfK75
xNOmaQ+o4ll7wAdv2rSqH+I41QDNsGZmDb9Q5WC2pOIClUSL6AJM9fjPP8343uOp03aNo3GaL1GG
bDpzqNcj0oLVtKy6SWS2vohTh8HCdBGDdfRHNc48xLH1I6W7R6Omgd9l/KOnQpJLHEZoEfGv6NBs
NkVANG1bIv5G8w0yLGwb4iFQERUqAIy23KYmjeSy1+Z5U/UGwfdTCYOnDvDx5jHPDoLJPpvte3ty
XnP0uus0E6bP6Owv8NSAxB4YNaEkYL6v4ce5Mdvot+Hu2Tw+lKZcQWMVqDx2OlHO8488S3Fo53W8
ja7/37Cs/xaq8D8wI92AJ2DYi7zkE09n0xXPr9Fz9r+um+eff7fR707O//oB/7RyOn8JTJeU+y0T
mjI15n9ZOY2/8AGBR5eG4eBokv/CJ5jeX6yn9hKhiVtT0N75l5PTtP/C/8Iuha45G1+KU/+OkxOP
2cnWDwkE+nIcoxjBXDKAT7Z+XWEnPfLUzo+lNI4yK9VzhWKZarSzJwbA9cu5b1qCRwLvIhpLRCma
PSBxUSF4oAxOFKdlrybVTlgzcM28R7ZqzxSwtEa/QWS2SdJ8TXLbcuyFbB3MqbPJOi+ABzLQ1swH
o78waJjjeMZEsoEnXO/YqzcHOY7i1Wq17zMM5K1EbH5Vj3ZyNuUzyCgzuC4d27hwUuZCIFDdbVCX
/W7o9bqE1zWAkNehgCKUNtACxTXxWFXcqt0c9xeRwuWS4jDckcrkHDyrv8lkGz7RmeHEXgoZ3mVO
SsSEWPQ/XZFf94XF/IOviOQEOhHfnHgOTUjthFlSNDqKGVUnuEgQO87CpWnKwtp3fZ2A8ZLWQ8wh
P3eGfYFk4DYu3JnO6KL7HxsE5DWnQqaGQp1VIPlATGdSXZvEvjzQZizuk2xkTBuZE3wH0lqdhVYv
NzaVksvWNUb0YkHwnXCXeM8zJZHOw9Pgz71BNFJbRBvWw/OkqI6tnRrQeGUNidemNFHAxadvtDwV
1GC5m1TXIGqahzCxaz/r9AA+Th0+wOaECxEOEASd+HyEVr2UhShJrJyu9w4qzi/ClNhSMsbgMfVe
9IKtDDf/3Be+MLNgP9Il2oPyD3dN01kbz8hvwgxOLW6rFb2x6Jtqq1dzUYzhJ67urMwQl82UxYc5
13CmTAKyTSnRsdndLq5n7TKNk4WYSrjwvUp5vMSXuat+UFG9cqs+2tnkA9Jgl/1uomv9vTeN+E6L
WvOhTiikoOXRozUhKe6azX3ybW4VgV0cjs/pjnM+dxy1LbGV0llCDO1ERnJf6C3NNVgUVNCRqoiz
mIZAts2VHSDZh9RKxh0ONCfSEfl7iXVR5eUtgQjo5TNhrASJLzn6B69Ai1z3MCuIUKpgrxHkFbMX
zfVfUayXM9obsu82QmjipogCkRGKm4dPNWZABEpuML1atqauqyQLFvlu0a15Z0O3shrRP0dJS6yt
K3OKpJUdf0dE1B6aQLALHEpdp+lkwzXLTds3DIVEvuAARPBXYdq8hCG4U7Y5PdGLJCulmE1yStgs
xgfTdTh7WnOTUsKckpyElNaxjmZuDMdhBNZh5Rn61lnE86UV551xa7LhIfRKTHW4E15leY+9Ij5p
quH6bzNPR+AyF6G5JGsZWpmtslA1sV+3rdSv4BMPBGrWs9V6uwRTjXvX4jVaNrdIBQJeyhONdIy5
gGJ5WJHfqahARVENW36MOCcLu4a87BJvauBIIwjaiXrjKnRcZAyaA649GZJ6YwSExIhOH29UrP9K
pnraFimavIFF0yeglxiPirDghtwEjF/gcPspmC/Z50Wr3IolPhpB3mtqTEhR8bLAObcHBN1e59xS
pfcBrRjYZLXAg5XX5VuRBLfs04FFZP2jWVkck21a6gJgGUqEn0ae+0Xf+MMYFnst0/OlUWiuF0H8
ltm0OIamVZzZfDY3uVVpvj2SlwLSgkdX1+4e59riq6/OOhvlSgijzHbx3M6Be+S02x5dAQiu6PP6
IotI/TB1Ef0UfZvtXWinj7GSJB1YqTx0RBcRUFYCkfDgbhNOEV6lbuXA4OrKG9Ijykua8og9Ujlv
Z9q1izoRwFOYjbepAnc3qTT0p26AuuE4zVllQ2qPvTLYOKOlrUSZgABIrNuaFC523yHO7tAMdnaQ
ia0owKIjzjNWfUBdylDdsUZsAPw0omyXTLK7y6Lquq8aZFL6TNoGZiWOYpG6CqIMMvw8KTa+yAMl
kQalNNkTNetw6m8oeZDc7Wi3RVH93XXxdYpYZyUDvE6ZUgp8RusQb8YoC10N1Sd/glAiLZ5oDVQ+
+UB3ouf7n3LCPfPgZ2ZEe6MrvGu2bfrfDak3TPPVeWU7HRVym5ghT4P0mI6/nEKdd3Tj1/Wg8eYr
K4cdn7JoBSQ4zFmn0MpIsAAWcdNWzEmW2LX2IokA+RdtvsAKQWUPjoOwe5Lzk8bvvUuSYOaQL+o9
VJTh6Ebg/dauNtwiVr+1FXw1cp0dDD4ZKYMDIeKuGAVJ82PxrYGRujUceJToCuZLRHCd2EAZlIfI
CKCFUPXvNnYC2nMtRBFuJqhhLAuBOT3ExBuDog2GS89Lqy2hOWCXIylfVd38qmoLrHbn1mdkSFu7
CMzblgoRBJS0z6+lR4MjVK15NiIzfimrglwbCiHc/ABnRygw7SS9UXk3l+xAhS5sG9Sd84v4JFaU
hQp+PY1OfFYH8+ybjgwvK6V+1AXpyJicDepFGsnOQ32UBWoe8j6PWUF2ekJiYlEgIWMf8fjbHu/6
HzWG34FMpyUinexydlwcJREaOehG/zzYBZFhBBm8AJ9jMlnPAzIvRNR9pnZqMAVukjbV8V31ntC+
ODS/26NBOnA8+mAuPQvq2ifVekLRXAKpC+EH8hGmOP32Ly7ATvOP+h/SUy7A/8TbUdk7OZUjekv7
xIE2X2j1EVbr+ZxNflLq3z5/gtDBTi8E1GRRaPEsl0bn6Z2UJUxUqMakQJpAKEkSH3J7o+Jyumrx
jN0DhhMsMyVOocGqiSErmr64KwBSUw3NjJ9dWHvJBV0Tw9imSqJJMsnrxOzIAMSMY4wkFuuDg9Kd
VLl6i2Ajh43oGpEvO1iJVyM8DvIkiZx6aIHME92uFxZZ4J7dy/Mqnt3jPHfpdeSynxB1FbRYZyz4
8MpU7Qs+h+WgFdmPaTuVKN7TCYkuCSxyRRCVi4/LwXbkBWnrD4NDrAFL7DloqXGXRdjJZqsf2dQ6
3hmQomHlmuzrLND9zLyBevAIL9nYMOtXTUdjjKMpwR2KcwWiEplg0mDroNySzhrS5LU9wLc8uHZD
QBulHMpLe0TpZEaPWGkPjT7J/MIRscv21A5XdNAhRjvOdNa2pvCzkKC/dSN0EsdTu9qOpZJX+dRa
160VhQRYTNvZaqgHxBW5KcW8WN4To7zKvRxsNJ6RKyTh8rHQKou8tiX5kpzSXaQKMqx0BBCVHhGV
Frq3kXQJHcXxnUznvaeeicQkagHHkUmP7bJKXvqeqphmuBelQb1C0rjY0GFubyI9xQda8uBm1JBF
t8CP6JRph0Lv4meO33gyMjqTnQMNXStuzKGLL4lvjjBzWPZ1H0cHh221z8qernVlZw+NU4GeZjNe
+7PTsZefqrbfViEmN6xBxVMyLXE3ZvUCQU6uG4C9KzljqTf4Nq9qp2bfHspXRsh4U0ZMfqjSustW
cWrYQUVtNUJBSOr23c4Q4VnRA4/6mU2ieqK/Q83bJfRT7MFWyMtqrnqTdVHK8dGbR0jEXq5XzxPw
K+DCVE1uZaCZBb+fU09rmzbld8MKo0u3UtYlqbj2y5AEzmLZozsYEon5QummxbZiE8dVGEruPU0n
HDEiE8DME/vWsjT1aqGmWqVkgt6axdhFW3J95r3MXEIK6k4enTFqjl3ZEUEQ0N3+IXM3vNFJxTtC
imNTRkg21NMh3NgCzKlta+5dTeWS8A7LfjZxTTqs6GNoHAawp2cxGYPYYXHJ6as209KboahJOKdt
bcGLbNJYp6CxaF0Fe752y3pT1TseZTIA+y+ZSCtadGfoIMJL0F8ej9MkNmJysKWkqHlIp2jmp6U/
9HdX2t2B3a8yWaVKerQVOYkr/G/EI7ldcagmb2YBcjHPbuGbFQ+2xIM1h6nga7GJKU8876lrqYTF
uaD+2QThzawR37Gy9Ka4nbs6vTPmmbdbw1mH9pfpZ7Y7AB2rhQT44JI9HKUw1NccgSUYFfZtUVOq
FYkrta9ZtHxXQS/ULbmhztMUDL9EENXmpnQSFqgmK54j4Q7bQSZyn6bT+AOxJTFUwYjOcdXiP37G
rN7fGlUmnoLRsUGo5T1pCWFruvGK+AzUTm5u/ZhTwABsDLTvINyTm9gIvOeqrcc7Qyy1aLpoKT05
s2VvWBjyIBIiEbc0lUyypOB57kgFs187WySHSusUBWkaYONWdmnH3qakC0TkoJp+6G6jXSKZxdxb
BIkFl7oI0nNNJPVRdM5AFI7Z/9TzBiORrlr3kRJcozgVmZp1XqZmSGifqYdPZjdMASfzMc7XldYg
dVCsFt8pCOe3khg5fwjwkooQETLGOkFVWwQkvUmP3fBq6L32jFkPcpM+9WMGUbDOp5UcB/OHcqop
PYwQR1+mpKQKlgdZf6ySWa1qM8AVl6VOO5+7SyYkWfTh+cSBu9ohI3N+wgA1LoLY7s6ixGzIIrPM
+QEfqFltDWUg7g5H7b5oZXSt7MJ9KUdD3WLRpWuASqnmjaYjWUVeyCgkYo5uglvzkawbis0XOOAM
PwY+gDBgzIdwpVSYZyv6UOE1XiBgbXqsXU3JyGzv6HDGlxxw7ZfqRIE/NDc9AqdbXV6SeEJVHpVC
f4Rq3X2fI8t6oW8wYbol/ObvSYWpb9R2kK5LlCNPxUgrihqHEwJQEuKXGfc9OQC4fzm/xpAz6tgZ
t4HWp/2qSdL6gVSwmWC8Ysy3KMPccsUqOmy91J3IPtPakeZ9NKvztkm8K7oP3g3Pp7gclMHO326b
73k9gDgOFtw6DXazWo+wjb7nqlTQul3VNWsQxXJrhMPoN0IblqiwZNgkVJ7oBaA+gyBbjeUVFIf4
qovN8FBrVuuuBhFah6aIZbvOnKyHMwBH1lxHsaDQWzTKe8AFysZIls69QZzBC2dJqwRjGQuxqoE9
TnwKcUNpYZyonCtMlVMzPJm6fttrqr7L+5psqw4x3xWoFr287tMxOvSzKZ/x8jv80ZSR8Ruao18T
xLPFy9E+dbXV/hpD3c032lC6t6WODXMWSfhADB9LUdoTWpU3eYQs3nEjgt2MIt1xGNGOYYlRYddV
GinllIzpAVrRfdPb5tlUWKoh+TzTk73XaT3xLyRXXhKm2Fw5Lj4l8pNnICT5uMLa0/qO3bvf2dyN
tw37rXFjwBPwOa7a4c4YrczHVJM3O1Cb+Wbu+DoxM0+lc1UbNFQ3+IJAFLr9tNfrwXrup6LxQYwQ
ZGWQvzN4zoRvsBGDx5m+YgsW0W0g6LDWxmutGdiHZnJ4daxQ/QyrjOTyLnHzBidxv5wamCeeKSmQ
Sk86l7PGpAMvudDMCWrzwAaTgvsDScNApXnEXoy3uUqoZ1QR8B6i6DiC1Axs8sL62dpojlv7ydyp
OyGzxADyMtKq0jOrCPcheA4i6UV9dIkO29OVX4AQ3fhUlVaQXuVabvMNN8u8WcX6ZG2Y0C04LPSg
ryva3f22pxoR78dakKysO+UMyIZtEcq2JR82rgY+5sybV1Wtwte5ma3z1nVTfYtvbMY1nIdpSISn
i/k3yWodqmQwTWdD1mskETheE20xg5Pi5bFv07skvx8JrflbpoPr69SFHqVMowfqQ9206k192A+6
ZvilQYfEJhWE4MHIXc/YqH+lxjBRlUAHjZs9LzISrVq330yEr1OtldqeNane0DTkLK1zIM7NJcQ8
nIicA/ouXwXml8WoW8m7Gc7+tjA5yIeefeYgVNpNGZ1hGD/zbT9O+mU2UNI0tSVKJGjHaR2PSXnT
2l7wWs4VBhjZ1LeZPk7VBpJ7t+tKpXFmV1Z8M1NlRvkSZY+kiPWXVHXHu7JyCgSeM75GnrV+FTtI
Zr2iCo5tpsuzngF/N6mllKxl0yF0RpBx8Vj8Kl2nuJJmI+/47NkKJ+LMoE1FamugnkLVi/PcNuZz
ZzaQhEur87HbAFZRVrE3U6LKHHnLprz5hg+DNAGachdRZ5WHlFi+7zpv7iWwwJZyDiWrAPT4JpiN
9KLqivi6daa1Sb+bU12eh0QDUOtpAzP85YroPkDFexCy2uZNZiGb9YZ1yVl/O1myuQAu8t0j/Gpf
p+2w9yKv2dIDBsNhIyCkD/boMWHRL6oGX7bxq0F41VIxgp7YJOQ2WnCApNmdmVEQH+xQZeeBm5gb
2vrxOjTG7Afy/uI4C0q5nsUZgdWhPaBIUwdEGc5GU26y435aKO0C3i4AvZLF8/Nz3Kl6jNPbG/7Y
Eu6bYeLE4ZUGbdtSabf9N86QG5viLEwttfn3r0LPBHk3yAR0KSeH0jpiMk1zR/qIyo196RlQeZcy
7X9wFWkh8OV87bzT+CLxMLSqltKvxp4ANT18nZaq8OcXeX++XuyH+B2Btkp0WeafpQPQ+XPk4kHx
ozjJgWMO6khdSB2LpRT9+aU4Ar47Y/NadMRPwhBARe3lDP6bSldjbSwGZnmSFWKTQ8Gyh44LT1vj
bwduH0Il6GK1B4uJMHMgX4lAjfw5GwkQH5Xs4P+FbnyIaXDew9His8veduvG287de9vFj287+rhP
p1e5dEE4dbpXydu+31CldQiw7pCfUnsmUs/leECBzn5GYpStZOq5vhaY9zQwOx56QzBEQHE5JeR1
RcRxueiJOIOgFeI44i4nE2LA5BEIBv+4nFuCaFTR1p1ZbpMSQH5iDJxwlrOOu5x6AGbHm6bK5d6s
G8q+S5F5zeSgvWRvh6ZxOT8ly0nKW85U5nK6mrSp+l5DkSHdAfIDBk0vMudb8jXT79LMqmdC1fVu
U8ALGx+x7fGQZJnJSzVzXtwPwg5R83p19dQElV381CK74yQgu/CXsrAVstuwiRZv1QuN2AESXS+8
9sp1C8O+TnXgLFuwW8NNT+Rds/CNFGKgnsUnEv3DMJLJ89hPZhPuCN6kwG5R7KqfbUJ0xUa0mnys
YT5cI+FiWrCt7MklcZe65VKxz4feeHGKsSDyi5rGI/VRDfiUsm7NftBem4jUQcgT4b2jWx3BFHUY
P6nYWqzXvTh6ekzVELzPo9uEzGJxNH6rSzuhM4PRdDvNenoO6KbZkEJuscu1wqsByMNaIY69cZx8
OsfJYh27LGSvBqV9Z43Zk2lRVlIk0xCDThtm6WowqKdX8gxpdeBDZPnWcBdF24F5/6Z664uEbz0S
hpZOfXDpnJiidn4CC3SvR5k2N2ScGI/62Cd/Z6jSVvQE5VkIodsvQh3czQxfghS9Yp1OneODrA2+
8tJ/MMARFKOlZavq8PdJFxVeVjrGWmH4ObwbvzLMPb1KgEjc3hfj+4O5l7OHjhHLdKnYv4nYfxvd
biXLFiSc6YuM6Aj3H43I2IKM/fk88tEdWah09EVp5bry5I4CUnKjqZoNQN7O3dxxpgCzbu1oZOjn
n1/p3R3x8zFL4j81UelgfvhzvooI2iQqdxpI8NYNDLHGlBysWHhfXObdDS2XwUxgeoCBpeUtf/7b
g/PKujK6RB98DuPpmT33BNW2zcYjMefz+/nwQo7LX/RzafufXChEDZlPlez9CCwg9tkcV95qsGX5
yGI25F8sLe+q0vgxMCwsagH+z3JP1uKa4l5mOE3nR6NLz669CsiApqEBvt9lz59+4ZV8f3NcDuzq
UrxlST59WYhH55BptPNRpNUrQo+PUZf5RGA/fP4Q338UKI+RI7DF4iBD2sKfb6sDT1VEZd/5OVV9
d2q2Mp++kBJ+dCvLRajqO2SHna6TedZ2ukUhz7coxShAshyWY5niwstr/fXz2zmVoeFvRRFmMjcs
VgMU2n/ejkkrIxOB0/mUTMjQklIjn7zX0iNR64QCNqJx/c+v+O7ulj0awFeuSPQa6pI/rzhPwWTI
urH9op7rdeukj55j8MacL7sT717Vm3WXV4USmw/CO/kCvbrP5lDhYO1KEsTqaLfYqz+/mQ8vARYL
D9AyU5z606dCpB2hzTZBoKrZTrZdo29wv4j2eN9l4UvgM8AhSY9COifvCOqOyrS81H1DuC2Cd7c8
I1r5tpsJZUwozSR5fVfrRr79/N7eDWDaSsK0yK9DL4jrYtnO/TYvserxzdWd7qPJsLchdqDLgWrW
dBgoE90lzdSJbVRo2uPnl13u5ncdLTdJ0dnDooMEyXDN5Wn8dtmR/YArZ4QD2uQ14TrNKfpgEWzJ
f+OwfDG+qXOqXgYrMdsKiGw0Tl98oh/dOeIjW9qGyQg8nbrMSsIfTe2RedieV07RJWej19uPbGq+
qzYWr7Bum8Pnt/3BsHCXIUgDj+kL7dOftz2Q/Fw1QTr59eCFGnQ8+rJpjKgSx25y+/m13g16Z1Ge
YkhhfkEJ6pwsbKU9YJVOh8m3raY9iyMootpkr4uRZsdMA/vzq314ZxwiiePCkSrfFO6/vdA2rrqc
3fvkYxWb5L6UfQWsE1/YrlfJFx/PB2/OxStPOxTV2HKm+fMp2tiURatS3pwk5jDTiduBq9eX689v
6YNh/8dlTqS0TkD/eqqT0dej+IhwYV1BMPz8Eh89td/vZLnT356a6/Vwvqg1+L131Dr2s8K9iOPt
5xf5YGZBh4SzkD3bYk06GeIUD13mzpo9m1ct7VvAITb4R4IB0Yn1PWnhIw6LbZcE2RdX/uD2/rjy
yScI0Mgql5aDb3TWWa9Zh7j54gF+8I5QfOC1AnjJ8fv0U2hYfggdL0w/ndDbDRxmSPUCnPn5E/zo
KoRGoZ5EDSnEKScCZWVd20Zj+a3SIC7qwbe5p/v+/3aRkynRs5JaEIZo+QUmvB+AVjV/toL2i2Xm
g1kBRjo3sdCesBAst/rbFxcOxdQUuW36vVtqa5RNFLxGTTtvuiRaLwPrP7mr3663fCK/XY+YBNyM
DddrQ6daDZW+dqIh+mKkvl9NkNcjkjMsNtaUHk6Gkcb+vWxoePhqESmai1wxfVMuyrwq7gdhFrex
cBHkFOPY3EeDEF9s5t5/IAvZngPfMiNZ8nS/yPEV/p1VCX8JjPquFm1kHGj29MXDfD/xUYriSIQH
xTBwMJyMp8orRdTS6/Pt/Frrup05ii+e5PsR+6fW4+QKqbRzAHXcyBQ25GfX+S4sx2oVi6n54krv
ZyWcERy5AJ9A9TBPlb/tbOsxhxXp9+PYHYqqVLepHiUkoljgKRd1ZbHoLPOmi744in3wsihMLcd1
sm0QJpzeY0BvWVGF92fZLNDOuo0AlVrF6787nrkKOwsOyhhOMLf9+eU7KsrbwuEy1BbWHMz3nVt9
oWj58E6WYcwWm+XwFKE3NXk9l6AofLcB99m+jARWfvHJfXWJ5c9/G7+JznaXlr4g+Wkorsa+K89k
GN58/qg++BaAwRGYw/HY0999CwKveBBj4/Slt9up8DtFsP/gNkzbpZCEpB0R/Mk0VIBn7JXdCH9e
BMUNyuKooony+W18MHioiLClFUQk4WQ0/3xWOuq6FE2N43shNFHvqk6bi6r/4p1/dZGTrxeCMVJb
UjP9hp+eJ/F9pI9r8m+zL57Y+3cCZQEzJmYE1zTffAO/v3hnbA03dFMq01PX7WMvdNeAm/a5q790
QbzjlKlvI5dQk8+f4fspjstSCl+0YBRn3/xNv31vrU7kKZnrTAsBTmHcl+CQmIXYVA/UZsxbBJHu
5vNLvn+ifBI2HgRXmJRnTueDwc771gO0409J4B1H3a7uzTcp+CIK//xS71dfLgWIBHu0xdHjdP9f
OwN5O2kifVF58JLiDtkhwW8OyUOrxg763eeX++hh8ggx1y4VBuGe7GAD0mod6sq8w2AT0/75+fmP
X8b+n4e4JQvsv378yQwXDpPWBIofT8M5O1A1BUyAxv4/uAhHb7lw1RhTJxfp9AhpTtMJH2WLb9qV
ZcECpm//xXL0Dn0CxYw2D+pa5iAe15tT5bcPD+1xNcL5ZOWrqiJcRU1MJDU+1/NqytN9peHsRoE2
4S3DTzAszgJr8RgkQ1FQjcroaMguemkXL0Lf184Xb/KjR82GjT0udTaWruUb/u23E7OmkQ2AfA5N
4UWrmS/STep/PIJ/y07133qlIMO9llDj4iWO9q7M+fs0o/Z/qJ0Kygbf/X9vpzrGrJHP+amJ6h//
2b/y8Nj0L5VobMbLGeMfCbRLGJ5jEc/Fv0v94I1MVpSNiv7P/zbFX8LCYcpf+DHZbDC9/jMMzzT+
8phVmQaoN3OKte1/x0IFMfSPUQg/Q0LEYUphJLKHJRTmz0/DopBQGmXQH7q2jo6mEYE2okh/k6Ek
DRsU10G/HWznvDIqBOBNUa2YcuAJtfXKkNST5iTtEJc5t66hjqaFqAjP8o9+HidcGkcY3chByQZC
tG39ascmvZJ2z5bQiL3qunPhklCiyX44bfzcWpqxg/QinyIbXX3hhArjAtGkcVts6Ji91N5grLpu
fDGDKgyxpEj7pk5gOEYD5sQ6f2pDdV3YHfggJwrRH5In06XbSNGogyBo/yJYPfCxWWePjdfpW6WG
/NKl2YVx3QfXD0VGDLdtax0tL4XNPm2NcgZHDpETIc74yy4MwtBhUq2ioXoKNAQCIh3I5FE6ctfc
iS+Caj4fzfS8IM9iO6juOQcevilHpP+oG62tI1W0MQV0BZ1uUqU5w3XZJrC/4zrfBHqQriDtkpoB
ib0EpNmXL2lnYKzv0wsgYOfE7hCO0CL3sOx6lw1lvk1wsJx3fbkpY/h6dRJHa4j1N6BAAU+luUb0
bqIOQBMEjmjZPLjRNYTkO5iK9ZrT1cpzvWtRDt8QGm2I+ntUQPsOqWY0x4Qg6zM9IoY2zzdGKXaZ
Pj8gGDr0ZrbiKx5WbW+kFeSmTqw8Akm2fafdNiGymky4KGWQGF012TPsh1e7F9dGgERGhOZVQtXi
OsGAzrsmlMIs811lDs4F0n1M3w6ALUMMw2YO9KsQ7vQ2NhofoaDfuChp40bQgU1439YU9xtVRksG
QL8QfwOxjmVkrFqztTc5iqowirxtBsVgM5C6tSIPgfIxbrpvXRr+gMo1rIln4rfWz/Sp+15P6WM6
OfleVVwYqGueWDezE5s3k9BuPDf0xxwXMqIOZP2uWI9i4cITlbDqc0UAA0xi2DfjLsBftJoMM9tA
/d5VrMuoPJ0eeSjSbi3WhjN6mtFlAH9tNZlOcJHZ2C3MRLs3aUQuqUow9sFGm1NUrquweRE5ofaG
Vd4DZzFWkRq+O2kz/I3ItiBGRfytN8FF3ZrnYIm62xnp6er/sncmvZFjWZb+K41aNx2cHwl09YKD
TTLNck0bQnJJnB7nmb++P3pEZnpEZWd2ArWpRu3CEZDJZEby3nfvOd8BvE9IlGI6PtzzNhzn5thj
/wjRI96kIwlZWEWuTJWdImeoj5LV1r6TAw4RohzxXH01Y35L3AtCo3YaNlO331Rcmzi1eh+JV+PR
jGcHVhC4nKsqqId5n9WC4C77I2+ap8JK7uYRQ5c9gPLquAB3KEO1y7ZByKu0enFy0iQceR17wkSp
DUdNnGeUUqnTyrCb3OImHkVYCfV6XmjcuhYtoG+17rOTzcFSDX6zJDdrgT5bU/oDNrWnKd67aaG8
J5UOyct0W+2mKOGti5UvPlEuSwc5CblJ18weT4n8snDfmD3pDn2iXisqqlf8RjCi0IuFFg80gUfz
bcpueneBf0fACaMhiBW65lm1uCMMz/HbuSXYLErOqT0uu95EBujZWoHpQ014VIIqTD/jGfVA1YYD
VyNOPR0y4vTIaiMUo+Lr8aWRKM2uGIXXra1fLcJHdHrNRbiFPwHwtdbHFXbaXaMZhJgk3A4plvbh
zrTm4hhP6t2EoAHwSnpf1BUZXmrCXafl3tAlIbpF2++UHD0N/Iy2E85O6c2vOlMt/tb+zShc5QLh
P4FfxeQb3cQG5I6V2zEu686bI/tUtcNzXC0mAtpkTL73RtFkfr8a6r5KM8IuukLliaNr3ePUFuqz
sww90DcytZ8WS0CGKZjnvqQApxjQG3m2x4IWB2vhjKEOoJGInLUKJMFKEGVyAHCDVn/V3GqHReGE
sDdpiKoDJv8VhwLi+x1GO4FAr//50qxzC18UaJh5q4Ri47Qsk8TvqgpuTkukuM/dq2d7NXZjDcGo
Uk4e2RIZbgBDgiyoOUU0u0FLCyB0BI0b/lhgxuydMbpB0bkeOndwNhRd9b7ghYPQuJCQkjUPRlld
WE3iHFBbrTfA9nucRQAIPcVRrUtjcN3Q1BaNqtHE8s6ZbOVsImK5idQ8fYhHXbwZSpenVDeA4Vrc
u/u01YphLxfH/D4NkbUHjBddxcOSgpUfn93RKCoMA528wFNm7SjXWD7U9q10J+tmzdOlPwu3R3hO
iGkdmvbgPDuozb1STe3DrDc66nMtT5/HkmxnDakILtohlYdhNfPrmjgCAKST8WrBUCfbBeltmFmm
dYwNSyLXZfr8HQ5yVxDm56qHOl/SS+lWH2ae1Q+5rqxhlxNWhSjb9Na5VY5VNKxvlY3BWJd2URG8
8mLl5pMzarjvtEonR7r8mkd0ZRKROyDjnsgVxREbBSZWPvjA5f3UoJDz2U93YaaMEGoqN7QHs+Hi
JlNnNfQ47JQm/+7iC9QiENU90J4dEb1pYCZEqQe2EZXvqIz7iZQ6sJokItKG+3ij9WvRZ/UbqeLM
b2TXPeiFFaHrt7jm8yKybzQ9lteOcpp1M6r3ctMQaGhWngzEef48Z8Vr02GhFZK7qzXIhycaaRju
MfL4WH/RIg+uOl7HanSnOU3vVYaswREVxnoDBFfTru2xRBBtELVTt1Ue/myNkmXRgJmPHzVDmGZO
Z+Dj8XjM2rl5rJ0Oy6jADJ6jp510SoDvZvHzz5b1X+rd/35X/ofG/f+tvd9/VldvxWf3X6XBRzj3
jxr84O2jffstAfstJv/68DZ+yvQ/9Ps/X+W3fl8Y3/Ste9/OWuaWTUH3/lvLL/Rv24bLZWlPt81s
j278Ly2/+o01BAcBiyOxZW9HtL90/Oo35k42ojgV7B9jx38p/no7tP9y6obMQOrnNjtQeScsP/7U
72dZr89GJGlP8TJl2by3zWSndTrxoOb+l8/p5rcX/dVzqP1pgMDfzql748NsZC5OLX/6XXGh1CD7
aYXBuuxGMd4tRXPocrErYdqsbvNSqJbfT0+usVPEeh0Xq+onxjOSK09P54tZ1ju71A//5F39aWDz
27tCHcSsjbf3k5bx62E4qtPKhe4YhXWyhH0OM8CeCA7TxU5DKLZiVBFK4dsMVhzSu9CdB0tkkqYX
k3Tc+6b+z8awKPP/9J3wObEqdNifo4ZhBcH18us7KhJRK6iworBbh2QPaYIibJl3GIuj6znBiVRb
iryu5Ti0gJ5WMNDQ9fvVIng7HxlKJuWr0pbWbdRr8sIYnIhNYHqkP9zV84DCrZxexfxDLmUwgqqw
q/LSHr00nzAajd5SWp4+II0nvMPo6DtJyuqclJZvDRr8ZOA1L9VGCZC472qzDDKJuA7fzZCkJ1u5
m3TahqgIdCTXZgMZ2Fm2HgXgMtmOqn6K7Wg/NNW5s/UDwm+vaZ8Zwh2VpPHX8V0pL/AgU5Im41Qv
HniFQ+4+jsP4NA6cLdoFQnU9i6PZPxIDTJwbpq+x2huEnBadRKYZ365gDUR2JR3Lh5DnOwxZChGd
rIQcVDNCAS7PiwUKbixPhiF2c2cc7DwuwPX0uyZzlp2CG4D5e4B+A/wUJm2zvRwTewdRaMYY5Jj8
TjmFNYQOo6nw4T3ZjntCoeiLEsuKtMBeYDVKxx2CZ6hQ1aHtJj+WHR8Pv8Y1g7qZ7qrWuuX79DL2
mENvF946jYGwoNpnbaA1pOdd62VzLvH7pKnjT5iNVdU91SZ35uiEaoYRO73Pp+qgtFf0/jsU2W8j
GS+mSc2oXrvuB35TL3Yaj3jE646C5C43aVseHNIzC0fs8F34cdQNV+TO1/dpH73GolAuAR6YgYCy
qtTZdKevOCr9mEtLB5pyg6mv+hEbTUS9qvnQIKRkNJml/OzQ9t/qa1y9uUYqaBWs7aaJbA8DV3IU
k3kvtEH/bucwPbopHl6mcYuqYN6wx2CKK8iWavxY1HlJkq0RUchLjPN6jgnbizC83jvoHXea3Ymg
b1m3eOW09WB1bc9vFpiNQ2kVHDznZowvk7FOz8ZgXANasW9btqt3vV40vw3R/rtIPiz157//29tH
kZaMFlAU/+h/LW8QSWEmU8coavyHzl3yyxM3eOvf/sdn2cMY3Kr+v//b+e3jLU/+6Qv8Viodqp6O
uHyT5Zlb/WNy+ddSydZA5fG8ecfZ7/y1UhrimyoQXDLOJYiArczfSqWhU0Rxt2to38AMbTqS//2/
/pBK0f3p37/WL2cbs/1SLJVtLcaAzPzzKsaUPc1a3hONOYmCYwJlBHMXCVI++X30oIZbYtxQSmc/
bOoYtbfEqUKUNHij3WdXU71y+5YOTmbcsrJ9tJQIx63rLI91VrimD/qQ9NmWSBHp4Th174o6625F
rpoz7EqWJJ4hVnpxjzkXOMt61KgNoAF5+mx8tvfRGZX6OFaVedmxDjnJWZvexmgp3+sktzZJXlbv
q6JsecxYLF94aHa2eoDbbL+2S07chlG587Jf1F4lSlhK9KRdpUTI7JfEzIKh1rLmlDl2ejvX4Av8
bG2bB0twWw7kpUB8G0YYbyjDX3QYMTfzrC2KP496PoK3WCW7X7R020MhUV8ags9I5TUUpOxu3ou7
uUzHyiMQfPyRWcp8crMCa8zAXtDasnYaPBn3upUNT4Q8WTcFOTZ3osjtPedXl9N+ve5HdS7x/tlM
T0bmm8wEYOEZsT3zEJ8UZ0ehhNEZ60PygzEL36Miu20WpNsj2tJ8Wi9qxTa+pmic71USXj/TqSgI
vozr5mXVc/PaHZZMwzOWAaYrsMV9F+Zm3RsoGjcJJ6GrhdZpYuxVczwdIHbsc5kSOJDF4/QdCKHy
2LhpwkNuEup3jNVAil2bCVOYQkq5cexEf0f53+zbFQu6poMg8WY17hha2IA4AE4UIizqyL3IjLw/
Z2XCsKQxeJiLrElBvBWN27LQKvvXwsyVNrDMofuMcUU8WASTMzIxezy/Tq84viC7/bJiDtX5cVVK
GfTs0/c5obXuteUO+Cn7JSuRdbpQub1FIX79ciK2MSUJvKnMMMP4ZjAZWcUnkLrIDBLZwOarQTOt
oQ1lUfMVl5Wi11tt/YrNOHnGi078W4EJ6roANDOCN8Kiz4chi+kA8mLofT7YefBTs0j5/BgcOr7B
L5qD1FqSO0vDps6nb8fPRWdEXynTpeXUSj36zCO7P7C8GLQf9ENqwabF1ka8mBFJZ/yunkzI1khw
QUpdOw9uUkZeJKVzTKap+zHYyRwqLSapQE0L/s2sUDlrSspRDF2w+2pW68rUJxltZpUzLvxsWorv
eOfMD3Am6csck61OhnAk6qBM4Z1oKq1spiq56ZtaOR3rRDCHTTJbqB5oOxsfWtlIx1ervAfh6MbD
bnG3lPlkXZxPd0TbEuSdi/NUSIvpxNyLW3WIuuNojx2OyWKY7yF9d+9ua3VPGfiJK3Ne1501dH0V
FMnM1IJR5njLuK97mlp4Dq01VRfrqjVQnBCLhjO0JcryyCAfO26fekqVbDRwTHghklHAX2s21k8L
HI2LUsutJARDDd0sw/p3ZHYx412LjJXJV1lMnlSnKgFZMlqAFYQd2l01/nBXorhwuA2CrMBl7S9l
Lpc728U4tKsicsBDaS0zWcqKtccQrh7J1GVwrvM1vhAbvn5g0I3tUO/V5VJlWnM5MMC/dBndJp4O
nf5uKur0fhwVRjFytLWjOpHpY3ZRe5diab/uYh2IjQ7eNIiroXyuqkSE4zoluy6KYEThjk19gxin
XZZPEsc1C1syrVQGq6vpZK9lOlXXmWytsNsC6zN3no9D1K4fA9Z8h/yopNIwuVeG8Bj28d3TnIIJ
Mqe4fuGIk+NijfXptKnOcdbPosUxrPbf+XZwvapLrF0bxUTOsMTMelLwe6OpdzrD3VcOzNYoRbzn
q50xsVyRWfUuOSg89ObARdioA7OyeGqyV2bw9bMFjcBFdNKCoNIHs7d2JHbrcMEIRCsRSONf3+u1
Wj92mZbld7pTES7bLwYPnVglDddQaMovkmxRp2Dk419DkW659Si5IHzocmKF2arwNKDH1+1lvKa0
flPpLuT2xuSNt42Q73MSJ1+J0jL67VTGWnrbYeiTBuVGyNzZZ02EHAxUhwgRcsOLikuRHkwAGPil
qmY+mWMzJ56xRBIT12ivvjXKAn901ePfzXTibrS4iwPIofPNBKsHiO2i5PsRMNFR66MhGDk0MILH
KjPvQPlkZ6MFNeLrVW8c1NpI8OJct8NM6HVSdRUHiW5cz0R31+FQFBx41MZUc7+xi+xd4OAIceNe
THMKlCyTAz8FyaG5rSvRPRnSmeB00HEAZuot0AZQnzeiB6CKuBfVidtmc0cQN515Zt8d0NLv+w4E
JnM3+SKd1r2g3ad/yIlV8ZLSlafEAC7M7dLirEy7yFI9HjslzyF8sK12R9rbra5Vroczbf2QVAMK
ddo/yFI6F+StzP5SRI5vll1/V0bD+GVSfPZYmY0TEvE30U72ZpiWh3Uy4oPed913Y7YMCGMWKLBE
ItlEY2Z+NqkbjT6DJ/dm0DRjl8tpmDe/d31iAFeE9pIOh8jV6MuNNG3BsKXZfF6Npj+TK0Is+xjl
l9LiQR6yx25Y6s3Mi33WjDg4elvDdpOMirbvUKJnpKM0+XFNu+qOA66ErDQZZ2gG2QVkAPNiSAZO
LsiAu2dQCW7QWaXzA1w3dja7NJtrs5DOHUhHccj6HliyWUeRp8+K/uFywQRRp5W3TcbargG7YoZF
HpsH1err7yqD0P008PVXbpM8F0ATC+Zo0K3Bgceqp4lMXJVAdH5oQMXUkLVQxeG/r1/71uVI2Tf9
Q6NzugIRUt/YvT1flm22cELLs/iqszpIY5XAR2epKSN7iTOSnksXr8VqZItfbU5E28Sf62GfiT/R
sybXRaQY52yoReFL7Ptwf+peo4BWw/AymotgPdCAsyfKSOUBEMUvQs2B+sTpSP6jnSivULDa1Mv6
bH6s3czeJwDPrhn8GCd3nvIv3m97g2F6eXfXAejlWi9QXua0lbU3tk7/4C5T0bDPAd4RGHEKldC2
luXWwa+/E5yWH1dW0DvRlMUbBldajZohMeiHLpp69r99iXW3Mdi58NQ7a3FMNqVIo/Y2bVlM0r7Y
OXFXq+RJpVdzL8N6QBBxEpkyVPsBKF50rNsNouW4sy130Mm0q66uzSddTCOBgp2aL7t0LEYNzKQT
w2PTW+cijcVa+FBsuj4YJ7zpcGvU1fAHveHkHi1T+zL1aZsFpKColZ+uMrpMwaZXgdXbyZErxF39
Sk/7NwCJFLUJy9UdoAM+/84ZTIJ8imw46HMhH00zae7qRgIdaTkP3WWL6QajNsa+ggzkIu0sB1Lf
oH6mWuMwz7W6Ug+pu2QVC30gEyh3WuuezQF7rnShJfCmtkvKME6JNwo0iADmDTqsMYL5aZkHIXXW
aHluYv8DyLLtqigVGzG/qyNWz0Uc+zPm0r1N+tqdlHrdBKs7OatXudL8ygrFtQJMstp311KWt9RR
1A/HkcNwqKaVSg52uAdZP2cl85ehIaJOZlnNarRP/MSU8ZceV+ldv0ItXtxaS3f0mPCrTCcNV1G1
twNA76AVhBVoZefYu4WuLQvMmRRKNyE1zFEHNji23UVv7tTod2pJi8HSK8G32xauJcOZY3tOfw0Z
hHXKSo82tEd35Q/38LJVOyUq57DF4dx6JnU54MoeNIBoavVmYE3VSaaJZRiNm+Cy1uebSpX14iP7
nHRPxRMB4qMl8C4qmuQmwrV/NHIHDqBaAE5ZmCFA9x/1Bp66MeHEFbxk/B2aMe8JXXb9WE/C6YKG
WdFXJdn4tgboS1qd3A4kYLdAgdfGjIRUyLYlY7hn/hTCjatjPwJDATAiJuk9Lvs+HFaVa7FOc8uz
1Lh+S6TSXuQgaWjwofEciFl2vxZTRMuedEwxXxKHrjyMysirwGJi8SLAM1DaSWnc47+NThXX9I9F
ujTNq6kRtqBOrBcNdmgXTlSVx7pXmZTNJCntVaUbfNRDILeoIWHckn1h6wk8jDIT69HMWIYqqhhC
twJRMSzdwE6zN09sJtVn+gAo/LlbEiqTGgo3jYShMkUrMzRQzSBO4jSYUXvcVea21y3QKhIl1cjG
Kxs1vRUIGEMN73HMeti1LtRCp52y8igEc/ZOn+ruVe7JsBr6LoQrHL8CY+3fF8QpbICYGpGEpeev
cVeJWxyx3YxsuMhOU6XI/aoUhb/E/fwwz9HNAu7mRVNlcmulLfelPrMJj2xrPjnNOB3MWsYXtl3n
fO52enIS6bK6ESm2klzVn5p2xeIFC9jeOvQC+J+KlNhD8469oY8zulkoT+8Wj5hDSlsa5tw43eVU
yi3i1uBw3BJ45OkKgMEgNlYMhMSkp55apNVDRRbHjhbOvoF/Yd6bJAUf2fQpyDyQf0zA9xYPTu34
0Cg1SlKevPqRmBknFPOYPHDrRS+JTZC075D8x+MRiTMR5SOIEVmqxVUJ1+NkRAmYMFO3W69xHHB6
mMLyS0sxwEmlCaAtZngOQfFZhvyiiZfAUkl8SFTcw2BZly6Ihqy/X3SZfmdwOd64Smz94N7VbrSk
dT/RM3e71s2iwrPRICiQg03tSWeffCm1PDtajZ1dslfoZ08FF+gXPc+rdBh0zFdOkR1lObAUK4ti
D8WuAE+nzEe9tusAYuZ8oUj+2FzwIl6klA0ta1zZoSWN4aml1CX8tkbuttDnIFV7eR/p0nnokwHj
xDLU7PZhrNg7RJBg8gx9vqxY+22M8Ym4elMk5YMGlWdnQ7+8qUz9S3AYpCpDs+iCeVD682LO4nEr
n+GY5055J2dzerQpynyXa1M5O7Q0/QfYj8X/nxzOZR3B2DsYoDy9XrbzHKh2BhRtXRLreqWkDIF0
M/X37Of/7FHjf61NGzP0fzw5vHwrafDaX0eHwDB//7HfpXTmN0FEgYrzBCkbktu/zgtR0yFSFS55
2SaSvZ9Twb+s1qxviD8F4lwTeS77Nf1vuzXjGxnem6KW4eOWevQvqelQ9f1hYIgNEiczrZHGlu6n
be5Pmxyr6UAkAQA8VDKnTuSRQdfmnlB8GV7dx4SkwuJ6yIEr7k0iR/w4WefvBb6ge1KHnmLLFgQL
us7H5m446UZhvnSjeauVdGuG4VxHjc2BuIgy2pRK3QFNjsGHttGjqTvFZZ/j+enAGQLgjg8y7+6U
MmflUPEaoTVmcBRGeZM5GSUbmzc9WmcvdKt5uYe8ZAMqSl2o/gj0aBDpcOeoj1hTLPVlm5lzsjVA
82EloGSfwtQ+KCWT24PbufM9NT15Tuv6E1JsKTgX4Uqm38xeUz17h+GFTCCRlwCtrrLSplxW8i2d
0X1NsNODzjC7oDSXL9RTkh4hBhrDgwOGhnUAt2R7HYyNuwzyF3sn67BwsvGmYgPpphbHlXbiNGC3
mk9EdxdkIH0JW6DkQ6bDPOGw6YqGWfEgXIggE1C8QUqSbGKmMLOtFkXI1Bf1HdvPFrJHRFxQsiAO
csfiBer0tdOpr4U2g+ftonLcLzrMSybW8T2pcCmLKiFvR2krezlZURnUZqTeWjQTNUq3KZEgozWk
XDlBV3hEV6MQniPNPYIXmjKZqFC9AbChqsmURcBFVtHlN41y5AQX/0DlWLGFiXc1RI5zyzAj5a7Y
AXWG1mlNZ4jI04Wllhd6licXRpRlYaaz48l1Nwng/ri+XjK3HgdkbIUGy66xu7NdIjFpGr3k9NZb
PoA8iFVztAd7pp/AaPSfGlIaeF5xFTYGeRdh3jXk+3W5tqm8xsodfHtNl30XrUka2CoeX2/DzlYc
yZg43KdLp00XHIY522STxaSIrml2yXFgiVgE1P3yMWnc9YZdkel1FLW0arMLZiTmDcw4oFROFJcv
i0ZAt2wEk65qIlwFISYDSbvJrsd6cD7i3hrIMsxuW1npJ+6WMqho37VLshHzq8JNBacVjhiZL3sc
SefC0e2LZFbENWBCZS/GxPzhRKOyJwSkvwFayV0i4vhH1KQA+SC/Da+Lpeo+g3b9mnWUepsS4hFU
mvZuykg7qHNX4IC0Gk4rRXsjuZzASul7WRBFqjXaSZ2gxAsgaBdOTPysjbcmJD+PaDI9QPHjeE2/
nOserWu8ziGf3BPjEgKS8zTiLyEzADLniOhGeyjcvvLzYT6AsgYwIYleno2PWNWmnd0oPxqD6TBM
fG1fJ/3JIM0P8vuZ4edFV0RPUWwEwPyOhIW8pxpQ48q9UjFtUkwHazevwwcjRO0K99lnZcbuZT7U
ZqAJtd05s+IcSHt+AxTZnZJtiQiIP/lY4MOfRtvpbosKvy7885XVSOogI2PyM47dDx7FbI0t42OE
8rFTitb2CdRykGSm6YUJ53EF47cvFlW7Khv3MmvXxTfw7IRlqSyBIbRqR4h9BPGnK73Ralffrgf4
NaMku0U/5eaUhb1TB9x3u6ru+su11loSrZZlL8y684tZR4YazbQrWkoqiV6ewerZ8Bg1+wpFnnab
W2V3Y5VxaLhjeoQ6JX3UdD0PH+ZUJxuNP2oxRZqfHQzGkF68/srHGDTLplYzN91a0eGpNwp907Kh
amNKn+2bad54XJvqbbYEAjh7XvQn8VMWN7Yo5FIr7R+xztLqIwvOvrpNS9f9lNXhdE6+TxpHSF+3
OD9yBmBiRA6bH5tJHI4wk7DZSjq+pm3oZIg2klIwggWeQkDNmTMWGuVpYh9dOHe0rs9NSUAgg262
xkl0LofyPV7d+1pBUDDZB93d1zrH2Xaxk96HaNvfDkV0bOb4i+dsUDkIH0b1Ru9J2yln51ZVKSsV
ilUUG+out/Q5gJH3bqy3RT8GncPPaFr9XCh6dtup6hGKehpMbct+C5Xg97qFRu42UQ22SIk8W+nY
gSxoBpzxOFoOxcpaJcvh5KGTdkzAADd7nguezZIJVgPxldMlN6a7wBjWiqrzF0Dm4EoVpfAasQd+
mMD9rYjpFPFpGWxzT9JFIKB7AltwGQFEWlldMgh3n1PI+gr45QDqxUiWaV3ej0O2y02J8NgQva+W
LrW0H60buVp3YpmSk65ncBsj58gOfA4G07iaKz5mS9wTpDUgs5yyg2IjoujhFi3Ztv+CRnDoGiOY
bchPEmUzupQPyVCGvGDtHhfYq5EwaRqZtOzMznlQCL74nHrxTE1x4DbEXz+XsP/ZLeX/jxKvrYPE
8/sPPByfMXk4b8vb32k9+cHfW0/9m+CRb9ibeZacjC3967dVteN+Q7tDoKPmbr61Pxg57G/IrSA1
YAoCNcCj42+tp/WNJGILWz0tq8sm+1/aVYNl+EPrKYgjUzdJE8AUzPobDP2PIqIhSnpGSsI+tG6L
hl9vcoYlBLXifdDYRX7MuZQnxpdzfWS9MNwjU3Xi0J60bN1B8Ta+N1lGokNv23nAAI9tZ4FYnUTD
qZ+bPVtY47vboYKOpkkFTKmQ9GJYpW34YnYdtmWmmbkHBLgO8c+L09RnVanm40IGNcSYmIeYE4EE
6SwB85xQzd4fBk15cLWhuXAGMTyT1ovDOnPckKM9s/nSuVMp+lC62bYu1ehB8ee8mHdj+4OhQw0d
zeiKBhZ4HJ9Vtpm915raeraSrpbBZCaM6gdJiOAqi4NgIXzd6Kl+iCxnDmJrNQ4LKPqDbhJzT92Z
Cd2Qi307JYb74FSus5+0fLqsHen62cJuGL2BGrLhqD3CauikE5tuGjHY41g503AX4XMWXsN0W3OV
mulwnS5FiCbAUM+6HtHNT+U03oKbgecalxTbc5P22cQheRwNb54kzzi35AEcdFoEzS5WjNKhU856
dEXawtyAOb2i3a4a6QTXbezY5a1mqgqmHLWBNJJnuOmOSe1o63FQe7KGIsoAk8Qs0sZwGECu7Ywx
kc8sRrFAADvt9Z22AhsBy0oyl68Per54xtqNwy6yu3EvejX5UKs6Fn5RF+6+bAft0YqYvBLAFsdb
qvOX684XA0f2G7109HPVLnXuGapyUFCWPQOvnD2yNm4IFbQ9u5l6HpBz4V4a7RSwXE5vtTRXd7Yq
C68inZnZngVDtGOx8WGgij9UupKk+3RcUy2QldoEEN+dB0tkkM8XUVFBirR37iWy5vNECCik59Ta
JC7yvmcfE6A2Yi+FMnxPmmF1UkUJ7rZz41BNndPQLhsGTlsfIvi7O6aQ1sm2M4PlrbIHMIwJxBn8
vOq6+8XMoPChRbpWYo2ZLbNwRkVQL4jIQU7hbetG6hDCgnhfKZM8Y/mi58sM2pJCFue2oSvdAKDp
A1frcFGpBsxgPD7LRERmmh2XOGf3h3Y6IIrG9mQdD0eUBPm1S5P6QlgQRTOuIo0Vvj4vMYDaeSZv
XsEm07YbNLQQj3OaFrfNUu0rwLRh4+LWKbIx/YCaN4WtI+r7Yoi7vUiGjM89W/Z2Fjcvm3b8KJV1
uKz75ZMFBEOwetGL0OH0hxEoY5jSCiXHrDTZ91OFltzX2KG81kuPPlstbPO44WJ3Mz78INVrI7QV
feC42Qw7lWZlT+YKRpvZwsWuGflOzhlZHW0sD9JVTix7bZ4wxUxwgzo8R2qHI6SL5U0McuTUITI4
oUhxcT400Zs5jejC/7ss/hRj/RNR12+DlS0r9/9eFoO34q38qXxmfvcfS+P2w78LnjdZs85LCtNi
mPJLaRTqN0riL1po5jV/mcqo3/g/3AhIvMjzdlxe7m+KZ6RmVE0LATGMUJI2/iTb+kcyLpfxzi8q
Lt4TXA3GoWRIMABCN8Yv+lVeW7dKM5mlZobM2r8GYV+J1trXtvuQRTyuVIQ+chEzRSl6SGP9tl7t
F9HGe+QgyYQ2VVOYSCQrU0N7j897pylKmJ3XrD31k8VgWYZxNF4mk/rY6AB1twP7au1RTLGJ9qsE
haasL7TWx5qxQ50UZk15lll7gIJ7zG3j1m6tK0RM+6kxb81IuzI59dvx+xwnu6V2Q3rre0ep79c5
CiPKrYktLCcZRPbvq7xfYgwbBXkIM/s6c7oUtQNHuDhrtXlVmqwHDbLr+vKG2yusOSHJbRONenbR
o4d1oeV1IvMBoc2hnTL2kibpaIlbsNFqD2s0jQia5G0fi4NRd4CbrXHbij7A0n/OTD4yJAV7I7KP
OGhCRjk/lN4Imro4mzyBfrny/p6WfPuS/qBb375EAfYLSqDGVcOF9OuXuBCn3CWqYoakR7Fqsen0
CXCbmmsWl9eiZSGRJLmfryJUGAWPfDP/+A38RFD94Q2wP4XeptoM4UyVaeEf30DauLQFehqFCra7
GsGpM7S7WeXcNS4WCNhEvzYjVGpDtG7uxsexTI0zUn/lWNhG6gnvc8E7t1ttzsNjbqQ7oUVFGFUr
uLL2QFpD7tvO/2HvvHrjRtp8/1UG5+JcHQ6YAxb7AsvO3QqtLPmGaCXmVMz89PujLHsl2zPjGRmL
9+LoYjCWuoupWPWEf/CljVwjeT0CxEYtPJ2vUMNF5lQolWt3yaLTHMoTMHPy3DPozUPR67EYwzFG
XgBmehjQ74boOJ41dL3HCpdT3r0brVR3Hr0mO2p2eBCVW+Qk/c+yKH8rv/i55OEPPzUd6ytLnDf8
9dgTwvTdPxYvC9xZ8ySG8ydiuPrL4jB98mf/+IpZ/bll8k8JIrPgkD2GUEPegV5fF1i++bpGmr/b
tqyiAPWZ7G0Tn78iXc3fMdCEFWASvn8miL8ukRpLpAMn24EswnL4Uu1+XSL5EzVuEg4TVyfFlJW/
VbhWpuTg7eSWJ4kH6jIOZyGDd/1miWwC00rldAoKOoFqDrKptyWYpmNbJa0ADyX6O1yu7r1YEU+2
0LJPXYO/nNkGQbPQqy4HsQDN0TIk51Yobb5t08KfK3aYPBqJ39z8/z37p/ZsE/FX4Lx/Ohsvn5JD
5h+yw7sN+3+++Xk22gq4a8TvIOUwHt0KHvjrbLQgLxmkj7RL5Fci0ut0VBy2eVosTMdJ7VaeBEFe
p6Ni0EeBvTRVeklpSIb/1o49pcXv5iN6HRodbma47kybN7n229U+jG2U8qPOX1ZyfW6yb6/Tuldn
OcSEpSOl3RPEDdiD0JzWTZ4O5KBJtYS0AbdjpKXr5FEmL1pTxyQgUTrjrILiQ7bjZZsa5igYqLg/
sTzfPNZs36Lu7+TL2vaMR6F6+RIwY4QpUF/U91VISHoMu1HBqKsPzVuqA8F1XWTVcYlatJjT9gw9
VzSyvbOg6m7CjnTZ7X0D+FUUyRMZoxOkujoNdyPrHshS0ADN7J0dd+2tiSUOBOFCxU1LMUOczQdL
XwvTBoIhjUU8SwVtiQ5D5isQwTp2UqWJXYma9GBy4HdL2Sxz/PSU7oWezyJdKbJ5ABjkuPHskK4O
b/wVEuftHWoSIxsHPf4NgCHvUq5Dsm1VxrgHpqqJiDiUcugZUo/lVh1o4WkNKPwaUlEYL2IRyjsM
EKjGdsMJ7NZ2HSpV95ADr/gkaQlSEBVcylM0FeFD0ihv4UIqxrUnA/Gq8XC6JGGQb6U8A85JlaTF
VbPtzlrq/Auh+f6jPWDVNAO+PZ14oi0hhaxwekJZIbfFOm/U/EhOQtQgeMzZvdkUxoZYAKxIG8oq
J2k7lisD+l3FBHOnaoqa+Cy2hmHu5cQvCArjgkZvDWSkSXMDXJ7Y6IFnz9uq24LxkynxqhQW6dic
Nyhhux0wbqBHMEiPUgzMMCJvxg7UUAkcYbBwEEVCIKKMaRfSCvkffeEnljWneT5v+wogj6y0c2cU
5hoiWXhdVHk9H3up3GEfkZxLErCv1O7LUwtRAVD6QOakutNOAwdJqcSO/LXZpDIUrtzbqFIFQXyM
5U/lOI7bQPexDtay6BixoXwp8s66r+OsR+AIQ+84V4N1muFvVXYz0vR8huRCsI/jnqqyI4orfGW8
pd/Y+iFUmmEXykKf+VCplyamYpolqhtZxvImCPEkAZDg8piuK6elrpk1daYv6L5CNe+7teijfaEq
syYgZy6WALOAPGXUrZveJhFuigaYdw3wEzoJZuRF5YMSxdnxuFJS85wunpmt5brH+DGQvNvKku1L
vY7yeJ6DoLVXfCiEcNSD2EXwIRku1FIu1xgRGCcytw96ek1nkpQi3KSOViDVkJv6NbUj/QT3L22t
iDKx3CHFNc2zuvAZxyjYFl2a1e7Qe9U9BQd/eilt59LK8DyN8FPl8ZuyAARmmMOedk5wplNBm1Nr
kBVXHW1/X/Qol8/xKQrPe3AXxawbgpQWgtneFSDUT8JQ77aDnBknVBtC4XZaOzISpXGIe8q5o5bW
2h5LrKe8wmgvwb6pVw3WymsTZtO9k4QpNiJqLtaqGen3zO/wOTBbTXPRNy9tNxvU4ICJI3JwJdUV
EC+BZZ1Gepkthglrg69QqpXLOI/KVeeXeOVCbQ5WRRNnp0EcaZdtinA9jAr1IgZVf0RWpHKSMA72
QYhAwVw1SwUqNFj3VUOL9HTsIuWsFT7q/11YH9VBkT5ETGGeqqep11Ve1Uc0mbWFB0J0TZs93ClR
Yp9kWToGLoWRCQ2nefLO9Apl7ZSdvzOUNsIwO46JZg1DGVwBeuNSMkys1CwzkaC5KdaJFdfpGar9
8rmu9irON9hEBNti7CxcW1OAuE0xiIduzMeZnIK9sOQCNSNhlFOKtY3KweCdj/KyBvKG/IUn5fEq
xNSsWsShDX4G5NC6czKQxqKWSO8MaV5oPVG0UyvrHg2qMzPCcxdOeL6gQRmuBP9x8YnKLqpWG4BB
hnD3Q+e0jUL/GFcs+yHWHFgTvhcvFTUft6Wo251vpuraAlN6H49lfNy2dKujzKtXQYpJJTodPEPV
N488Bxhw0kTNjLUo22XDgHphbjTdwkrTe6VK8gUVLrHGkc28gTe5NO3mJjJpBPLqBxslNheIpAaA
1OL2Uc/Dp6jC/hbQ0TDDdjKctbkEfIhySihhwWo0Bk6ZSniqSro1NzxTOlPo2a+H0c82vuRtZV8Y
5Bdmj0AOxki3Q5Eh/oX9qzhTPThcOGxIBQwjdT5myeUIhm2ZGi04/wDHQHlQNwlg1rkpwnvI+12y
VRHlAvzgNMiw+DqQUBlR6mXt6e05juXRcQ+VCaZtUZ8IFRET2/jU9AVgcSqtWTXGbtUDaktxXT6x
c/UIa6ERH8kAXQjXFE4QY/WU61iYNdEOv2GqmVUBOMftDS9ZgQPlf5tcT1e0SbciBvk084yhHOYj
qC86nXaNTVSYd8W6RaomHZJ0ayZmcwdtvwLHFyB3EA11u8oCBcf4TJPK8xIc0GosO3CfaNEQJ7R9
s0sDP06XtIIp3w5gPcZG0p7S2m/DBVu8ES/0ooaMQLkWHWAMHyer5op9IFSrfJKBqbJqNiaR+ZDl
VXNqmXV3GsYBaCcg33Nk3yhjQkmaJZoK4sk+5bLMmKVqiC61Si61mefUNJMUr+uvPS94RAuluxsN
E1PO+tgI7GZJFz86sCCW50BiQxfXzFSjKlf1XFReUgSh8EG1cLyT/FJe+FbSbylfOh0+VSiwy11N
j9YR1BcAkd9Xagx5lAO7vlL3C9vRSMdTyVqCpRRXudVma99MwJdacGBhYu2LyPOvY+RUV+nYGc+o
pCe3XasXSxW78wxMRJaG66T2xRqqgQFIuRBAYYsM/DPsvGzPHtCtGiQQTuDwjVuVgOw6HK1421fw
x0rV9udaWdJ2TI2aDckyMPTIcpXkN4T5I7hXhlOPDxS+5TUeMtVcM0ZvSfegxf1Kwb8wMFZ4C18N
ZjzCY8KC0ujKWUH9Vq2MuSXTBrGxjcEYL20WTSeeNGqRRCdMRTCGC3TuaN2X2TytsUjQTRQo1OFM
0kptm+edvomLwYD87OUHwBDFrMJZe2ZUqQgXdiYvC2w62WHAz0XCts9wFFOOfCyEl2lReccZDRpU
lz11WSQZTW8IafjRqCd+2+zwQ3tWlCoIoeJ46DhSmTMemwR45WhQlqaH1J44MdJNGYWSXT36wUqC
JjUVWSHkkahd1oC5rwa9SUDr9O2yU/oT2Q9ALjgA5uTAjOZQ5DIXAq+2iCHcufiCOvQRjB65X62/
40vtUZha472wwTF4kUyjM/CzI7mItRvu94SEMZssRvkmRA0piEEi+TQIslAPtpZnWfjJsJeDdpQx
psTyTDWs5ATfcu8MfQX7KJWz+KgNUAd0kdw09ryhTg8LOBBH5CHpGZbsxtMo076B8Zadar2qnBiN
alLeT4wnB4+YY7NxbFiWQXihAa4BMWOC9aYIF95JSlofs2wmm3KMu3lVWg8+YMu1lUXJ3Nej5qSm
oHin6wB7M8DTGSzvqCAu0qLiuBjKlMg/1MJNnuIjBtKlGFg9IFgB6ciWCanT2hGWuZEMazgHnlON
81g02zy0vHmGe9pW6+PhutOq7LQHP5VDZ9zLlCTvOtku15oFVBzmJGR3YvDBj0pcsUzEbAQ9oiFQ
8DVH+DFxC8+Hm64piwyM27xxTGSp0ti4kUlluM02fa+GBY/4Mb8NsCH85GRJvFX8jAksKv3IVmo6
V6NP6d+t0O8789VEmqWN2cARG/sHb6AbZ4bse56tcuShapeVxT7eW5a/y63yyqxb/8aWPKLM1JTn
DQGREP4Gq9IV4JUCSEJy6Nu83bOj0rbQCHnnMgQ2dGwkfPywYSPNQoGp6B5CKDiXsVOk20jgjNdG
bbvRaMhuLTAPC0xA5Xmfxt66w1fOkRFtAe0VbazksWtl59FHDgnnZ4YihJVduUtATkvBsIMzRuNd
D5N4qQIoXnlph+9TTtaXoei6KPROP5UMe1iNQSz2XYPlUIB8573MhDlpYgUxFrUGrqtGFvz2inCi
dID3WUN9nDoy6GI/HC48D6/ySo6SQ6w4I5dSJIs0G4MHkjEEsw2hzGlcocPm1OWVJI0d5AM0wcD3
a8pdZuXSp9RyGrD3coHV8gCXJXSSwpnhFUXSA2NnL6ixzjzYUZUdo3/UYmy+tKnq4p3e5bgQhGWL
ZUvF8zIsJ74dsh7X6LQzaUqhfwRV6FiTgpkJHsnCTMk1GxMAQmg/OwT8be0c9ZnD+EUNkzcb506o
zghP5W1s4pJFufUJhMsaEvSl3dgMo7ThPmRLBJOUDevKtvzloIty02pIbcZcJaZUeXsA1yAWjuWZ
15KhOkf5kHsPEjHThEHKgKsLw1nxePSFQ8vvGDx1cWTWenqHsVJDbGQYm1wmpG00CeUjJEmlhZKo
obx2RmOS9VOk/qjMMpZ4oFvOSkWsB3m+HCXjAYzG0hOR/SDj5667XmUM7pB41ifHhDoMEt6OrwtC
pEXhDM5J3Y3Jbdm34Wp4ca9Ttf5gZkHK3hFnCj5jg8xalo1nPsJ/29gY+zMJJ7kKXg+sZwAA6sKL
QdmPVCrOndQRB39Ax8oUaAXCnMT2CSrGxhp0iFVxJ47tWpXh99WFuWhqRUbYr8zPaqgqEhFLK57k
0W8vpQwGsQt+s6JBBlC6ayAkuvGg2ndJpZUrq1KfwzgDYRoEHn3BIdQg+uGMCXAmvGbhqGdCrgBk
F5LRHPcWjsLCU9WlNAzpLd4dRK6QMPYZrzvKckl+4gl8nvEZB44zVuMwz4OsgwmSqtU+turilOA6
QvPPz4e1iNRJAY9N9BxTbuG4YWAkIH9SexUro7iICmJYlM3idA3vVJ87ZDFHqq+A70my6soEH4A+
kmXNhir2r/XIDlee8JDvdsY22nSZiUZY1Y3blPBsW5Zjd4ubJtBUotCzBsFA2iyRdp2qOME5rRLd
+1bDXuR144kxGgUAy0L2j2DCK8dZhXZSoNA0MKLE2MgFinjuiCljPssj0zi0uoSKlBNr8gFLxrik
eDD2NzrcIGotkVNReAC1VS58J292ErBvKF822W7pSeNysGKsrDIS56D3gANYmCmPhU5iYNeVO9hq
fjr5p1yZVmxtoQX1rtK0xryT1PTEKAdCrKiu8Hu0orC9VazaBK8fBaee3qsrUSmjBa81Nu9GBXa+
AbbKrQEl7KTYIOoMIwvlMaSxFhaUy31EI4dHax+KjgrI1MceKVot5YEcnOtQZiqw+1adJONsVte4
k+IKiz1qD0rKU1JqR5ljYpleaYlMkyCGebBAkMS8l3Tyix6asI9Fp4lVuyWVaU3NqkBmJPSzGVdN
eCuZ/UXoRRPS1+Bk1R7oR6/T/Pjfrf/+G/YZaFLSXsJkSdWnfqdBN/VNe+o7jY0fa1L99l/Z429/
2LT94SFeexMIVqkWXjqTFxetAIUO6ms1eOrfKrRhge5PyKapa/Gmf6sjzIGYFVUc0GvUaF+rwSqK
VbpuMh6XMw1p/51qsPKi2v22O/G5gQvnQzF14j9n6l68kS9malORM0d94XVXzZAfO5fKEgg3CQyo
W0LzqTO5lKtz7SrrXQDKY3RVlSGCNzdeX8+xUpjZrT6T4/QThFdsoNdo61PrXFq2WLUkGl6VbgL7
fugRNyj8yG3Cm6b7BFNwISFxgb7oxVRk6tThVAvEUpO2hf0s+lmy9szLllD8MUDULTOOBlp3WXec
iwZrjGcqK7NYELciOqpgNxrVqesAeoU9NB86aZbgqZNOTEmcclETjZawf2GXiGWk1P4M4uhJH3yC
swgBtruXneyqquUzJPuDOUxI2zU09P4qCyf67KFOTk27hYDTxvi3RxULNEx9KKOAsztL3StRdOEn
40bTBKuBupb0dBvLZjIz0yOtB4tSFcVp1eB8UvrUtGlwm5G8T7C86AsQ8viwPBmAsyk/63cyywqP
adHm/iJ3ML32OgCMMXv/MBN1P49MgaxjdayF9b7GLAbtgIfYMtG/41y7YTCo56igVYarnNWTYu3C
BzrmUrxD3JQ2lGuikoB2a7j304INkkzEhYl4UiKqFPV/4bwBjZm5825uvbR1ZcS7QS+gpvzN3Ipb
uerDXHIW/ZheUQ8Cx65X+7411uBkF4YK6iixzC2lFtQAT420XxmKvqtTu5kPsta6aTWV4jxnY4YJ
eBl5GTbdUkSx5zaettfaHGSMcaFBNUBtDY6hFu7KbCc3+koU2U4ZgBPYC3hd+DuPZwaVKdsCrqMQ
j/AIiyF81oVxbsR3hNdLj852KDDViGIwYcEMWue87CaMV3VEDXwOKWTuC2ldjPJeGGLZavp+kJ0j
k92oHyYGaLpKg/oyAl3NlASas9WVTyYCHdhTb0tzPJGxaUAfAlaJZcHQd5iV8YCMWEu7Ozu2ymQl
eTCZU/s+rYd1kuBP2WGrDR8QlkMzHo19vbBt74CF4BJtwwn8S1H4hRmtDFuWixtV9SGBXKpCHAtP
X0MWuMz6T2Nk9LsCe28qZIp1V3pa40qA1aRIWwSFAlaJKdKZOoJQzrrUxCMZX+m26XDqD40HZSA3
5g6IrF3ZIZpjjp/erK77z9PhrRKQOqELvp0lGtgDGdE+WaaJ+34FGnNiRdFl3sLM4ydfam48bp8n
lE8lNOSxFVvFEuekrydjg/pjJdAN6aeCsKtQeMHC3DqKDSeaU5nbiNE5DdSUtas+r2yHhk0d76Og
fS6M7C9mN9W3b84bNA4SH2CyadnRz7O/UeCrSI8KYiMPCUmBcayqbb2YEzbyWd8Q4pEjozgRIFjA
ulj45lpKWaRKpTmghtejO1AGqGVYEiI3ouzGWWFZzFlfBdgYgqmM0OkzydbD9oKFdaUl/T6MGkDm
ytWoTb7i6qNv9BepDk9Us2uCSQF9PAQULsw6X1BFZ2ls1WcZ9r/r17V0hEwGZZCxqMHAdedB2+47
u9kVJrFtaGYIfXng0UznE8QQxdXi9tJUktM20Ue3MYrnTIqChaEVl10tPWP/m8zs0Hw2peSiMqNb
eCArgRHX0lCeCwQTAooGTsYZ+OWGRNgdbcRLAuMabtEKvwjHtcR9F0ibAXJDnnaLSgHv0s3kFkVy
8usMJ/EuDNbYuS8oOx3LUrjHfDly0ZadA2NdS0oWu0FDrZYaSymTb2X67RiXV37Yn+LTO87bidOL
gjHeTbPSl9dGmV0YQbeWffRb6+jBk4uLBFZHo2pUlHjfIwNUob33M3mTF92+0+05/MiLVFGh86bm
vJGdhaM4hGTG0g/kJY/+SMYtvWs7dpnwBpWWNdIZixopagOplfyo9uBmDcaydpJZYlHlrm6j8WLC
GVErnwfNziniDVXrG5TVotUABxjpHmUJJ31lx+MimCjvQqufkSee9bW5b6iqliK6K1OE7Jwqytaq
isXaqCHfiihOfROl1llO0wlSZjnPBFpFTtHu4ZMD6kXFViKfsdONJzk3OqIi1O4fAcUsi4buI5iX
o4zXEGpCvq/LeK2OaO/kABs78zz2o52uDpNuuOmW1L9mEtAcT6rnBO1LTCDmno+OfBLfRmq31vp+
nTYoHcao+GD9TsgbZLd+ZRz1QrvG8gwxIfPWGMvLPm3qBbN6U3rW86hqOw+wxKKrSJgSxd8NPZlk
g/buHEhusjD08Sj22bXM/DQtCS8sIR/0Ctqz2onzXBsOcUlfM27qWyRHApecBKUChPqEXl+1o71t
rQJhFBl1mngTq8a1aSnZrFZ6AMfRpVKZt43a7OS+v0/7ETHtLJkribaWun7ey/I+Nf15bHjX1CFd
W8CQ051zRLiP/fiOdMfNAbQ6XnBSteGZlo6LgdmOUtjzGKruwB3re+eiH6a6XbjK63EjlPLck+7b
mBLBKH/qEbgCf7pUGuchov5P3a+lr2qce85TarFloH0snQj7pKAGp51mzTkV5b2A9dVoBY1fPKJV
t47sq7SvZjFRRz7WMxDklHsR7oqeEDMG7gQ9uLq1nMsOrZWw110toT4RzBX1rvEvLD9dmbZAwfoM
YpHrVwgrNirTRaJJf96r4SSsdCR7iUui7dbsUSEAVWEtDdLuOARiHWF2bZ4q3QN1Zsob2m3dIF0w
8F7H6i1i+LQ3Z5D6ZL9BhzAObkpPjWcNsGI/vO+qapk2z32Ug4h27ntNSyau5b1UmHjToZsfKo9t
FwFtdwKYz7kzH2A+UXvu5uihubWT25uIXrgrtU6FmXl6HQ6Sv+jVQX+UBOLiNu40pMT2ssvHnSGy
y8CHtThGyqUTS3f5MNzk8Xg50n0dvdqaUSZH1ihDsgcFjmRBryCjjQYnGU+7h7wZV/ZorZFWmrS4
4N/ZhFN+0CMsAm1NyMWiQ7U5jbpDbRIO0xQ3O4+eLp3D0bTu0xbLki54Qtf70sno5ZaRCqRh8Od5
RWjieGm88Cz6pqrkIXWPPA0aUQWOEATqR3mhPccyogHKyq/NLb3suZKLY1DOrL76cVAaYPrrlQ0y
ba57mr8UOp0avaMV16GcNkdLTKJO7tQLeLSD+/+CESI4dDpnURjOPqYBgMJScxnK6a2gcUUDmE6Q
X3nnWqBsuTfhAveaiT8HHC63IPVg0Nm4MqQ6ahnmxa/KRz+Qab4Bv30HafuKfp0Sw30eZvVl/s8+
9BY59/1AP4eR08j0iJrf4YhfxnpB6P3ZGMkB2cjmEdFI1fwdeUnAvor8+Yf0N8kz//XPyEQCKdJA
HU1UGn4+Q6De3KPvT/57aOA/+8y7C+CtyeoJduijsfsOYTUlFj9zC74Z4c0tQLvSUMmVjddrJJ9+
cwss53cw0SgpYxXz8gP4iuP979+CP9QJpRWifj6pz4qbXyfn35gHQMzAlskTluxH88AyfyeIdRBv
/jwNJtzYv9dNQKjb/HxSH7gJyu+yYvImTNWWt1PA/l3HwBHSGOnHv9ll8+Z+9LJVtBgMyl+yxeW9
uWzb+p3i+aQP+/cf+k+8Hl8X01kAHPVlGQ2fqjfo4r/8wJdF9PsBXteOzeN//p+p8vDugxPy+PPQ
T1/Bn/9693K9vNxv/vjlZX85zuvXXy/w+0O/O9aXq/ryy3X4JA7iAX3zl0O/nuZn/V6KiAGC93tx
eHyqgndrHAoZX/79Q9z01/XvT8evqvd2Weh48MD/5zq/kyL+qWHpLhzEl2GmG46dO2XMjw67Pojh
WzCtZkzI1w+PHKaHB2inP7zTEAxI1T96iO0hTZvf/u8hLf7jt92hCojyvgz6MiXZadi1PnqU3UFk
xCHxN4hjdbID+PDYzNPkm4H1SST6owMfHeIqODx2T0/Fl8FebskkKP3lF/98jh8fHoPhx+/QJE3z
8QOcPoac/pdxpjNXKfD8goe5bx6bh+BJiOHd4BiSEpF99Kbvmyw63H8Z5+WsJ1fGL7/45/f7/BAd
EKs7vAvJpo7GLxj7Iozj8J2/H1XAaQf+6N24PKRh8tvJ4bH5MtZ0R14DiI8OflXXeJX8YBF/jdY/
Ov7NU1X/5j7BNEjenf3nOOCjox8fWMxZsGrxbo6/RpgfHX3VRIxevz1vi2moar9gv1jl7854GtdU
f8FSzq78lY15Ej7k9zzdTQXV47F6fx24Rv+KWf9fosn+eHtC1FB5aZV89FH8uXvm17jon4UEl2KS
E3v3PDjvSQjsF7y9P27Bvn0WL8eibfrld/98eTvBeGh61F9GetmpPiuj/YJA5M9l1z74DI7/Qlrj
g8PPn5Ig/P626L/gjfvDRjrPlW75C/v5g2f/l8zBD48fHOo6rL7jJkKEtlVyyS937p9PzZd9Br+P
b2fn6xF+QSy1ZSv4w/F/QT7yl4S5Dz6En/VD+eBhfrwe/RNIyJ+eyI/yza9VqO+z0C9FuB997X2K
PX3iIXk6iH/9NwAAAP//</cx:binary>
              </cx:geoCache>
            </cx:geography>
          </cx:layoutPr>
        </cx:series>
      </cx:plotAreaRegion>
    </cx:plotArea>
    <cx:legend pos="r" align="min" overlay="0">
      <cx:spPr>
        <a:ln>
          <a:noFill/>
        </a:ln>
      </cx:sp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8" Type="http://schemas.openxmlformats.org/officeDocument/2006/relationships/chart" Target="../charts/chart9.xml"/><Relationship Id="rId3" Type="http://schemas.microsoft.com/office/2014/relationships/chartEx" Target="../charts/chartEx2.xml"/><Relationship Id="rId7" Type="http://schemas.openxmlformats.org/officeDocument/2006/relationships/chart" Target="../charts/chart8.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7.xml"/><Relationship Id="rId5" Type="http://schemas.microsoft.com/office/2014/relationships/chartEx" Target="../charts/chartEx3.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0</xdr:colOff>
      <xdr:row>2</xdr:row>
      <xdr:rowOff>0</xdr:rowOff>
    </xdr:from>
    <xdr:to>
      <xdr:col>11</xdr:col>
      <xdr:colOff>536713</xdr:colOff>
      <xdr:row>11</xdr:row>
      <xdr:rowOff>156928</xdr:rowOff>
    </xdr:to>
    <xdr:graphicFrame macro="">
      <xdr:nvGraphicFramePr>
        <xdr:cNvPr id="2" name="Chart 1">
          <a:extLst>
            <a:ext uri="{FF2B5EF4-FFF2-40B4-BE49-F238E27FC236}">
              <a16:creationId xmlns:a16="http://schemas.microsoft.com/office/drawing/2014/main" id="{A2EAEF61-899E-4519-AC38-29C48E1F25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3</xdr:row>
      <xdr:rowOff>0</xdr:rowOff>
    </xdr:from>
    <xdr:to>
      <xdr:col>10</xdr:col>
      <xdr:colOff>148755</xdr:colOff>
      <xdr:row>13</xdr:row>
      <xdr:rowOff>58714</xdr:rowOff>
    </xdr:to>
    <xdr:graphicFrame macro="">
      <xdr:nvGraphicFramePr>
        <xdr:cNvPr id="2" name="Chart 1">
          <a:extLst>
            <a:ext uri="{FF2B5EF4-FFF2-40B4-BE49-F238E27FC236}">
              <a16:creationId xmlns:a16="http://schemas.microsoft.com/office/drawing/2014/main" id="{78E275B1-2BA4-4648-AE49-79C9B4DB20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411480</xdr:colOff>
      <xdr:row>0</xdr:row>
      <xdr:rowOff>26670</xdr:rowOff>
    </xdr:from>
    <xdr:to>
      <xdr:col>12</xdr:col>
      <xdr:colOff>251460</xdr:colOff>
      <xdr:row>10</xdr:row>
      <xdr:rowOff>137160</xdr:rowOff>
    </xdr:to>
    <xdr:graphicFrame macro="">
      <xdr:nvGraphicFramePr>
        <xdr:cNvPr id="2" name="Chart 1">
          <a:extLst>
            <a:ext uri="{FF2B5EF4-FFF2-40B4-BE49-F238E27FC236}">
              <a16:creationId xmlns:a16="http://schemas.microsoft.com/office/drawing/2014/main" id="{27C019E2-15B4-6422-7CB0-733CD69FDC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15240</xdr:colOff>
      <xdr:row>12</xdr:row>
      <xdr:rowOff>15240</xdr:rowOff>
    </xdr:from>
    <xdr:to>
      <xdr:col>11</xdr:col>
      <xdr:colOff>506307</xdr:colOff>
      <xdr:row>22</xdr:row>
      <xdr:rowOff>40640</xdr:rowOff>
    </xdr:to>
    <xdr:graphicFrame macro="">
      <xdr:nvGraphicFramePr>
        <xdr:cNvPr id="3" name="Chart 2">
          <a:extLst>
            <a:ext uri="{FF2B5EF4-FFF2-40B4-BE49-F238E27FC236}">
              <a16:creationId xmlns:a16="http://schemas.microsoft.com/office/drawing/2014/main" id="{02EFA9CE-CF17-4EF1-9825-8AB92C5038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2</xdr:row>
      <xdr:rowOff>0</xdr:rowOff>
    </xdr:from>
    <xdr:to>
      <xdr:col>13</xdr:col>
      <xdr:colOff>24847</xdr:colOff>
      <xdr:row>12</xdr:row>
      <xdr:rowOff>30554</xdr:rowOff>
    </xdr:to>
    <xdr:graphicFrame macro="">
      <xdr:nvGraphicFramePr>
        <xdr:cNvPr id="2" name="Chart 1">
          <a:extLst>
            <a:ext uri="{FF2B5EF4-FFF2-40B4-BE49-F238E27FC236}">
              <a16:creationId xmlns:a16="http://schemas.microsoft.com/office/drawing/2014/main" id="{F21630FD-B848-492D-B5C9-3F69EC7697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9</xdr:row>
      <xdr:rowOff>0</xdr:rowOff>
    </xdr:from>
    <xdr:to>
      <xdr:col>6</xdr:col>
      <xdr:colOff>200342</xdr:colOff>
      <xdr:row>18</xdr:row>
      <xdr:rowOff>115482</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2561D846-B3F4-4AC2-B57C-501749CE292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383280" y="1645920"/>
              <a:ext cx="2379662" cy="176140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130386</xdr:colOff>
      <xdr:row>0</xdr:row>
      <xdr:rowOff>99060</xdr:rowOff>
    </xdr:from>
    <xdr:to>
      <xdr:col>20</xdr:col>
      <xdr:colOff>323205</xdr:colOff>
      <xdr:row>4</xdr:row>
      <xdr:rowOff>110066</xdr:rowOff>
    </xdr:to>
    <xdr:sp macro="" textlink="">
      <xdr:nvSpPr>
        <xdr:cNvPr id="2" name="Rectangle: Rounded Corners 1">
          <a:extLst>
            <a:ext uri="{FF2B5EF4-FFF2-40B4-BE49-F238E27FC236}">
              <a16:creationId xmlns:a16="http://schemas.microsoft.com/office/drawing/2014/main" id="{7C7D8B1B-867A-4D81-9F4E-F98464AFBE6E}"/>
            </a:ext>
          </a:extLst>
        </xdr:cNvPr>
        <xdr:cNvSpPr/>
      </xdr:nvSpPr>
      <xdr:spPr>
        <a:xfrm>
          <a:off x="130386" y="99060"/>
          <a:ext cx="12384819" cy="756073"/>
        </a:xfrm>
        <a:prstGeom prst="roundRect">
          <a:avLst/>
        </a:prstGeom>
        <a:solidFill>
          <a:srgbClr val="FFCC00"/>
        </a:solidFill>
        <a:ln>
          <a:solidFill>
            <a:schemeClr val="tx1"/>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600" kern="1200" baseline="0"/>
            <a:t>       </a:t>
          </a:r>
          <a:endParaRPr lang="en-IN" sz="3600" kern="1200"/>
        </a:p>
      </xdr:txBody>
    </xdr:sp>
    <xdr:clientData/>
  </xdr:twoCellAnchor>
  <xdr:twoCellAnchor editAs="oneCell">
    <xdr:from>
      <xdr:col>0</xdr:col>
      <xdr:colOff>196463</xdr:colOff>
      <xdr:row>0</xdr:row>
      <xdr:rowOff>115625</xdr:rowOff>
    </xdr:from>
    <xdr:to>
      <xdr:col>1</xdr:col>
      <xdr:colOff>285632</xdr:colOff>
      <xdr:row>4</xdr:row>
      <xdr:rowOff>66986</xdr:rowOff>
    </xdr:to>
    <xdr:pic>
      <xdr:nvPicPr>
        <xdr:cNvPr id="3" name="Graphic 2" descr="Bar graph with upward trend with solid fill">
          <a:extLst>
            <a:ext uri="{FF2B5EF4-FFF2-40B4-BE49-F238E27FC236}">
              <a16:creationId xmlns:a16="http://schemas.microsoft.com/office/drawing/2014/main" id="{B35D0413-6D69-4F39-B27E-D0F5A96BAC9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96463" y="115625"/>
          <a:ext cx="702082" cy="680231"/>
        </a:xfrm>
        <a:prstGeom prst="rect">
          <a:avLst/>
        </a:prstGeom>
      </xdr:spPr>
    </xdr:pic>
    <xdr:clientData/>
  </xdr:twoCellAnchor>
  <xdr:twoCellAnchor editAs="oneCell">
    <xdr:from>
      <xdr:col>8</xdr:col>
      <xdr:colOff>76201</xdr:colOff>
      <xdr:row>0</xdr:row>
      <xdr:rowOff>137160</xdr:rowOff>
    </xdr:from>
    <xdr:to>
      <xdr:col>13</xdr:col>
      <xdr:colOff>414131</xdr:colOff>
      <xdr:row>4</xdr:row>
      <xdr:rowOff>25400</xdr:rowOff>
    </xdr:to>
    <mc:AlternateContent xmlns:mc="http://schemas.openxmlformats.org/markup-compatibility/2006" xmlns:a14="http://schemas.microsoft.com/office/drawing/2010/main">
      <mc:Choice Requires="a14">
        <xdr:graphicFrame macro="">
          <xdr:nvGraphicFramePr>
            <xdr:cNvPr id="4" name="Category">
              <a:extLst>
                <a:ext uri="{FF2B5EF4-FFF2-40B4-BE49-F238E27FC236}">
                  <a16:creationId xmlns:a16="http://schemas.microsoft.com/office/drawing/2014/main" id="{9AA949D9-1A13-4EE6-82D9-0E674BB772F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953001" y="137160"/>
              <a:ext cx="3385930" cy="6841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539033</xdr:colOff>
      <xdr:row>0</xdr:row>
      <xdr:rowOff>129540</xdr:rowOff>
    </xdr:from>
    <xdr:to>
      <xdr:col>20</xdr:col>
      <xdr:colOff>124240</xdr:colOff>
      <xdr:row>4</xdr:row>
      <xdr:rowOff>25400</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104267B9-C1AA-4DB1-A6A5-3ECC215418A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463833" y="129540"/>
              <a:ext cx="3852407" cy="6612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223630</xdr:colOff>
      <xdr:row>5</xdr:row>
      <xdr:rowOff>8281</xdr:rowOff>
    </xdr:from>
    <xdr:to>
      <xdr:col>5</xdr:col>
      <xdr:colOff>298505</xdr:colOff>
      <xdr:row>29</xdr:row>
      <xdr:rowOff>82825</xdr:rowOff>
    </xdr:to>
    <xdr:sp macro="" textlink="">
      <xdr:nvSpPr>
        <xdr:cNvPr id="6" name="Rectangle: Rounded Corners 5">
          <a:extLst>
            <a:ext uri="{FF2B5EF4-FFF2-40B4-BE49-F238E27FC236}">
              <a16:creationId xmlns:a16="http://schemas.microsoft.com/office/drawing/2014/main" id="{8E461783-AD85-441A-BAC8-EA329044912A}"/>
            </a:ext>
          </a:extLst>
        </xdr:cNvPr>
        <xdr:cNvSpPr/>
      </xdr:nvSpPr>
      <xdr:spPr>
        <a:xfrm>
          <a:off x="223630" y="919368"/>
          <a:ext cx="3139440" cy="4447761"/>
        </a:xfrm>
        <a:prstGeom prst="roundRect">
          <a:avLst>
            <a:gd name="adj" fmla="val 8657"/>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0" kern="1200" cap="none" spc="0">
              <a:ln>
                <a:noFill/>
              </a:ln>
              <a:solidFill>
                <a:schemeClr val="tx1"/>
              </a:solidFill>
              <a:effectLst/>
            </a:rPr>
            <a:t> </a:t>
          </a:r>
        </a:p>
      </xdr:txBody>
    </xdr:sp>
    <xdr:clientData/>
  </xdr:twoCellAnchor>
  <xdr:twoCellAnchor>
    <xdr:from>
      <xdr:col>5</xdr:col>
      <xdr:colOff>447261</xdr:colOff>
      <xdr:row>5</xdr:row>
      <xdr:rowOff>41413</xdr:rowOff>
    </xdr:from>
    <xdr:to>
      <xdr:col>20</xdr:col>
      <xdr:colOff>356152</xdr:colOff>
      <xdr:row>16</xdr:row>
      <xdr:rowOff>91109</xdr:rowOff>
    </xdr:to>
    <xdr:sp macro="" textlink="">
      <xdr:nvSpPr>
        <xdr:cNvPr id="7" name="Rectangle: Rounded Corners 6">
          <a:extLst>
            <a:ext uri="{FF2B5EF4-FFF2-40B4-BE49-F238E27FC236}">
              <a16:creationId xmlns:a16="http://schemas.microsoft.com/office/drawing/2014/main" id="{23739D6E-201F-4676-B2E8-98AA409FCA0B}"/>
            </a:ext>
          </a:extLst>
        </xdr:cNvPr>
        <xdr:cNvSpPr/>
      </xdr:nvSpPr>
      <xdr:spPr>
        <a:xfrm>
          <a:off x="3511826" y="952500"/>
          <a:ext cx="9102587" cy="2054087"/>
        </a:xfrm>
        <a:prstGeom prst="roundRect">
          <a:avLst>
            <a:gd name="adj" fmla="val 8657"/>
          </a:avLst>
        </a:prstGeom>
        <a:solidFill>
          <a:schemeClr val="bg1"/>
        </a:solid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273326</xdr:colOff>
      <xdr:row>6</xdr:row>
      <xdr:rowOff>107674</xdr:rowOff>
    </xdr:from>
    <xdr:to>
      <xdr:col>5</xdr:col>
      <xdr:colOff>240196</xdr:colOff>
      <xdr:row>28</xdr:row>
      <xdr:rowOff>124239</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466AEB97-B3F2-488F-9F9B-EF74B15DA54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73326" y="1204954"/>
              <a:ext cx="3014870" cy="40399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521807</xdr:colOff>
      <xdr:row>6</xdr:row>
      <xdr:rowOff>101600</xdr:rowOff>
    </xdr:from>
    <xdr:to>
      <xdr:col>11</xdr:col>
      <xdr:colOff>76201</xdr:colOff>
      <xdr:row>15</xdr:row>
      <xdr:rowOff>165652</xdr:rowOff>
    </xdr:to>
    <xdr:graphicFrame macro="">
      <xdr:nvGraphicFramePr>
        <xdr:cNvPr id="10" name="Chart 9">
          <a:extLst>
            <a:ext uri="{FF2B5EF4-FFF2-40B4-BE49-F238E27FC236}">
              <a16:creationId xmlns:a16="http://schemas.microsoft.com/office/drawing/2014/main" id="{D1DB9609-A29B-49FB-9206-88ED9B922C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198783</xdr:colOff>
      <xdr:row>17</xdr:row>
      <xdr:rowOff>57977</xdr:rowOff>
    </xdr:from>
    <xdr:to>
      <xdr:col>20</xdr:col>
      <xdr:colOff>447261</xdr:colOff>
      <xdr:row>29</xdr:row>
      <xdr:rowOff>84666</xdr:rowOff>
    </xdr:to>
    <xdr:sp macro="" textlink="">
      <xdr:nvSpPr>
        <xdr:cNvPr id="11" name="Rectangle: Rounded Corners 10">
          <a:extLst>
            <a:ext uri="{FF2B5EF4-FFF2-40B4-BE49-F238E27FC236}">
              <a16:creationId xmlns:a16="http://schemas.microsoft.com/office/drawing/2014/main" id="{A36D273E-C5D6-492D-8B26-2769CB3FA0EB}"/>
            </a:ext>
          </a:extLst>
        </xdr:cNvPr>
        <xdr:cNvSpPr/>
      </xdr:nvSpPr>
      <xdr:spPr>
        <a:xfrm>
          <a:off x="6904383" y="3224510"/>
          <a:ext cx="5734878" cy="2261889"/>
        </a:xfrm>
        <a:prstGeom prst="roundRect">
          <a:avLst>
            <a:gd name="adj" fmla="val 8657"/>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5</xdr:col>
      <xdr:colOff>422413</xdr:colOff>
      <xdr:row>17</xdr:row>
      <xdr:rowOff>74543</xdr:rowOff>
    </xdr:from>
    <xdr:to>
      <xdr:col>11</xdr:col>
      <xdr:colOff>24848</xdr:colOff>
      <xdr:row>29</xdr:row>
      <xdr:rowOff>99392</xdr:rowOff>
    </xdr:to>
    <xdr:sp macro="" textlink="">
      <xdr:nvSpPr>
        <xdr:cNvPr id="12" name="Rectangle: Rounded Corners 11">
          <a:extLst>
            <a:ext uri="{FF2B5EF4-FFF2-40B4-BE49-F238E27FC236}">
              <a16:creationId xmlns:a16="http://schemas.microsoft.com/office/drawing/2014/main" id="{80DFE79D-FF22-45F6-81ED-5E1C63DCE50C}"/>
            </a:ext>
          </a:extLst>
        </xdr:cNvPr>
        <xdr:cNvSpPr/>
      </xdr:nvSpPr>
      <xdr:spPr>
        <a:xfrm>
          <a:off x="3486978" y="3172239"/>
          <a:ext cx="3279913" cy="2211457"/>
        </a:xfrm>
        <a:prstGeom prst="roundRect">
          <a:avLst>
            <a:gd name="adj" fmla="val 8657"/>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11</xdr:col>
      <xdr:colOff>203201</xdr:colOff>
      <xdr:row>6</xdr:row>
      <xdr:rowOff>101600</xdr:rowOff>
    </xdr:from>
    <xdr:to>
      <xdr:col>15</xdr:col>
      <xdr:colOff>149089</xdr:colOff>
      <xdr:row>16</xdr:row>
      <xdr:rowOff>7683</xdr:rowOff>
    </xdr:to>
    <mc:AlternateContent xmlns:mc="http://schemas.openxmlformats.org/markup-compatibility/2006">
      <mc:Choice xmlns:cx4="http://schemas.microsoft.com/office/drawing/2016/5/10/chartex" Requires="cx4">
        <xdr:graphicFrame macro="">
          <xdr:nvGraphicFramePr>
            <xdr:cNvPr id="13" name="Chart 12">
              <a:extLst>
                <a:ext uri="{FF2B5EF4-FFF2-40B4-BE49-F238E27FC236}">
                  <a16:creationId xmlns:a16="http://schemas.microsoft.com/office/drawing/2014/main" id="{EEAEFD79-469C-48CC-8038-FBFA12577D9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908801" y="1198880"/>
              <a:ext cx="2384288" cy="173488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306457</xdr:colOff>
      <xdr:row>18</xdr:row>
      <xdr:rowOff>152400</xdr:rowOff>
    </xdr:from>
    <xdr:to>
      <xdr:col>20</xdr:col>
      <xdr:colOff>331304</xdr:colOff>
      <xdr:row>28</xdr:row>
      <xdr:rowOff>149087</xdr:rowOff>
    </xdr:to>
    <xdr:graphicFrame macro="">
      <xdr:nvGraphicFramePr>
        <xdr:cNvPr id="14" name="Chart 13">
          <a:extLst>
            <a:ext uri="{FF2B5EF4-FFF2-40B4-BE49-F238E27FC236}">
              <a16:creationId xmlns:a16="http://schemas.microsoft.com/office/drawing/2014/main" id="{FC71035F-B2FE-4F1D-8BA9-7AB2AA795B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281608</xdr:colOff>
      <xdr:row>6</xdr:row>
      <xdr:rowOff>84667</xdr:rowOff>
    </xdr:from>
    <xdr:to>
      <xdr:col>20</xdr:col>
      <xdr:colOff>208721</xdr:colOff>
      <xdr:row>16</xdr:row>
      <xdr:rowOff>24848</xdr:rowOff>
    </xdr:to>
    <xdr:graphicFrame macro="">
      <xdr:nvGraphicFramePr>
        <xdr:cNvPr id="15" name="Chart 14">
          <a:extLst>
            <a:ext uri="{FF2B5EF4-FFF2-40B4-BE49-F238E27FC236}">
              <a16:creationId xmlns:a16="http://schemas.microsoft.com/office/drawing/2014/main" id="{A7C5C943-F1EC-49E0-A698-E539E704FE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601133</xdr:colOff>
      <xdr:row>18</xdr:row>
      <xdr:rowOff>169333</xdr:rowOff>
    </xdr:from>
    <xdr:to>
      <xdr:col>10</xdr:col>
      <xdr:colOff>482600</xdr:colOff>
      <xdr:row>28</xdr:row>
      <xdr:rowOff>160866</xdr:rowOff>
    </xdr:to>
    <xdr:graphicFrame macro="">
      <xdr:nvGraphicFramePr>
        <xdr:cNvPr id="21" name="Chart 20">
          <a:extLst>
            <a:ext uri="{FF2B5EF4-FFF2-40B4-BE49-F238E27FC236}">
              <a16:creationId xmlns:a16="http://schemas.microsoft.com/office/drawing/2014/main" id="{3AB19F84-CF63-4D7F-B2C1-F7B1B17097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0</xdr:col>
      <xdr:colOff>524933</xdr:colOff>
      <xdr:row>5</xdr:row>
      <xdr:rowOff>42335</xdr:rowOff>
    </xdr:from>
    <xdr:ext cx="2455335" cy="237066"/>
    <xdr:sp macro="" textlink="">
      <xdr:nvSpPr>
        <xdr:cNvPr id="16" name="TextBox 15">
          <a:extLst>
            <a:ext uri="{FF2B5EF4-FFF2-40B4-BE49-F238E27FC236}">
              <a16:creationId xmlns:a16="http://schemas.microsoft.com/office/drawing/2014/main" id="{5D27A381-1C21-C22C-E654-F34B91DB4F99}"/>
            </a:ext>
          </a:extLst>
        </xdr:cNvPr>
        <xdr:cNvSpPr txBox="1"/>
      </xdr:nvSpPr>
      <xdr:spPr>
        <a:xfrm>
          <a:off x="524933" y="973668"/>
          <a:ext cx="2455335" cy="2370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200" kern="1200">
              <a:solidFill>
                <a:schemeClr val="tx1"/>
              </a:solidFill>
              <a:effectLst>
                <a:outerShdw blurRad="50800" dist="38100" dir="2700000" algn="tl" rotWithShape="0">
                  <a:prstClr val="black">
                    <a:alpha val="40000"/>
                  </a:prstClr>
                </a:outerShdw>
              </a:effectLst>
            </a:rPr>
            <a:t>Sum</a:t>
          </a:r>
          <a:r>
            <a:rPr lang="en-IN" sz="1200" kern="1200" baseline="0">
              <a:solidFill>
                <a:schemeClr val="tx1"/>
              </a:solidFill>
              <a:effectLst>
                <a:outerShdw blurRad="50800" dist="38100" dir="2700000" algn="tl" rotWithShape="0">
                  <a:prstClr val="black">
                    <a:alpha val="40000"/>
                  </a:prstClr>
                </a:outerShdw>
              </a:effectLst>
            </a:rPr>
            <a:t> of</a:t>
          </a:r>
          <a:r>
            <a:rPr lang="en-IN" sz="1200" kern="1200">
              <a:solidFill>
                <a:schemeClr val="tx1"/>
              </a:solidFill>
              <a:effectLst>
                <a:outerShdw blurRad="50800" dist="38100" dir="2700000" algn="tl" rotWithShape="0">
                  <a:prstClr val="black">
                    <a:alpha val="40000"/>
                  </a:prstClr>
                </a:outerShdw>
              </a:effectLst>
            </a:rPr>
            <a:t> Sales</a:t>
          </a:r>
          <a:r>
            <a:rPr lang="en-IN" sz="1200" kern="1200" baseline="0">
              <a:solidFill>
                <a:schemeClr val="tx1"/>
              </a:solidFill>
              <a:effectLst>
                <a:outerShdw blurRad="50800" dist="38100" dir="2700000" algn="tl" rotWithShape="0">
                  <a:prstClr val="black">
                    <a:alpha val="40000"/>
                  </a:prstClr>
                </a:outerShdw>
              </a:effectLst>
            </a:rPr>
            <a:t> amount by Customers</a:t>
          </a:r>
          <a:endParaRPr lang="en-IN" sz="1200" kern="1200">
            <a:solidFill>
              <a:schemeClr val="tx1"/>
            </a:solidFill>
            <a:effectLst>
              <a:outerShdw blurRad="50800" dist="38100" dir="2700000" algn="tl" rotWithShape="0">
                <a:prstClr val="black">
                  <a:alpha val="40000"/>
                </a:prstClr>
              </a:outerShdw>
            </a:effectLst>
          </a:endParaRPr>
        </a:p>
      </xdr:txBody>
    </xdr:sp>
    <xdr:clientData/>
  </xdr:oneCellAnchor>
  <xdr:twoCellAnchor>
    <xdr:from>
      <xdr:col>1</xdr:col>
      <xdr:colOff>516464</xdr:colOff>
      <xdr:row>0</xdr:row>
      <xdr:rowOff>135467</xdr:rowOff>
    </xdr:from>
    <xdr:to>
      <xdr:col>7</xdr:col>
      <xdr:colOff>253999</xdr:colOff>
      <xdr:row>4</xdr:row>
      <xdr:rowOff>59265</xdr:rowOff>
    </xdr:to>
    <xdr:sp macro="" textlink="">
      <xdr:nvSpPr>
        <xdr:cNvPr id="24" name="TextBox 23">
          <a:extLst>
            <a:ext uri="{FF2B5EF4-FFF2-40B4-BE49-F238E27FC236}">
              <a16:creationId xmlns:a16="http://schemas.microsoft.com/office/drawing/2014/main" id="{92497D27-C49D-0636-60C4-FD8302375C02}"/>
            </a:ext>
          </a:extLst>
        </xdr:cNvPr>
        <xdr:cNvSpPr txBox="1"/>
      </xdr:nvSpPr>
      <xdr:spPr>
        <a:xfrm>
          <a:off x="1126064" y="135467"/>
          <a:ext cx="3395135" cy="6688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cene3d>
            <a:camera prst="orthographicFront"/>
            <a:lightRig rig="harsh" dir="t"/>
          </a:scene3d>
          <a:sp3d extrusionH="57150" prstMaterial="matte">
            <a:bevelT w="63500" h="12700" prst="angle"/>
            <a:contourClr>
              <a:schemeClr val="bg1">
                <a:lumMod val="65000"/>
              </a:schemeClr>
            </a:contourClr>
          </a:sp3d>
        </a:bodyPr>
        <a:lstStyle/>
        <a:p>
          <a:r>
            <a:rPr lang="en-IN" sz="3600" b="1" kern="1200" cap="none" spc="0">
              <a:ln/>
              <a:solidFill>
                <a:sysClr val="windowText" lastClr="000000"/>
              </a:solidFill>
              <a:effectLst>
                <a:outerShdw blurRad="50800" dist="38100" dir="2700000" algn="tl" rotWithShape="0">
                  <a:prstClr val="black">
                    <a:alpha val="40000"/>
                  </a:prstClr>
                </a:outerShdw>
              </a:effectLst>
            </a:rPr>
            <a:t>Sales</a:t>
          </a:r>
          <a:r>
            <a:rPr lang="en-IN" sz="3600" b="1" kern="1200" cap="none" spc="0" baseline="0">
              <a:ln/>
              <a:solidFill>
                <a:sysClr val="windowText" lastClr="000000"/>
              </a:solidFill>
              <a:effectLst>
                <a:outerShdw blurRad="50800" dist="38100" dir="2700000" algn="tl" rotWithShape="0">
                  <a:prstClr val="black">
                    <a:alpha val="40000"/>
                  </a:prstClr>
                </a:outerShdw>
              </a:effectLst>
            </a:rPr>
            <a:t> </a:t>
          </a:r>
          <a:r>
            <a:rPr lang="en-IN" sz="3600" b="1" kern="1200" cap="none" spc="0">
              <a:ln/>
              <a:solidFill>
                <a:sysClr val="windowText" lastClr="000000"/>
              </a:solidFill>
              <a:effectLst>
                <a:outerShdw blurRad="50800" dist="38100" dir="2700000" algn="tl" rotWithShape="0">
                  <a:prstClr val="black">
                    <a:alpha val="40000"/>
                  </a:prstClr>
                </a:outerShdw>
              </a:effectLst>
            </a:rPr>
            <a:t>Dashboard</a:t>
          </a:r>
        </a:p>
      </xdr:txBody>
    </xdr:sp>
    <xdr:clientData/>
  </xdr:twoCellAnchor>
  <xdr:oneCellAnchor>
    <xdr:from>
      <xdr:col>6</xdr:col>
      <xdr:colOff>579230</xdr:colOff>
      <xdr:row>5</xdr:row>
      <xdr:rowOff>38835</xdr:rowOff>
    </xdr:from>
    <xdr:ext cx="1820333" cy="280205"/>
    <xdr:sp macro="" textlink="">
      <xdr:nvSpPr>
        <xdr:cNvPr id="26" name="TextBox 25">
          <a:extLst>
            <a:ext uri="{FF2B5EF4-FFF2-40B4-BE49-F238E27FC236}">
              <a16:creationId xmlns:a16="http://schemas.microsoft.com/office/drawing/2014/main" id="{ACD98730-183C-4AF7-ABE9-7147DC9A6DF9}"/>
            </a:ext>
          </a:extLst>
        </xdr:cNvPr>
        <xdr:cNvSpPr txBox="1"/>
      </xdr:nvSpPr>
      <xdr:spPr>
        <a:xfrm>
          <a:off x="4236830" y="970168"/>
          <a:ext cx="1820333"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kern="1200">
              <a:solidFill>
                <a:schemeClr val="tx1"/>
              </a:solidFill>
              <a:effectLst>
                <a:outerShdw blurRad="50800" dist="38100" dir="2700000" algn="tl" rotWithShape="0">
                  <a:prstClr val="black">
                    <a:alpha val="40000"/>
                  </a:prstClr>
                </a:outerShdw>
              </a:effectLst>
            </a:rPr>
            <a:t>Sum of Profit by States</a:t>
          </a:r>
        </a:p>
      </xdr:txBody>
    </xdr:sp>
    <xdr:clientData/>
  </xdr:oneCellAnchor>
  <xdr:oneCellAnchor>
    <xdr:from>
      <xdr:col>11</xdr:col>
      <xdr:colOff>414867</xdr:colOff>
      <xdr:row>5</xdr:row>
      <xdr:rowOff>29634</xdr:rowOff>
    </xdr:from>
    <xdr:ext cx="2065866" cy="280205"/>
    <xdr:sp macro="" textlink="">
      <xdr:nvSpPr>
        <xdr:cNvPr id="27" name="TextBox 26">
          <a:extLst>
            <a:ext uri="{FF2B5EF4-FFF2-40B4-BE49-F238E27FC236}">
              <a16:creationId xmlns:a16="http://schemas.microsoft.com/office/drawing/2014/main" id="{E9F27BB0-0BA2-45C6-84B5-F9788AE08BDF}"/>
            </a:ext>
          </a:extLst>
        </xdr:cNvPr>
        <xdr:cNvSpPr txBox="1"/>
      </xdr:nvSpPr>
      <xdr:spPr>
        <a:xfrm>
          <a:off x="7120467" y="960967"/>
          <a:ext cx="206586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kern="1200">
              <a:solidFill>
                <a:schemeClr val="tx1"/>
              </a:solidFill>
              <a:effectLst>
                <a:outerShdw blurRad="50800" dist="38100" dir="2700000" algn="tl" rotWithShape="0">
                  <a:prstClr val="black">
                    <a:alpha val="40000"/>
                  </a:prstClr>
                </a:outerShdw>
              </a:effectLst>
            </a:rPr>
            <a:t>Count of Customers</a:t>
          </a:r>
          <a:r>
            <a:rPr lang="en-IN" sz="1200" kern="1200" baseline="0">
              <a:solidFill>
                <a:schemeClr val="tx1"/>
              </a:solidFill>
              <a:effectLst>
                <a:outerShdw blurRad="50800" dist="38100" dir="2700000" algn="tl" rotWithShape="0">
                  <a:prstClr val="black">
                    <a:alpha val="40000"/>
                  </a:prstClr>
                </a:outerShdw>
              </a:effectLst>
            </a:rPr>
            <a:t> </a:t>
          </a:r>
          <a:r>
            <a:rPr lang="en-IN" sz="1200" kern="1200">
              <a:solidFill>
                <a:schemeClr val="tx1"/>
              </a:solidFill>
              <a:effectLst>
                <a:outerShdw blurRad="50800" dist="38100" dir="2700000" algn="tl" rotWithShape="0">
                  <a:prstClr val="black">
                    <a:alpha val="40000"/>
                  </a:prstClr>
                </a:outerShdw>
              </a:effectLst>
            </a:rPr>
            <a:t>by States</a:t>
          </a:r>
        </a:p>
      </xdr:txBody>
    </xdr:sp>
    <xdr:clientData/>
  </xdr:oneCellAnchor>
  <xdr:oneCellAnchor>
    <xdr:from>
      <xdr:col>16</xdr:col>
      <xdr:colOff>328359</xdr:colOff>
      <xdr:row>5</xdr:row>
      <xdr:rowOff>46567</xdr:rowOff>
    </xdr:from>
    <xdr:ext cx="1820333" cy="280205"/>
    <xdr:sp macro="" textlink="">
      <xdr:nvSpPr>
        <xdr:cNvPr id="28" name="TextBox 27">
          <a:extLst>
            <a:ext uri="{FF2B5EF4-FFF2-40B4-BE49-F238E27FC236}">
              <a16:creationId xmlns:a16="http://schemas.microsoft.com/office/drawing/2014/main" id="{FE79A4BB-DE02-4264-B483-4C064D05A64D}"/>
            </a:ext>
          </a:extLst>
        </xdr:cNvPr>
        <xdr:cNvSpPr txBox="1"/>
      </xdr:nvSpPr>
      <xdr:spPr>
        <a:xfrm>
          <a:off x="10081959" y="977900"/>
          <a:ext cx="1820333"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kern="1200">
              <a:solidFill>
                <a:schemeClr val="tx1"/>
              </a:solidFill>
              <a:effectLst>
                <a:outerShdw blurRad="50800" dist="38100" dir="2700000" algn="tl" rotWithShape="0">
                  <a:prstClr val="black">
                    <a:alpha val="40000"/>
                  </a:prstClr>
                </a:outerShdw>
              </a:effectLst>
            </a:rPr>
            <a:t>Sum of Sales</a:t>
          </a:r>
          <a:r>
            <a:rPr lang="en-IN" sz="1200" kern="1200" baseline="0">
              <a:solidFill>
                <a:schemeClr val="tx1"/>
              </a:solidFill>
              <a:effectLst>
                <a:outerShdw blurRad="50800" dist="38100" dir="2700000" algn="tl" rotWithShape="0">
                  <a:prstClr val="black">
                    <a:alpha val="40000"/>
                  </a:prstClr>
                </a:outerShdw>
              </a:effectLst>
            </a:rPr>
            <a:t> by Product</a:t>
          </a:r>
          <a:endParaRPr lang="en-IN" sz="1200" kern="1200">
            <a:solidFill>
              <a:schemeClr val="tx1"/>
            </a:solidFill>
            <a:effectLst>
              <a:outerShdw blurRad="50800" dist="38100" dir="2700000" algn="tl" rotWithShape="0">
                <a:prstClr val="black">
                  <a:alpha val="40000"/>
                </a:prstClr>
              </a:outerShdw>
            </a:effectLst>
          </a:endParaRPr>
        </a:p>
      </xdr:txBody>
    </xdr:sp>
    <xdr:clientData/>
  </xdr:oneCellAnchor>
  <xdr:oneCellAnchor>
    <xdr:from>
      <xdr:col>6</xdr:col>
      <xdr:colOff>540578</xdr:colOff>
      <xdr:row>17</xdr:row>
      <xdr:rowOff>73440</xdr:rowOff>
    </xdr:from>
    <xdr:ext cx="1820333" cy="280205"/>
    <xdr:sp macro="" textlink="">
      <xdr:nvSpPr>
        <xdr:cNvPr id="29" name="TextBox 28">
          <a:extLst>
            <a:ext uri="{FF2B5EF4-FFF2-40B4-BE49-F238E27FC236}">
              <a16:creationId xmlns:a16="http://schemas.microsoft.com/office/drawing/2014/main" id="{9C19F549-FC18-4049-9760-C530EA5E9983}"/>
            </a:ext>
          </a:extLst>
        </xdr:cNvPr>
        <xdr:cNvSpPr txBox="1"/>
      </xdr:nvSpPr>
      <xdr:spPr>
        <a:xfrm>
          <a:off x="4198178" y="3239973"/>
          <a:ext cx="1820333"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kern="1200">
              <a:solidFill>
                <a:schemeClr val="tx1"/>
              </a:solidFill>
              <a:effectLst>
                <a:outerShdw blurRad="50800" dist="38100" dir="2700000" algn="tl" rotWithShape="0">
                  <a:prstClr val="black">
                    <a:alpha val="40000"/>
                  </a:prstClr>
                </a:outerShdw>
              </a:effectLst>
            </a:rPr>
            <a:t>Sum of</a:t>
          </a:r>
          <a:r>
            <a:rPr lang="en-IN" sz="1200" kern="1200" baseline="0">
              <a:solidFill>
                <a:schemeClr val="tx1"/>
              </a:solidFill>
              <a:effectLst>
                <a:outerShdw blurRad="50800" dist="38100" dir="2700000" algn="tl" rotWithShape="0">
                  <a:prstClr val="black">
                    <a:alpha val="40000"/>
                  </a:prstClr>
                </a:outerShdw>
              </a:effectLst>
            </a:rPr>
            <a:t> Sales by States</a:t>
          </a:r>
          <a:endParaRPr lang="en-IN" sz="1200" kern="1200">
            <a:solidFill>
              <a:schemeClr val="tx1"/>
            </a:solidFill>
            <a:effectLst>
              <a:outerShdw blurRad="50800" dist="38100" dir="2700000" algn="tl" rotWithShape="0">
                <a:prstClr val="black">
                  <a:alpha val="40000"/>
                </a:prstClr>
              </a:outerShdw>
            </a:effectLst>
          </a:endParaRPr>
        </a:p>
      </xdr:txBody>
    </xdr:sp>
    <xdr:clientData/>
  </xdr:oneCellAnchor>
  <xdr:oneCellAnchor>
    <xdr:from>
      <xdr:col>14</xdr:col>
      <xdr:colOff>590827</xdr:colOff>
      <xdr:row>17</xdr:row>
      <xdr:rowOff>39941</xdr:rowOff>
    </xdr:from>
    <xdr:ext cx="1085574" cy="280205"/>
    <xdr:sp macro="" textlink="">
      <xdr:nvSpPr>
        <xdr:cNvPr id="30" name="TextBox 29">
          <a:extLst>
            <a:ext uri="{FF2B5EF4-FFF2-40B4-BE49-F238E27FC236}">
              <a16:creationId xmlns:a16="http://schemas.microsoft.com/office/drawing/2014/main" id="{0D4BF392-E35D-4A6B-9F84-E83D8C3E7D65}"/>
            </a:ext>
          </a:extLst>
        </xdr:cNvPr>
        <xdr:cNvSpPr txBox="1"/>
      </xdr:nvSpPr>
      <xdr:spPr>
        <a:xfrm>
          <a:off x="9125227" y="3206474"/>
          <a:ext cx="108557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kern="1200">
              <a:solidFill>
                <a:schemeClr val="tx1"/>
              </a:solidFill>
              <a:effectLst>
                <a:outerShdw blurRad="50800" dist="38100" dir="2700000" algn="tl" rotWithShape="0">
                  <a:prstClr val="black">
                    <a:alpha val="40000"/>
                  </a:prstClr>
                </a:outerShdw>
              </a:effectLst>
            </a:rPr>
            <a:t>Monthly Sales</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ni jaiswar" refreshedDate="45672.646359375001" createdVersion="8" refreshedVersion="8" minRefreshableVersion="3" recordCount="50" xr:uid="{1D42E52C-764B-49CE-9492-424733268FE9}">
  <cacheSource type="worksheet">
    <worksheetSource ref="A1:N51" sheet="Sheet1"/>
  </cacheSource>
  <cacheFields count="16">
    <cacheField name="ID" numFmtId="0">
      <sharedItems/>
    </cacheField>
    <cacheField name="Customers " numFmtId="0">
      <sharedItems/>
    </cacheField>
    <cacheField name="OrderDate" numFmtId="14">
      <sharedItems containsSemiMixedTypes="0" containsNonDate="0" containsDate="1" containsString="0" minDate="2024-02-01T00:00:00" maxDate="2024-09-25T00:00:00" count="50">
        <d v="2024-02-01T00:00:00"/>
        <d v="2024-02-02T00:00:00"/>
        <d v="2024-02-03T00:00:00"/>
        <d v="2024-02-04T00:00:00"/>
        <d v="2024-02-05T00:00:00"/>
        <d v="2024-02-06T00:00:00"/>
        <d v="2024-02-07T00:00:00"/>
        <d v="2024-02-08T00:00:00"/>
        <d v="2024-02-19T00:00:00"/>
        <d v="2024-02-22T00:00:00"/>
        <d v="2024-03-11T00:00:00"/>
        <d v="2024-03-12T00:00:00"/>
        <d v="2024-03-13T00:00:00"/>
        <d v="2024-03-14T00:00:00"/>
        <d v="2024-03-15T00:00:00"/>
        <d v="2024-03-16T00:00:00"/>
        <d v="2024-03-17T00:00:00"/>
        <d v="2024-03-18T00:00:00"/>
        <d v="2024-03-19T00:00:00"/>
        <d v="2024-03-20T00:00:00"/>
        <d v="2024-03-21T00:00:00"/>
        <d v="2024-03-22T00:00:00"/>
        <d v="2024-03-25T00:00:00"/>
        <d v="2024-04-01T00:00:00"/>
        <d v="2024-04-02T00:00:00"/>
        <d v="2024-04-03T00:00:00"/>
        <d v="2024-04-04T00:00:00"/>
        <d v="2024-04-05T00:00:00"/>
        <d v="2024-04-06T00:00:00"/>
        <d v="2024-04-07T00:00:00"/>
        <d v="2024-04-08T00:00:00"/>
        <d v="2024-04-09T00:00:00"/>
        <d v="2024-04-10T00:00:00"/>
        <d v="2024-05-15T00:00:00"/>
        <d v="2024-05-16T00:00:00"/>
        <d v="2024-05-28T00:00:00"/>
        <d v="2024-05-30T00:00:00"/>
        <d v="2024-06-09T00:00:00"/>
        <d v="2024-06-15T00:00:00"/>
        <d v="2024-07-11T00:00:00"/>
        <d v="2024-07-19T00:00:00"/>
        <d v="2024-07-23T00:00:00"/>
        <d v="2024-08-04T00:00:00"/>
        <d v="2024-08-15T00:00:00"/>
        <d v="2024-08-18T00:00:00"/>
        <d v="2024-09-01T00:00:00"/>
        <d v="2024-09-10T00:00:00"/>
        <d v="2024-09-12T00:00:00"/>
        <d v="2024-09-20T00:00:00"/>
        <d v="2024-09-24T00:00:00"/>
      </sharedItems>
      <fieldGroup par="15"/>
    </cacheField>
    <cacheField name="Month" numFmtId="0">
      <sharedItems/>
    </cacheField>
    <cacheField name="Year" numFmtId="0">
      <sharedItems containsSemiMixedTypes="0" containsString="0" containsNumber="1" containsInteger="1" minValue="2024" maxValue="2024"/>
    </cacheField>
    <cacheField name="Region" numFmtId="0">
      <sharedItems/>
    </cacheField>
    <cacheField name="State" numFmtId="0">
      <sharedItems count="5">
        <s v="Maharashtra"/>
        <s v="West Bengal"/>
        <s v="Tamil nadu"/>
        <s v="Uttar Pradesh"/>
        <s v="Delhi" u="1"/>
      </sharedItems>
    </cacheField>
    <cacheField name="City" numFmtId="0">
      <sharedItems count="5">
        <s v="Mumbai"/>
        <s v="Kolkata"/>
        <s v="Banglore"/>
        <s v="Lucknow"/>
        <s v="New Delhi" u="1"/>
      </sharedItems>
    </cacheField>
    <cacheField name="Category" numFmtId="0">
      <sharedItems count="3">
        <s v="Electronics"/>
        <s v="Cloth"/>
        <s v="Furniture"/>
      </sharedItems>
    </cacheField>
    <cacheField name="Product" numFmtId="0">
      <sharedItems/>
    </cacheField>
    <cacheField name="Qty" numFmtId="0">
      <sharedItems containsSemiMixedTypes="0" containsString="0" containsNumber="1" containsInteger="1" minValue="2" maxValue="96"/>
    </cacheField>
    <cacheField name="Price" numFmtId="0">
      <sharedItems containsSemiMixedTypes="0" containsString="0" containsNumber="1" minValue="58.5" maxValue="1198"/>
    </cacheField>
    <cacheField name="Profit" numFmtId="0">
      <sharedItems containsSemiMixedTypes="0" containsString="0" containsNumber="1" minValue="292.5" maxValue="5990"/>
    </cacheField>
    <cacheField name="Sale_amt" numFmtId="0">
      <sharedItems containsSemiMixedTypes="0" containsString="0" containsNumber="1" minValue="250" maxValue="113810"/>
    </cacheField>
    <cacheField name="Days (OrderDate)" numFmtId="0" databaseField="0">
      <fieldGroup base="2">
        <rangePr groupBy="days" startDate="2024-02-01T00:00:00" endDate="2024-09-25T00:00:00"/>
        <groupItems count="368">
          <s v="&lt;01-02-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5-09-2024"/>
        </groupItems>
      </fieldGroup>
    </cacheField>
    <cacheField name="Months (OrderDate)" numFmtId="0" databaseField="0">
      <fieldGroup base="2">
        <rangePr groupBy="months" startDate="2024-02-01T00:00:00" endDate="2024-09-25T00:00:00"/>
        <groupItems count="14">
          <s v="&lt;01-02-2024"/>
          <s v="Jan"/>
          <s v="Feb"/>
          <s v="Mar"/>
          <s v="Apr"/>
          <s v="May"/>
          <s v="Jun"/>
          <s v="Jul"/>
          <s v="Aug"/>
          <s v="Sep"/>
          <s v="Oct"/>
          <s v="Nov"/>
          <s v="Dec"/>
          <s v="&gt;25-09-2024"/>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ni jaiswar" refreshedDate="45672.646360300925" createdVersion="8" refreshedVersion="8" minRefreshableVersion="3" recordCount="50" xr:uid="{9CAEF6A9-6B3F-4726-84DC-4C8386FEF989}">
  <cacheSource type="worksheet">
    <worksheetSource ref="A1:N51" sheet="Sheet1"/>
  </cacheSource>
  <cacheFields count="14">
    <cacheField name="ID" numFmtId="0">
      <sharedItems/>
    </cacheField>
    <cacheField name="Customers " numFmtId="0">
      <sharedItems count="11">
        <s v="Akshay"/>
        <s v="shalini"/>
        <s v="Ram"/>
        <s v="David"/>
        <s v="Sanjay"/>
        <s v="Sravan"/>
        <s v="Michael"/>
        <s v="Sigal"/>
        <s v="Rakesh"/>
        <s v="Kiran"/>
        <s v="John"/>
      </sharedItems>
    </cacheField>
    <cacheField name="OrderDate" numFmtId="14">
      <sharedItems containsSemiMixedTypes="0" containsNonDate="0" containsDate="1" containsString="0" minDate="2024-02-01T00:00:00" maxDate="2024-09-25T00:00:00" count="50">
        <d v="2024-02-01T00:00:00"/>
        <d v="2024-02-02T00:00:00"/>
        <d v="2024-02-03T00:00:00"/>
        <d v="2024-02-04T00:00:00"/>
        <d v="2024-02-05T00:00:00"/>
        <d v="2024-02-06T00:00:00"/>
        <d v="2024-02-07T00:00:00"/>
        <d v="2024-02-08T00:00:00"/>
        <d v="2024-02-19T00:00:00"/>
        <d v="2024-02-22T00:00:00"/>
        <d v="2024-03-11T00:00:00"/>
        <d v="2024-03-12T00:00:00"/>
        <d v="2024-03-13T00:00:00"/>
        <d v="2024-03-14T00:00:00"/>
        <d v="2024-03-15T00:00:00"/>
        <d v="2024-03-16T00:00:00"/>
        <d v="2024-03-17T00:00:00"/>
        <d v="2024-03-18T00:00:00"/>
        <d v="2024-03-19T00:00:00"/>
        <d v="2024-03-20T00:00:00"/>
        <d v="2024-03-21T00:00:00"/>
        <d v="2024-03-22T00:00:00"/>
        <d v="2024-03-25T00:00:00"/>
        <d v="2024-04-01T00:00:00"/>
        <d v="2024-04-02T00:00:00"/>
        <d v="2024-04-03T00:00:00"/>
        <d v="2024-04-04T00:00:00"/>
        <d v="2024-04-05T00:00:00"/>
        <d v="2024-04-06T00:00:00"/>
        <d v="2024-04-07T00:00:00"/>
        <d v="2024-04-08T00:00:00"/>
        <d v="2024-04-09T00:00:00"/>
        <d v="2024-04-10T00:00:00"/>
        <d v="2024-05-15T00:00:00"/>
        <d v="2024-05-16T00:00:00"/>
        <d v="2024-05-28T00:00:00"/>
        <d v="2024-05-30T00:00:00"/>
        <d v="2024-06-09T00:00:00"/>
        <d v="2024-06-15T00:00:00"/>
        <d v="2024-07-11T00:00:00"/>
        <d v="2024-07-19T00:00:00"/>
        <d v="2024-07-23T00:00:00"/>
        <d v="2024-08-04T00:00:00"/>
        <d v="2024-08-15T00:00:00"/>
        <d v="2024-08-18T00:00:00"/>
        <d v="2024-09-01T00:00:00"/>
        <d v="2024-09-10T00:00:00"/>
        <d v="2024-09-12T00:00:00"/>
        <d v="2024-09-20T00:00:00"/>
        <d v="2024-09-24T00:00:00"/>
      </sharedItems>
    </cacheField>
    <cacheField name="Month" numFmtId="0">
      <sharedItems containsMixedTypes="1" containsNumber="1" containsInteger="1" minValue="1" maxValue="12" count="20">
        <s v="February"/>
        <s v="March"/>
        <s v="April"/>
        <s v="May"/>
        <s v="June"/>
        <s v="July"/>
        <s v="August"/>
        <s v="September"/>
        <n v="1" u="1"/>
        <n v="2" u="1"/>
        <n v="3" u="1"/>
        <n v="4" u="1"/>
        <n v="5" u="1"/>
        <n v="6" u="1"/>
        <n v="7" u="1"/>
        <n v="8" u="1"/>
        <n v="9" u="1"/>
        <n v="10" u="1"/>
        <n v="11" u="1"/>
        <n v="12" u="1"/>
      </sharedItems>
    </cacheField>
    <cacheField name="Year" numFmtId="0">
      <sharedItems containsSemiMixedTypes="0" containsString="0" containsNumber="1" containsInteger="1" minValue="2024" maxValue="2024"/>
    </cacheField>
    <cacheField name="Region" numFmtId="0">
      <sharedItems count="4">
        <s v="West"/>
        <s v="East"/>
        <s v="South"/>
        <s v="North"/>
      </sharedItems>
    </cacheField>
    <cacheField name="State" numFmtId="0">
      <sharedItems count="5">
        <s v="Maharashtra"/>
        <s v="West Bengal"/>
        <s v="Tamil nadu"/>
        <s v="Uttar Pradesh"/>
        <s v="Delhi" u="1"/>
      </sharedItems>
    </cacheField>
    <cacheField name="City" numFmtId="0">
      <sharedItems/>
    </cacheField>
    <cacheField name="Category" numFmtId="0">
      <sharedItems count="3">
        <s v="Electronics"/>
        <s v="Cloth"/>
        <s v="Furniture"/>
      </sharedItems>
    </cacheField>
    <cacheField name="Product" numFmtId="0">
      <sharedItems count="6">
        <s v="Television"/>
        <s v="Fan"/>
        <s v="T-shirt"/>
        <s v="Desk"/>
        <s v="Shirt"/>
        <s v="Drawer"/>
      </sharedItems>
    </cacheField>
    <cacheField name="Qty" numFmtId="0">
      <sharedItems containsSemiMixedTypes="0" containsString="0" containsNumber="1" containsInteger="1" minValue="2" maxValue="96"/>
    </cacheField>
    <cacheField name="Price" numFmtId="0">
      <sharedItems containsSemiMixedTypes="0" containsString="0" containsNumber="1" minValue="58.5" maxValue="1198"/>
    </cacheField>
    <cacheField name="Profit" numFmtId="0">
      <sharedItems containsSemiMixedTypes="0" containsString="0" containsNumber="1" minValue="292.5" maxValue="5990"/>
    </cacheField>
    <cacheField name="Sale_amt" numFmtId="0">
      <sharedItems containsSemiMixedTypes="0" containsString="0" containsNumber="1" minValue="250" maxValue="113810"/>
    </cacheField>
  </cacheFields>
  <extLst>
    <ext xmlns:x14="http://schemas.microsoft.com/office/spreadsheetml/2009/9/main" uri="{725AE2AE-9491-48be-B2B4-4EB974FC3084}">
      <x14:pivotCacheDefinition pivotCacheId="10823360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Cust001"/>
    <s v="Akshay"/>
    <x v="0"/>
    <s v="February"/>
    <n v="2024"/>
    <s v="West"/>
    <x v="0"/>
    <x v="0"/>
    <x v="0"/>
    <s v="Television"/>
    <n v="95"/>
    <n v="1198"/>
    <n v="5990"/>
    <n v="113810"/>
  </r>
  <r>
    <s v="Cust002"/>
    <s v="shalini"/>
    <x v="1"/>
    <s v="February"/>
    <n v="2024"/>
    <s v="East"/>
    <x v="1"/>
    <x v="1"/>
    <x v="0"/>
    <s v="Fan"/>
    <n v="50"/>
    <n v="500"/>
    <n v="2500"/>
    <n v="25000"/>
  </r>
  <r>
    <s v="Cust003"/>
    <s v="Ram"/>
    <x v="2"/>
    <s v="February"/>
    <n v="2024"/>
    <s v="East"/>
    <x v="1"/>
    <x v="1"/>
    <x v="0"/>
    <s v="Television"/>
    <n v="36"/>
    <n v="1198"/>
    <n v="5990"/>
    <n v="43128"/>
  </r>
  <r>
    <s v="Cust004"/>
    <s v="David"/>
    <x v="3"/>
    <s v="February"/>
    <n v="2024"/>
    <s v="South"/>
    <x v="2"/>
    <x v="2"/>
    <x v="1"/>
    <s v="T-shirt"/>
    <n v="27"/>
    <n v="225"/>
    <n v="1125"/>
    <n v="6075"/>
  </r>
  <r>
    <s v="Cust005"/>
    <s v="Sanjay"/>
    <x v="4"/>
    <s v="February"/>
    <n v="2024"/>
    <s v="South"/>
    <x v="2"/>
    <x v="2"/>
    <x v="0"/>
    <s v="Television"/>
    <n v="56"/>
    <n v="1198"/>
    <n v="5990"/>
    <n v="67088"/>
  </r>
  <r>
    <s v="Cust006"/>
    <s v="Akshay"/>
    <x v="5"/>
    <s v="February"/>
    <n v="2024"/>
    <s v="West"/>
    <x v="0"/>
    <x v="0"/>
    <x v="0"/>
    <s v="Fan"/>
    <n v="60"/>
    <n v="500"/>
    <n v="2500"/>
    <n v="30000"/>
  </r>
  <r>
    <s v="Cust007"/>
    <s v="Sravan"/>
    <x v="6"/>
    <s v="February"/>
    <n v="2024"/>
    <s v="West"/>
    <x v="0"/>
    <x v="0"/>
    <x v="0"/>
    <s v="Television"/>
    <n v="75"/>
    <n v="1198"/>
    <n v="5990"/>
    <n v="89850"/>
  </r>
  <r>
    <s v="Cust008"/>
    <s v="Ram"/>
    <x v="7"/>
    <s v="February"/>
    <n v="2024"/>
    <s v="East"/>
    <x v="1"/>
    <x v="1"/>
    <x v="0"/>
    <s v="Television"/>
    <n v="90"/>
    <n v="1198"/>
    <n v="5990"/>
    <n v="107820"/>
  </r>
  <r>
    <s v="Cust009"/>
    <s v="Michael"/>
    <x v="8"/>
    <s v="February"/>
    <n v="2024"/>
    <s v="North"/>
    <x v="3"/>
    <x v="3"/>
    <x v="0"/>
    <s v="Television"/>
    <n v="32"/>
    <n v="1198"/>
    <n v="5990"/>
    <n v="38336"/>
  </r>
  <r>
    <s v="Cust010"/>
    <s v="Akshay"/>
    <x v="9"/>
    <s v="February"/>
    <n v="2024"/>
    <s v="West"/>
    <x v="0"/>
    <x v="0"/>
    <x v="0"/>
    <s v="Fan"/>
    <n v="60"/>
    <n v="500"/>
    <n v="2500"/>
    <n v="30000"/>
  </r>
  <r>
    <s v="Cust011"/>
    <s v="Sigal"/>
    <x v="10"/>
    <s v="March"/>
    <n v="2024"/>
    <s v="East"/>
    <x v="1"/>
    <x v="1"/>
    <x v="0"/>
    <s v="Television"/>
    <n v="90"/>
    <n v="1198"/>
    <n v="5990"/>
    <n v="107820"/>
  </r>
  <r>
    <s v="Cust012"/>
    <s v="Rakesh"/>
    <x v="11"/>
    <s v="March"/>
    <n v="2024"/>
    <s v="West"/>
    <x v="0"/>
    <x v="0"/>
    <x v="0"/>
    <s v="Fan"/>
    <n v="29"/>
    <n v="500"/>
    <n v="2500"/>
    <n v="14500"/>
  </r>
  <r>
    <s v="Cust013"/>
    <s v="Kiran"/>
    <x v="12"/>
    <s v="March"/>
    <n v="2024"/>
    <s v="North"/>
    <x v="3"/>
    <x v="3"/>
    <x v="0"/>
    <s v="Fan"/>
    <n v="81"/>
    <n v="500"/>
    <n v="2500"/>
    <n v="40500"/>
  </r>
  <r>
    <s v="Cust014"/>
    <s v="Akshay"/>
    <x v="13"/>
    <s v="March"/>
    <n v="2024"/>
    <s v="West"/>
    <x v="0"/>
    <x v="0"/>
    <x v="0"/>
    <s v="Television"/>
    <n v="35"/>
    <n v="1198"/>
    <n v="5990"/>
    <n v="41930"/>
  </r>
  <r>
    <s v="Cust015"/>
    <s v="John"/>
    <x v="14"/>
    <s v="March"/>
    <n v="2024"/>
    <s v="North"/>
    <x v="3"/>
    <x v="3"/>
    <x v="2"/>
    <s v="Desk"/>
    <n v="2"/>
    <n v="125"/>
    <n v="625"/>
    <n v="250"/>
  </r>
  <r>
    <s v="Cust016"/>
    <s v="Akshay"/>
    <x v="15"/>
    <s v="March"/>
    <n v="2024"/>
    <s v="West"/>
    <x v="0"/>
    <x v="0"/>
    <x v="1"/>
    <s v="Shirt"/>
    <n v="16"/>
    <n v="58.5"/>
    <n v="292.5"/>
    <n v="936"/>
  </r>
  <r>
    <s v="Cust017"/>
    <s v="Sigal"/>
    <x v="16"/>
    <s v="March"/>
    <n v="2024"/>
    <s v="East"/>
    <x v="1"/>
    <x v="1"/>
    <x v="0"/>
    <s v="Fan"/>
    <n v="28"/>
    <n v="500"/>
    <n v="2500"/>
    <n v="14000"/>
  </r>
  <r>
    <s v="Cust018"/>
    <s v="Akshay"/>
    <x v="17"/>
    <s v="March"/>
    <n v="2024"/>
    <s v="West"/>
    <x v="0"/>
    <x v="0"/>
    <x v="1"/>
    <s v="T-shirt"/>
    <n v="64"/>
    <n v="225"/>
    <n v="1125"/>
    <n v="14400"/>
  </r>
  <r>
    <s v="Cust019"/>
    <s v="Kiran"/>
    <x v="18"/>
    <s v="March"/>
    <n v="2024"/>
    <s v="North"/>
    <x v="3"/>
    <x v="3"/>
    <x v="1"/>
    <s v="T-shirt"/>
    <n v="15"/>
    <n v="225"/>
    <n v="1125"/>
    <n v="3375"/>
  </r>
  <r>
    <s v="Cust020"/>
    <s v="shalini"/>
    <x v="19"/>
    <s v="March"/>
    <n v="2024"/>
    <s v="East"/>
    <x v="1"/>
    <x v="1"/>
    <x v="1"/>
    <s v="Shirt"/>
    <n v="96"/>
    <n v="58.5"/>
    <n v="292.5"/>
    <n v="5616"/>
  </r>
  <r>
    <s v="Cust021"/>
    <s v="John"/>
    <x v="20"/>
    <s v="March"/>
    <n v="2024"/>
    <s v="North"/>
    <x v="3"/>
    <x v="3"/>
    <x v="0"/>
    <s v="Television"/>
    <n v="67"/>
    <n v="1198"/>
    <n v="5990"/>
    <n v="80266"/>
  </r>
  <r>
    <s v="Cust022"/>
    <s v="Kiran"/>
    <x v="21"/>
    <s v="March"/>
    <n v="2024"/>
    <s v="North"/>
    <x v="3"/>
    <x v="3"/>
    <x v="1"/>
    <s v="Shirt"/>
    <n v="74"/>
    <n v="58.5"/>
    <n v="292.5"/>
    <n v="4329"/>
  </r>
  <r>
    <s v="Cust023"/>
    <s v="David"/>
    <x v="22"/>
    <s v="March"/>
    <n v="2024"/>
    <s v="South"/>
    <x v="2"/>
    <x v="2"/>
    <x v="0"/>
    <s v="Fan"/>
    <n v="46"/>
    <n v="500"/>
    <n v="2500"/>
    <n v="23000"/>
  </r>
  <r>
    <s v="Cust024"/>
    <s v="John"/>
    <x v="23"/>
    <s v="April"/>
    <n v="2024"/>
    <s v="North"/>
    <x v="3"/>
    <x v="3"/>
    <x v="0"/>
    <s v="Fan"/>
    <n v="87"/>
    <n v="500"/>
    <n v="2500"/>
    <n v="43500"/>
  </r>
  <r>
    <s v="Cust025"/>
    <s v="Akshay"/>
    <x v="24"/>
    <s v="April"/>
    <n v="2024"/>
    <s v="West"/>
    <x v="0"/>
    <x v="0"/>
    <x v="0"/>
    <s v="Fan"/>
    <n v="4"/>
    <n v="500"/>
    <n v="2500"/>
    <n v="2000"/>
  </r>
  <r>
    <s v="Cust026"/>
    <s v="Sanjay"/>
    <x v="25"/>
    <s v="April"/>
    <n v="2024"/>
    <s v="South"/>
    <x v="2"/>
    <x v="2"/>
    <x v="0"/>
    <s v="Fan"/>
    <n v="7"/>
    <n v="500"/>
    <n v="2500"/>
    <n v="3500"/>
  </r>
  <r>
    <s v="Cust027"/>
    <s v="Ram"/>
    <x v="26"/>
    <s v="April"/>
    <n v="2024"/>
    <s v="East"/>
    <x v="1"/>
    <x v="1"/>
    <x v="1"/>
    <s v="Shirt"/>
    <n v="50"/>
    <n v="58.5"/>
    <n v="292.5"/>
    <n v="2925"/>
  </r>
  <r>
    <s v="Cust028"/>
    <s v="Sravan"/>
    <x v="27"/>
    <s v="April"/>
    <n v="2024"/>
    <s v="West"/>
    <x v="0"/>
    <x v="0"/>
    <x v="0"/>
    <s v="Television"/>
    <n v="66"/>
    <n v="1198"/>
    <n v="5990"/>
    <n v="79068"/>
  </r>
  <r>
    <s v="Cust029"/>
    <s v="Rakesh"/>
    <x v="28"/>
    <s v="April"/>
    <n v="2024"/>
    <s v="West"/>
    <x v="0"/>
    <x v="0"/>
    <x v="1"/>
    <s v="T-shirt"/>
    <n v="96"/>
    <n v="225"/>
    <n v="1125"/>
    <n v="21600"/>
  </r>
  <r>
    <s v="Cust030"/>
    <s v="David"/>
    <x v="29"/>
    <s v="April"/>
    <n v="2024"/>
    <s v="South"/>
    <x v="2"/>
    <x v="2"/>
    <x v="0"/>
    <s v="Television"/>
    <n v="53"/>
    <n v="1198"/>
    <n v="5990"/>
    <n v="63494"/>
  </r>
  <r>
    <s v="Cust031"/>
    <s v="David"/>
    <x v="30"/>
    <s v="April"/>
    <n v="2024"/>
    <s v="South"/>
    <x v="2"/>
    <x v="2"/>
    <x v="0"/>
    <s v="Fan"/>
    <n v="80"/>
    <n v="500"/>
    <n v="2500"/>
    <n v="40000"/>
  </r>
  <r>
    <s v="Cust032"/>
    <s v="shalini"/>
    <x v="31"/>
    <s v="April"/>
    <n v="2024"/>
    <s v="East"/>
    <x v="1"/>
    <x v="1"/>
    <x v="2"/>
    <s v="Desk"/>
    <n v="5"/>
    <n v="125"/>
    <n v="625"/>
    <n v="625"/>
  </r>
  <r>
    <s v="Cust033"/>
    <s v="Akshay"/>
    <x v="32"/>
    <s v="April"/>
    <n v="2024"/>
    <s v="West"/>
    <x v="0"/>
    <x v="0"/>
    <x v="1"/>
    <s v="Shirt"/>
    <n v="62"/>
    <n v="58.5"/>
    <n v="292.5"/>
    <n v="3627"/>
  </r>
  <r>
    <s v="Cust034"/>
    <s v="Sigal"/>
    <x v="33"/>
    <s v="May"/>
    <n v="2024"/>
    <s v="East"/>
    <x v="1"/>
    <x v="1"/>
    <x v="1"/>
    <s v="Shirt"/>
    <n v="55"/>
    <n v="58.5"/>
    <n v="292.5"/>
    <n v="3217.5"/>
  </r>
  <r>
    <s v="Cust035"/>
    <s v="shalini"/>
    <x v="34"/>
    <s v="May"/>
    <n v="2024"/>
    <s v="East"/>
    <x v="1"/>
    <x v="1"/>
    <x v="1"/>
    <s v="Shirt"/>
    <n v="42"/>
    <n v="58.5"/>
    <n v="292.5"/>
    <n v="2457"/>
  </r>
  <r>
    <s v="Cust036"/>
    <s v="Sanjay"/>
    <x v="35"/>
    <s v="May"/>
    <n v="2024"/>
    <s v="South"/>
    <x v="2"/>
    <x v="2"/>
    <x v="2"/>
    <s v="Desk"/>
    <n v="3"/>
    <n v="125"/>
    <n v="625"/>
    <n v="375"/>
  </r>
  <r>
    <s v="Cust037"/>
    <s v="David"/>
    <x v="36"/>
    <s v="May"/>
    <n v="2024"/>
    <s v="South"/>
    <x v="2"/>
    <x v="2"/>
    <x v="0"/>
    <s v="Television"/>
    <n v="7"/>
    <n v="1198"/>
    <n v="5990"/>
    <n v="8386"/>
  </r>
  <r>
    <s v="Cust038"/>
    <s v="Sanjay"/>
    <x v="37"/>
    <s v="June"/>
    <n v="2024"/>
    <s v="South"/>
    <x v="2"/>
    <x v="2"/>
    <x v="1"/>
    <s v="T-shirt"/>
    <n v="76"/>
    <n v="225"/>
    <n v="1125"/>
    <n v="17100"/>
  </r>
  <r>
    <s v="Cust039"/>
    <s v="Michael"/>
    <x v="38"/>
    <s v="June"/>
    <n v="2024"/>
    <s v="North"/>
    <x v="3"/>
    <x v="3"/>
    <x v="0"/>
    <s v="Fan"/>
    <n v="57"/>
    <n v="500"/>
    <n v="2500"/>
    <n v="28500"/>
  </r>
  <r>
    <s v="Cust040"/>
    <s v="Sravan"/>
    <x v="39"/>
    <s v="July"/>
    <n v="2024"/>
    <s v="West"/>
    <x v="0"/>
    <x v="0"/>
    <x v="0"/>
    <s v="Television"/>
    <n v="14"/>
    <n v="1198"/>
    <n v="5990"/>
    <n v="16772"/>
  </r>
  <r>
    <s v="Cust041"/>
    <s v="Ram"/>
    <x v="40"/>
    <s v="July"/>
    <n v="2024"/>
    <s v="East"/>
    <x v="1"/>
    <x v="1"/>
    <x v="0"/>
    <s v="Fan"/>
    <n v="11"/>
    <n v="500"/>
    <n v="2500"/>
    <n v="5500"/>
  </r>
  <r>
    <s v="Cust042"/>
    <s v="Ram"/>
    <x v="41"/>
    <s v="July"/>
    <n v="2024"/>
    <s v="East"/>
    <x v="1"/>
    <x v="1"/>
    <x v="0"/>
    <s v="Fan"/>
    <n v="94"/>
    <n v="500"/>
    <n v="2500"/>
    <n v="47000"/>
  </r>
  <r>
    <s v="Cust043"/>
    <s v="Sravan"/>
    <x v="42"/>
    <s v="August"/>
    <n v="2024"/>
    <s v="West"/>
    <x v="0"/>
    <x v="0"/>
    <x v="0"/>
    <s v="Fan"/>
    <n v="28"/>
    <n v="500"/>
    <n v="2500"/>
    <n v="14000"/>
  </r>
  <r>
    <s v="Cust044"/>
    <s v="Kiran"/>
    <x v="43"/>
    <s v="August"/>
    <n v="2024"/>
    <s v="South"/>
    <x v="2"/>
    <x v="2"/>
    <x v="2"/>
    <s v="Drawer"/>
    <n v="47"/>
    <n v="300"/>
    <n v="1500"/>
    <n v="14100"/>
  </r>
  <r>
    <s v="Cust045"/>
    <s v="Akshay"/>
    <x v="44"/>
    <s v="August"/>
    <n v="2024"/>
    <s v="East"/>
    <x v="1"/>
    <x v="1"/>
    <x v="2"/>
    <s v="Drawer"/>
    <n v="95"/>
    <n v="300"/>
    <n v="1500"/>
    <n v="28500"/>
  </r>
  <r>
    <s v="Cust046"/>
    <s v="John"/>
    <x v="45"/>
    <s v="September"/>
    <n v="2024"/>
    <s v="West"/>
    <x v="0"/>
    <x v="0"/>
    <x v="2"/>
    <s v="Drawer"/>
    <n v="34"/>
    <n v="300"/>
    <n v="1500"/>
    <n v="10200"/>
  </r>
  <r>
    <s v="Cust047"/>
    <s v="Akshay"/>
    <x v="46"/>
    <s v="September"/>
    <n v="2024"/>
    <s v="West"/>
    <x v="0"/>
    <x v="0"/>
    <x v="2"/>
    <s v="Drawer"/>
    <n v="22"/>
    <n v="300"/>
    <n v="1500"/>
    <n v="6600"/>
  </r>
  <r>
    <s v="Cust048"/>
    <s v="Sigal"/>
    <x v="47"/>
    <s v="September"/>
    <n v="2024"/>
    <s v="North"/>
    <x v="3"/>
    <x v="3"/>
    <x v="2"/>
    <s v="Drawer"/>
    <n v="10"/>
    <n v="300"/>
    <n v="1500"/>
    <n v="3000"/>
  </r>
  <r>
    <s v="Cust049"/>
    <s v="Akshay"/>
    <x v="48"/>
    <s v="September"/>
    <n v="2024"/>
    <s v="North"/>
    <x v="3"/>
    <x v="3"/>
    <x v="2"/>
    <s v="Drawer"/>
    <n v="4"/>
    <n v="300"/>
    <n v="1500"/>
    <n v="1200"/>
  </r>
  <r>
    <s v="Cust050"/>
    <s v="Kiran"/>
    <x v="49"/>
    <s v="September"/>
    <n v="2024"/>
    <s v="East"/>
    <x v="1"/>
    <x v="1"/>
    <x v="2"/>
    <s v="Drawer"/>
    <n v="29"/>
    <n v="300"/>
    <n v="1500"/>
    <n v="87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Cust001"/>
    <x v="0"/>
    <x v="0"/>
    <x v="0"/>
    <n v="2024"/>
    <x v="0"/>
    <x v="0"/>
    <s v="Mumbai"/>
    <x v="0"/>
    <x v="0"/>
    <n v="95"/>
    <n v="1198"/>
    <n v="5990"/>
    <n v="113810"/>
  </r>
  <r>
    <s v="Cust002"/>
    <x v="1"/>
    <x v="1"/>
    <x v="0"/>
    <n v="2024"/>
    <x v="1"/>
    <x v="1"/>
    <s v="Kolkata"/>
    <x v="0"/>
    <x v="1"/>
    <n v="50"/>
    <n v="500"/>
    <n v="2500"/>
    <n v="25000"/>
  </r>
  <r>
    <s v="Cust003"/>
    <x v="2"/>
    <x v="2"/>
    <x v="0"/>
    <n v="2024"/>
    <x v="1"/>
    <x v="1"/>
    <s v="Kolkata"/>
    <x v="0"/>
    <x v="0"/>
    <n v="36"/>
    <n v="1198"/>
    <n v="5990"/>
    <n v="43128"/>
  </r>
  <r>
    <s v="Cust004"/>
    <x v="3"/>
    <x v="3"/>
    <x v="0"/>
    <n v="2024"/>
    <x v="2"/>
    <x v="2"/>
    <s v="Banglore"/>
    <x v="1"/>
    <x v="2"/>
    <n v="27"/>
    <n v="225"/>
    <n v="1125"/>
    <n v="6075"/>
  </r>
  <r>
    <s v="Cust005"/>
    <x v="4"/>
    <x v="4"/>
    <x v="0"/>
    <n v="2024"/>
    <x v="2"/>
    <x v="2"/>
    <s v="Banglore"/>
    <x v="0"/>
    <x v="0"/>
    <n v="56"/>
    <n v="1198"/>
    <n v="5990"/>
    <n v="67088"/>
  </r>
  <r>
    <s v="Cust006"/>
    <x v="0"/>
    <x v="5"/>
    <x v="0"/>
    <n v="2024"/>
    <x v="0"/>
    <x v="0"/>
    <s v="Mumbai"/>
    <x v="0"/>
    <x v="1"/>
    <n v="60"/>
    <n v="500"/>
    <n v="2500"/>
    <n v="30000"/>
  </r>
  <r>
    <s v="Cust007"/>
    <x v="5"/>
    <x v="6"/>
    <x v="0"/>
    <n v="2024"/>
    <x v="0"/>
    <x v="0"/>
    <s v="Mumbai"/>
    <x v="0"/>
    <x v="0"/>
    <n v="75"/>
    <n v="1198"/>
    <n v="5990"/>
    <n v="89850"/>
  </r>
  <r>
    <s v="Cust008"/>
    <x v="2"/>
    <x v="7"/>
    <x v="0"/>
    <n v="2024"/>
    <x v="1"/>
    <x v="1"/>
    <s v="Kolkata"/>
    <x v="0"/>
    <x v="0"/>
    <n v="90"/>
    <n v="1198"/>
    <n v="5990"/>
    <n v="107820"/>
  </r>
  <r>
    <s v="Cust009"/>
    <x v="6"/>
    <x v="8"/>
    <x v="0"/>
    <n v="2024"/>
    <x v="3"/>
    <x v="3"/>
    <s v="Lucknow"/>
    <x v="0"/>
    <x v="0"/>
    <n v="32"/>
    <n v="1198"/>
    <n v="5990"/>
    <n v="38336"/>
  </r>
  <r>
    <s v="Cust010"/>
    <x v="0"/>
    <x v="9"/>
    <x v="0"/>
    <n v="2024"/>
    <x v="0"/>
    <x v="0"/>
    <s v="Mumbai"/>
    <x v="0"/>
    <x v="1"/>
    <n v="60"/>
    <n v="500"/>
    <n v="2500"/>
    <n v="30000"/>
  </r>
  <r>
    <s v="Cust011"/>
    <x v="7"/>
    <x v="10"/>
    <x v="1"/>
    <n v="2024"/>
    <x v="1"/>
    <x v="1"/>
    <s v="Kolkata"/>
    <x v="0"/>
    <x v="0"/>
    <n v="90"/>
    <n v="1198"/>
    <n v="5990"/>
    <n v="107820"/>
  </r>
  <r>
    <s v="Cust012"/>
    <x v="8"/>
    <x v="11"/>
    <x v="1"/>
    <n v="2024"/>
    <x v="0"/>
    <x v="0"/>
    <s v="Mumbai"/>
    <x v="0"/>
    <x v="1"/>
    <n v="29"/>
    <n v="500"/>
    <n v="2500"/>
    <n v="14500"/>
  </r>
  <r>
    <s v="Cust013"/>
    <x v="9"/>
    <x v="12"/>
    <x v="1"/>
    <n v="2024"/>
    <x v="3"/>
    <x v="3"/>
    <s v="Lucknow"/>
    <x v="0"/>
    <x v="1"/>
    <n v="81"/>
    <n v="500"/>
    <n v="2500"/>
    <n v="40500"/>
  </r>
  <r>
    <s v="Cust014"/>
    <x v="0"/>
    <x v="13"/>
    <x v="1"/>
    <n v="2024"/>
    <x v="0"/>
    <x v="0"/>
    <s v="Mumbai"/>
    <x v="0"/>
    <x v="0"/>
    <n v="35"/>
    <n v="1198"/>
    <n v="5990"/>
    <n v="41930"/>
  </r>
  <r>
    <s v="Cust015"/>
    <x v="10"/>
    <x v="14"/>
    <x v="1"/>
    <n v="2024"/>
    <x v="3"/>
    <x v="3"/>
    <s v="Lucknow"/>
    <x v="2"/>
    <x v="3"/>
    <n v="2"/>
    <n v="125"/>
    <n v="625"/>
    <n v="250"/>
  </r>
  <r>
    <s v="Cust016"/>
    <x v="0"/>
    <x v="15"/>
    <x v="1"/>
    <n v="2024"/>
    <x v="0"/>
    <x v="0"/>
    <s v="Mumbai"/>
    <x v="1"/>
    <x v="4"/>
    <n v="16"/>
    <n v="58.5"/>
    <n v="292.5"/>
    <n v="936"/>
  </r>
  <r>
    <s v="Cust017"/>
    <x v="7"/>
    <x v="16"/>
    <x v="1"/>
    <n v="2024"/>
    <x v="1"/>
    <x v="1"/>
    <s v="Kolkata"/>
    <x v="0"/>
    <x v="1"/>
    <n v="28"/>
    <n v="500"/>
    <n v="2500"/>
    <n v="14000"/>
  </r>
  <r>
    <s v="Cust018"/>
    <x v="0"/>
    <x v="17"/>
    <x v="1"/>
    <n v="2024"/>
    <x v="0"/>
    <x v="0"/>
    <s v="Mumbai"/>
    <x v="1"/>
    <x v="2"/>
    <n v="64"/>
    <n v="225"/>
    <n v="1125"/>
    <n v="14400"/>
  </r>
  <r>
    <s v="Cust019"/>
    <x v="9"/>
    <x v="18"/>
    <x v="1"/>
    <n v="2024"/>
    <x v="3"/>
    <x v="3"/>
    <s v="Lucknow"/>
    <x v="1"/>
    <x v="2"/>
    <n v="15"/>
    <n v="225"/>
    <n v="1125"/>
    <n v="3375"/>
  </r>
  <r>
    <s v="Cust020"/>
    <x v="1"/>
    <x v="19"/>
    <x v="1"/>
    <n v="2024"/>
    <x v="1"/>
    <x v="1"/>
    <s v="Kolkata"/>
    <x v="1"/>
    <x v="4"/>
    <n v="96"/>
    <n v="58.5"/>
    <n v="292.5"/>
    <n v="5616"/>
  </r>
  <r>
    <s v="Cust021"/>
    <x v="10"/>
    <x v="20"/>
    <x v="1"/>
    <n v="2024"/>
    <x v="3"/>
    <x v="3"/>
    <s v="Lucknow"/>
    <x v="0"/>
    <x v="0"/>
    <n v="67"/>
    <n v="1198"/>
    <n v="5990"/>
    <n v="80266"/>
  </r>
  <r>
    <s v="Cust022"/>
    <x v="9"/>
    <x v="21"/>
    <x v="1"/>
    <n v="2024"/>
    <x v="3"/>
    <x v="3"/>
    <s v="Lucknow"/>
    <x v="1"/>
    <x v="4"/>
    <n v="74"/>
    <n v="58.5"/>
    <n v="292.5"/>
    <n v="4329"/>
  </r>
  <r>
    <s v="Cust023"/>
    <x v="3"/>
    <x v="22"/>
    <x v="1"/>
    <n v="2024"/>
    <x v="2"/>
    <x v="2"/>
    <s v="Banglore"/>
    <x v="0"/>
    <x v="1"/>
    <n v="46"/>
    <n v="500"/>
    <n v="2500"/>
    <n v="23000"/>
  </r>
  <r>
    <s v="Cust024"/>
    <x v="10"/>
    <x v="23"/>
    <x v="2"/>
    <n v="2024"/>
    <x v="3"/>
    <x v="3"/>
    <s v="Lucknow"/>
    <x v="0"/>
    <x v="1"/>
    <n v="87"/>
    <n v="500"/>
    <n v="2500"/>
    <n v="43500"/>
  </r>
  <r>
    <s v="Cust025"/>
    <x v="0"/>
    <x v="24"/>
    <x v="2"/>
    <n v="2024"/>
    <x v="0"/>
    <x v="0"/>
    <s v="Mumbai"/>
    <x v="0"/>
    <x v="1"/>
    <n v="4"/>
    <n v="500"/>
    <n v="2500"/>
    <n v="2000"/>
  </r>
  <r>
    <s v="Cust026"/>
    <x v="4"/>
    <x v="25"/>
    <x v="2"/>
    <n v="2024"/>
    <x v="2"/>
    <x v="2"/>
    <s v="Banglore"/>
    <x v="0"/>
    <x v="1"/>
    <n v="7"/>
    <n v="500"/>
    <n v="2500"/>
    <n v="3500"/>
  </r>
  <r>
    <s v="Cust027"/>
    <x v="2"/>
    <x v="26"/>
    <x v="2"/>
    <n v="2024"/>
    <x v="1"/>
    <x v="1"/>
    <s v="Kolkata"/>
    <x v="1"/>
    <x v="4"/>
    <n v="50"/>
    <n v="58.5"/>
    <n v="292.5"/>
    <n v="2925"/>
  </r>
  <r>
    <s v="Cust028"/>
    <x v="5"/>
    <x v="27"/>
    <x v="2"/>
    <n v="2024"/>
    <x v="0"/>
    <x v="0"/>
    <s v="Mumbai"/>
    <x v="0"/>
    <x v="0"/>
    <n v="66"/>
    <n v="1198"/>
    <n v="5990"/>
    <n v="79068"/>
  </r>
  <r>
    <s v="Cust029"/>
    <x v="8"/>
    <x v="28"/>
    <x v="2"/>
    <n v="2024"/>
    <x v="0"/>
    <x v="0"/>
    <s v="Mumbai"/>
    <x v="1"/>
    <x v="2"/>
    <n v="96"/>
    <n v="225"/>
    <n v="1125"/>
    <n v="21600"/>
  </r>
  <r>
    <s v="Cust030"/>
    <x v="3"/>
    <x v="29"/>
    <x v="2"/>
    <n v="2024"/>
    <x v="2"/>
    <x v="2"/>
    <s v="Banglore"/>
    <x v="0"/>
    <x v="0"/>
    <n v="53"/>
    <n v="1198"/>
    <n v="5990"/>
    <n v="63494"/>
  </r>
  <r>
    <s v="Cust031"/>
    <x v="3"/>
    <x v="30"/>
    <x v="2"/>
    <n v="2024"/>
    <x v="2"/>
    <x v="2"/>
    <s v="Banglore"/>
    <x v="0"/>
    <x v="1"/>
    <n v="80"/>
    <n v="500"/>
    <n v="2500"/>
    <n v="40000"/>
  </r>
  <r>
    <s v="Cust032"/>
    <x v="1"/>
    <x v="31"/>
    <x v="2"/>
    <n v="2024"/>
    <x v="1"/>
    <x v="1"/>
    <s v="Kolkata"/>
    <x v="2"/>
    <x v="3"/>
    <n v="5"/>
    <n v="125"/>
    <n v="625"/>
    <n v="625"/>
  </r>
  <r>
    <s v="Cust033"/>
    <x v="0"/>
    <x v="32"/>
    <x v="2"/>
    <n v="2024"/>
    <x v="0"/>
    <x v="0"/>
    <s v="Mumbai"/>
    <x v="1"/>
    <x v="4"/>
    <n v="62"/>
    <n v="58.5"/>
    <n v="292.5"/>
    <n v="3627"/>
  </r>
  <r>
    <s v="Cust034"/>
    <x v="7"/>
    <x v="33"/>
    <x v="3"/>
    <n v="2024"/>
    <x v="1"/>
    <x v="1"/>
    <s v="Kolkata"/>
    <x v="1"/>
    <x v="4"/>
    <n v="55"/>
    <n v="58.5"/>
    <n v="292.5"/>
    <n v="3217.5"/>
  </r>
  <r>
    <s v="Cust035"/>
    <x v="1"/>
    <x v="34"/>
    <x v="3"/>
    <n v="2024"/>
    <x v="1"/>
    <x v="1"/>
    <s v="Kolkata"/>
    <x v="1"/>
    <x v="4"/>
    <n v="42"/>
    <n v="58.5"/>
    <n v="292.5"/>
    <n v="2457"/>
  </r>
  <r>
    <s v="Cust036"/>
    <x v="4"/>
    <x v="35"/>
    <x v="3"/>
    <n v="2024"/>
    <x v="2"/>
    <x v="2"/>
    <s v="Banglore"/>
    <x v="2"/>
    <x v="3"/>
    <n v="3"/>
    <n v="125"/>
    <n v="625"/>
    <n v="375"/>
  </r>
  <r>
    <s v="Cust037"/>
    <x v="3"/>
    <x v="36"/>
    <x v="3"/>
    <n v="2024"/>
    <x v="2"/>
    <x v="2"/>
    <s v="Banglore"/>
    <x v="0"/>
    <x v="0"/>
    <n v="7"/>
    <n v="1198"/>
    <n v="5990"/>
    <n v="8386"/>
  </r>
  <r>
    <s v="Cust038"/>
    <x v="4"/>
    <x v="37"/>
    <x v="4"/>
    <n v="2024"/>
    <x v="2"/>
    <x v="2"/>
    <s v="Banglore"/>
    <x v="1"/>
    <x v="2"/>
    <n v="76"/>
    <n v="225"/>
    <n v="1125"/>
    <n v="17100"/>
  </r>
  <r>
    <s v="Cust039"/>
    <x v="6"/>
    <x v="38"/>
    <x v="4"/>
    <n v="2024"/>
    <x v="3"/>
    <x v="3"/>
    <s v="Lucknow"/>
    <x v="0"/>
    <x v="1"/>
    <n v="57"/>
    <n v="500"/>
    <n v="2500"/>
    <n v="28500"/>
  </r>
  <r>
    <s v="Cust040"/>
    <x v="5"/>
    <x v="39"/>
    <x v="5"/>
    <n v="2024"/>
    <x v="0"/>
    <x v="0"/>
    <s v="Mumbai"/>
    <x v="0"/>
    <x v="0"/>
    <n v="14"/>
    <n v="1198"/>
    <n v="5990"/>
    <n v="16772"/>
  </r>
  <r>
    <s v="Cust041"/>
    <x v="2"/>
    <x v="40"/>
    <x v="5"/>
    <n v="2024"/>
    <x v="1"/>
    <x v="1"/>
    <s v="Kolkata"/>
    <x v="0"/>
    <x v="1"/>
    <n v="11"/>
    <n v="500"/>
    <n v="2500"/>
    <n v="5500"/>
  </r>
  <r>
    <s v="Cust042"/>
    <x v="2"/>
    <x v="41"/>
    <x v="5"/>
    <n v="2024"/>
    <x v="1"/>
    <x v="1"/>
    <s v="Kolkata"/>
    <x v="0"/>
    <x v="1"/>
    <n v="94"/>
    <n v="500"/>
    <n v="2500"/>
    <n v="47000"/>
  </r>
  <r>
    <s v="Cust043"/>
    <x v="5"/>
    <x v="42"/>
    <x v="6"/>
    <n v="2024"/>
    <x v="0"/>
    <x v="0"/>
    <s v="Mumbai"/>
    <x v="0"/>
    <x v="1"/>
    <n v="28"/>
    <n v="500"/>
    <n v="2500"/>
    <n v="14000"/>
  </r>
  <r>
    <s v="Cust044"/>
    <x v="9"/>
    <x v="43"/>
    <x v="6"/>
    <n v="2024"/>
    <x v="2"/>
    <x v="2"/>
    <s v="Banglore"/>
    <x v="2"/>
    <x v="5"/>
    <n v="47"/>
    <n v="300"/>
    <n v="1500"/>
    <n v="14100"/>
  </r>
  <r>
    <s v="Cust045"/>
    <x v="0"/>
    <x v="44"/>
    <x v="6"/>
    <n v="2024"/>
    <x v="1"/>
    <x v="1"/>
    <s v="Kolkata"/>
    <x v="2"/>
    <x v="5"/>
    <n v="95"/>
    <n v="300"/>
    <n v="1500"/>
    <n v="28500"/>
  </r>
  <r>
    <s v="Cust046"/>
    <x v="10"/>
    <x v="45"/>
    <x v="7"/>
    <n v="2024"/>
    <x v="0"/>
    <x v="0"/>
    <s v="Mumbai"/>
    <x v="2"/>
    <x v="5"/>
    <n v="34"/>
    <n v="300"/>
    <n v="1500"/>
    <n v="10200"/>
  </r>
  <r>
    <s v="Cust047"/>
    <x v="0"/>
    <x v="46"/>
    <x v="7"/>
    <n v="2024"/>
    <x v="0"/>
    <x v="0"/>
    <s v="Mumbai"/>
    <x v="2"/>
    <x v="5"/>
    <n v="22"/>
    <n v="300"/>
    <n v="1500"/>
    <n v="6600"/>
  </r>
  <r>
    <s v="Cust048"/>
    <x v="7"/>
    <x v="47"/>
    <x v="7"/>
    <n v="2024"/>
    <x v="3"/>
    <x v="3"/>
    <s v="Lucknow"/>
    <x v="2"/>
    <x v="5"/>
    <n v="10"/>
    <n v="300"/>
    <n v="1500"/>
    <n v="3000"/>
  </r>
  <r>
    <s v="Cust049"/>
    <x v="0"/>
    <x v="48"/>
    <x v="7"/>
    <n v="2024"/>
    <x v="3"/>
    <x v="3"/>
    <s v="Lucknow"/>
    <x v="2"/>
    <x v="5"/>
    <n v="4"/>
    <n v="300"/>
    <n v="1500"/>
    <n v="1200"/>
  </r>
  <r>
    <s v="Cust050"/>
    <x v="9"/>
    <x v="49"/>
    <x v="7"/>
    <n v="2024"/>
    <x v="1"/>
    <x v="1"/>
    <s v="Kolkata"/>
    <x v="2"/>
    <x v="5"/>
    <n v="29"/>
    <n v="300"/>
    <n v="1500"/>
    <n v="87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25687F-717F-4307-8317-035F7E3D1440}" name="PivotTable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3:B9" firstHeaderRow="1" firstDataRow="1" firstDataCol="1"/>
  <pivotFields count="14">
    <pivotField showAll="0"/>
    <pivotField showAll="0"/>
    <pivotField showAll="0"/>
    <pivotField showAll="0"/>
    <pivotField showAll="0"/>
    <pivotField showAll="0">
      <items count="5">
        <item x="1"/>
        <item x="3"/>
        <item x="2"/>
        <item x="0"/>
        <item t="default"/>
      </items>
    </pivotField>
    <pivotField showAll="0"/>
    <pivotField showAll="0"/>
    <pivotField showAll="0">
      <items count="4">
        <item x="1"/>
        <item x="0"/>
        <item x="2"/>
        <item t="default"/>
      </items>
    </pivotField>
    <pivotField axis="axisRow" showAll="0" sortType="ascending">
      <items count="7">
        <item x="3"/>
        <item x="5"/>
        <item x="1"/>
        <item x="4"/>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s>
  <rowFields count="1">
    <field x="9"/>
  </rowFields>
  <rowItems count="6">
    <i>
      <x/>
    </i>
    <i>
      <x v="3"/>
    </i>
    <i>
      <x v="5"/>
    </i>
    <i>
      <x v="1"/>
    </i>
    <i>
      <x v="2"/>
    </i>
    <i>
      <x v="4"/>
    </i>
  </rowItems>
  <colItems count="1">
    <i/>
  </colItems>
  <dataFields count="1">
    <dataField name="Sum of Sale_amt"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D7F456-7300-45A6-9812-01A57522EB9C}" name="PivotTable2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A20" firstHeaderRow="1" firstDataRow="1" firstDataCol="1"/>
  <pivotFields count="14">
    <pivotField showAll="0"/>
    <pivotField showAll="0"/>
    <pivotField numFmtId="14" showAll="0"/>
    <pivotField showAll="0"/>
    <pivotField showAll="0"/>
    <pivotField axis="axisRow" showAll="0">
      <items count="5">
        <item x="1"/>
        <item x="3"/>
        <item x="2"/>
        <item x="0"/>
        <item t="default"/>
      </items>
    </pivotField>
    <pivotField showAll="0"/>
    <pivotField showAll="0"/>
    <pivotField showAll="0">
      <items count="4">
        <item x="1"/>
        <item x="0"/>
        <item x="2"/>
        <item t="default"/>
      </items>
    </pivotField>
    <pivotField showAll="0"/>
    <pivotField showAll="0"/>
    <pivotField showAll="0"/>
    <pivotField showAll="0"/>
    <pivotField showAll="0"/>
  </pivotFields>
  <rowFields count="1">
    <field x="5"/>
  </rowFields>
  <rowItems count="5">
    <i>
      <x/>
    </i>
    <i>
      <x v="1"/>
    </i>
    <i>
      <x v="2"/>
    </i>
    <i>
      <x v="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E58A95-CE63-49C3-AA1F-17BCC41494C6}"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A3:D8" firstHeaderRow="1" firstDataRow="2" firstDataCol="1"/>
  <pivotFields count="16">
    <pivotField showAll="0"/>
    <pivotField showAll="0"/>
    <pivotField numFmtId="14"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axis="axisRow" showAll="0">
      <items count="6">
        <item m="1" x="4"/>
        <item x="0"/>
        <item x="2"/>
        <item x="3"/>
        <item x="1"/>
        <item t="default"/>
      </items>
    </pivotField>
    <pivotField showAll="0"/>
    <pivotField axis="axisCol" showAll="0">
      <items count="4">
        <item x="1"/>
        <item x="0"/>
        <item x="2"/>
        <item t="default"/>
      </items>
    </pivotField>
    <pivotField showAll="0"/>
    <pivotField numFmtId="1" showAll="0"/>
    <pivotField numFmtId="1" showAll="0"/>
    <pivotField dataField="1" numFmtId="1" showAll="0"/>
    <pivotField numFmtI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4">
    <i>
      <x v="1"/>
    </i>
    <i>
      <x v="2"/>
    </i>
    <i>
      <x v="3"/>
    </i>
    <i>
      <x v="4"/>
    </i>
  </rowItems>
  <colFields count="1">
    <field x="8"/>
  </colFields>
  <colItems count="3">
    <i>
      <x/>
    </i>
    <i>
      <x v="1"/>
    </i>
    <i>
      <x v="2"/>
    </i>
  </colItems>
  <dataFields count="1">
    <dataField name="Sum of Profit" fld="12" baseField="0" baseItem="0" numFmtId="1"/>
  </dataFields>
  <chartFormats count="9">
    <chartFormat chart="9" format="9" series="1">
      <pivotArea type="data" outline="0" fieldPosition="0">
        <references count="1">
          <reference field="8" count="1" selected="0">
            <x v="0"/>
          </reference>
        </references>
      </pivotArea>
    </chartFormat>
    <chartFormat chart="9" format="10" series="1">
      <pivotArea type="data" outline="0" fieldPosition="0">
        <references count="1">
          <reference field="8" count="1" selected="0">
            <x v="1"/>
          </reference>
        </references>
      </pivotArea>
    </chartFormat>
    <chartFormat chart="9" format="11" series="1">
      <pivotArea type="data" outline="0" fieldPosition="0">
        <references count="1">
          <reference field="8" count="1" selected="0">
            <x v="2"/>
          </reference>
        </references>
      </pivotArea>
    </chartFormat>
    <chartFormat chart="12" format="18" series="1">
      <pivotArea type="data" outline="0" fieldPosition="0">
        <references count="1">
          <reference field="8" count="1" selected="0">
            <x v="0"/>
          </reference>
        </references>
      </pivotArea>
    </chartFormat>
    <chartFormat chart="12" format="19" series="1">
      <pivotArea type="data" outline="0" fieldPosition="0">
        <references count="1">
          <reference field="8" count="1" selected="0">
            <x v="1"/>
          </reference>
        </references>
      </pivotArea>
    </chartFormat>
    <chartFormat chart="12" format="20" series="1">
      <pivotArea type="data" outline="0" fieldPosition="0">
        <references count="1">
          <reference field="8" count="1" selected="0">
            <x v="2"/>
          </reference>
        </references>
      </pivotArea>
    </chartFormat>
    <chartFormat chart="9" format="15" series="1">
      <pivotArea type="data" outline="0" fieldPosition="0">
        <references count="2">
          <reference field="4294967294" count="1" selected="0">
            <x v="0"/>
          </reference>
          <reference field="8" count="1" selected="0">
            <x v="0"/>
          </reference>
        </references>
      </pivotArea>
    </chartFormat>
    <chartFormat chart="9" format="16" series="1">
      <pivotArea type="data" outline="0" fieldPosition="0">
        <references count="2">
          <reference field="4294967294" count="1" selected="0">
            <x v="0"/>
          </reference>
          <reference field="8" count="1" selected="0">
            <x v="1"/>
          </reference>
        </references>
      </pivotArea>
    </chartFormat>
    <chartFormat chart="9" format="17"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ACF59A-C3FB-41A4-AC31-448E6DD49568}" name="PivotTable2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7:A21" firstHeaderRow="1" firstDataRow="1" firstDataCol="1"/>
  <pivotFields count="14">
    <pivotField showAll="0"/>
    <pivotField showAll="0"/>
    <pivotField numFmtId="14" showAll="0"/>
    <pivotField showAll="0"/>
    <pivotField showAll="0"/>
    <pivotField showAll="0">
      <items count="5">
        <item x="1"/>
        <item x="3"/>
        <item x="2"/>
        <item x="0"/>
        <item t="default"/>
      </items>
    </pivotField>
    <pivotField showAll="0"/>
    <pivotField showAll="0"/>
    <pivotField axis="axisRow" showAll="0">
      <items count="4">
        <item x="1"/>
        <item x="0"/>
        <item x="2"/>
        <item t="default"/>
      </items>
    </pivotField>
    <pivotField showAll="0"/>
    <pivotField showAll="0"/>
    <pivotField showAll="0"/>
    <pivotField showAll="0"/>
    <pivotField showAll="0"/>
  </pivotFields>
  <rowFields count="1">
    <field x="8"/>
  </rowFields>
  <rowItems count="4">
    <i>
      <x/>
    </i>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E3A0315-A8D4-4081-8D84-175682B82853}"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3:B7" firstHeaderRow="1" firstDataRow="1" firstDataCol="1"/>
  <pivotFields count="16">
    <pivotField showAll="0"/>
    <pivotField showAll="0"/>
    <pivotField numFmtId="14"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axis="axisRow" showAll="0">
      <items count="6">
        <item x="2"/>
        <item x="3"/>
        <item x="0"/>
        <item m="1" x="4"/>
        <item x="1"/>
        <item t="default"/>
      </items>
    </pivotField>
    <pivotField showAll="0"/>
    <pivotField showAll="0"/>
    <pivotField numFmtId="1" showAll="0"/>
    <pivotField numFmtId="1" showAll="0"/>
    <pivotField numFmtId="1" showAll="0"/>
    <pivotField dataField="1" numFmtI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4">
    <i>
      <x/>
    </i>
    <i>
      <x v="1"/>
    </i>
    <i>
      <x v="2"/>
    </i>
    <i>
      <x v="4"/>
    </i>
  </rowItems>
  <colItems count="1">
    <i/>
  </colItems>
  <dataFields count="1">
    <dataField name="Sum of Sale_amt" fld="13"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E582BDF-D9B1-44E6-B595-343DFE9BEF3D}"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12" firstHeaderRow="1" firstDataRow="1" firstDataCol="1"/>
  <pivotFields count="14">
    <pivotField showAll="0"/>
    <pivotField showAll="0"/>
    <pivotField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axis="axisRow" showAll="0">
      <items count="21">
        <item m="1" x="8"/>
        <item m="1" x="9"/>
        <item m="1" x="10"/>
        <item m="1" x="11"/>
        <item m="1" x="12"/>
        <item m="1" x="13"/>
        <item m="1" x="14"/>
        <item m="1" x="15"/>
        <item m="1" x="16"/>
        <item m="1" x="17"/>
        <item m="1" x="18"/>
        <item m="1" x="19"/>
        <item x="0"/>
        <item x="1"/>
        <item x="2"/>
        <item x="3"/>
        <item x="4"/>
        <item x="5"/>
        <item x="6"/>
        <item x="7"/>
        <item t="default"/>
      </items>
    </pivotField>
    <pivotField showAll="0"/>
    <pivotField showAll="0">
      <items count="5">
        <item x="1"/>
        <item x="3"/>
        <item x="2"/>
        <item x="0"/>
        <item t="default"/>
      </items>
    </pivotField>
    <pivotField showAll="0"/>
    <pivotField showAll="0"/>
    <pivotField showAll="0">
      <items count="4">
        <item x="1"/>
        <item x="0"/>
        <item x="2"/>
        <item t="default"/>
      </items>
    </pivotField>
    <pivotField showAll="0"/>
    <pivotField showAll="0"/>
    <pivotField showAll="0"/>
    <pivotField showAll="0"/>
    <pivotField dataField="1" showAll="0"/>
  </pivotFields>
  <rowFields count="1">
    <field x="3"/>
  </rowFields>
  <rowItems count="9">
    <i>
      <x v="12"/>
    </i>
    <i>
      <x v="13"/>
    </i>
    <i>
      <x v="14"/>
    </i>
    <i>
      <x v="15"/>
    </i>
    <i>
      <x v="16"/>
    </i>
    <i>
      <x v="17"/>
    </i>
    <i>
      <x v="18"/>
    </i>
    <i>
      <x v="19"/>
    </i>
    <i t="grand">
      <x/>
    </i>
  </rowItems>
  <colItems count="1">
    <i/>
  </colItems>
  <dataFields count="1">
    <dataField name="Sum of Sale_amt" fld="13" baseField="0" baseItem="0"/>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4A0951B-1EA2-44B3-B076-863E3D60E0F6}" name="PivotTable15"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3:B7" firstHeaderRow="1" firstDataRow="1" firstDataCol="1"/>
  <pivotFields count="14">
    <pivotField showAll="0"/>
    <pivotField dataField="1" showAll="0"/>
    <pivotField showAll="0"/>
    <pivotField showAll="0"/>
    <pivotField showAll="0"/>
    <pivotField showAll="0">
      <items count="5">
        <item x="1"/>
        <item x="3"/>
        <item x="2"/>
        <item x="0"/>
        <item t="default"/>
      </items>
    </pivotField>
    <pivotField axis="axisRow" showAll="0">
      <items count="6">
        <item m="1" x="4"/>
        <item x="0"/>
        <item x="2"/>
        <item x="3"/>
        <item x="1"/>
        <item t="default"/>
      </items>
    </pivotField>
    <pivotField showAll="0"/>
    <pivotField showAll="0">
      <items count="4">
        <item x="1"/>
        <item x="0"/>
        <item x="2"/>
        <item t="default"/>
      </items>
    </pivotField>
    <pivotField showAll="0"/>
    <pivotField showAll="0"/>
    <pivotField showAll="0"/>
    <pivotField showAll="0"/>
    <pivotField showAll="0"/>
  </pivotFields>
  <rowFields count="1">
    <field x="6"/>
  </rowFields>
  <rowItems count="4">
    <i>
      <x v="1"/>
    </i>
    <i>
      <x v="2"/>
    </i>
    <i>
      <x v="3"/>
    </i>
    <i>
      <x v="4"/>
    </i>
  </rowItems>
  <colItems count="1">
    <i/>
  </colItems>
  <dataFields count="1">
    <dataField name="Count of Customers "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C43E518-40BD-4BC4-A8F8-40E340EAEB03}"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14">
    <pivotField showAll="0"/>
    <pivotField axis="axisRow" showAll="0" sortType="descending">
      <items count="12">
        <item x="0"/>
        <item x="3"/>
        <item x="10"/>
        <item x="9"/>
        <item x="6"/>
        <item x="8"/>
        <item x="2"/>
        <item x="4"/>
        <item x="1"/>
        <item x="7"/>
        <item x="5"/>
        <item t="default"/>
      </items>
      <autoSortScope>
        <pivotArea dataOnly="0" outline="0" fieldPosition="0">
          <references count="1">
            <reference field="4294967294" count="1" selected="0">
              <x v="0"/>
            </reference>
          </references>
        </pivotArea>
      </autoSortScope>
    </pivotField>
    <pivotField numFmtId="14" showAll="0"/>
    <pivotField showAll="0"/>
    <pivotField showAll="0"/>
    <pivotField showAll="0">
      <items count="5">
        <item x="1"/>
        <item x="3"/>
        <item x="2"/>
        <item x="0"/>
        <item t="default"/>
      </items>
    </pivotField>
    <pivotField showAll="0"/>
    <pivotField showAll="0"/>
    <pivotField showAll="0">
      <items count="4">
        <item x="1"/>
        <item x="0"/>
        <item x="2"/>
        <item t="default"/>
      </items>
    </pivotField>
    <pivotField showAll="0"/>
    <pivotField showAll="0"/>
    <pivotField showAll="0"/>
    <pivotField showAll="0"/>
    <pivotField dataField="1" showAll="0"/>
  </pivotFields>
  <rowFields count="1">
    <field x="1"/>
  </rowFields>
  <rowItems count="12">
    <i>
      <x/>
    </i>
    <i>
      <x v="6"/>
    </i>
    <i>
      <x v="10"/>
    </i>
    <i>
      <x v="1"/>
    </i>
    <i>
      <x v="2"/>
    </i>
    <i>
      <x v="9"/>
    </i>
    <i>
      <x v="7"/>
    </i>
    <i>
      <x v="3"/>
    </i>
    <i>
      <x v="4"/>
    </i>
    <i>
      <x v="5"/>
    </i>
    <i>
      <x v="8"/>
    </i>
    <i t="grand">
      <x/>
    </i>
  </rowItems>
  <colItems count="1">
    <i/>
  </colItems>
  <dataFields count="1">
    <dataField name="Sum of Sale_amt"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27895FE-9892-4157-9008-2BC49D72E356}" sourceName="Category">
  <pivotTables>
    <pivotTable tabId="3" name="PivotTable22"/>
    <pivotTable tabId="10" name="PivotTable16"/>
    <pivotTable tabId="9" name="PivotTable15"/>
    <pivotTable tabId="5" name="PivotTable14"/>
    <pivotTable tabId="2" name="PivotTable1"/>
    <pivotTable tabId="2" name="PivotTable21"/>
  </pivotTables>
  <data>
    <tabular pivotCacheId="1082336094">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8E71005-B203-4F8E-96A3-E6F83C839C13}" sourceName="Region">
  <pivotTables>
    <pivotTable tabId="2" name="PivotTable21"/>
    <pivotTable tabId="3" name="PivotTable22"/>
    <pivotTable tabId="10" name="PivotTable16"/>
    <pivotTable tabId="9" name="PivotTable15"/>
    <pivotTable tabId="5" name="PivotTable14"/>
    <pivotTable tabId="2" name="PivotTable1"/>
  </pivotTables>
  <data>
    <tabular pivotCacheId="1082336094">
      <items count="4">
        <i x="1"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93C50CB7-9AC1-4FF2-9051-60C9578BE20A}" cache="Slicer_Category" caption="Category" columnCount="3" style="Slicer Style 1" rowHeight="234950"/>
  <slicer name="Region" xr10:uid="{84936BF3-F746-4FE7-8C78-5EF4955D7872}" cache="Slicer_Region" caption="Region" columnCount="4" style="Slicer Style 1" rowHeight="252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E04D425-0580-4875-BF13-AC0F68C004AB}" name="Table1" displayName="Table1" ref="A1:N51" totalsRowShown="0">
  <autoFilter ref="A1:N51" xr:uid="{7E04D425-0580-4875-BF13-AC0F68C004AB}"/>
  <tableColumns count="14">
    <tableColumn id="1" xr3:uid="{949479E1-7681-4B1F-B709-009A00223804}" name="ID"/>
    <tableColumn id="2" xr3:uid="{BC62124F-19A3-410D-A44B-BD3CB93E6C27}" name="Customers "/>
    <tableColumn id="3" xr3:uid="{A6A0512A-B323-4B38-9127-63A3670E57F5}" name="OrderDate" dataDxfId="0"/>
    <tableColumn id="4" xr3:uid="{F13B9F5E-2D3D-4A1F-AE33-C8E56276BFE7}" name="Month">
      <calculatedColumnFormula>TEXT(C2,"mmmm")</calculatedColumnFormula>
    </tableColumn>
    <tableColumn id="5" xr3:uid="{EB3199DB-C77F-4CD2-BB14-28CC1617412B}" name="Year">
      <calculatedColumnFormula>YEAR(C2)</calculatedColumnFormula>
    </tableColumn>
    <tableColumn id="6" xr3:uid="{361D217F-B37C-4142-A7C5-1DF7F7F6AC5C}" name="Region">
      <calculatedColumnFormula>IF(G2="maharashtra","West",IF(G2="West Bengal","East",IF(G2="Tamil nadu","South",IF(G2="Uttar Pradesh","North"))))</calculatedColumnFormula>
    </tableColumn>
    <tableColumn id="7" xr3:uid="{1947E688-0CDD-4489-93D0-5B143B54068B}" name="State"/>
    <tableColumn id="8" xr3:uid="{A160EDE2-DFC3-480B-8CA6-D68762DC73EF}" name="City"/>
    <tableColumn id="9" xr3:uid="{E3C75CE4-1449-4218-A76F-7F248C5C4244}" name="Category">
      <calculatedColumnFormula>IF(J2="television","Electronics",IF(J2="Fan","Electronics",IF(J2="t-shirt","Cloth",IF(J2="desk","Furniture",IF(J2="Shirt","Cloth",IF(J2="drawer","Furniture"))))))</calculatedColumnFormula>
    </tableColumn>
    <tableColumn id="10" xr3:uid="{C3C478EA-4145-40E3-987E-888F203A5B69}" name="Product"/>
    <tableColumn id="11" xr3:uid="{DC10822E-0E45-4C02-AA94-1CCB846011F1}" name="Qty"/>
    <tableColumn id="12" xr3:uid="{93372A5D-2EFD-4351-974E-02694549E728}" name="Price"/>
    <tableColumn id="13" xr3:uid="{5B4E1874-42B7-4083-8964-795A868446D0}" name="Profit">
      <calculatedColumnFormula>L2*5</calculatedColumnFormula>
    </tableColumn>
    <tableColumn id="14" xr3:uid="{7CABACD3-683F-4CE7-8EF8-AFD6B8810057}" name="Sale_amt">
      <calculatedColumnFormula>L2*K2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Retrospect">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05B47-BE0F-48CA-B3DF-CF680BCF28F3}">
  <dimension ref="A3:G20"/>
  <sheetViews>
    <sheetView workbookViewId="0">
      <selection activeCell="H3" sqref="H3"/>
    </sheetView>
  </sheetViews>
  <sheetFormatPr defaultRowHeight="14.4" x14ac:dyDescent="0.3"/>
  <cols>
    <col min="1" max="1" width="12.5546875" customWidth="1"/>
    <col min="2" max="2" width="15.33203125" customWidth="1"/>
  </cols>
  <sheetData>
    <row r="3" spans="1:7" x14ac:dyDescent="0.3">
      <c r="A3" s="6" t="s">
        <v>87</v>
      </c>
      <c r="B3" t="s">
        <v>89</v>
      </c>
    </row>
    <row r="4" spans="1:7" x14ac:dyDescent="0.3">
      <c r="A4" s="7" t="s">
        <v>31</v>
      </c>
      <c r="B4" s="9">
        <v>1250</v>
      </c>
      <c r="D4" s="7" t="str">
        <f t="shared" ref="D4:E9" si="0">A4</f>
        <v>Desk</v>
      </c>
      <c r="E4">
        <f t="shared" si="0"/>
        <v>1250</v>
      </c>
      <c r="G4" s="7"/>
    </row>
    <row r="5" spans="1:7" x14ac:dyDescent="0.3">
      <c r="A5" s="7" t="s">
        <v>71</v>
      </c>
      <c r="B5" s="9">
        <v>23107.5</v>
      </c>
      <c r="D5" s="7" t="str">
        <f t="shared" si="0"/>
        <v>Shirt</v>
      </c>
      <c r="E5">
        <f t="shared" si="0"/>
        <v>23107.5</v>
      </c>
      <c r="G5" s="7"/>
    </row>
    <row r="6" spans="1:7" x14ac:dyDescent="0.3">
      <c r="A6" s="7" t="s">
        <v>61</v>
      </c>
      <c r="B6" s="9">
        <v>62550</v>
      </c>
      <c r="D6" s="7" t="str">
        <f t="shared" si="0"/>
        <v>T-shirt</v>
      </c>
      <c r="E6">
        <f t="shared" si="0"/>
        <v>62550</v>
      </c>
      <c r="G6" s="7"/>
    </row>
    <row r="7" spans="1:7" x14ac:dyDescent="0.3">
      <c r="A7" s="7" t="s">
        <v>72</v>
      </c>
      <c r="B7" s="9">
        <v>72300</v>
      </c>
      <c r="D7" s="7" t="str">
        <f t="shared" si="0"/>
        <v>Drawer</v>
      </c>
      <c r="E7">
        <f t="shared" si="0"/>
        <v>72300</v>
      </c>
      <c r="G7" s="7"/>
    </row>
    <row r="8" spans="1:7" x14ac:dyDescent="0.3">
      <c r="A8" s="7" t="s">
        <v>60</v>
      </c>
      <c r="B8" s="9">
        <v>361000</v>
      </c>
      <c r="D8" s="7" t="str">
        <f t="shared" si="0"/>
        <v>Fan</v>
      </c>
      <c r="E8">
        <f t="shared" si="0"/>
        <v>361000</v>
      </c>
      <c r="G8" s="7"/>
    </row>
    <row r="9" spans="1:7" x14ac:dyDescent="0.3">
      <c r="A9" s="7" t="s">
        <v>10</v>
      </c>
      <c r="B9" s="9">
        <v>857768</v>
      </c>
      <c r="D9" s="7" t="str">
        <f t="shared" si="0"/>
        <v>Television</v>
      </c>
      <c r="E9">
        <f t="shared" si="0"/>
        <v>857768</v>
      </c>
      <c r="G9" s="7"/>
    </row>
    <row r="15" spans="1:7" x14ac:dyDescent="0.3">
      <c r="A15" s="6" t="s">
        <v>87</v>
      </c>
    </row>
    <row r="16" spans="1:7" x14ac:dyDescent="0.3">
      <c r="A16" s="7" t="s">
        <v>108</v>
      </c>
    </row>
    <row r="17" spans="1:1" x14ac:dyDescent="0.3">
      <c r="A17" s="7" t="s">
        <v>94</v>
      </c>
    </row>
    <row r="18" spans="1:1" x14ac:dyDescent="0.3">
      <c r="A18" s="7" t="s">
        <v>95</v>
      </c>
    </row>
    <row r="19" spans="1:1" x14ac:dyDescent="0.3">
      <c r="A19" s="7" t="s">
        <v>96</v>
      </c>
    </row>
    <row r="20" spans="1:1" x14ac:dyDescent="0.3">
      <c r="A20" s="7" t="s">
        <v>88</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F3AC2-A2CB-4917-9FE2-53C739231363}">
  <dimension ref="A3:I21"/>
  <sheetViews>
    <sheetView workbookViewId="0">
      <selection activeCell="C5" sqref="C5"/>
    </sheetView>
  </sheetViews>
  <sheetFormatPr defaultRowHeight="14.4" x14ac:dyDescent="0.3"/>
  <cols>
    <col min="1" max="1" width="12.5546875" customWidth="1"/>
    <col min="2" max="2" width="15.5546875" customWidth="1"/>
    <col min="3" max="3" width="10" customWidth="1"/>
    <col min="4" max="4" width="8.6640625" customWidth="1"/>
    <col min="5" max="5" width="7" customWidth="1"/>
    <col min="6" max="6" width="10.77734375" customWidth="1"/>
  </cols>
  <sheetData>
    <row r="3" spans="1:9" x14ac:dyDescent="0.3">
      <c r="A3" s="6" t="s">
        <v>109</v>
      </c>
      <c r="B3" s="6" t="s">
        <v>93</v>
      </c>
    </row>
    <row r="4" spans="1:9" x14ac:dyDescent="0.3">
      <c r="A4" s="6" t="s">
        <v>87</v>
      </c>
      <c r="B4" t="s">
        <v>90</v>
      </c>
      <c r="C4" t="s">
        <v>91</v>
      </c>
      <c r="D4" t="s">
        <v>92</v>
      </c>
    </row>
    <row r="5" spans="1:9" x14ac:dyDescent="0.3">
      <c r="A5" s="7" t="s">
        <v>9</v>
      </c>
      <c r="B5" s="8">
        <v>2835</v>
      </c>
      <c r="C5" s="8">
        <v>42450</v>
      </c>
      <c r="D5" s="8">
        <v>3000</v>
      </c>
      <c r="F5" s="7"/>
      <c r="G5" s="8"/>
      <c r="H5" s="8"/>
      <c r="I5" s="8"/>
    </row>
    <row r="6" spans="1:9" x14ac:dyDescent="0.3">
      <c r="A6" s="7" t="s">
        <v>14</v>
      </c>
      <c r="B6" s="8">
        <v>2250</v>
      </c>
      <c r="C6" s="8">
        <v>25470</v>
      </c>
      <c r="D6" s="8">
        <v>2125</v>
      </c>
      <c r="F6" s="7"/>
      <c r="G6" s="8"/>
      <c r="H6" s="8"/>
      <c r="I6" s="8"/>
    </row>
    <row r="7" spans="1:9" x14ac:dyDescent="0.3">
      <c r="A7" s="7" t="s">
        <v>21</v>
      </c>
      <c r="B7" s="8">
        <v>1417.5</v>
      </c>
      <c r="C7" s="8">
        <v>19480</v>
      </c>
      <c r="D7" s="8">
        <v>3625</v>
      </c>
      <c r="F7" s="7"/>
      <c r="G7" s="8"/>
      <c r="H7" s="8"/>
      <c r="I7" s="8"/>
    </row>
    <row r="8" spans="1:9" x14ac:dyDescent="0.3">
      <c r="A8" s="7" t="s">
        <v>99</v>
      </c>
      <c r="B8" s="8">
        <v>1170</v>
      </c>
      <c r="C8" s="8">
        <v>27970</v>
      </c>
      <c r="D8" s="8">
        <v>3625</v>
      </c>
      <c r="F8" s="7"/>
      <c r="G8" s="8"/>
      <c r="H8" s="8"/>
      <c r="I8" s="8"/>
    </row>
    <row r="17" spans="1:1" x14ac:dyDescent="0.3">
      <c r="A17" s="6" t="s">
        <v>87</v>
      </c>
    </row>
    <row r="18" spans="1:1" x14ac:dyDescent="0.3">
      <c r="A18" s="7" t="s">
        <v>90</v>
      </c>
    </row>
    <row r="19" spans="1:1" x14ac:dyDescent="0.3">
      <c r="A19" s="7" t="s">
        <v>91</v>
      </c>
    </row>
    <row r="20" spans="1:1" x14ac:dyDescent="0.3">
      <c r="A20" s="7" t="s">
        <v>92</v>
      </c>
    </row>
    <row r="21" spans="1:1" x14ac:dyDescent="0.3">
      <c r="A21" s="7" t="s">
        <v>88</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154BB-B917-40E9-972A-6B06E804E652}">
  <dimension ref="A3:E7"/>
  <sheetViews>
    <sheetView workbookViewId="0">
      <selection activeCell="I14" sqref="I14"/>
    </sheetView>
  </sheetViews>
  <sheetFormatPr defaultRowHeight="14.4" x14ac:dyDescent="0.3"/>
  <cols>
    <col min="1" max="1" width="12.5546875" customWidth="1"/>
    <col min="2" max="2" width="15.33203125" customWidth="1"/>
  </cols>
  <sheetData>
    <row r="3" spans="1:5" x14ac:dyDescent="0.3">
      <c r="A3" s="6" t="s">
        <v>87</v>
      </c>
      <c r="B3" t="s">
        <v>89</v>
      </c>
    </row>
    <row r="4" spans="1:5" x14ac:dyDescent="0.3">
      <c r="A4" s="7" t="s">
        <v>73</v>
      </c>
      <c r="B4" s="8">
        <v>243118</v>
      </c>
      <c r="D4" t="str">
        <f>A4</f>
        <v>Banglore</v>
      </c>
      <c r="E4" s="8">
        <f>B4</f>
        <v>243118</v>
      </c>
    </row>
    <row r="5" spans="1:5" x14ac:dyDescent="0.3">
      <c r="A5" s="7" t="s">
        <v>75</v>
      </c>
      <c r="B5" s="8">
        <v>243256</v>
      </c>
      <c r="D5" t="str">
        <f t="shared" ref="D5:D7" si="0">A5</f>
        <v>Lucknow</v>
      </c>
      <c r="E5" s="8">
        <f t="shared" ref="E5:E7" si="1">B5</f>
        <v>243256</v>
      </c>
    </row>
    <row r="6" spans="1:5" x14ac:dyDescent="0.3">
      <c r="A6" s="7" t="s">
        <v>74</v>
      </c>
      <c r="B6" s="8">
        <v>489293</v>
      </c>
      <c r="D6" t="str">
        <f t="shared" si="0"/>
        <v>Mumbai</v>
      </c>
      <c r="E6" s="8">
        <f t="shared" si="1"/>
        <v>489293</v>
      </c>
    </row>
    <row r="7" spans="1:5" x14ac:dyDescent="0.3">
      <c r="A7" s="7" t="s">
        <v>100</v>
      </c>
      <c r="B7" s="8">
        <v>402308.5</v>
      </c>
      <c r="D7" t="str">
        <f t="shared" si="0"/>
        <v>Kolkata</v>
      </c>
      <c r="E7" s="8">
        <f t="shared" si="1"/>
        <v>402308.5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9B1FC-BFB1-4F2E-A48E-A1B669F802E0}">
  <dimension ref="A3:B12"/>
  <sheetViews>
    <sheetView topLeftCell="A2" workbookViewId="0">
      <selection activeCell="E21" sqref="E21"/>
    </sheetView>
  </sheetViews>
  <sheetFormatPr defaultRowHeight="14.4" x14ac:dyDescent="0.3"/>
  <cols>
    <col min="1" max="1" width="12.5546875" customWidth="1"/>
    <col min="2" max="2" width="15.33203125" customWidth="1"/>
    <col min="3" max="3" width="7" customWidth="1"/>
    <col min="4" max="4" width="10.77734375" bestFit="1" customWidth="1"/>
  </cols>
  <sheetData>
    <row r="3" spans="1:2" x14ac:dyDescent="0.3">
      <c r="A3" s="6" t="s">
        <v>87</v>
      </c>
      <c r="B3" t="s">
        <v>89</v>
      </c>
    </row>
    <row r="4" spans="1:2" x14ac:dyDescent="0.3">
      <c r="A4" s="7" t="s">
        <v>101</v>
      </c>
      <c r="B4" s="9">
        <v>551107</v>
      </c>
    </row>
    <row r="5" spans="1:2" x14ac:dyDescent="0.3">
      <c r="A5" s="7" t="s">
        <v>102</v>
      </c>
      <c r="B5" s="9">
        <v>350922</v>
      </c>
    </row>
    <row r="6" spans="1:2" x14ac:dyDescent="0.3">
      <c r="A6" s="7" t="s">
        <v>103</v>
      </c>
      <c r="B6" s="9">
        <v>260339</v>
      </c>
    </row>
    <row r="7" spans="1:2" x14ac:dyDescent="0.3">
      <c r="A7" s="7" t="s">
        <v>97</v>
      </c>
      <c r="B7" s="9">
        <v>14435.5</v>
      </c>
    </row>
    <row r="8" spans="1:2" x14ac:dyDescent="0.3">
      <c r="A8" s="7" t="s">
        <v>104</v>
      </c>
      <c r="B8" s="9">
        <v>45600</v>
      </c>
    </row>
    <row r="9" spans="1:2" x14ac:dyDescent="0.3">
      <c r="A9" s="7" t="s">
        <v>105</v>
      </c>
      <c r="B9" s="9">
        <v>69272</v>
      </c>
    </row>
    <row r="10" spans="1:2" x14ac:dyDescent="0.3">
      <c r="A10" s="7" t="s">
        <v>106</v>
      </c>
      <c r="B10" s="9">
        <v>56600</v>
      </c>
    </row>
    <row r="11" spans="1:2" x14ac:dyDescent="0.3">
      <c r="A11" s="7" t="s">
        <v>107</v>
      </c>
      <c r="B11" s="9">
        <v>29700</v>
      </c>
    </row>
    <row r="12" spans="1:2" x14ac:dyDescent="0.3">
      <c r="A12" s="7" t="s">
        <v>88</v>
      </c>
      <c r="B12" s="9">
        <v>1377975.5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E748F-20F9-4A2A-AC48-6B37FECFE21B}">
  <dimension ref="A3:E7"/>
  <sheetViews>
    <sheetView topLeftCell="A2" zoomScale="112" workbookViewId="0">
      <selection activeCell="D10" sqref="D10"/>
    </sheetView>
  </sheetViews>
  <sheetFormatPr defaultRowHeight="14.4" x14ac:dyDescent="0.3"/>
  <cols>
    <col min="1" max="1" width="12.6640625" customWidth="1"/>
    <col min="2" max="3" width="18.33203125" customWidth="1"/>
    <col min="4" max="4" width="14" customWidth="1"/>
  </cols>
  <sheetData>
    <row r="3" spans="1:5" x14ac:dyDescent="0.3">
      <c r="A3" s="6" t="s">
        <v>87</v>
      </c>
      <c r="B3" t="s">
        <v>98</v>
      </c>
    </row>
    <row r="4" spans="1:5" x14ac:dyDescent="0.3">
      <c r="A4" s="7" t="s">
        <v>9</v>
      </c>
      <c r="B4" s="9">
        <v>16</v>
      </c>
      <c r="D4" t="str">
        <f>A4</f>
        <v>Maharashtra</v>
      </c>
      <c r="E4">
        <f>B4</f>
        <v>16</v>
      </c>
    </row>
    <row r="5" spans="1:5" x14ac:dyDescent="0.3">
      <c r="A5" s="7" t="s">
        <v>14</v>
      </c>
      <c r="B5" s="9">
        <v>10</v>
      </c>
      <c r="D5" t="str">
        <f t="shared" ref="D5:D7" si="0">A5</f>
        <v>Tamil nadu</v>
      </c>
      <c r="E5">
        <f t="shared" ref="E5:E7" si="1">B5</f>
        <v>10</v>
      </c>
    </row>
    <row r="6" spans="1:5" x14ac:dyDescent="0.3">
      <c r="A6" s="7" t="s">
        <v>21</v>
      </c>
      <c r="B6" s="9">
        <v>10</v>
      </c>
      <c r="D6" t="str">
        <f t="shared" si="0"/>
        <v>Uttar Pradesh</v>
      </c>
      <c r="E6">
        <f t="shared" si="1"/>
        <v>10</v>
      </c>
    </row>
    <row r="7" spans="1:5" x14ac:dyDescent="0.3">
      <c r="A7" s="7" t="s">
        <v>99</v>
      </c>
      <c r="B7" s="9">
        <v>14</v>
      </c>
      <c r="D7" t="str">
        <f t="shared" si="0"/>
        <v>West Bengal</v>
      </c>
      <c r="E7">
        <f t="shared" si="1"/>
        <v>14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84350-03C6-4B99-AFCD-55F6B80C2651}">
  <dimension ref="A3:E15"/>
  <sheetViews>
    <sheetView workbookViewId="0">
      <selection activeCell="D4" sqref="D4:E14"/>
    </sheetView>
  </sheetViews>
  <sheetFormatPr defaultRowHeight="14.4" x14ac:dyDescent="0.3"/>
  <cols>
    <col min="1" max="1" width="12.5546875" customWidth="1"/>
    <col min="2" max="2" width="15.33203125" customWidth="1"/>
  </cols>
  <sheetData>
    <row r="3" spans="1:5" x14ac:dyDescent="0.3">
      <c r="A3" s="6" t="s">
        <v>87</v>
      </c>
      <c r="B3" t="s">
        <v>89</v>
      </c>
    </row>
    <row r="4" spans="1:5" x14ac:dyDescent="0.3">
      <c r="A4" s="7" t="s">
        <v>76</v>
      </c>
      <c r="B4" s="9">
        <v>273003</v>
      </c>
      <c r="D4" t="str">
        <f>A4</f>
        <v>Akshay</v>
      </c>
      <c r="E4">
        <f>B4</f>
        <v>273003</v>
      </c>
    </row>
    <row r="5" spans="1:5" x14ac:dyDescent="0.3">
      <c r="A5" s="7" t="s">
        <v>78</v>
      </c>
      <c r="B5" s="9">
        <v>206373</v>
      </c>
      <c r="D5" t="str">
        <f t="shared" ref="D5:D14" si="0">A5</f>
        <v>Ram</v>
      </c>
      <c r="E5">
        <f t="shared" ref="E5:E14" si="1">B5</f>
        <v>206373</v>
      </c>
    </row>
    <row r="6" spans="1:5" x14ac:dyDescent="0.3">
      <c r="A6" s="7" t="s">
        <v>80</v>
      </c>
      <c r="B6" s="9">
        <v>199690</v>
      </c>
      <c r="D6" t="str">
        <f t="shared" si="0"/>
        <v>Sravan</v>
      </c>
      <c r="E6">
        <f t="shared" si="1"/>
        <v>199690</v>
      </c>
    </row>
    <row r="7" spans="1:5" x14ac:dyDescent="0.3">
      <c r="A7" s="7" t="s">
        <v>15</v>
      </c>
      <c r="B7" s="9">
        <v>140955</v>
      </c>
      <c r="D7" t="str">
        <f t="shared" si="0"/>
        <v>David</v>
      </c>
      <c r="E7">
        <f t="shared" si="1"/>
        <v>140955</v>
      </c>
    </row>
    <row r="8" spans="1:5" x14ac:dyDescent="0.3">
      <c r="A8" s="7" t="s">
        <v>30</v>
      </c>
      <c r="B8" s="9">
        <v>134216</v>
      </c>
      <c r="D8" t="str">
        <f t="shared" si="0"/>
        <v>John</v>
      </c>
      <c r="E8">
        <f t="shared" si="1"/>
        <v>134216</v>
      </c>
    </row>
    <row r="9" spans="1:5" x14ac:dyDescent="0.3">
      <c r="A9" s="7" t="s">
        <v>25</v>
      </c>
      <c r="B9" s="9">
        <v>128037.5</v>
      </c>
      <c r="D9" t="str">
        <f t="shared" si="0"/>
        <v>Sigal</v>
      </c>
      <c r="E9">
        <f t="shared" si="1"/>
        <v>128037.5</v>
      </c>
    </row>
    <row r="10" spans="1:5" x14ac:dyDescent="0.3">
      <c r="A10" s="7" t="s">
        <v>79</v>
      </c>
      <c r="B10" s="9">
        <v>88063</v>
      </c>
      <c r="D10" t="str">
        <f t="shared" si="0"/>
        <v>Sanjay</v>
      </c>
      <c r="E10">
        <f t="shared" si="1"/>
        <v>88063</v>
      </c>
    </row>
    <row r="11" spans="1:5" x14ac:dyDescent="0.3">
      <c r="A11" s="7" t="s">
        <v>82</v>
      </c>
      <c r="B11" s="9">
        <v>71004</v>
      </c>
      <c r="D11" t="str">
        <f t="shared" si="0"/>
        <v>Kiran</v>
      </c>
      <c r="E11">
        <f t="shared" si="1"/>
        <v>71004</v>
      </c>
    </row>
    <row r="12" spans="1:5" x14ac:dyDescent="0.3">
      <c r="A12" s="7" t="s">
        <v>22</v>
      </c>
      <c r="B12" s="9">
        <v>66836</v>
      </c>
      <c r="D12" t="str">
        <f t="shared" si="0"/>
        <v>Michael</v>
      </c>
      <c r="E12">
        <f t="shared" si="1"/>
        <v>66836</v>
      </c>
    </row>
    <row r="13" spans="1:5" x14ac:dyDescent="0.3">
      <c r="A13" s="7" t="s">
        <v>81</v>
      </c>
      <c r="B13" s="9">
        <v>36100</v>
      </c>
      <c r="D13" t="str">
        <f t="shared" si="0"/>
        <v>Rakesh</v>
      </c>
      <c r="E13">
        <f t="shared" si="1"/>
        <v>36100</v>
      </c>
    </row>
    <row r="14" spans="1:5" x14ac:dyDescent="0.3">
      <c r="A14" s="7" t="s">
        <v>77</v>
      </c>
      <c r="B14" s="9">
        <v>33698</v>
      </c>
      <c r="D14" t="str">
        <f t="shared" si="0"/>
        <v>shalini</v>
      </c>
      <c r="E14">
        <f t="shared" si="1"/>
        <v>33698</v>
      </c>
    </row>
    <row r="15" spans="1:5" x14ac:dyDescent="0.3">
      <c r="A15" s="7" t="s">
        <v>88</v>
      </c>
      <c r="B15" s="9">
        <v>1377975.5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A7280-3477-41F1-8999-F900860C7ABD}">
  <dimension ref="A1"/>
  <sheetViews>
    <sheetView showGridLines="0" tabSelected="1" zoomScale="90" zoomScaleNormal="90" workbookViewId="0">
      <selection activeCell="F18" sqref="F1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A8C5A-7787-4277-BF3B-4BC5DBA49B67}">
  <dimension ref="A1:Q51"/>
  <sheetViews>
    <sheetView workbookViewId="0">
      <selection sqref="A1:N51"/>
    </sheetView>
  </sheetViews>
  <sheetFormatPr defaultRowHeight="14.4" x14ac:dyDescent="0.3"/>
  <cols>
    <col min="1" max="1" width="7.5546875" customWidth="1"/>
    <col min="2" max="2" width="12.21875" customWidth="1"/>
    <col min="3" max="3" width="17.44140625" style="5" customWidth="1"/>
    <col min="4" max="5" width="13.21875" customWidth="1"/>
    <col min="6" max="6" width="8.77734375" customWidth="1"/>
    <col min="7" max="7" width="12.21875" customWidth="1"/>
    <col min="8" max="8" width="12.6640625" customWidth="1"/>
    <col min="9" max="9" width="10.44140625" customWidth="1"/>
    <col min="10" max="10" width="12.6640625" customWidth="1"/>
    <col min="11" max="11" width="5.88671875" customWidth="1"/>
    <col min="12" max="13" width="8.88671875" style="4"/>
    <col min="14" max="14" width="11.5546875" customWidth="1"/>
  </cols>
  <sheetData>
    <row r="1" spans="1:17" x14ac:dyDescent="0.3">
      <c r="A1" t="s">
        <v>0</v>
      </c>
      <c r="B1" t="s">
        <v>83</v>
      </c>
      <c r="C1" s="5" t="s">
        <v>1</v>
      </c>
      <c r="D1" t="s">
        <v>85</v>
      </c>
      <c r="E1" t="s">
        <v>86</v>
      </c>
      <c r="F1" t="s">
        <v>2</v>
      </c>
      <c r="G1" t="s">
        <v>3</v>
      </c>
      <c r="H1" t="s">
        <v>4</v>
      </c>
      <c r="I1" t="s">
        <v>69</v>
      </c>
      <c r="J1" t="s">
        <v>70</v>
      </c>
      <c r="K1" t="s">
        <v>5</v>
      </c>
      <c r="L1" s="3" t="s">
        <v>6</v>
      </c>
      <c r="M1" s="3" t="s">
        <v>84</v>
      </c>
      <c r="N1" t="s">
        <v>7</v>
      </c>
    </row>
    <row r="2" spans="1:17" x14ac:dyDescent="0.3">
      <c r="A2" t="s">
        <v>8</v>
      </c>
      <c r="B2" t="s">
        <v>76</v>
      </c>
      <c r="C2" s="5">
        <v>45323</v>
      </c>
      <c r="D2" t="str">
        <f>TEXT(C2,"mmmm")</f>
        <v>February</v>
      </c>
      <c r="E2">
        <f>YEAR(C2)</f>
        <v>2024</v>
      </c>
      <c r="F2" t="str">
        <f>IF(G2="maharashtra","West",IF(G2="West Bengal","East",IF(G2="Tamil nadu","South",IF(G2="Uttar Pradesh","North"))))</f>
        <v>West</v>
      </c>
      <c r="G2" t="s">
        <v>9</v>
      </c>
      <c r="H2" t="str">
        <f t="shared" ref="H2:H44" si="0">IF(G2="Maharashtra","Mumbai",IF(G2="West Bengal","Kolkata",IF(G2="Tamil nadu","Banglore",IF(G2="uttar pradesh","Lucknow"))))</f>
        <v>Mumbai</v>
      </c>
      <c r="I2" t="str">
        <f>IF(J2="television","Electronics",IF(J2="Fan","Electronics",IF(J2="t-shirt","Cloth",IF(J2="desk","Furniture",IF(J2="Shirt","Cloth",IF(J2="drawer","Furniture"))))))</f>
        <v>Electronics</v>
      </c>
      <c r="J2" t="s">
        <v>10</v>
      </c>
      <c r="K2">
        <v>95</v>
      </c>
      <c r="L2">
        <v>1198</v>
      </c>
      <c r="M2">
        <f>L2*5</f>
        <v>5990</v>
      </c>
      <c r="N2">
        <f>L2*K2</f>
        <v>113810</v>
      </c>
    </row>
    <row r="3" spans="1:17" x14ac:dyDescent="0.3">
      <c r="A3" t="s">
        <v>11</v>
      </c>
      <c r="B3" t="s">
        <v>77</v>
      </c>
      <c r="C3" s="5">
        <v>45324</v>
      </c>
      <c r="D3" t="str">
        <f t="shared" ref="D3:D51" si="1">TEXT(C3,"mmmm")</f>
        <v>February</v>
      </c>
      <c r="E3">
        <f t="shared" ref="E3:E51" si="2">YEAR(C3)</f>
        <v>2024</v>
      </c>
      <c r="F3" t="str">
        <f>IF(G3="maharashtra","West",IF(G3="West Bengal","East",IF(G3="Tamil nadu","South",IF(G3="Uttar Pradesh","North"))))</f>
        <v>East</v>
      </c>
      <c r="G3" t="s">
        <v>99</v>
      </c>
      <c r="H3" t="str">
        <f t="shared" si="0"/>
        <v>Kolkata</v>
      </c>
      <c r="I3" t="str">
        <f t="shared" ref="I3:I51" si="3">IF(J3="television","Electronics",IF(J3="Fan","Electronics",IF(J3="t-shirt","Cloth",IF(J3="desk","Furniture",IF(J3="Shirt","Cloth",IF(J3="drawer","Furniture"))))))</f>
        <v>Electronics</v>
      </c>
      <c r="J3" t="s">
        <v>60</v>
      </c>
      <c r="K3">
        <v>50</v>
      </c>
      <c r="L3">
        <v>500</v>
      </c>
      <c r="M3">
        <f t="shared" ref="M3:M51" si="4">L3*5</f>
        <v>2500</v>
      </c>
      <c r="N3">
        <f t="shared" ref="N3:N51" si="5">L3*K3</f>
        <v>25000</v>
      </c>
    </row>
    <row r="4" spans="1:17" x14ac:dyDescent="0.3">
      <c r="A4" t="s">
        <v>12</v>
      </c>
      <c r="B4" t="s">
        <v>78</v>
      </c>
      <c r="C4" s="5">
        <v>45325</v>
      </c>
      <c r="D4" t="str">
        <f t="shared" si="1"/>
        <v>February</v>
      </c>
      <c r="E4">
        <f t="shared" si="2"/>
        <v>2024</v>
      </c>
      <c r="F4" t="str">
        <f t="shared" ref="F4:F51" si="6">IF(G4="maharashtra","West",IF(G4="West Bengal","East",IF(G4="Tamil nadu","South",IF(G4="Uttar Pradesh","North"))))</f>
        <v>East</v>
      </c>
      <c r="G4" t="s">
        <v>99</v>
      </c>
      <c r="H4" t="str">
        <f t="shared" si="0"/>
        <v>Kolkata</v>
      </c>
      <c r="I4" t="str">
        <f t="shared" si="3"/>
        <v>Electronics</v>
      </c>
      <c r="J4" t="s">
        <v>10</v>
      </c>
      <c r="K4">
        <v>36</v>
      </c>
      <c r="L4">
        <v>1198</v>
      </c>
      <c r="M4">
        <f t="shared" si="4"/>
        <v>5990</v>
      </c>
      <c r="N4">
        <f t="shared" si="5"/>
        <v>43128</v>
      </c>
    </row>
    <row r="5" spans="1:17" x14ac:dyDescent="0.3">
      <c r="A5" t="s">
        <v>13</v>
      </c>
      <c r="B5" t="s">
        <v>15</v>
      </c>
      <c r="C5" s="5">
        <v>45326</v>
      </c>
      <c r="D5" t="str">
        <f t="shared" si="1"/>
        <v>February</v>
      </c>
      <c r="E5">
        <f t="shared" si="2"/>
        <v>2024</v>
      </c>
      <c r="F5" t="str">
        <f t="shared" si="6"/>
        <v>South</v>
      </c>
      <c r="G5" t="s">
        <v>14</v>
      </c>
      <c r="H5" t="str">
        <f t="shared" si="0"/>
        <v>Banglore</v>
      </c>
      <c r="I5" t="str">
        <f t="shared" si="3"/>
        <v>Cloth</v>
      </c>
      <c r="J5" t="s">
        <v>61</v>
      </c>
      <c r="K5">
        <v>27</v>
      </c>
      <c r="L5">
        <v>225</v>
      </c>
      <c r="M5">
        <f t="shared" si="4"/>
        <v>1125</v>
      </c>
      <c r="N5">
        <f t="shared" si="5"/>
        <v>6075</v>
      </c>
      <c r="Q5" s="1"/>
    </row>
    <row r="6" spans="1:17" ht="15" thickBot="1" x14ac:dyDescent="0.35">
      <c r="A6" t="s">
        <v>16</v>
      </c>
      <c r="B6" t="s">
        <v>79</v>
      </c>
      <c r="C6" s="5">
        <v>45327</v>
      </c>
      <c r="D6" t="str">
        <f t="shared" si="1"/>
        <v>February</v>
      </c>
      <c r="E6">
        <f t="shared" si="2"/>
        <v>2024</v>
      </c>
      <c r="F6" t="str">
        <f t="shared" si="6"/>
        <v>South</v>
      </c>
      <c r="G6" t="s">
        <v>14</v>
      </c>
      <c r="H6" t="str">
        <f t="shared" si="0"/>
        <v>Banglore</v>
      </c>
      <c r="I6" t="str">
        <f t="shared" si="3"/>
        <v>Electronics</v>
      </c>
      <c r="J6" t="s">
        <v>10</v>
      </c>
      <c r="K6">
        <v>56</v>
      </c>
      <c r="L6">
        <v>1198</v>
      </c>
      <c r="M6">
        <f t="shared" si="4"/>
        <v>5990</v>
      </c>
      <c r="N6">
        <f t="shared" si="5"/>
        <v>67088</v>
      </c>
      <c r="Q6" s="1"/>
    </row>
    <row r="7" spans="1:17" ht="15" thickBot="1" x14ac:dyDescent="0.35">
      <c r="A7" t="s">
        <v>17</v>
      </c>
      <c r="B7" t="s">
        <v>76</v>
      </c>
      <c r="C7" s="5">
        <v>45328</v>
      </c>
      <c r="D7" t="str">
        <f t="shared" si="1"/>
        <v>February</v>
      </c>
      <c r="E7">
        <f t="shared" si="2"/>
        <v>2024</v>
      </c>
      <c r="F7" t="str">
        <f t="shared" si="6"/>
        <v>West</v>
      </c>
      <c r="G7" t="s">
        <v>9</v>
      </c>
      <c r="H7" t="str">
        <f t="shared" si="0"/>
        <v>Mumbai</v>
      </c>
      <c r="I7" t="str">
        <f t="shared" si="3"/>
        <v>Electronics</v>
      </c>
      <c r="J7" t="s">
        <v>60</v>
      </c>
      <c r="K7">
        <v>60</v>
      </c>
      <c r="L7">
        <v>500</v>
      </c>
      <c r="M7">
        <f t="shared" si="4"/>
        <v>2500</v>
      </c>
      <c r="N7">
        <f t="shared" si="5"/>
        <v>30000</v>
      </c>
      <c r="P7" s="2"/>
      <c r="Q7" s="1"/>
    </row>
    <row r="8" spans="1:17" ht="15" thickBot="1" x14ac:dyDescent="0.35">
      <c r="A8" t="s">
        <v>18</v>
      </c>
      <c r="B8" t="s">
        <v>80</v>
      </c>
      <c r="C8" s="5">
        <v>45329</v>
      </c>
      <c r="D8" t="str">
        <f t="shared" si="1"/>
        <v>February</v>
      </c>
      <c r="E8">
        <f t="shared" si="2"/>
        <v>2024</v>
      </c>
      <c r="F8" t="str">
        <f t="shared" si="6"/>
        <v>West</v>
      </c>
      <c r="G8" t="s">
        <v>9</v>
      </c>
      <c r="H8" t="str">
        <f t="shared" si="0"/>
        <v>Mumbai</v>
      </c>
      <c r="I8" t="str">
        <f t="shared" si="3"/>
        <v>Electronics</v>
      </c>
      <c r="J8" t="s">
        <v>10</v>
      </c>
      <c r="K8">
        <v>75</v>
      </c>
      <c r="L8">
        <v>1198</v>
      </c>
      <c r="M8">
        <f t="shared" si="4"/>
        <v>5990</v>
      </c>
      <c r="N8">
        <f t="shared" si="5"/>
        <v>89850</v>
      </c>
      <c r="P8" s="2"/>
      <c r="Q8" s="1"/>
    </row>
    <row r="9" spans="1:17" ht="15" thickBot="1" x14ac:dyDescent="0.35">
      <c r="A9" t="s">
        <v>19</v>
      </c>
      <c r="B9" t="s">
        <v>78</v>
      </c>
      <c r="C9" s="5">
        <v>45330</v>
      </c>
      <c r="D9" t="str">
        <f t="shared" si="1"/>
        <v>February</v>
      </c>
      <c r="E9">
        <f t="shared" si="2"/>
        <v>2024</v>
      </c>
      <c r="F9" t="str">
        <f t="shared" si="6"/>
        <v>East</v>
      </c>
      <c r="G9" t="s">
        <v>99</v>
      </c>
      <c r="H9" t="str">
        <f t="shared" si="0"/>
        <v>Kolkata</v>
      </c>
      <c r="I9" t="str">
        <f t="shared" si="3"/>
        <v>Electronics</v>
      </c>
      <c r="J9" t="s">
        <v>10</v>
      </c>
      <c r="K9">
        <v>90</v>
      </c>
      <c r="L9">
        <v>1198</v>
      </c>
      <c r="M9">
        <f t="shared" si="4"/>
        <v>5990</v>
      </c>
      <c r="N9">
        <f t="shared" si="5"/>
        <v>107820</v>
      </c>
      <c r="P9" s="2"/>
      <c r="Q9" s="1"/>
    </row>
    <row r="10" spans="1:17" ht="15" thickBot="1" x14ac:dyDescent="0.35">
      <c r="A10" t="s">
        <v>20</v>
      </c>
      <c r="B10" t="s">
        <v>22</v>
      </c>
      <c r="C10" s="5">
        <v>45341</v>
      </c>
      <c r="D10" t="str">
        <f t="shared" si="1"/>
        <v>February</v>
      </c>
      <c r="E10">
        <f t="shared" si="2"/>
        <v>2024</v>
      </c>
      <c r="F10" t="str">
        <f t="shared" si="6"/>
        <v>North</v>
      </c>
      <c r="G10" t="s">
        <v>21</v>
      </c>
      <c r="H10" t="str">
        <f t="shared" si="0"/>
        <v>Lucknow</v>
      </c>
      <c r="I10" t="str">
        <f t="shared" si="3"/>
        <v>Electronics</v>
      </c>
      <c r="J10" t="s">
        <v>10</v>
      </c>
      <c r="K10">
        <v>32</v>
      </c>
      <c r="L10">
        <v>1198</v>
      </c>
      <c r="M10">
        <f t="shared" si="4"/>
        <v>5990</v>
      </c>
      <c r="N10">
        <f t="shared" si="5"/>
        <v>38336</v>
      </c>
      <c r="P10" s="2"/>
      <c r="Q10" s="1"/>
    </row>
    <row r="11" spans="1:17" ht="15" thickBot="1" x14ac:dyDescent="0.35">
      <c r="A11" t="s">
        <v>23</v>
      </c>
      <c r="B11" t="s">
        <v>76</v>
      </c>
      <c r="C11" s="5">
        <v>45344</v>
      </c>
      <c r="D11" t="str">
        <f t="shared" si="1"/>
        <v>February</v>
      </c>
      <c r="E11">
        <f t="shared" si="2"/>
        <v>2024</v>
      </c>
      <c r="F11" t="str">
        <f t="shared" si="6"/>
        <v>West</v>
      </c>
      <c r="G11" t="s">
        <v>9</v>
      </c>
      <c r="H11" t="str">
        <f t="shared" si="0"/>
        <v>Mumbai</v>
      </c>
      <c r="I11" t="str">
        <f t="shared" si="3"/>
        <v>Electronics</v>
      </c>
      <c r="J11" t="s">
        <v>60</v>
      </c>
      <c r="K11">
        <v>60</v>
      </c>
      <c r="L11">
        <v>500</v>
      </c>
      <c r="M11">
        <f t="shared" si="4"/>
        <v>2500</v>
      </c>
      <c r="N11">
        <f t="shared" si="5"/>
        <v>30000</v>
      </c>
      <c r="P11" s="2"/>
    </row>
    <row r="12" spans="1:17" ht="15" thickBot="1" x14ac:dyDescent="0.35">
      <c r="A12" t="s">
        <v>24</v>
      </c>
      <c r="B12" t="s">
        <v>25</v>
      </c>
      <c r="C12" s="5">
        <v>45362</v>
      </c>
      <c r="D12" t="str">
        <f t="shared" si="1"/>
        <v>March</v>
      </c>
      <c r="E12">
        <f t="shared" si="2"/>
        <v>2024</v>
      </c>
      <c r="F12" t="str">
        <f t="shared" si="6"/>
        <v>East</v>
      </c>
      <c r="G12" t="s">
        <v>99</v>
      </c>
      <c r="H12" t="str">
        <f t="shared" si="0"/>
        <v>Kolkata</v>
      </c>
      <c r="I12" t="str">
        <f t="shared" si="3"/>
        <v>Electronics</v>
      </c>
      <c r="J12" t="s">
        <v>10</v>
      </c>
      <c r="K12">
        <v>90</v>
      </c>
      <c r="L12">
        <v>1198</v>
      </c>
      <c r="M12">
        <f t="shared" si="4"/>
        <v>5990</v>
      </c>
      <c r="N12">
        <f t="shared" si="5"/>
        <v>107820</v>
      </c>
      <c r="P12" s="2"/>
    </row>
    <row r="13" spans="1:17" ht="15" thickBot="1" x14ac:dyDescent="0.35">
      <c r="A13" t="s">
        <v>26</v>
      </c>
      <c r="B13" t="s">
        <v>81</v>
      </c>
      <c r="C13" s="5">
        <v>45363</v>
      </c>
      <c r="D13" t="str">
        <f t="shared" si="1"/>
        <v>March</v>
      </c>
      <c r="E13">
        <f t="shared" si="2"/>
        <v>2024</v>
      </c>
      <c r="F13" t="str">
        <f t="shared" si="6"/>
        <v>West</v>
      </c>
      <c r="G13" t="s">
        <v>9</v>
      </c>
      <c r="H13" t="str">
        <f t="shared" si="0"/>
        <v>Mumbai</v>
      </c>
      <c r="I13" t="str">
        <f t="shared" si="3"/>
        <v>Electronics</v>
      </c>
      <c r="J13" t="s">
        <v>60</v>
      </c>
      <c r="K13">
        <v>29</v>
      </c>
      <c r="L13">
        <v>500</v>
      </c>
      <c r="M13">
        <f t="shared" si="4"/>
        <v>2500</v>
      </c>
      <c r="N13">
        <f t="shared" si="5"/>
        <v>14500</v>
      </c>
      <c r="P13" s="2"/>
    </row>
    <row r="14" spans="1:17" ht="15" thickBot="1" x14ac:dyDescent="0.35">
      <c r="A14" t="s">
        <v>27</v>
      </c>
      <c r="B14" t="s">
        <v>82</v>
      </c>
      <c r="C14" s="5">
        <v>45364</v>
      </c>
      <c r="D14" t="str">
        <f t="shared" si="1"/>
        <v>March</v>
      </c>
      <c r="E14">
        <f t="shared" si="2"/>
        <v>2024</v>
      </c>
      <c r="F14" t="str">
        <f t="shared" si="6"/>
        <v>North</v>
      </c>
      <c r="G14" t="s">
        <v>21</v>
      </c>
      <c r="H14" t="str">
        <f t="shared" si="0"/>
        <v>Lucknow</v>
      </c>
      <c r="I14" t="str">
        <f t="shared" si="3"/>
        <v>Electronics</v>
      </c>
      <c r="J14" t="s">
        <v>60</v>
      </c>
      <c r="K14">
        <v>81</v>
      </c>
      <c r="L14">
        <v>500</v>
      </c>
      <c r="M14">
        <f t="shared" si="4"/>
        <v>2500</v>
      </c>
      <c r="N14">
        <f t="shared" si="5"/>
        <v>40500</v>
      </c>
      <c r="P14" s="2"/>
    </row>
    <row r="15" spans="1:17" ht="15" thickBot="1" x14ac:dyDescent="0.35">
      <c r="A15" t="s">
        <v>28</v>
      </c>
      <c r="B15" t="s">
        <v>76</v>
      </c>
      <c r="C15" s="5">
        <v>45365</v>
      </c>
      <c r="D15" t="str">
        <f t="shared" si="1"/>
        <v>March</v>
      </c>
      <c r="E15">
        <f t="shared" si="2"/>
        <v>2024</v>
      </c>
      <c r="F15" t="str">
        <f t="shared" si="6"/>
        <v>West</v>
      </c>
      <c r="G15" t="s">
        <v>9</v>
      </c>
      <c r="H15" t="str">
        <f t="shared" si="0"/>
        <v>Mumbai</v>
      </c>
      <c r="I15" t="str">
        <f t="shared" si="3"/>
        <v>Electronics</v>
      </c>
      <c r="J15" t="s">
        <v>10</v>
      </c>
      <c r="K15">
        <v>35</v>
      </c>
      <c r="L15">
        <v>1198</v>
      </c>
      <c r="M15">
        <f t="shared" si="4"/>
        <v>5990</v>
      </c>
      <c r="N15">
        <f t="shared" si="5"/>
        <v>41930</v>
      </c>
      <c r="P15" s="2"/>
    </row>
    <row r="16" spans="1:17" ht="15" thickBot="1" x14ac:dyDescent="0.35">
      <c r="A16" t="s">
        <v>29</v>
      </c>
      <c r="B16" t="s">
        <v>30</v>
      </c>
      <c r="C16" s="5">
        <v>45366</v>
      </c>
      <c r="D16" t="str">
        <f t="shared" si="1"/>
        <v>March</v>
      </c>
      <c r="E16">
        <f t="shared" si="2"/>
        <v>2024</v>
      </c>
      <c r="F16" t="str">
        <f t="shared" si="6"/>
        <v>North</v>
      </c>
      <c r="G16" t="s">
        <v>21</v>
      </c>
      <c r="H16" t="str">
        <f t="shared" si="0"/>
        <v>Lucknow</v>
      </c>
      <c r="I16" t="str">
        <f t="shared" si="3"/>
        <v>Furniture</v>
      </c>
      <c r="J16" t="s">
        <v>31</v>
      </c>
      <c r="K16">
        <v>2</v>
      </c>
      <c r="L16">
        <v>125</v>
      </c>
      <c r="M16">
        <f t="shared" si="4"/>
        <v>625</v>
      </c>
      <c r="N16">
        <f t="shared" si="5"/>
        <v>250</v>
      </c>
      <c r="P16" s="2"/>
    </row>
    <row r="17" spans="1:16" ht="15" thickBot="1" x14ac:dyDescent="0.35">
      <c r="A17" t="s">
        <v>32</v>
      </c>
      <c r="B17" t="s">
        <v>76</v>
      </c>
      <c r="C17" s="5">
        <v>45367</v>
      </c>
      <c r="D17" t="str">
        <f t="shared" si="1"/>
        <v>March</v>
      </c>
      <c r="E17">
        <f t="shared" si="2"/>
        <v>2024</v>
      </c>
      <c r="F17" t="str">
        <f t="shared" si="6"/>
        <v>West</v>
      </c>
      <c r="G17" t="s">
        <v>9</v>
      </c>
      <c r="H17" t="str">
        <f t="shared" si="0"/>
        <v>Mumbai</v>
      </c>
      <c r="I17" t="str">
        <f t="shared" si="3"/>
        <v>Cloth</v>
      </c>
      <c r="J17" t="s">
        <v>71</v>
      </c>
      <c r="K17">
        <v>16</v>
      </c>
      <c r="L17">
        <v>58.5</v>
      </c>
      <c r="M17">
        <f t="shared" si="4"/>
        <v>292.5</v>
      </c>
      <c r="N17">
        <f t="shared" si="5"/>
        <v>936</v>
      </c>
      <c r="P17" s="2"/>
    </row>
    <row r="18" spans="1:16" x14ac:dyDescent="0.3">
      <c r="A18" t="s">
        <v>33</v>
      </c>
      <c r="B18" t="s">
        <v>25</v>
      </c>
      <c r="C18" s="5">
        <v>45368</v>
      </c>
      <c r="D18" t="str">
        <f t="shared" si="1"/>
        <v>March</v>
      </c>
      <c r="E18">
        <f t="shared" si="2"/>
        <v>2024</v>
      </c>
      <c r="F18" t="str">
        <f t="shared" si="6"/>
        <v>East</v>
      </c>
      <c r="G18" t="s">
        <v>99</v>
      </c>
      <c r="H18" t="str">
        <f t="shared" si="0"/>
        <v>Kolkata</v>
      </c>
      <c r="I18" t="str">
        <f t="shared" si="3"/>
        <v>Electronics</v>
      </c>
      <c r="J18" t="s">
        <v>60</v>
      </c>
      <c r="K18">
        <v>28</v>
      </c>
      <c r="L18">
        <v>500</v>
      </c>
      <c r="M18">
        <f t="shared" si="4"/>
        <v>2500</v>
      </c>
      <c r="N18">
        <f t="shared" si="5"/>
        <v>14000</v>
      </c>
    </row>
    <row r="19" spans="1:16" x14ac:dyDescent="0.3">
      <c r="A19" t="s">
        <v>34</v>
      </c>
      <c r="B19" t="s">
        <v>76</v>
      </c>
      <c r="C19" s="5">
        <v>45369</v>
      </c>
      <c r="D19" t="str">
        <f t="shared" si="1"/>
        <v>March</v>
      </c>
      <c r="E19">
        <f t="shared" si="2"/>
        <v>2024</v>
      </c>
      <c r="F19" t="str">
        <f t="shared" si="6"/>
        <v>West</v>
      </c>
      <c r="G19" t="s">
        <v>9</v>
      </c>
      <c r="H19" t="str">
        <f t="shared" si="0"/>
        <v>Mumbai</v>
      </c>
      <c r="I19" t="str">
        <f t="shared" si="3"/>
        <v>Cloth</v>
      </c>
      <c r="J19" t="s">
        <v>61</v>
      </c>
      <c r="K19">
        <v>64</v>
      </c>
      <c r="L19">
        <v>225</v>
      </c>
      <c r="M19">
        <f t="shared" si="4"/>
        <v>1125</v>
      </c>
      <c r="N19">
        <f t="shared" si="5"/>
        <v>14400</v>
      </c>
    </row>
    <row r="20" spans="1:16" x14ac:dyDescent="0.3">
      <c r="A20" t="s">
        <v>35</v>
      </c>
      <c r="B20" t="s">
        <v>82</v>
      </c>
      <c r="C20" s="5">
        <v>45370</v>
      </c>
      <c r="D20" t="str">
        <f t="shared" si="1"/>
        <v>March</v>
      </c>
      <c r="E20">
        <f t="shared" si="2"/>
        <v>2024</v>
      </c>
      <c r="F20" t="str">
        <f t="shared" si="6"/>
        <v>North</v>
      </c>
      <c r="G20" t="s">
        <v>21</v>
      </c>
      <c r="H20" t="str">
        <f t="shared" si="0"/>
        <v>Lucknow</v>
      </c>
      <c r="I20" t="str">
        <f t="shared" si="3"/>
        <v>Cloth</v>
      </c>
      <c r="J20" t="s">
        <v>61</v>
      </c>
      <c r="K20">
        <v>15</v>
      </c>
      <c r="L20">
        <v>225</v>
      </c>
      <c r="M20">
        <f t="shared" si="4"/>
        <v>1125</v>
      </c>
      <c r="N20">
        <f t="shared" si="5"/>
        <v>3375</v>
      </c>
    </row>
    <row r="21" spans="1:16" x14ac:dyDescent="0.3">
      <c r="A21" t="s">
        <v>36</v>
      </c>
      <c r="B21" t="s">
        <v>77</v>
      </c>
      <c r="C21" s="5">
        <v>45371</v>
      </c>
      <c r="D21" t="str">
        <f t="shared" si="1"/>
        <v>March</v>
      </c>
      <c r="E21">
        <f t="shared" si="2"/>
        <v>2024</v>
      </c>
      <c r="F21" t="str">
        <f t="shared" si="6"/>
        <v>East</v>
      </c>
      <c r="G21" t="s">
        <v>99</v>
      </c>
      <c r="H21" t="str">
        <f t="shared" si="0"/>
        <v>Kolkata</v>
      </c>
      <c r="I21" t="str">
        <f t="shared" si="3"/>
        <v>Cloth</v>
      </c>
      <c r="J21" t="s">
        <v>71</v>
      </c>
      <c r="K21">
        <v>96</v>
      </c>
      <c r="L21">
        <v>58.5</v>
      </c>
      <c r="M21">
        <f t="shared" si="4"/>
        <v>292.5</v>
      </c>
      <c r="N21">
        <f t="shared" si="5"/>
        <v>5616</v>
      </c>
    </row>
    <row r="22" spans="1:16" x14ac:dyDescent="0.3">
      <c r="A22" t="s">
        <v>37</v>
      </c>
      <c r="B22" t="s">
        <v>30</v>
      </c>
      <c r="C22" s="5">
        <v>45372</v>
      </c>
      <c r="D22" t="str">
        <f t="shared" si="1"/>
        <v>March</v>
      </c>
      <c r="E22">
        <f t="shared" si="2"/>
        <v>2024</v>
      </c>
      <c r="F22" t="str">
        <f t="shared" si="6"/>
        <v>North</v>
      </c>
      <c r="G22" t="s">
        <v>21</v>
      </c>
      <c r="H22" t="str">
        <f t="shared" si="0"/>
        <v>Lucknow</v>
      </c>
      <c r="I22" t="str">
        <f t="shared" si="3"/>
        <v>Electronics</v>
      </c>
      <c r="J22" t="s">
        <v>10</v>
      </c>
      <c r="K22">
        <v>67</v>
      </c>
      <c r="L22">
        <v>1198</v>
      </c>
      <c r="M22">
        <f t="shared" si="4"/>
        <v>5990</v>
      </c>
      <c r="N22">
        <f t="shared" si="5"/>
        <v>80266</v>
      </c>
    </row>
    <row r="23" spans="1:16" x14ac:dyDescent="0.3">
      <c r="A23" t="s">
        <v>38</v>
      </c>
      <c r="B23" t="s">
        <v>82</v>
      </c>
      <c r="C23" s="5">
        <v>45373</v>
      </c>
      <c r="D23" t="str">
        <f t="shared" si="1"/>
        <v>March</v>
      </c>
      <c r="E23">
        <f t="shared" si="2"/>
        <v>2024</v>
      </c>
      <c r="F23" t="str">
        <f t="shared" si="6"/>
        <v>North</v>
      </c>
      <c r="G23" t="s">
        <v>21</v>
      </c>
      <c r="H23" t="str">
        <f t="shared" si="0"/>
        <v>Lucknow</v>
      </c>
      <c r="I23" t="str">
        <f t="shared" si="3"/>
        <v>Cloth</v>
      </c>
      <c r="J23" t="s">
        <v>71</v>
      </c>
      <c r="K23">
        <v>74</v>
      </c>
      <c r="L23">
        <v>58.5</v>
      </c>
      <c r="M23">
        <f t="shared" si="4"/>
        <v>292.5</v>
      </c>
      <c r="N23">
        <f t="shared" si="5"/>
        <v>4329</v>
      </c>
    </row>
    <row r="24" spans="1:16" x14ac:dyDescent="0.3">
      <c r="A24" t="s">
        <v>39</v>
      </c>
      <c r="B24" t="s">
        <v>15</v>
      </c>
      <c r="C24" s="5">
        <v>45376</v>
      </c>
      <c r="D24" t="str">
        <f t="shared" si="1"/>
        <v>March</v>
      </c>
      <c r="E24">
        <f t="shared" si="2"/>
        <v>2024</v>
      </c>
      <c r="F24" t="str">
        <f t="shared" si="6"/>
        <v>South</v>
      </c>
      <c r="G24" t="s">
        <v>14</v>
      </c>
      <c r="H24" t="str">
        <f t="shared" si="0"/>
        <v>Banglore</v>
      </c>
      <c r="I24" t="str">
        <f t="shared" si="3"/>
        <v>Electronics</v>
      </c>
      <c r="J24" t="s">
        <v>60</v>
      </c>
      <c r="K24">
        <v>46</v>
      </c>
      <c r="L24">
        <v>500</v>
      </c>
      <c r="M24">
        <f t="shared" si="4"/>
        <v>2500</v>
      </c>
      <c r="N24">
        <f t="shared" si="5"/>
        <v>23000</v>
      </c>
    </row>
    <row r="25" spans="1:16" x14ac:dyDescent="0.3">
      <c r="A25" t="s">
        <v>40</v>
      </c>
      <c r="B25" t="s">
        <v>30</v>
      </c>
      <c r="C25" s="5">
        <v>45383</v>
      </c>
      <c r="D25" t="str">
        <f t="shared" si="1"/>
        <v>April</v>
      </c>
      <c r="E25">
        <f t="shared" si="2"/>
        <v>2024</v>
      </c>
      <c r="F25" t="str">
        <f t="shared" si="6"/>
        <v>North</v>
      </c>
      <c r="G25" t="s">
        <v>21</v>
      </c>
      <c r="H25" t="str">
        <f t="shared" si="0"/>
        <v>Lucknow</v>
      </c>
      <c r="I25" t="str">
        <f t="shared" si="3"/>
        <v>Electronics</v>
      </c>
      <c r="J25" t="s">
        <v>60</v>
      </c>
      <c r="K25">
        <v>87</v>
      </c>
      <c r="L25">
        <v>500</v>
      </c>
      <c r="M25">
        <f t="shared" si="4"/>
        <v>2500</v>
      </c>
      <c r="N25">
        <f t="shared" si="5"/>
        <v>43500</v>
      </c>
    </row>
    <row r="26" spans="1:16" x14ac:dyDescent="0.3">
      <c r="A26" t="s">
        <v>41</v>
      </c>
      <c r="B26" t="s">
        <v>76</v>
      </c>
      <c r="C26" s="5">
        <v>45384</v>
      </c>
      <c r="D26" t="str">
        <f t="shared" si="1"/>
        <v>April</v>
      </c>
      <c r="E26">
        <f t="shared" si="2"/>
        <v>2024</v>
      </c>
      <c r="F26" t="str">
        <f t="shared" si="6"/>
        <v>West</v>
      </c>
      <c r="G26" t="s">
        <v>9</v>
      </c>
      <c r="H26" t="str">
        <f t="shared" si="0"/>
        <v>Mumbai</v>
      </c>
      <c r="I26" t="str">
        <f t="shared" si="3"/>
        <v>Electronics</v>
      </c>
      <c r="J26" t="s">
        <v>60</v>
      </c>
      <c r="K26">
        <v>4</v>
      </c>
      <c r="L26">
        <v>500</v>
      </c>
      <c r="M26">
        <f t="shared" si="4"/>
        <v>2500</v>
      </c>
      <c r="N26">
        <f t="shared" si="5"/>
        <v>2000</v>
      </c>
    </row>
    <row r="27" spans="1:16" x14ac:dyDescent="0.3">
      <c r="A27" t="s">
        <v>42</v>
      </c>
      <c r="B27" t="s">
        <v>79</v>
      </c>
      <c r="C27" s="5">
        <v>45385</v>
      </c>
      <c r="D27" t="str">
        <f t="shared" si="1"/>
        <v>April</v>
      </c>
      <c r="E27">
        <f t="shared" si="2"/>
        <v>2024</v>
      </c>
      <c r="F27" t="str">
        <f t="shared" si="6"/>
        <v>South</v>
      </c>
      <c r="G27" t="s">
        <v>14</v>
      </c>
      <c r="H27" t="str">
        <f t="shared" si="0"/>
        <v>Banglore</v>
      </c>
      <c r="I27" t="str">
        <f t="shared" si="3"/>
        <v>Electronics</v>
      </c>
      <c r="J27" t="s">
        <v>60</v>
      </c>
      <c r="K27">
        <v>7</v>
      </c>
      <c r="L27">
        <v>500</v>
      </c>
      <c r="M27">
        <f t="shared" si="4"/>
        <v>2500</v>
      </c>
      <c r="N27">
        <f t="shared" si="5"/>
        <v>3500</v>
      </c>
    </row>
    <row r="28" spans="1:16" x14ac:dyDescent="0.3">
      <c r="A28" t="s">
        <v>43</v>
      </c>
      <c r="B28" t="s">
        <v>78</v>
      </c>
      <c r="C28" s="5">
        <v>45386</v>
      </c>
      <c r="D28" t="str">
        <f t="shared" si="1"/>
        <v>April</v>
      </c>
      <c r="E28">
        <f t="shared" si="2"/>
        <v>2024</v>
      </c>
      <c r="F28" t="str">
        <f t="shared" si="6"/>
        <v>East</v>
      </c>
      <c r="G28" t="s">
        <v>99</v>
      </c>
      <c r="H28" t="str">
        <f t="shared" si="0"/>
        <v>Kolkata</v>
      </c>
      <c r="I28" t="str">
        <f t="shared" si="3"/>
        <v>Cloth</v>
      </c>
      <c r="J28" t="s">
        <v>71</v>
      </c>
      <c r="K28">
        <v>50</v>
      </c>
      <c r="L28">
        <v>58.5</v>
      </c>
      <c r="M28">
        <f t="shared" si="4"/>
        <v>292.5</v>
      </c>
      <c r="N28">
        <f t="shared" si="5"/>
        <v>2925</v>
      </c>
    </row>
    <row r="29" spans="1:16" x14ac:dyDescent="0.3">
      <c r="A29" t="s">
        <v>44</v>
      </c>
      <c r="B29" t="s">
        <v>80</v>
      </c>
      <c r="C29" s="5">
        <v>45387</v>
      </c>
      <c r="D29" t="str">
        <f t="shared" si="1"/>
        <v>April</v>
      </c>
      <c r="E29">
        <f t="shared" si="2"/>
        <v>2024</v>
      </c>
      <c r="F29" t="str">
        <f t="shared" si="6"/>
        <v>West</v>
      </c>
      <c r="G29" t="s">
        <v>9</v>
      </c>
      <c r="H29" t="str">
        <f t="shared" si="0"/>
        <v>Mumbai</v>
      </c>
      <c r="I29" t="str">
        <f t="shared" si="3"/>
        <v>Electronics</v>
      </c>
      <c r="J29" t="s">
        <v>10</v>
      </c>
      <c r="K29">
        <v>66</v>
      </c>
      <c r="L29">
        <v>1198</v>
      </c>
      <c r="M29">
        <f t="shared" si="4"/>
        <v>5990</v>
      </c>
      <c r="N29">
        <f t="shared" si="5"/>
        <v>79068</v>
      </c>
    </row>
    <row r="30" spans="1:16" x14ac:dyDescent="0.3">
      <c r="A30" t="s">
        <v>45</v>
      </c>
      <c r="B30" t="s">
        <v>81</v>
      </c>
      <c r="C30" s="5">
        <v>45388</v>
      </c>
      <c r="D30" t="str">
        <f t="shared" si="1"/>
        <v>April</v>
      </c>
      <c r="E30">
        <f t="shared" si="2"/>
        <v>2024</v>
      </c>
      <c r="F30" t="str">
        <f t="shared" si="6"/>
        <v>West</v>
      </c>
      <c r="G30" t="s">
        <v>9</v>
      </c>
      <c r="H30" t="str">
        <f t="shared" si="0"/>
        <v>Mumbai</v>
      </c>
      <c r="I30" t="str">
        <f t="shared" si="3"/>
        <v>Cloth</v>
      </c>
      <c r="J30" t="s">
        <v>61</v>
      </c>
      <c r="K30">
        <v>96</v>
      </c>
      <c r="L30">
        <v>225</v>
      </c>
      <c r="M30">
        <f t="shared" si="4"/>
        <v>1125</v>
      </c>
      <c r="N30">
        <f t="shared" si="5"/>
        <v>21600</v>
      </c>
    </row>
    <row r="31" spans="1:16" x14ac:dyDescent="0.3">
      <c r="A31" t="s">
        <v>46</v>
      </c>
      <c r="B31" t="s">
        <v>15</v>
      </c>
      <c r="C31" s="5">
        <v>45389</v>
      </c>
      <c r="D31" t="str">
        <f t="shared" si="1"/>
        <v>April</v>
      </c>
      <c r="E31">
        <f t="shared" si="2"/>
        <v>2024</v>
      </c>
      <c r="F31" t="str">
        <f t="shared" si="6"/>
        <v>South</v>
      </c>
      <c r="G31" t="s">
        <v>14</v>
      </c>
      <c r="H31" t="str">
        <f t="shared" si="0"/>
        <v>Banglore</v>
      </c>
      <c r="I31" t="str">
        <f t="shared" si="3"/>
        <v>Electronics</v>
      </c>
      <c r="J31" t="s">
        <v>10</v>
      </c>
      <c r="K31">
        <v>53</v>
      </c>
      <c r="L31">
        <v>1198</v>
      </c>
      <c r="M31">
        <f t="shared" si="4"/>
        <v>5990</v>
      </c>
      <c r="N31">
        <f t="shared" si="5"/>
        <v>63494</v>
      </c>
    </row>
    <row r="32" spans="1:16" x14ac:dyDescent="0.3">
      <c r="A32" t="s">
        <v>47</v>
      </c>
      <c r="B32" t="s">
        <v>15</v>
      </c>
      <c r="C32" s="5">
        <v>45390</v>
      </c>
      <c r="D32" t="str">
        <f t="shared" si="1"/>
        <v>April</v>
      </c>
      <c r="E32">
        <f t="shared" si="2"/>
        <v>2024</v>
      </c>
      <c r="F32" t="str">
        <f t="shared" si="6"/>
        <v>South</v>
      </c>
      <c r="G32" t="s">
        <v>14</v>
      </c>
      <c r="H32" t="str">
        <f t="shared" si="0"/>
        <v>Banglore</v>
      </c>
      <c r="I32" t="str">
        <f t="shared" si="3"/>
        <v>Electronics</v>
      </c>
      <c r="J32" t="s">
        <v>60</v>
      </c>
      <c r="K32">
        <v>80</v>
      </c>
      <c r="L32">
        <v>500</v>
      </c>
      <c r="M32">
        <f t="shared" si="4"/>
        <v>2500</v>
      </c>
      <c r="N32">
        <f t="shared" si="5"/>
        <v>40000</v>
      </c>
    </row>
    <row r="33" spans="1:14" x14ac:dyDescent="0.3">
      <c r="A33" t="s">
        <v>48</v>
      </c>
      <c r="B33" t="s">
        <v>77</v>
      </c>
      <c r="C33" s="5">
        <v>45391</v>
      </c>
      <c r="D33" t="str">
        <f t="shared" si="1"/>
        <v>April</v>
      </c>
      <c r="E33">
        <f t="shared" si="2"/>
        <v>2024</v>
      </c>
      <c r="F33" t="str">
        <f t="shared" si="6"/>
        <v>East</v>
      </c>
      <c r="G33" t="s">
        <v>99</v>
      </c>
      <c r="H33" t="str">
        <f t="shared" si="0"/>
        <v>Kolkata</v>
      </c>
      <c r="I33" t="str">
        <f t="shared" si="3"/>
        <v>Furniture</v>
      </c>
      <c r="J33" t="s">
        <v>31</v>
      </c>
      <c r="K33">
        <v>5</v>
      </c>
      <c r="L33">
        <v>125</v>
      </c>
      <c r="M33">
        <f t="shared" si="4"/>
        <v>625</v>
      </c>
      <c r="N33">
        <f t="shared" si="5"/>
        <v>625</v>
      </c>
    </row>
    <row r="34" spans="1:14" x14ac:dyDescent="0.3">
      <c r="A34" t="s">
        <v>49</v>
      </c>
      <c r="B34" t="s">
        <v>76</v>
      </c>
      <c r="C34" s="5">
        <v>45392</v>
      </c>
      <c r="D34" t="str">
        <f t="shared" si="1"/>
        <v>April</v>
      </c>
      <c r="E34">
        <f t="shared" si="2"/>
        <v>2024</v>
      </c>
      <c r="F34" t="str">
        <f t="shared" si="6"/>
        <v>West</v>
      </c>
      <c r="G34" t="s">
        <v>9</v>
      </c>
      <c r="H34" t="str">
        <f t="shared" si="0"/>
        <v>Mumbai</v>
      </c>
      <c r="I34" t="str">
        <f t="shared" si="3"/>
        <v>Cloth</v>
      </c>
      <c r="J34" t="s">
        <v>71</v>
      </c>
      <c r="K34">
        <v>62</v>
      </c>
      <c r="L34">
        <v>58.5</v>
      </c>
      <c r="M34">
        <f t="shared" si="4"/>
        <v>292.5</v>
      </c>
      <c r="N34">
        <f t="shared" si="5"/>
        <v>3627</v>
      </c>
    </row>
    <row r="35" spans="1:14" x14ac:dyDescent="0.3">
      <c r="A35" t="s">
        <v>50</v>
      </c>
      <c r="B35" t="s">
        <v>25</v>
      </c>
      <c r="C35" s="5">
        <v>45427</v>
      </c>
      <c r="D35" t="str">
        <f t="shared" si="1"/>
        <v>May</v>
      </c>
      <c r="E35">
        <f t="shared" si="2"/>
        <v>2024</v>
      </c>
      <c r="F35" t="str">
        <f t="shared" si="6"/>
        <v>East</v>
      </c>
      <c r="G35" t="s">
        <v>99</v>
      </c>
      <c r="H35" t="str">
        <f t="shared" si="0"/>
        <v>Kolkata</v>
      </c>
      <c r="I35" t="str">
        <f t="shared" si="3"/>
        <v>Cloth</v>
      </c>
      <c r="J35" t="s">
        <v>71</v>
      </c>
      <c r="K35">
        <v>55</v>
      </c>
      <c r="L35">
        <v>58.5</v>
      </c>
      <c r="M35">
        <f t="shared" si="4"/>
        <v>292.5</v>
      </c>
      <c r="N35">
        <f t="shared" si="5"/>
        <v>3217.5</v>
      </c>
    </row>
    <row r="36" spans="1:14" x14ac:dyDescent="0.3">
      <c r="A36" t="s">
        <v>51</v>
      </c>
      <c r="B36" t="s">
        <v>77</v>
      </c>
      <c r="C36" s="5">
        <v>45428</v>
      </c>
      <c r="D36" t="str">
        <f t="shared" si="1"/>
        <v>May</v>
      </c>
      <c r="E36">
        <f t="shared" si="2"/>
        <v>2024</v>
      </c>
      <c r="F36" t="str">
        <f t="shared" si="6"/>
        <v>East</v>
      </c>
      <c r="G36" t="s">
        <v>99</v>
      </c>
      <c r="H36" t="str">
        <f t="shared" si="0"/>
        <v>Kolkata</v>
      </c>
      <c r="I36" t="str">
        <f t="shared" si="3"/>
        <v>Cloth</v>
      </c>
      <c r="J36" t="s">
        <v>71</v>
      </c>
      <c r="K36">
        <v>42</v>
      </c>
      <c r="L36">
        <v>58.5</v>
      </c>
      <c r="M36">
        <f t="shared" si="4"/>
        <v>292.5</v>
      </c>
      <c r="N36">
        <f t="shared" si="5"/>
        <v>2457</v>
      </c>
    </row>
    <row r="37" spans="1:14" x14ac:dyDescent="0.3">
      <c r="A37" t="s">
        <v>52</v>
      </c>
      <c r="B37" t="s">
        <v>79</v>
      </c>
      <c r="C37" s="5">
        <v>45440</v>
      </c>
      <c r="D37" t="str">
        <f t="shared" si="1"/>
        <v>May</v>
      </c>
      <c r="E37">
        <f t="shared" si="2"/>
        <v>2024</v>
      </c>
      <c r="F37" t="str">
        <f t="shared" si="6"/>
        <v>South</v>
      </c>
      <c r="G37" t="s">
        <v>14</v>
      </c>
      <c r="H37" t="str">
        <f t="shared" si="0"/>
        <v>Banglore</v>
      </c>
      <c r="I37" t="str">
        <f t="shared" si="3"/>
        <v>Furniture</v>
      </c>
      <c r="J37" t="s">
        <v>31</v>
      </c>
      <c r="K37">
        <v>3</v>
      </c>
      <c r="L37">
        <v>125</v>
      </c>
      <c r="M37">
        <f t="shared" si="4"/>
        <v>625</v>
      </c>
      <c r="N37">
        <f t="shared" si="5"/>
        <v>375</v>
      </c>
    </row>
    <row r="38" spans="1:14" x14ac:dyDescent="0.3">
      <c r="A38" t="s">
        <v>53</v>
      </c>
      <c r="B38" t="s">
        <v>15</v>
      </c>
      <c r="C38" s="5">
        <v>45442</v>
      </c>
      <c r="D38" t="str">
        <f t="shared" si="1"/>
        <v>May</v>
      </c>
      <c r="E38">
        <f t="shared" si="2"/>
        <v>2024</v>
      </c>
      <c r="F38" t="str">
        <f t="shared" si="6"/>
        <v>South</v>
      </c>
      <c r="G38" t="s">
        <v>14</v>
      </c>
      <c r="H38" t="str">
        <f t="shared" si="0"/>
        <v>Banglore</v>
      </c>
      <c r="I38" t="str">
        <f t="shared" si="3"/>
        <v>Electronics</v>
      </c>
      <c r="J38" t="s">
        <v>10</v>
      </c>
      <c r="K38">
        <v>7</v>
      </c>
      <c r="L38">
        <v>1198</v>
      </c>
      <c r="M38">
        <f t="shared" si="4"/>
        <v>5990</v>
      </c>
      <c r="N38">
        <f t="shared" si="5"/>
        <v>8386</v>
      </c>
    </row>
    <row r="39" spans="1:14" x14ac:dyDescent="0.3">
      <c r="A39" t="s">
        <v>54</v>
      </c>
      <c r="B39" t="s">
        <v>79</v>
      </c>
      <c r="C39" s="5">
        <v>45452</v>
      </c>
      <c r="D39" t="str">
        <f t="shared" si="1"/>
        <v>June</v>
      </c>
      <c r="E39">
        <f t="shared" si="2"/>
        <v>2024</v>
      </c>
      <c r="F39" t="str">
        <f t="shared" si="6"/>
        <v>South</v>
      </c>
      <c r="G39" t="s">
        <v>14</v>
      </c>
      <c r="H39" t="str">
        <f t="shared" si="0"/>
        <v>Banglore</v>
      </c>
      <c r="I39" t="str">
        <f t="shared" si="3"/>
        <v>Cloth</v>
      </c>
      <c r="J39" t="s">
        <v>61</v>
      </c>
      <c r="K39">
        <v>76</v>
      </c>
      <c r="L39">
        <v>225</v>
      </c>
      <c r="M39">
        <f t="shared" si="4"/>
        <v>1125</v>
      </c>
      <c r="N39">
        <f t="shared" si="5"/>
        <v>17100</v>
      </c>
    </row>
    <row r="40" spans="1:14" x14ac:dyDescent="0.3">
      <c r="A40" t="s">
        <v>55</v>
      </c>
      <c r="B40" t="s">
        <v>22</v>
      </c>
      <c r="C40" s="5">
        <v>45458</v>
      </c>
      <c r="D40" t="str">
        <f t="shared" si="1"/>
        <v>June</v>
      </c>
      <c r="E40">
        <f t="shared" si="2"/>
        <v>2024</v>
      </c>
      <c r="F40" t="str">
        <f t="shared" si="6"/>
        <v>North</v>
      </c>
      <c r="G40" t="s">
        <v>21</v>
      </c>
      <c r="H40" t="str">
        <f t="shared" si="0"/>
        <v>Lucknow</v>
      </c>
      <c r="I40" t="str">
        <f t="shared" si="3"/>
        <v>Electronics</v>
      </c>
      <c r="J40" t="s">
        <v>60</v>
      </c>
      <c r="K40">
        <v>57</v>
      </c>
      <c r="L40">
        <v>500</v>
      </c>
      <c r="M40">
        <f t="shared" si="4"/>
        <v>2500</v>
      </c>
      <c r="N40">
        <f t="shared" si="5"/>
        <v>28500</v>
      </c>
    </row>
    <row r="41" spans="1:14" x14ac:dyDescent="0.3">
      <c r="A41" t="s">
        <v>56</v>
      </c>
      <c r="B41" t="s">
        <v>80</v>
      </c>
      <c r="C41" s="5">
        <v>45484</v>
      </c>
      <c r="D41" t="str">
        <f t="shared" si="1"/>
        <v>July</v>
      </c>
      <c r="E41">
        <f t="shared" si="2"/>
        <v>2024</v>
      </c>
      <c r="F41" t="str">
        <f t="shared" si="6"/>
        <v>West</v>
      </c>
      <c r="G41" t="s">
        <v>9</v>
      </c>
      <c r="H41" t="str">
        <f t="shared" si="0"/>
        <v>Mumbai</v>
      </c>
      <c r="I41" t="str">
        <f t="shared" si="3"/>
        <v>Electronics</v>
      </c>
      <c r="J41" t="s">
        <v>10</v>
      </c>
      <c r="K41">
        <v>14</v>
      </c>
      <c r="L41">
        <v>1198</v>
      </c>
      <c r="M41">
        <f t="shared" si="4"/>
        <v>5990</v>
      </c>
      <c r="N41">
        <f t="shared" si="5"/>
        <v>16772</v>
      </c>
    </row>
    <row r="42" spans="1:14" x14ac:dyDescent="0.3">
      <c r="A42" t="s">
        <v>57</v>
      </c>
      <c r="B42" t="s">
        <v>78</v>
      </c>
      <c r="C42" s="5">
        <v>45492</v>
      </c>
      <c r="D42" t="str">
        <f t="shared" si="1"/>
        <v>July</v>
      </c>
      <c r="E42">
        <f t="shared" si="2"/>
        <v>2024</v>
      </c>
      <c r="F42" t="str">
        <f t="shared" si="6"/>
        <v>East</v>
      </c>
      <c r="G42" t="s">
        <v>99</v>
      </c>
      <c r="H42" t="str">
        <f t="shared" si="0"/>
        <v>Kolkata</v>
      </c>
      <c r="I42" t="str">
        <f t="shared" si="3"/>
        <v>Electronics</v>
      </c>
      <c r="J42" t="s">
        <v>60</v>
      </c>
      <c r="K42">
        <v>11</v>
      </c>
      <c r="L42">
        <v>500</v>
      </c>
      <c r="M42">
        <f t="shared" si="4"/>
        <v>2500</v>
      </c>
      <c r="N42">
        <f t="shared" si="5"/>
        <v>5500</v>
      </c>
    </row>
    <row r="43" spans="1:14" x14ac:dyDescent="0.3">
      <c r="A43" t="s">
        <v>58</v>
      </c>
      <c r="B43" t="s">
        <v>78</v>
      </c>
      <c r="C43" s="5">
        <v>45496</v>
      </c>
      <c r="D43" t="str">
        <f t="shared" si="1"/>
        <v>July</v>
      </c>
      <c r="E43">
        <f t="shared" si="2"/>
        <v>2024</v>
      </c>
      <c r="F43" t="str">
        <f t="shared" si="6"/>
        <v>East</v>
      </c>
      <c r="G43" t="s">
        <v>99</v>
      </c>
      <c r="H43" t="str">
        <f t="shared" si="0"/>
        <v>Kolkata</v>
      </c>
      <c r="I43" t="str">
        <f t="shared" si="3"/>
        <v>Electronics</v>
      </c>
      <c r="J43" t="s">
        <v>60</v>
      </c>
      <c r="K43">
        <v>94</v>
      </c>
      <c r="L43">
        <v>500</v>
      </c>
      <c r="M43">
        <f t="shared" si="4"/>
        <v>2500</v>
      </c>
      <c r="N43">
        <f t="shared" si="5"/>
        <v>47000</v>
      </c>
    </row>
    <row r="44" spans="1:14" x14ac:dyDescent="0.3">
      <c r="A44" t="s">
        <v>59</v>
      </c>
      <c r="B44" t="s">
        <v>80</v>
      </c>
      <c r="C44" s="5">
        <v>45508</v>
      </c>
      <c r="D44" t="str">
        <f t="shared" si="1"/>
        <v>August</v>
      </c>
      <c r="E44">
        <f t="shared" si="2"/>
        <v>2024</v>
      </c>
      <c r="F44" t="str">
        <f t="shared" si="6"/>
        <v>West</v>
      </c>
      <c r="G44" t="s">
        <v>9</v>
      </c>
      <c r="H44" t="str">
        <f t="shared" si="0"/>
        <v>Mumbai</v>
      </c>
      <c r="I44" t="str">
        <f t="shared" si="3"/>
        <v>Electronics</v>
      </c>
      <c r="J44" t="s">
        <v>60</v>
      </c>
      <c r="K44">
        <v>28</v>
      </c>
      <c r="L44">
        <v>500</v>
      </c>
      <c r="M44">
        <f t="shared" si="4"/>
        <v>2500</v>
      </c>
      <c r="N44">
        <f t="shared" si="5"/>
        <v>14000</v>
      </c>
    </row>
    <row r="45" spans="1:14" x14ac:dyDescent="0.3">
      <c r="A45" t="s">
        <v>62</v>
      </c>
      <c r="B45" t="s">
        <v>82</v>
      </c>
      <c r="C45" s="5">
        <v>45519</v>
      </c>
      <c r="D45" t="str">
        <f t="shared" si="1"/>
        <v>August</v>
      </c>
      <c r="E45">
        <f t="shared" si="2"/>
        <v>2024</v>
      </c>
      <c r="F45" t="str">
        <f t="shared" si="6"/>
        <v>South</v>
      </c>
      <c r="G45" t="s">
        <v>14</v>
      </c>
      <c r="H45" t="s">
        <v>73</v>
      </c>
      <c r="I45" t="str">
        <f t="shared" si="3"/>
        <v>Furniture</v>
      </c>
      <c r="J45" t="s">
        <v>72</v>
      </c>
      <c r="K45">
        <v>47</v>
      </c>
      <c r="L45">
        <v>300</v>
      </c>
      <c r="M45">
        <f t="shared" si="4"/>
        <v>1500</v>
      </c>
      <c r="N45">
        <f t="shared" si="5"/>
        <v>14100</v>
      </c>
    </row>
    <row r="46" spans="1:14" x14ac:dyDescent="0.3">
      <c r="A46" t="s">
        <v>63</v>
      </c>
      <c r="B46" t="s">
        <v>76</v>
      </c>
      <c r="C46" s="5">
        <v>45522</v>
      </c>
      <c r="D46" t="str">
        <f t="shared" si="1"/>
        <v>August</v>
      </c>
      <c r="E46">
        <f t="shared" si="2"/>
        <v>2024</v>
      </c>
      <c r="F46" t="str">
        <f t="shared" si="6"/>
        <v>East</v>
      </c>
      <c r="G46" t="s">
        <v>99</v>
      </c>
      <c r="H46" t="s">
        <v>100</v>
      </c>
      <c r="I46" t="str">
        <f t="shared" si="3"/>
        <v>Furniture</v>
      </c>
      <c r="J46" t="s">
        <v>72</v>
      </c>
      <c r="K46">
        <v>95</v>
      </c>
      <c r="L46">
        <v>300</v>
      </c>
      <c r="M46">
        <f t="shared" si="4"/>
        <v>1500</v>
      </c>
      <c r="N46">
        <f t="shared" si="5"/>
        <v>28500</v>
      </c>
    </row>
    <row r="47" spans="1:14" x14ac:dyDescent="0.3">
      <c r="A47" t="s">
        <v>64</v>
      </c>
      <c r="B47" t="s">
        <v>30</v>
      </c>
      <c r="C47" s="5">
        <v>45536</v>
      </c>
      <c r="D47" t="str">
        <f t="shared" si="1"/>
        <v>September</v>
      </c>
      <c r="E47">
        <f t="shared" si="2"/>
        <v>2024</v>
      </c>
      <c r="F47" t="str">
        <f t="shared" si="6"/>
        <v>West</v>
      </c>
      <c r="G47" t="s">
        <v>9</v>
      </c>
      <c r="H47" t="s">
        <v>74</v>
      </c>
      <c r="I47" t="str">
        <f t="shared" si="3"/>
        <v>Furniture</v>
      </c>
      <c r="J47" t="s">
        <v>72</v>
      </c>
      <c r="K47">
        <v>34</v>
      </c>
      <c r="L47">
        <v>300</v>
      </c>
      <c r="M47">
        <f t="shared" si="4"/>
        <v>1500</v>
      </c>
      <c r="N47">
        <f t="shared" si="5"/>
        <v>10200</v>
      </c>
    </row>
    <row r="48" spans="1:14" x14ac:dyDescent="0.3">
      <c r="A48" t="s">
        <v>65</v>
      </c>
      <c r="B48" t="s">
        <v>76</v>
      </c>
      <c r="C48" s="5">
        <v>45545</v>
      </c>
      <c r="D48" t="str">
        <f t="shared" si="1"/>
        <v>September</v>
      </c>
      <c r="E48">
        <f t="shared" si="2"/>
        <v>2024</v>
      </c>
      <c r="F48" t="str">
        <f t="shared" si="6"/>
        <v>West</v>
      </c>
      <c r="G48" t="s">
        <v>9</v>
      </c>
      <c r="H48" t="s">
        <v>74</v>
      </c>
      <c r="I48" t="str">
        <f t="shared" si="3"/>
        <v>Furniture</v>
      </c>
      <c r="J48" t="s">
        <v>72</v>
      </c>
      <c r="K48">
        <v>22</v>
      </c>
      <c r="L48">
        <v>300</v>
      </c>
      <c r="M48">
        <f t="shared" si="4"/>
        <v>1500</v>
      </c>
      <c r="N48">
        <f t="shared" si="5"/>
        <v>6600</v>
      </c>
    </row>
    <row r="49" spans="1:14" x14ac:dyDescent="0.3">
      <c r="A49" t="s">
        <v>66</v>
      </c>
      <c r="B49" t="s">
        <v>25</v>
      </c>
      <c r="C49" s="5">
        <v>45547</v>
      </c>
      <c r="D49" t="str">
        <f t="shared" si="1"/>
        <v>September</v>
      </c>
      <c r="E49">
        <f t="shared" si="2"/>
        <v>2024</v>
      </c>
      <c r="F49" t="str">
        <f t="shared" si="6"/>
        <v>North</v>
      </c>
      <c r="G49" t="s">
        <v>21</v>
      </c>
      <c r="H49" t="s">
        <v>75</v>
      </c>
      <c r="I49" t="str">
        <f t="shared" si="3"/>
        <v>Furniture</v>
      </c>
      <c r="J49" t="s">
        <v>72</v>
      </c>
      <c r="K49">
        <v>10</v>
      </c>
      <c r="L49">
        <v>300</v>
      </c>
      <c r="M49">
        <f t="shared" si="4"/>
        <v>1500</v>
      </c>
      <c r="N49">
        <f t="shared" si="5"/>
        <v>3000</v>
      </c>
    </row>
    <row r="50" spans="1:14" x14ac:dyDescent="0.3">
      <c r="A50" t="s">
        <v>67</v>
      </c>
      <c r="B50" t="s">
        <v>76</v>
      </c>
      <c r="C50" s="5">
        <v>45555</v>
      </c>
      <c r="D50" t="str">
        <f t="shared" si="1"/>
        <v>September</v>
      </c>
      <c r="E50">
        <f t="shared" si="2"/>
        <v>2024</v>
      </c>
      <c r="F50" t="str">
        <f t="shared" si="6"/>
        <v>North</v>
      </c>
      <c r="G50" t="s">
        <v>21</v>
      </c>
      <c r="H50" t="s">
        <v>75</v>
      </c>
      <c r="I50" t="str">
        <f t="shared" si="3"/>
        <v>Furniture</v>
      </c>
      <c r="J50" t="s">
        <v>72</v>
      </c>
      <c r="K50">
        <v>4</v>
      </c>
      <c r="L50">
        <v>300</v>
      </c>
      <c r="M50">
        <f t="shared" si="4"/>
        <v>1500</v>
      </c>
      <c r="N50">
        <f t="shared" si="5"/>
        <v>1200</v>
      </c>
    </row>
    <row r="51" spans="1:14" x14ac:dyDescent="0.3">
      <c r="A51" t="s">
        <v>68</v>
      </c>
      <c r="B51" t="s">
        <v>82</v>
      </c>
      <c r="C51" s="5">
        <v>45559</v>
      </c>
      <c r="D51" t="str">
        <f t="shared" si="1"/>
        <v>September</v>
      </c>
      <c r="E51">
        <f t="shared" si="2"/>
        <v>2024</v>
      </c>
      <c r="F51" t="str">
        <f t="shared" si="6"/>
        <v>East</v>
      </c>
      <c r="G51" t="s">
        <v>99</v>
      </c>
      <c r="H51" t="s">
        <v>100</v>
      </c>
      <c r="I51" t="str">
        <f t="shared" si="3"/>
        <v>Furniture</v>
      </c>
      <c r="J51" t="s">
        <v>72</v>
      </c>
      <c r="K51">
        <v>29</v>
      </c>
      <c r="L51">
        <v>300</v>
      </c>
      <c r="M51">
        <f t="shared" si="4"/>
        <v>1500</v>
      </c>
      <c r="N51">
        <f t="shared" si="5"/>
        <v>8700</v>
      </c>
    </row>
  </sheetData>
  <phoneticPr fontId="3"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Products</vt:lpstr>
      <vt:lpstr>Category</vt:lpstr>
      <vt:lpstr>City</vt:lpstr>
      <vt:lpstr>Period</vt:lpstr>
      <vt:lpstr>Map</vt:lpstr>
      <vt:lpstr>Customers</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shani jaiswar</dc:creator>
  <cp:lastModifiedBy>shani jaiswar</cp:lastModifiedBy>
  <dcterms:created xsi:type="dcterms:W3CDTF">2025-01-14T10:39:55Z</dcterms:created>
  <dcterms:modified xsi:type="dcterms:W3CDTF">2025-01-18T08:47:58Z</dcterms:modified>
</cp:coreProperties>
</file>