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Fitts Law 1" sheetId="2" r:id="rId1"/>
    <sheet name="Fitts Law 2" sheetId="1" r:id="rId2"/>
    <sheet name="Age 1" sheetId="6" r:id="rId3"/>
    <sheet name="Age 2" sheetId="3" r:id="rId4"/>
    <sheet name="Gender 1" sheetId="7" r:id="rId5"/>
    <sheet name="Gender 2" sheetId="4" r:id="rId6"/>
    <sheet name="Handedness 1" sheetId="8" r:id="rId7"/>
    <sheet name="Handedness 2" sheetId="5" r:id="rId8"/>
  </sheets>
  <calcPr calcId="152511"/>
</workbook>
</file>

<file path=xl/calcChain.xml><?xml version="1.0" encoding="utf-8"?>
<calcChain xmlns="http://schemas.openxmlformats.org/spreadsheetml/2006/main">
  <c r="G21" i="8" l="1"/>
  <c r="G22" i="8"/>
  <c r="G23" i="8"/>
  <c r="G24" i="8"/>
  <c r="G25" i="8"/>
  <c r="G26" i="8"/>
  <c r="G27" i="8"/>
  <c r="G28" i="8"/>
  <c r="G29" i="8"/>
  <c r="G30" i="8"/>
  <c r="G31" i="8"/>
  <c r="G20" i="8"/>
  <c r="G4" i="8"/>
  <c r="G5" i="8"/>
  <c r="G6" i="8"/>
  <c r="G7" i="8"/>
  <c r="G8" i="8"/>
  <c r="G9" i="8"/>
  <c r="G10" i="8"/>
  <c r="G11" i="8"/>
  <c r="G12" i="8"/>
  <c r="G13" i="8"/>
  <c r="G14" i="8"/>
  <c r="G3" i="8"/>
  <c r="F15" i="5"/>
  <c r="F16" i="5"/>
  <c r="F17" i="5"/>
  <c r="F18" i="5"/>
  <c r="F19" i="5"/>
  <c r="F14" i="5"/>
  <c r="F4" i="5"/>
  <c r="F5" i="5"/>
  <c r="F6" i="5"/>
  <c r="F7" i="5"/>
  <c r="F8" i="5"/>
  <c r="F3" i="5"/>
  <c r="G21" i="7"/>
  <c r="G22" i="7"/>
  <c r="G23" i="7"/>
  <c r="G24" i="7"/>
  <c r="G25" i="7"/>
  <c r="G26" i="7"/>
  <c r="G27" i="7"/>
  <c r="G28" i="7"/>
  <c r="G29" i="7"/>
  <c r="G30" i="7"/>
  <c r="G31" i="7"/>
  <c r="G20" i="7"/>
  <c r="G4" i="7"/>
  <c r="G5" i="7"/>
  <c r="G6" i="7"/>
  <c r="G7" i="7"/>
  <c r="G8" i="7"/>
  <c r="G9" i="7"/>
  <c r="G10" i="7"/>
  <c r="G11" i="7"/>
  <c r="G12" i="7"/>
  <c r="G13" i="7"/>
  <c r="G14" i="7"/>
  <c r="G3" i="7"/>
  <c r="F15" i="4"/>
  <c r="F16" i="4"/>
  <c r="F17" i="4"/>
  <c r="F18" i="4"/>
  <c r="F19" i="4"/>
  <c r="F14" i="4"/>
  <c r="F4" i="4"/>
  <c r="F5" i="4"/>
  <c r="F6" i="4"/>
  <c r="F7" i="4"/>
  <c r="F8" i="4"/>
  <c r="F3" i="4"/>
  <c r="G21" i="6"/>
  <c r="G22" i="6"/>
  <c r="G23" i="6"/>
  <c r="G24" i="6"/>
  <c r="G25" i="6"/>
  <c r="G26" i="6"/>
  <c r="G27" i="6"/>
  <c r="G28" i="6"/>
  <c r="G29" i="6"/>
  <c r="G30" i="6"/>
  <c r="G31" i="6"/>
  <c r="G20" i="6"/>
  <c r="G4" i="6"/>
  <c r="G5" i="6"/>
  <c r="G6" i="6"/>
  <c r="G7" i="6"/>
  <c r="G8" i="6"/>
  <c r="G9" i="6"/>
  <c r="G10" i="6"/>
  <c r="G11" i="6"/>
  <c r="G12" i="6"/>
  <c r="G13" i="6"/>
  <c r="G14" i="6"/>
  <c r="G3" i="6"/>
  <c r="F15" i="3"/>
  <c r="F16" i="3"/>
  <c r="F17" i="3"/>
  <c r="F18" i="3"/>
  <c r="F19" i="3"/>
  <c r="F14" i="3"/>
  <c r="F4" i="3"/>
  <c r="F5" i="3"/>
  <c r="F6" i="3"/>
  <c r="F7" i="3"/>
  <c r="F8" i="3"/>
  <c r="F3" i="3"/>
  <c r="F4" i="1"/>
  <c r="F5" i="1"/>
  <c r="F6" i="1"/>
  <c r="F7" i="1"/>
  <c r="F8" i="1"/>
  <c r="F3" i="1"/>
  <c r="G3" i="2"/>
  <c r="G4" i="2"/>
  <c r="G5" i="2"/>
  <c r="G6" i="2"/>
  <c r="G7" i="2"/>
  <c r="G8" i="2"/>
  <c r="G9" i="2"/>
  <c r="G10" i="2"/>
  <c r="G11" i="2"/>
  <c r="G12" i="2"/>
  <c r="G13" i="2"/>
  <c r="G14" i="2"/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<sst xmlns="http://schemas.openxmlformats.org/spreadsheetml/2006/main" count="203" uniqueCount="15">
  <si>
    <t>A</t>
  </si>
  <si>
    <t>W</t>
  </si>
  <si>
    <t>ID (bits)</t>
  </si>
  <si>
    <t>MT (ms)</t>
  </si>
  <si>
    <t>Error (%)</t>
  </si>
  <si>
    <t>IP (bits/s)</t>
  </si>
  <si>
    <t>Distance</t>
  </si>
  <si>
    <t>Left</t>
  </si>
  <si>
    <t>Right</t>
  </si>
  <si>
    <t>Direction</t>
  </si>
  <si>
    <t>Age 18-30</t>
  </si>
  <si>
    <t>Age &gt;31</t>
  </si>
  <si>
    <t>Male</t>
  </si>
  <si>
    <t>Female</t>
  </si>
  <si>
    <t>Fitts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</si>
</sst>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Fitts Law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42082239720035E-4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'Fitts Law 1'!$D$3:$D$14</c:f>
              <c:numCache>
                <c:formatCode>General</c:formatCode>
                <c:ptCount val="12"/>
                <c:pt idx="0">
                  <c:v>1.807354922030497</c:v>
                </c:pt>
                <c:pt idx="1">
                  <c:v>1.807354922030497</c:v>
                </c:pt>
                <c:pt idx="2">
                  <c:v>1</c:v>
                </c:pt>
                <c:pt idx="3">
                  <c:v>1</c:v>
                </c:pt>
                <c:pt idx="4">
                  <c:v>2.5849625008523818</c:v>
                </c:pt>
                <c:pt idx="5">
                  <c:v>2.5849625008523818</c:v>
                </c:pt>
                <c:pt idx="6">
                  <c:v>1.5849625008523813</c:v>
                </c:pt>
                <c:pt idx="7">
                  <c:v>1.5849625008523813</c:v>
                </c:pt>
                <c:pt idx="8">
                  <c:v>3.4594316188079834</c:v>
                </c:pt>
                <c:pt idx="9">
                  <c:v>3.4594316188079834</c:v>
                </c:pt>
                <c:pt idx="10">
                  <c:v>2.3219280949403625</c:v>
                </c:pt>
                <c:pt idx="11">
                  <c:v>2.3219280949403625</c:v>
                </c:pt>
              </c:numCache>
            </c:numRef>
          </c:xVal>
          <c:yVal>
            <c:numRef>
              <c:f>'Fitts Law 1'!$E$3:$E$14</c:f>
              <c:numCache>
                <c:formatCode>General</c:formatCode>
                <c:ptCount val="12"/>
                <c:pt idx="0">
                  <c:v>671.41764705882349</c:v>
                </c:pt>
                <c:pt idx="1">
                  <c:v>699.61764705882354</c:v>
                </c:pt>
                <c:pt idx="2">
                  <c:v>538.71176470588239</c:v>
                </c:pt>
                <c:pt idx="3">
                  <c:v>607.68235294117642</c:v>
                </c:pt>
                <c:pt idx="4">
                  <c:v>875.27647058823527</c:v>
                </c:pt>
                <c:pt idx="5">
                  <c:v>907.3</c:v>
                </c:pt>
                <c:pt idx="6">
                  <c:v>673.46470588235297</c:v>
                </c:pt>
                <c:pt idx="7">
                  <c:v>734.66470588235291</c:v>
                </c:pt>
                <c:pt idx="8">
                  <c:v>1044.5058823529412</c:v>
                </c:pt>
                <c:pt idx="9">
                  <c:v>1091.4470588235295</c:v>
                </c:pt>
                <c:pt idx="10">
                  <c:v>896.95294117647063</c:v>
                </c:pt>
                <c:pt idx="11">
                  <c:v>929.84705882352944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51712"/>
        <c:axId val="1538939200"/>
      </c:scatterChart>
      <c:valAx>
        <c:axId val="15389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(bits)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39200"/>
        <c:crosses val="autoZero"/>
        <c:crossBetween val="midCat"/>
      </c:valAx>
      <c:valAx>
        <c:axId val="15389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483377077865264E-2"/>
                  <c:y val="0.17833260425780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'Gender 2'!$C$14:$C$19</c:f>
              <c:numCache>
                <c:formatCode>General</c:formatCode>
                <c:ptCount val="6"/>
                <c:pt idx="0">
                  <c:v>1.8073549220230416</c:v>
                </c:pt>
                <c:pt idx="1">
                  <c:v>1</c:v>
                </c:pt>
                <c:pt idx="2">
                  <c:v>2.5849625008884671</c:v>
                </c:pt>
                <c:pt idx="3">
                  <c:v>1.5849625008884665</c:v>
                </c:pt>
                <c:pt idx="4">
                  <c:v>3.459431618854913</c:v>
                </c:pt>
                <c:pt idx="5">
                  <c:v>2.3219280949549481</c:v>
                </c:pt>
              </c:numCache>
            </c:numRef>
          </c:xVal>
          <c:yVal>
            <c:numRef>
              <c:f>'Gender 2'!$D$14:$D$19</c:f>
              <c:numCache>
                <c:formatCode>General</c:formatCode>
                <c:ptCount val="6"/>
                <c:pt idx="0">
                  <c:v>736.76</c:v>
                </c:pt>
                <c:pt idx="1">
                  <c:v>590.48</c:v>
                </c:pt>
                <c:pt idx="2">
                  <c:v>985.83</c:v>
                </c:pt>
                <c:pt idx="3">
                  <c:v>765.19</c:v>
                </c:pt>
                <c:pt idx="4">
                  <c:v>1165.8900000000001</c:v>
                </c:pt>
                <c:pt idx="5">
                  <c:v>994.05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41920"/>
        <c:axId val="1538943008"/>
      </c:scatterChart>
      <c:valAx>
        <c:axId val="15389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3008"/>
        <c:crosses val="autoZero"/>
        <c:crossBetween val="midCat"/>
      </c:valAx>
      <c:valAx>
        <c:axId val="15389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372265966754158E-2"/>
                  <c:y val="0.19746172353455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'Handedness 1'!$D$3:$D$14</c:f>
              <c:numCache>
                <c:formatCode>General</c:formatCode>
                <c:ptCount val="12"/>
                <c:pt idx="0">
                  <c:v>1.8073549220384038</c:v>
                </c:pt>
                <c:pt idx="1">
                  <c:v>1.8073549220384038</c:v>
                </c:pt>
                <c:pt idx="2">
                  <c:v>1</c:v>
                </c:pt>
                <c:pt idx="3">
                  <c:v>1</c:v>
                </c:pt>
                <c:pt idx="4">
                  <c:v>2.5849625008141088</c:v>
                </c:pt>
                <c:pt idx="5">
                  <c:v>2.5849625008141088</c:v>
                </c:pt>
                <c:pt idx="6">
                  <c:v>1.5849625008141084</c:v>
                </c:pt>
                <c:pt idx="7">
                  <c:v>1.5849625008141084</c:v>
                </c:pt>
                <c:pt idx="8">
                  <c:v>3.4594316187581984</c:v>
                </c:pt>
                <c:pt idx="9">
                  <c:v>3.4594316187581984</c:v>
                </c:pt>
                <c:pt idx="10">
                  <c:v>2.321928094924905</c:v>
                </c:pt>
                <c:pt idx="11">
                  <c:v>2.321928094924905</c:v>
                </c:pt>
              </c:numCache>
            </c:numRef>
          </c:xVal>
          <c:yVal>
            <c:numRef>
              <c:f>'Handedness 1'!$E$3:$E$14</c:f>
              <c:numCache>
                <c:formatCode>General</c:formatCode>
                <c:ptCount val="12"/>
                <c:pt idx="0">
                  <c:v>658.5866666666667</c:v>
                </c:pt>
                <c:pt idx="1">
                  <c:v>674.68666666666661</c:v>
                </c:pt>
                <c:pt idx="2">
                  <c:v>514.24666666666667</c:v>
                </c:pt>
                <c:pt idx="3">
                  <c:v>607.74666666666667</c:v>
                </c:pt>
                <c:pt idx="4">
                  <c:v>840.04</c:v>
                </c:pt>
                <c:pt idx="5">
                  <c:v>892.94666666666672</c:v>
                </c:pt>
                <c:pt idx="6">
                  <c:v>652.61333333333334</c:v>
                </c:pt>
                <c:pt idx="7">
                  <c:v>715.17333333333329</c:v>
                </c:pt>
                <c:pt idx="8">
                  <c:v>974.37333333333333</c:v>
                </c:pt>
                <c:pt idx="9">
                  <c:v>1041.8599999999999</c:v>
                </c:pt>
                <c:pt idx="10">
                  <c:v>867.13333333333333</c:v>
                </c:pt>
                <c:pt idx="11">
                  <c:v>916.64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00800"/>
        <c:axId val="1734092096"/>
      </c:scatterChart>
      <c:valAx>
        <c:axId val="17341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92096"/>
        <c:crosses val="autoZero"/>
        <c:crossBetween val="midCat"/>
      </c:valAx>
      <c:valAx>
        <c:axId val="17340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1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16710411198599E-2"/>
                  <c:y val="0.20691746864975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'Handedness 1'!$D$20:$D$31</c:f>
              <c:numCache>
                <c:formatCode>General</c:formatCode>
                <c:ptCount val="12"/>
                <c:pt idx="0">
                  <c:v>1.8073549220000014</c:v>
                </c:pt>
                <c:pt idx="1">
                  <c:v>1.8073549220000014</c:v>
                </c:pt>
                <c:pt idx="2">
                  <c:v>1</c:v>
                </c:pt>
                <c:pt idx="3">
                  <c:v>1</c:v>
                </c:pt>
                <c:pt idx="4">
                  <c:v>2.584962501000001</c:v>
                </c:pt>
                <c:pt idx="5">
                  <c:v>2.584962501000001</c:v>
                </c:pt>
                <c:pt idx="6">
                  <c:v>1.5849625009999999</c:v>
                </c:pt>
                <c:pt idx="7">
                  <c:v>1.5849625009999999</c:v>
                </c:pt>
                <c:pt idx="8">
                  <c:v>3.4594316190000001</c:v>
                </c:pt>
                <c:pt idx="9">
                  <c:v>3.4594316190000001</c:v>
                </c:pt>
                <c:pt idx="10">
                  <c:v>2.3219280949999987</c:v>
                </c:pt>
                <c:pt idx="11">
                  <c:v>2.3219280949999987</c:v>
                </c:pt>
              </c:numCache>
            </c:numRef>
          </c:xVal>
          <c:yVal>
            <c:numRef>
              <c:f>'Handedness 1'!$E$20:$E$31</c:f>
              <c:numCache>
                <c:formatCode>General</c:formatCode>
                <c:ptCount val="12"/>
                <c:pt idx="0">
                  <c:v>718.4</c:v>
                </c:pt>
                <c:pt idx="1">
                  <c:v>799.06666666666672</c:v>
                </c:pt>
                <c:pt idx="2">
                  <c:v>640.16666666666663</c:v>
                </c:pt>
                <c:pt idx="3">
                  <c:v>614.6</c:v>
                </c:pt>
                <c:pt idx="4">
                  <c:v>1011.4666666666667</c:v>
                </c:pt>
                <c:pt idx="5">
                  <c:v>951.66666666666663</c:v>
                </c:pt>
                <c:pt idx="6">
                  <c:v>778.9</c:v>
                </c:pt>
                <c:pt idx="7">
                  <c:v>821.93333333333328</c:v>
                </c:pt>
                <c:pt idx="8">
                  <c:v>1342.5666666666666</c:v>
                </c:pt>
                <c:pt idx="9">
                  <c:v>1316.5</c:v>
                </c:pt>
                <c:pt idx="10">
                  <c:v>1017.4666666666667</c:v>
                </c:pt>
                <c:pt idx="11">
                  <c:v>1014.7666666666667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52880"/>
        <c:axId val="1886952336"/>
      </c:scatterChart>
      <c:valAx>
        <c:axId val="18869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52336"/>
        <c:crosses val="autoZero"/>
        <c:crossBetween val="midCat"/>
      </c:valAx>
      <c:valAx>
        <c:axId val="18869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16710411198601E-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'Handedness 2'!$C$3:$C$8</c:f>
              <c:numCache>
                <c:formatCode>General</c:formatCode>
                <c:ptCount val="6"/>
                <c:pt idx="0">
                  <c:v>1.8073549220370255</c:v>
                </c:pt>
                <c:pt idx="1">
                  <c:v>1</c:v>
                </c:pt>
                <c:pt idx="2">
                  <c:v>2.5849625008207355</c:v>
                </c:pt>
                <c:pt idx="3">
                  <c:v>1.5849625008207413</c:v>
                </c:pt>
                <c:pt idx="4">
                  <c:v>3.4594316187668328</c:v>
                </c:pt>
                <c:pt idx="5">
                  <c:v>2.3219280949275851</c:v>
                </c:pt>
              </c:numCache>
            </c:numRef>
          </c:xVal>
          <c:yVal>
            <c:numRef>
              <c:f>'Handedness 2'!$D$3:$D$8</c:f>
              <c:numCache>
                <c:formatCode>General</c:formatCode>
                <c:ptCount val="6"/>
                <c:pt idx="0">
                  <c:v>669.82857142857142</c:v>
                </c:pt>
                <c:pt idx="1">
                  <c:v>561.58571428571429</c:v>
                </c:pt>
                <c:pt idx="2">
                  <c:v>871.94285714285718</c:v>
                </c:pt>
                <c:pt idx="3">
                  <c:v>683.41785714285709</c:v>
                </c:pt>
                <c:pt idx="4">
                  <c:v>1011.9285714285714</c:v>
                </c:pt>
                <c:pt idx="5">
                  <c:v>891.38928571428573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44640"/>
        <c:axId val="1538945184"/>
      </c:scatterChart>
      <c:valAx>
        <c:axId val="15389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(bits)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5184"/>
        <c:crosses val="autoZero"/>
        <c:crossBetween val="midCat"/>
      </c:valAx>
      <c:valAx>
        <c:axId val="15389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705599300087492E-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'Handedness 2'!$C$14:$C$19</c:f>
              <c:numCache>
                <c:formatCode>General</c:formatCode>
                <c:ptCount val="6"/>
                <c:pt idx="0">
                  <c:v>1.8073549220000016</c:v>
                </c:pt>
                <c:pt idx="1">
                  <c:v>1</c:v>
                </c:pt>
                <c:pt idx="2">
                  <c:v>2.5849625010000041</c:v>
                </c:pt>
                <c:pt idx="3">
                  <c:v>1.5849625010000021</c:v>
                </c:pt>
                <c:pt idx="4">
                  <c:v>3.4594316189999952</c:v>
                </c:pt>
                <c:pt idx="5">
                  <c:v>2.3219280950000014</c:v>
                </c:pt>
              </c:numCache>
            </c:numRef>
          </c:xVal>
          <c:yVal>
            <c:numRef>
              <c:f>'Handedness 2'!$D$14:$D$19</c:f>
              <c:numCache>
                <c:formatCode>General</c:formatCode>
                <c:ptCount val="6"/>
                <c:pt idx="0">
                  <c:v>758.73333333333335</c:v>
                </c:pt>
                <c:pt idx="1">
                  <c:v>627.38333333333333</c:v>
                </c:pt>
                <c:pt idx="2">
                  <c:v>981.56666666666672</c:v>
                </c:pt>
                <c:pt idx="3">
                  <c:v>800.41666666666663</c:v>
                </c:pt>
                <c:pt idx="4">
                  <c:v>1329.5333333333333</c:v>
                </c:pt>
                <c:pt idx="5">
                  <c:v>1016.1166666666667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39744"/>
        <c:axId val="1538936480"/>
      </c:scatterChart>
      <c:valAx>
        <c:axId val="15389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(bits)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36480"/>
        <c:crosses val="autoZero"/>
        <c:crossBetween val="midCat"/>
      </c:valAx>
      <c:valAx>
        <c:axId val="1538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Fitts</a:t>
            </a:r>
            <a:r>
              <a:rPr lang="en-US" baseline="0"/>
              <a:t> Law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110236220472442E-2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'Fitts Law 2'!$C$3:$C$8</c:f>
              <c:numCache>
                <c:formatCode>General</c:formatCode>
                <c:ptCount val="6"/>
                <c:pt idx="0">
                  <c:v>1.8073549220304823</c:v>
                </c:pt>
                <c:pt idx="1">
                  <c:v>1</c:v>
                </c:pt>
                <c:pt idx="2">
                  <c:v>2.5849625008523716</c:v>
                </c:pt>
                <c:pt idx="3">
                  <c:v>1.5849625008523718</c:v>
                </c:pt>
                <c:pt idx="4">
                  <c:v>3.4594316188079843</c:v>
                </c:pt>
                <c:pt idx="5">
                  <c:v>2.3219280949403549</c:v>
                </c:pt>
              </c:numCache>
            </c:numRef>
          </c:xVal>
          <c:yVal>
            <c:numRef>
              <c:f>'Fitts Law 2'!$D$3:$D$8</c:f>
              <c:numCache>
                <c:formatCode>General</c:formatCode>
                <c:ptCount val="6"/>
                <c:pt idx="0">
                  <c:v>685.51764705882351</c:v>
                </c:pt>
                <c:pt idx="1">
                  <c:v>573.19705882352946</c:v>
                </c:pt>
                <c:pt idx="2">
                  <c:v>891.28823529411761</c:v>
                </c:pt>
                <c:pt idx="3">
                  <c:v>704.064705882353</c:v>
                </c:pt>
                <c:pt idx="4">
                  <c:v>1067.9764705882353</c:v>
                </c:pt>
                <c:pt idx="5">
                  <c:v>913.4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51168"/>
        <c:axId val="1538940288"/>
      </c:scatterChart>
      <c:valAx>
        <c:axId val="15389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0288"/>
        <c:crosses val="autoZero"/>
        <c:crossBetween val="midCat"/>
      </c:valAx>
      <c:valAx>
        <c:axId val="15389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18-30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038932633420824E-2"/>
                  <c:y val="0.17859179060950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1'!$D$3:$D$14</c:f>
              <c:numCache>
                <c:formatCode>General</c:formatCode>
                <c:ptCount val="12"/>
                <c:pt idx="0">
                  <c:v>1.8073549220370317</c:v>
                </c:pt>
                <c:pt idx="1">
                  <c:v>1.8073549220370317</c:v>
                </c:pt>
                <c:pt idx="2">
                  <c:v>1</c:v>
                </c:pt>
                <c:pt idx="3">
                  <c:v>1</c:v>
                </c:pt>
                <c:pt idx="4">
                  <c:v>2.584962500820748</c:v>
                </c:pt>
                <c:pt idx="5">
                  <c:v>2.584962500820748</c:v>
                </c:pt>
                <c:pt idx="6">
                  <c:v>1.5849625008207475</c:v>
                </c:pt>
                <c:pt idx="7">
                  <c:v>1.5849625008207475</c:v>
                </c:pt>
                <c:pt idx="8">
                  <c:v>3.4594316187668315</c:v>
                </c:pt>
                <c:pt idx="9">
                  <c:v>3.4594316187668315</c:v>
                </c:pt>
                <c:pt idx="10">
                  <c:v>2.3219280949275882</c:v>
                </c:pt>
                <c:pt idx="11">
                  <c:v>2.3219280949275882</c:v>
                </c:pt>
              </c:numCache>
            </c:numRef>
          </c:xVal>
          <c:yVal>
            <c:numRef>
              <c:f>'Age 1'!$E$3:$E$14</c:f>
              <c:numCache>
                <c:formatCode>General</c:formatCode>
                <c:ptCount val="12"/>
                <c:pt idx="0">
                  <c:v>644.35</c:v>
                </c:pt>
                <c:pt idx="1">
                  <c:v>666.70714285714291</c:v>
                </c:pt>
                <c:pt idx="2">
                  <c:v>506.41428571428571</c:v>
                </c:pt>
                <c:pt idx="3">
                  <c:v>589.79999999999995</c:v>
                </c:pt>
                <c:pt idx="4">
                  <c:v>827.37857142857138</c:v>
                </c:pt>
                <c:pt idx="5">
                  <c:v>873.88571428571424</c:v>
                </c:pt>
                <c:pt idx="6">
                  <c:v>639.92857142857144</c:v>
                </c:pt>
                <c:pt idx="7">
                  <c:v>691.05714285714282</c:v>
                </c:pt>
                <c:pt idx="8">
                  <c:v>978.89285714285711</c:v>
                </c:pt>
                <c:pt idx="9">
                  <c:v>1031.5142857142857</c:v>
                </c:pt>
                <c:pt idx="10">
                  <c:v>854.10714285714289</c:v>
                </c:pt>
                <c:pt idx="11">
                  <c:v>883.32142857142856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193872"/>
        <c:axId val="1887188976"/>
      </c:scatterChart>
      <c:valAx>
        <c:axId val="18871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(bits)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88976"/>
        <c:crosses val="autoZero"/>
        <c:crossBetween val="midCat"/>
      </c:valAx>
      <c:valAx>
        <c:axId val="18871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&gt;30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16710411198599E-2"/>
                  <c:y val="0.2180909157188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1'!$D$20:$D$31</c:f>
              <c:numCache>
                <c:formatCode>General</c:formatCode>
                <c:ptCount val="12"/>
                <c:pt idx="0">
                  <c:v>1.8073549220000014</c:v>
                </c:pt>
                <c:pt idx="1">
                  <c:v>1.8073549220000014</c:v>
                </c:pt>
                <c:pt idx="2">
                  <c:v>1</c:v>
                </c:pt>
                <c:pt idx="3">
                  <c:v>1</c:v>
                </c:pt>
                <c:pt idx="4">
                  <c:v>2.584962501000001</c:v>
                </c:pt>
                <c:pt idx="5">
                  <c:v>2.584962501000001</c:v>
                </c:pt>
                <c:pt idx="6">
                  <c:v>1.5849625009999999</c:v>
                </c:pt>
                <c:pt idx="7">
                  <c:v>1.5849625009999999</c:v>
                </c:pt>
                <c:pt idx="8">
                  <c:v>3.4594316190000001</c:v>
                </c:pt>
                <c:pt idx="9">
                  <c:v>3.4594316190000001</c:v>
                </c:pt>
                <c:pt idx="10">
                  <c:v>2.3219280949999987</c:v>
                </c:pt>
                <c:pt idx="11">
                  <c:v>2.3219280949999987</c:v>
                </c:pt>
              </c:numCache>
            </c:numRef>
          </c:xVal>
          <c:yVal>
            <c:numRef>
              <c:f>'Age 1'!$E$20:$E$31</c:f>
              <c:numCache>
                <c:formatCode>General</c:formatCode>
                <c:ptCount val="12"/>
                <c:pt idx="0">
                  <c:v>797.73333333333335</c:v>
                </c:pt>
                <c:pt idx="1">
                  <c:v>853.2</c:v>
                </c:pt>
                <c:pt idx="2">
                  <c:v>689.43333333333328</c:v>
                </c:pt>
                <c:pt idx="3">
                  <c:v>691.13333333333333</c:v>
                </c:pt>
                <c:pt idx="4">
                  <c:v>1098.8</c:v>
                </c:pt>
                <c:pt idx="5">
                  <c:v>1063.2333333333333</c:v>
                </c:pt>
                <c:pt idx="6">
                  <c:v>829.9666666666667</c:v>
                </c:pt>
                <c:pt idx="7">
                  <c:v>938.16666666666663</c:v>
                </c:pt>
                <c:pt idx="8">
                  <c:v>1350.7</c:v>
                </c:pt>
                <c:pt idx="9">
                  <c:v>1371.1333333333334</c:v>
                </c:pt>
                <c:pt idx="10">
                  <c:v>1096.9000000000001</c:v>
                </c:pt>
                <c:pt idx="11">
                  <c:v>1146.9666666666667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097536"/>
        <c:axId val="1734096992"/>
      </c:scatterChart>
      <c:valAx>
        <c:axId val="17340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96992"/>
        <c:crosses val="autoZero"/>
        <c:crossBetween val="midCat"/>
      </c:valAx>
      <c:valAx>
        <c:axId val="17340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Age 18-30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705599300087488E-2"/>
                  <c:y val="0.18322142023913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2'!$C$3:$C$8</c:f>
              <c:numCache>
                <c:formatCode>General</c:formatCode>
                <c:ptCount val="6"/>
                <c:pt idx="0">
                  <c:v>1.8073549220370255</c:v>
                </c:pt>
                <c:pt idx="1">
                  <c:v>1</c:v>
                </c:pt>
                <c:pt idx="2">
                  <c:v>2.5849625008207355</c:v>
                </c:pt>
                <c:pt idx="3">
                  <c:v>1.5849625008207413</c:v>
                </c:pt>
                <c:pt idx="4">
                  <c:v>3.4594316187668328</c:v>
                </c:pt>
                <c:pt idx="5">
                  <c:v>2.3219280949275851</c:v>
                </c:pt>
              </c:numCache>
            </c:numRef>
          </c:xVal>
          <c:yVal>
            <c:numRef>
              <c:f>'Age 2'!$D$3:$D$8</c:f>
              <c:numCache>
                <c:formatCode>General</c:formatCode>
                <c:ptCount val="6"/>
                <c:pt idx="0">
                  <c:v>655.52857142857147</c:v>
                </c:pt>
                <c:pt idx="1">
                  <c:v>548.10714285714289</c:v>
                </c:pt>
                <c:pt idx="2">
                  <c:v>850.63214285714287</c:v>
                </c:pt>
                <c:pt idx="3">
                  <c:v>665.49285714285713</c:v>
                </c:pt>
                <c:pt idx="4">
                  <c:v>1005.2035714285714</c:v>
                </c:pt>
                <c:pt idx="5">
                  <c:v>868.71428571428567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41376"/>
        <c:axId val="1538942464"/>
      </c:scatterChart>
      <c:valAx>
        <c:axId val="15389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(bits)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2464"/>
        <c:crosses val="autoZero"/>
        <c:crossBetween val="midCat"/>
      </c:valAx>
      <c:valAx>
        <c:axId val="15389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&gt;30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16710411198599E-2"/>
                  <c:y val="0.1903131379410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2'!$C$14:$C$19</c:f>
              <c:numCache>
                <c:formatCode>General</c:formatCode>
                <c:ptCount val="6"/>
                <c:pt idx="0">
                  <c:v>1.8073549220000016</c:v>
                </c:pt>
                <c:pt idx="1">
                  <c:v>1</c:v>
                </c:pt>
                <c:pt idx="2">
                  <c:v>2.5849625010000041</c:v>
                </c:pt>
                <c:pt idx="3">
                  <c:v>1.5849625010000021</c:v>
                </c:pt>
                <c:pt idx="4">
                  <c:v>3.4594316189999952</c:v>
                </c:pt>
                <c:pt idx="5">
                  <c:v>2.3219280950000014</c:v>
                </c:pt>
              </c:numCache>
            </c:numRef>
          </c:xVal>
          <c:yVal>
            <c:numRef>
              <c:f>'Age 2'!$D$14:$D$19</c:f>
              <c:numCache>
                <c:formatCode>General</c:formatCode>
                <c:ptCount val="6"/>
                <c:pt idx="0">
                  <c:v>825.4666666666667</c:v>
                </c:pt>
                <c:pt idx="1">
                  <c:v>690.2833333333333</c:v>
                </c:pt>
                <c:pt idx="2">
                  <c:v>1081.0166666666667</c:v>
                </c:pt>
                <c:pt idx="3">
                  <c:v>884.06666666666672</c:v>
                </c:pt>
                <c:pt idx="4">
                  <c:v>1360.9166666666667</c:v>
                </c:pt>
                <c:pt idx="5">
                  <c:v>1121.9333333333334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46272"/>
        <c:axId val="1538943552"/>
      </c:scatterChart>
      <c:valAx>
        <c:axId val="15389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(bits)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3552"/>
        <c:crosses val="autoZero"/>
        <c:crossBetween val="midCat"/>
      </c:valAx>
      <c:valAx>
        <c:axId val="15389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816710411198599E-2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'Gender 1'!$D$3:$D$14</c:f>
              <c:numCache>
                <c:formatCode>General</c:formatCode>
                <c:ptCount val="12"/>
                <c:pt idx="0">
                  <c:v>1.8073549220314202</c:v>
                </c:pt>
                <c:pt idx="1">
                  <c:v>1.8073549220314202</c:v>
                </c:pt>
                <c:pt idx="2">
                  <c:v>1</c:v>
                </c:pt>
                <c:pt idx="3">
                  <c:v>1</c:v>
                </c:pt>
                <c:pt idx="4">
                  <c:v>2.5849625008479076</c:v>
                </c:pt>
                <c:pt idx="5">
                  <c:v>2.5849625008479076</c:v>
                </c:pt>
                <c:pt idx="6">
                  <c:v>1.5849625008479074</c:v>
                </c:pt>
                <c:pt idx="7">
                  <c:v>1.5849625008479074</c:v>
                </c:pt>
                <c:pt idx="8">
                  <c:v>3.4594316188021557</c:v>
                </c:pt>
                <c:pt idx="9">
                  <c:v>3.4594316188021557</c:v>
                </c:pt>
                <c:pt idx="10">
                  <c:v>2.3219280949385648</c:v>
                </c:pt>
                <c:pt idx="11">
                  <c:v>2.3219280949385648</c:v>
                </c:pt>
              </c:numCache>
            </c:numRef>
          </c:xVal>
          <c:yVal>
            <c:numRef>
              <c:f>'Gender 1'!$E$3:$E$14</c:f>
              <c:numCache>
                <c:formatCode>General</c:formatCode>
                <c:ptCount val="12"/>
                <c:pt idx="0">
                  <c:v>648.62727272727273</c:v>
                </c:pt>
                <c:pt idx="1">
                  <c:v>687.38181818181818</c:v>
                </c:pt>
                <c:pt idx="2">
                  <c:v>528.9727272727273</c:v>
                </c:pt>
                <c:pt idx="3">
                  <c:v>605.42727272727268</c:v>
                </c:pt>
                <c:pt idx="4">
                  <c:v>867.4</c:v>
                </c:pt>
                <c:pt idx="5">
                  <c:v>847.60909090909092</c:v>
                </c:pt>
                <c:pt idx="6">
                  <c:v>651.4818181818182</c:v>
                </c:pt>
                <c:pt idx="7">
                  <c:v>703.5363636363636</c:v>
                </c:pt>
                <c:pt idx="8">
                  <c:v>1015.2363636363636</c:v>
                </c:pt>
                <c:pt idx="9">
                  <c:v>1052.2909090909091</c:v>
                </c:pt>
                <c:pt idx="10">
                  <c:v>872.10909090909092</c:v>
                </c:pt>
                <c:pt idx="11">
                  <c:v>884.0181818181818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094816"/>
        <c:axId val="1734099168"/>
      </c:scatterChart>
      <c:valAx>
        <c:axId val="17340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99168"/>
        <c:crosses val="autoZero"/>
        <c:crossBetween val="midCat"/>
      </c:valAx>
      <c:valAx>
        <c:axId val="1734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9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150043744531932E-2"/>
                  <c:y val="0.2107400116652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'Gender 1'!$D$20:$D$31</c:f>
              <c:numCache>
                <c:formatCode>General</c:formatCode>
                <c:ptCount val="12"/>
                <c:pt idx="0">
                  <c:v>1.8073549220230429</c:v>
                </c:pt>
                <c:pt idx="1">
                  <c:v>1.8073549220230429</c:v>
                </c:pt>
                <c:pt idx="2">
                  <c:v>1</c:v>
                </c:pt>
                <c:pt idx="3">
                  <c:v>1</c:v>
                </c:pt>
                <c:pt idx="4">
                  <c:v>2.5849625008884654</c:v>
                </c:pt>
                <c:pt idx="5">
                  <c:v>2.5849625008884654</c:v>
                </c:pt>
                <c:pt idx="6">
                  <c:v>1.584962500888464</c:v>
                </c:pt>
                <c:pt idx="7">
                  <c:v>1.584962500888464</c:v>
                </c:pt>
                <c:pt idx="8">
                  <c:v>3.4594316188549157</c:v>
                </c:pt>
                <c:pt idx="9">
                  <c:v>3.4594316188549157</c:v>
                </c:pt>
                <c:pt idx="10">
                  <c:v>2.3219280949549463</c:v>
                </c:pt>
                <c:pt idx="11">
                  <c:v>2.3219280949549463</c:v>
                </c:pt>
              </c:numCache>
            </c:numRef>
          </c:xVal>
          <c:yVal>
            <c:numRef>
              <c:f>'Gender 1'!$E$20:$E$31</c:f>
              <c:numCache>
                <c:formatCode>General</c:formatCode>
                <c:ptCount val="12"/>
                <c:pt idx="0">
                  <c:v>731.86</c:v>
                </c:pt>
                <c:pt idx="1">
                  <c:v>741.66</c:v>
                </c:pt>
                <c:pt idx="2">
                  <c:v>572.66</c:v>
                </c:pt>
                <c:pt idx="3">
                  <c:v>608.29999999999995</c:v>
                </c:pt>
                <c:pt idx="4">
                  <c:v>916.6</c:v>
                </c:pt>
                <c:pt idx="5">
                  <c:v>1055.06</c:v>
                </c:pt>
                <c:pt idx="6">
                  <c:v>721.12</c:v>
                </c:pt>
                <c:pt idx="7">
                  <c:v>809.26</c:v>
                </c:pt>
                <c:pt idx="8">
                  <c:v>1140.46</c:v>
                </c:pt>
                <c:pt idx="9">
                  <c:v>1191.32</c:v>
                </c:pt>
                <c:pt idx="10">
                  <c:v>968.76</c:v>
                </c:pt>
                <c:pt idx="11">
                  <c:v>1019.34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091008"/>
        <c:axId val="1734088832"/>
      </c:scatterChart>
      <c:valAx>
        <c:axId val="17340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88832"/>
        <c:crosses val="autoZero"/>
        <c:crossBetween val="midCat"/>
      </c:valAx>
      <c:valAx>
        <c:axId val="17340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9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705599300087492E-2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'Gender 2'!$C$3:$C$8</c:f>
              <c:numCache>
                <c:formatCode>General</c:formatCode>
                <c:ptCount val="6"/>
                <c:pt idx="0">
                  <c:v>1.8073549220335992</c:v>
                </c:pt>
                <c:pt idx="1">
                  <c:v>1</c:v>
                </c:pt>
                <c:pt idx="2">
                  <c:v>2.584962500837328</c:v>
                </c:pt>
                <c:pt idx="3">
                  <c:v>1.5849625008373427</c:v>
                </c:pt>
                <c:pt idx="4">
                  <c:v>3.4594316187884275</c:v>
                </c:pt>
                <c:pt idx="5">
                  <c:v>2.3219280949342926</c:v>
                </c:pt>
              </c:numCache>
            </c:numRef>
          </c:xVal>
          <c:yVal>
            <c:numRef>
              <c:f>'Gender 2'!$D$3:$D$8</c:f>
              <c:numCache>
                <c:formatCode>General</c:formatCode>
                <c:ptCount val="6"/>
                <c:pt idx="0">
                  <c:v>664.16666666666663</c:v>
                </c:pt>
                <c:pt idx="1">
                  <c:v>565.99583333333328</c:v>
                </c:pt>
                <c:pt idx="2">
                  <c:v>851.89583333333337</c:v>
                </c:pt>
                <c:pt idx="3">
                  <c:v>678.5958333333333</c:v>
                </c:pt>
                <c:pt idx="4">
                  <c:v>1027.1791666666666</c:v>
                </c:pt>
                <c:pt idx="5">
                  <c:v>879.79583333333335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48448"/>
        <c:axId val="1538947904"/>
      </c:scatterChart>
      <c:valAx>
        <c:axId val="15389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7904"/>
        <c:crosses val="autoZero"/>
        <c:crossBetween val="midCat"/>
      </c:valAx>
      <c:valAx>
        <c:axId val="15389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0</xdr:row>
      <xdr:rowOff>50800</xdr:rowOff>
    </xdr:from>
    <xdr:to>
      <xdr:col>16</xdr:col>
      <xdr:colOff>336550</xdr:colOff>
      <xdr:row>15</xdr:row>
      <xdr:rowOff>31750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47625</xdr:rowOff>
    </xdr:from>
    <xdr:to>
      <xdr:col>15</xdr:col>
      <xdr:colOff>333375</xdr:colOff>
      <xdr:row>15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66675</xdr:rowOff>
    </xdr:from>
    <xdr:to>
      <xdr:col>16</xdr:col>
      <xdr:colOff>352425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17</xdr:row>
      <xdr:rowOff>41275</xdr:rowOff>
    </xdr:from>
    <xdr:to>
      <xdr:col>16</xdr:col>
      <xdr:colOff>371475</xdr:colOff>
      <xdr:row>32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</xdr:colOff>
      <xdr:row>0</xdr:row>
      <xdr:rowOff>34925</xdr:rowOff>
    </xdr:from>
    <xdr:to>
      <xdr:col>15</xdr:col>
      <xdr:colOff>339725</xdr:colOff>
      <xdr:row>15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15</xdr:row>
      <xdr:rowOff>85725</xdr:rowOff>
    </xdr:from>
    <xdr:to>
      <xdr:col>15</xdr:col>
      <xdr:colOff>352425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</xdr:colOff>
      <xdr:row>0</xdr:row>
      <xdr:rowOff>53975</xdr:rowOff>
    </xdr:from>
    <xdr:to>
      <xdr:col>16</xdr:col>
      <xdr:colOff>358775</xdr:colOff>
      <xdr:row>15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17</xdr:row>
      <xdr:rowOff>53975</xdr:rowOff>
    </xdr:from>
    <xdr:to>
      <xdr:col>16</xdr:col>
      <xdr:colOff>371475</xdr:colOff>
      <xdr:row>32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41275</xdr:rowOff>
    </xdr:from>
    <xdr:to>
      <xdr:col>15</xdr:col>
      <xdr:colOff>371475</xdr:colOff>
      <xdr:row>15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15</xdr:row>
      <xdr:rowOff>92075</xdr:rowOff>
    </xdr:from>
    <xdr:to>
      <xdr:col>15</xdr:col>
      <xdr:colOff>371475</xdr:colOff>
      <xdr:row>30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</xdr:colOff>
      <xdr:row>0</xdr:row>
      <xdr:rowOff>60325</xdr:rowOff>
    </xdr:from>
    <xdr:to>
      <xdr:col>16</xdr:col>
      <xdr:colOff>358775</xdr:colOff>
      <xdr:row>15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</xdr:colOff>
      <xdr:row>17</xdr:row>
      <xdr:rowOff>47625</xdr:rowOff>
    </xdr:from>
    <xdr:to>
      <xdr:col>16</xdr:col>
      <xdr:colOff>339725</xdr:colOff>
      <xdr:row>32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0</xdr:row>
      <xdr:rowOff>34925</xdr:rowOff>
    </xdr:from>
    <xdr:to>
      <xdr:col>15</xdr:col>
      <xdr:colOff>355600</xdr:colOff>
      <xdr:row>15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15</xdr:row>
      <xdr:rowOff>60325</xdr:rowOff>
    </xdr:from>
    <xdr:to>
      <xdr:col>15</xdr:col>
      <xdr:colOff>361950</xdr:colOff>
      <xdr:row>30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/>
  </sheetViews>
  <sheetFormatPr defaultRowHeight="14.5" x14ac:dyDescent="0.35"/>
  <cols>
    <col min="7" max="7" width="11.81640625" bestFit="1" customWidth="1"/>
  </cols>
  <sheetData>
    <row r="1" spans="1:8" x14ac:dyDescent="0.35">
      <c r="D1" s="1" t="s">
        <v>14</v>
      </c>
    </row>
    <row r="2" spans="1:8" x14ac:dyDescent="0.35">
      <c r="A2" s="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5">
      <c r="A3" t="s">
        <v>7</v>
      </c>
      <c r="B3">
        <v>250</v>
      </c>
      <c r="C3">
        <v>100</v>
      </c>
      <c r="D3">
        <v>1.807354922030497</v>
      </c>
      <c r="E3">
        <v>671.41764705882349</v>
      </c>
      <c r="F3">
        <v>5.2941176470588198</v>
      </c>
      <c r="G3">
        <f>D3/(E3*1000)</f>
        <v>2.6918490003170157E-6</v>
      </c>
      <c r="H3">
        <v>299.43558145725916</v>
      </c>
    </row>
    <row r="4" spans="1:8" x14ac:dyDescent="0.35">
      <c r="A4" t="s">
        <v>8</v>
      </c>
      <c r="B4">
        <v>250</v>
      </c>
      <c r="C4">
        <v>100</v>
      </c>
      <c r="D4">
        <v>1.807354922030497</v>
      </c>
      <c r="E4">
        <v>699.61764705882354</v>
      </c>
      <c r="F4">
        <v>2.3529411764705901</v>
      </c>
      <c r="G4">
        <f t="shared" ref="G4:G14" si="0">D4/(E4*1000)</f>
        <v>2.5833466746137343E-6</v>
      </c>
      <c r="H4">
        <v>326.43995366255632</v>
      </c>
    </row>
    <row r="5" spans="1:8" x14ac:dyDescent="0.35">
      <c r="A5" t="s">
        <v>7</v>
      </c>
      <c r="B5">
        <v>100</v>
      </c>
      <c r="C5">
        <v>100</v>
      </c>
      <c r="D5">
        <v>1</v>
      </c>
      <c r="E5">
        <v>538.71176470588239</v>
      </c>
      <c r="F5">
        <v>2.3529411764705883</v>
      </c>
      <c r="G5">
        <f t="shared" si="0"/>
        <v>1.8562802327993795E-6</v>
      </c>
      <c r="H5">
        <v>151.90356135648844</v>
      </c>
    </row>
    <row r="6" spans="1:8" x14ac:dyDescent="0.35">
      <c r="A6" t="s">
        <v>8</v>
      </c>
      <c r="B6">
        <v>100</v>
      </c>
      <c r="C6">
        <v>100</v>
      </c>
      <c r="D6">
        <v>1</v>
      </c>
      <c r="E6">
        <v>607.68235294117642</v>
      </c>
      <c r="F6">
        <v>4.117647058823529</v>
      </c>
      <c r="G6">
        <f t="shared" si="0"/>
        <v>1.6455965771591197E-6</v>
      </c>
      <c r="H6">
        <v>184.48610001601998</v>
      </c>
    </row>
    <row r="7" spans="1:8" x14ac:dyDescent="0.35">
      <c r="A7" t="s">
        <v>7</v>
      </c>
      <c r="B7">
        <v>250</v>
      </c>
      <c r="C7">
        <v>50</v>
      </c>
      <c r="D7">
        <v>2.5849625008523818</v>
      </c>
      <c r="E7">
        <v>875.27647058823527</v>
      </c>
      <c r="F7">
        <v>6.4705882352941186</v>
      </c>
      <c r="G7">
        <f t="shared" si="0"/>
        <v>2.9533097115190825E-6</v>
      </c>
      <c r="H7">
        <v>343.62557222598343</v>
      </c>
    </row>
    <row r="8" spans="1:8" x14ac:dyDescent="0.35">
      <c r="A8" t="s">
        <v>8</v>
      </c>
      <c r="B8">
        <v>250</v>
      </c>
      <c r="C8">
        <v>50</v>
      </c>
      <c r="D8">
        <v>2.5849625008523818</v>
      </c>
      <c r="E8">
        <v>907.3</v>
      </c>
      <c r="F8">
        <v>2.9411764705882351</v>
      </c>
      <c r="G8">
        <f t="shared" si="0"/>
        <v>2.8490714216382473E-6</v>
      </c>
      <c r="H8">
        <v>358.19320446210037</v>
      </c>
    </row>
    <row r="9" spans="1:8" x14ac:dyDescent="0.35">
      <c r="A9" t="s">
        <v>7</v>
      </c>
      <c r="B9">
        <v>100</v>
      </c>
      <c r="C9">
        <v>50</v>
      </c>
      <c r="D9">
        <v>1.5849625008523813</v>
      </c>
      <c r="E9">
        <v>673.46470588235297</v>
      </c>
      <c r="F9">
        <v>2.9411764705882351</v>
      </c>
      <c r="G9">
        <f t="shared" si="0"/>
        <v>2.3534455287835933E-6</v>
      </c>
      <c r="H9">
        <v>185.00703509300993</v>
      </c>
    </row>
    <row r="10" spans="1:8" x14ac:dyDescent="0.35">
      <c r="A10" t="s">
        <v>8</v>
      </c>
      <c r="B10">
        <v>100</v>
      </c>
      <c r="C10">
        <v>50</v>
      </c>
      <c r="D10">
        <v>1.5849625008523813</v>
      </c>
      <c r="E10">
        <v>734.66470588235291</v>
      </c>
      <c r="F10">
        <v>2.9411764705882351</v>
      </c>
      <c r="G10">
        <f t="shared" si="0"/>
        <v>2.1573957319057499E-6</v>
      </c>
      <c r="H10">
        <v>197.06106543866284</v>
      </c>
    </row>
    <row r="11" spans="1:8" x14ac:dyDescent="0.35">
      <c r="A11" t="s">
        <v>7</v>
      </c>
      <c r="B11">
        <v>250</v>
      </c>
      <c r="C11">
        <v>25</v>
      </c>
      <c r="D11">
        <v>3.4594316188079834</v>
      </c>
      <c r="E11">
        <v>1044.5058823529412</v>
      </c>
      <c r="F11">
        <v>2.3529411764705883</v>
      </c>
      <c r="G11">
        <f t="shared" si="0"/>
        <v>3.3120269375745196E-6</v>
      </c>
      <c r="H11">
        <v>348.81522618341438</v>
      </c>
    </row>
    <row r="12" spans="1:8" x14ac:dyDescent="0.35">
      <c r="A12" t="s">
        <v>8</v>
      </c>
      <c r="B12">
        <v>250</v>
      </c>
      <c r="C12">
        <v>25</v>
      </c>
      <c r="D12">
        <v>3.4594316188079834</v>
      </c>
      <c r="E12">
        <v>1091.4470588235295</v>
      </c>
      <c r="F12">
        <v>3.5294117647058822</v>
      </c>
      <c r="G12">
        <f t="shared" si="0"/>
        <v>3.1695826113058605E-6</v>
      </c>
      <c r="H12">
        <v>400.32787903839215</v>
      </c>
    </row>
    <row r="13" spans="1:8" x14ac:dyDescent="0.35">
      <c r="A13" t="s">
        <v>7</v>
      </c>
      <c r="B13">
        <v>100</v>
      </c>
      <c r="C13">
        <v>25</v>
      </c>
      <c r="D13">
        <v>2.3219280949403625</v>
      </c>
      <c r="E13">
        <v>896.95294117647063</v>
      </c>
      <c r="F13">
        <v>2.3529411764705883</v>
      </c>
      <c r="G13">
        <f t="shared" si="0"/>
        <v>2.5886844095687466E-6</v>
      </c>
      <c r="H13">
        <v>181.13435202032321</v>
      </c>
    </row>
    <row r="14" spans="1:8" x14ac:dyDescent="0.35">
      <c r="A14" t="s">
        <v>8</v>
      </c>
      <c r="B14">
        <v>100</v>
      </c>
      <c r="C14">
        <v>25</v>
      </c>
      <c r="D14">
        <v>2.3219280949403625</v>
      </c>
      <c r="E14">
        <v>929.84705882352944</v>
      </c>
      <c r="F14">
        <v>3.5294117647058822</v>
      </c>
      <c r="G14">
        <f t="shared" si="0"/>
        <v>2.4971075328002179E-6</v>
      </c>
      <c r="H14">
        <v>218.58588906753602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9" sqref="A9"/>
    </sheetView>
  </sheetViews>
  <sheetFormatPr defaultRowHeight="14.5" x14ac:dyDescent="0.35"/>
  <cols>
    <col min="6" max="6" width="11.81640625" bestFit="1" customWidth="1"/>
  </cols>
  <sheetData>
    <row r="1" spans="1:7" x14ac:dyDescent="0.35">
      <c r="D1" s="1" t="s">
        <v>14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5">
      <c r="A3">
        <v>250</v>
      </c>
      <c r="B3">
        <v>100</v>
      </c>
      <c r="C3">
        <v>1.8073549220304823</v>
      </c>
      <c r="D3">
        <v>685.51764705882351</v>
      </c>
      <c r="E3">
        <f>0.0382352941176471*100</f>
        <v>3.8235294117647105</v>
      </c>
      <c r="F3">
        <f>C3/(D3*1000)</f>
        <v>2.6364819779400882E-6</v>
      </c>
      <c r="G3">
        <v>312.9377675599078</v>
      </c>
    </row>
    <row r="4" spans="1:7" x14ac:dyDescent="0.35">
      <c r="A4">
        <v>100</v>
      </c>
      <c r="B4">
        <v>100</v>
      </c>
      <c r="C4">
        <v>1</v>
      </c>
      <c r="D4">
        <v>573.19705882352946</v>
      </c>
      <c r="E4">
        <f>0.0323529411764706*100</f>
        <v>3.2352941176470598</v>
      </c>
      <c r="F4">
        <f t="shared" ref="F4:F8" si="0">C4/(D4*1000)</f>
        <v>1.7446007173387653E-6</v>
      </c>
      <c r="G4">
        <v>168.19483068625419</v>
      </c>
    </row>
    <row r="5" spans="1:7" x14ac:dyDescent="0.35">
      <c r="A5">
        <v>250</v>
      </c>
      <c r="B5">
        <v>50</v>
      </c>
      <c r="C5">
        <v>2.5849625008523716</v>
      </c>
      <c r="D5">
        <v>891.28823529411761</v>
      </c>
      <c r="E5">
        <f>0.0470588235294118*100</f>
        <v>4.7058823529411802</v>
      </c>
      <c r="F5">
        <f t="shared" si="0"/>
        <v>2.9002542594981699E-6</v>
      </c>
      <c r="G5">
        <v>350.90938834404199</v>
      </c>
    </row>
    <row r="6" spans="1:7" x14ac:dyDescent="0.35">
      <c r="A6">
        <v>100</v>
      </c>
      <c r="B6">
        <v>50</v>
      </c>
      <c r="C6">
        <v>1.5849625008523718</v>
      </c>
      <c r="D6">
        <v>704.064705882353</v>
      </c>
      <c r="E6">
        <f>0.0294117647058824*100</f>
        <v>2.9411764705882399</v>
      </c>
      <c r="F6">
        <f t="shared" si="0"/>
        <v>2.2511602805967297E-6</v>
      </c>
      <c r="G6">
        <v>191.03405026583638</v>
      </c>
    </row>
    <row r="7" spans="1:7" x14ac:dyDescent="0.35">
      <c r="A7">
        <v>250</v>
      </c>
      <c r="B7">
        <v>25</v>
      </c>
      <c r="C7">
        <v>3.4594316188079843</v>
      </c>
      <c r="D7">
        <v>1067.9764705882353</v>
      </c>
      <c r="E7">
        <f>0.0294117647058824*100</f>
        <v>2.9411764705882399</v>
      </c>
      <c r="F7">
        <f t="shared" si="0"/>
        <v>3.2392395470122568E-6</v>
      </c>
      <c r="G7">
        <v>374.57155261090332</v>
      </c>
    </row>
    <row r="8" spans="1:7" x14ac:dyDescent="0.35">
      <c r="A8">
        <v>100</v>
      </c>
      <c r="B8">
        <v>25</v>
      </c>
      <c r="C8">
        <v>2.3219280949403549</v>
      </c>
      <c r="D8">
        <v>913.4</v>
      </c>
      <c r="E8">
        <f>0.0294117647058824*100</f>
        <v>2.9411764705882399</v>
      </c>
      <c r="F8">
        <f t="shared" si="0"/>
        <v>2.5420714855926812E-6</v>
      </c>
      <c r="G8">
        <v>199.86012054392944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/>
  </sheetViews>
  <sheetFormatPr defaultRowHeight="14.5" x14ac:dyDescent="0.35"/>
  <cols>
    <col min="7" max="7" width="11.81640625" bestFit="1" customWidth="1"/>
  </cols>
  <sheetData>
    <row r="1" spans="1:8" x14ac:dyDescent="0.35">
      <c r="D1" s="1" t="s">
        <v>10</v>
      </c>
    </row>
    <row r="2" spans="1:8" x14ac:dyDescent="0.35">
      <c r="A2" s="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5">
      <c r="A3" t="s">
        <v>7</v>
      </c>
      <c r="B3">
        <v>250</v>
      </c>
      <c r="C3">
        <v>100</v>
      </c>
      <c r="D3">
        <v>1.8073549220370317</v>
      </c>
      <c r="E3">
        <v>644.35</v>
      </c>
      <c r="F3">
        <v>6.4285714285714279</v>
      </c>
      <c r="G3">
        <f>D3/(E3*1000)</f>
        <v>2.8049273252689249E-6</v>
      </c>
      <c r="H3">
        <v>294.45886105167176</v>
      </c>
    </row>
    <row r="4" spans="1:8" x14ac:dyDescent="0.35">
      <c r="A4" t="s">
        <v>8</v>
      </c>
      <c r="B4">
        <v>250</v>
      </c>
      <c r="C4">
        <v>100</v>
      </c>
      <c r="D4">
        <v>1.8073549220370317</v>
      </c>
      <c r="E4">
        <v>666.70714285714291</v>
      </c>
      <c r="F4">
        <v>0.7142857142857143</v>
      </c>
      <c r="G4">
        <f t="shared" ref="G4:G14" si="0">D4/(E4*1000)</f>
        <v>2.710867794653729E-6</v>
      </c>
      <c r="H4">
        <v>309.38776538810413</v>
      </c>
    </row>
    <row r="5" spans="1:8" x14ac:dyDescent="0.35">
      <c r="A5" t="s">
        <v>7</v>
      </c>
      <c r="B5">
        <v>100</v>
      </c>
      <c r="C5">
        <v>100</v>
      </c>
      <c r="D5">
        <v>1</v>
      </c>
      <c r="E5">
        <v>506.41428571428571</v>
      </c>
      <c r="F5">
        <v>2.1428571428571428</v>
      </c>
      <c r="G5">
        <f t="shared" si="0"/>
        <v>1.974667832661006E-6</v>
      </c>
      <c r="H5">
        <v>146.92755123273596</v>
      </c>
    </row>
    <row r="6" spans="1:8" x14ac:dyDescent="0.35">
      <c r="A6" t="s">
        <v>8</v>
      </c>
      <c r="B6">
        <v>100</v>
      </c>
      <c r="C6">
        <v>100</v>
      </c>
      <c r="D6">
        <v>1</v>
      </c>
      <c r="E6">
        <v>589.79999999999995</v>
      </c>
      <c r="F6">
        <v>3.5714285714285712</v>
      </c>
      <c r="G6">
        <f t="shared" si="0"/>
        <v>1.6954899966090199E-6</v>
      </c>
      <c r="H6">
        <v>176.55970144166716</v>
      </c>
    </row>
    <row r="7" spans="1:8" x14ac:dyDescent="0.35">
      <c r="A7" t="s">
        <v>7</v>
      </c>
      <c r="B7">
        <v>250</v>
      </c>
      <c r="C7">
        <v>50</v>
      </c>
      <c r="D7">
        <v>2.584962500820748</v>
      </c>
      <c r="E7">
        <v>827.37857142857138</v>
      </c>
      <c r="F7">
        <v>6.4285714285714279</v>
      </c>
      <c r="G7">
        <f t="shared" si="0"/>
        <v>3.1242802147479969E-6</v>
      </c>
      <c r="H7">
        <v>328.43723717797985</v>
      </c>
    </row>
    <row r="8" spans="1:8" x14ac:dyDescent="0.35">
      <c r="A8" t="s">
        <v>8</v>
      </c>
      <c r="B8">
        <v>250</v>
      </c>
      <c r="C8">
        <v>50</v>
      </c>
      <c r="D8">
        <v>2.584962500820748</v>
      </c>
      <c r="E8">
        <v>873.88571428571424</v>
      </c>
      <c r="F8">
        <v>3.5714285714285712</v>
      </c>
      <c r="G8">
        <f t="shared" si="0"/>
        <v>2.9580097930009217E-6</v>
      </c>
      <c r="H8">
        <v>344.93797572469333</v>
      </c>
    </row>
    <row r="9" spans="1:8" x14ac:dyDescent="0.35">
      <c r="A9" t="s">
        <v>7</v>
      </c>
      <c r="B9">
        <v>100</v>
      </c>
      <c r="C9">
        <v>50</v>
      </c>
      <c r="D9">
        <v>1.5849625008207475</v>
      </c>
      <c r="E9">
        <v>639.92857142857144</v>
      </c>
      <c r="F9">
        <v>2.1428571428571428</v>
      </c>
      <c r="G9">
        <f t="shared" si="0"/>
        <v>2.47678033390897E-6</v>
      </c>
      <c r="H9">
        <v>176.25341085158345</v>
      </c>
    </row>
    <row r="10" spans="1:8" x14ac:dyDescent="0.35">
      <c r="A10" t="s">
        <v>8</v>
      </c>
      <c r="B10">
        <v>100</v>
      </c>
      <c r="C10">
        <v>50</v>
      </c>
      <c r="D10">
        <v>1.5849625008207475</v>
      </c>
      <c r="E10">
        <v>691.05714285714282</v>
      </c>
      <c r="F10">
        <v>2.8571428571428572</v>
      </c>
      <c r="G10">
        <f t="shared" si="0"/>
        <v>2.2935332008403756E-6</v>
      </c>
      <c r="H10">
        <v>178.80721327237634</v>
      </c>
    </row>
    <row r="11" spans="1:8" x14ac:dyDescent="0.35">
      <c r="A11" t="s">
        <v>7</v>
      </c>
      <c r="B11">
        <v>250</v>
      </c>
      <c r="C11">
        <v>25</v>
      </c>
      <c r="D11">
        <v>3.4594316187668315</v>
      </c>
      <c r="E11">
        <v>978.89285714285711</v>
      </c>
      <c r="F11">
        <v>1.4285714285714286</v>
      </c>
      <c r="G11">
        <f t="shared" si="0"/>
        <v>3.5340247847594325E-6</v>
      </c>
      <c r="H11">
        <v>336.09920358914621</v>
      </c>
    </row>
    <row r="12" spans="1:8" x14ac:dyDescent="0.35">
      <c r="A12" t="s">
        <v>8</v>
      </c>
      <c r="B12">
        <v>250</v>
      </c>
      <c r="C12">
        <v>25</v>
      </c>
      <c r="D12">
        <v>3.4594316187668315</v>
      </c>
      <c r="E12">
        <v>1031.5142857142857</v>
      </c>
      <c r="F12">
        <v>4.2857142857142856</v>
      </c>
      <c r="G12">
        <f t="shared" si="0"/>
        <v>3.3537408707542062E-6</v>
      </c>
      <c r="H12">
        <v>384.125070493762</v>
      </c>
    </row>
    <row r="13" spans="1:8" x14ac:dyDescent="0.35">
      <c r="A13" t="s">
        <v>7</v>
      </c>
      <c r="B13">
        <v>100</v>
      </c>
      <c r="C13">
        <v>25</v>
      </c>
      <c r="D13">
        <v>2.3219280949275882</v>
      </c>
      <c r="E13">
        <v>854.10714285714289</v>
      </c>
      <c r="F13">
        <v>1.4285714285714286</v>
      </c>
      <c r="G13">
        <f t="shared" si="0"/>
        <v>2.7185442884370678E-6</v>
      </c>
      <c r="H13">
        <v>164.33071335589239</v>
      </c>
    </row>
    <row r="14" spans="1:8" x14ac:dyDescent="0.35">
      <c r="A14" t="s">
        <v>8</v>
      </c>
      <c r="B14">
        <v>100</v>
      </c>
      <c r="C14">
        <v>25</v>
      </c>
      <c r="D14">
        <v>2.3219280949275882</v>
      </c>
      <c r="E14">
        <v>883.32142857142856</v>
      </c>
      <c r="F14">
        <v>0.7142857142857143</v>
      </c>
      <c r="G14">
        <f t="shared" si="0"/>
        <v>2.6286332696386395E-6</v>
      </c>
      <c r="H14">
        <v>204.93579526129361</v>
      </c>
    </row>
    <row r="18" spans="1:8" x14ac:dyDescent="0.35">
      <c r="D18" s="1" t="s">
        <v>11</v>
      </c>
    </row>
    <row r="19" spans="1:8" x14ac:dyDescent="0.35">
      <c r="A19" s="2" t="s">
        <v>9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35">
      <c r="A20" t="s">
        <v>7</v>
      </c>
      <c r="B20">
        <v>250</v>
      </c>
      <c r="C20">
        <v>100</v>
      </c>
      <c r="D20">
        <v>1.8073549220000014</v>
      </c>
      <c r="E20">
        <v>797.73333333333335</v>
      </c>
      <c r="F20">
        <v>0</v>
      </c>
      <c r="G20">
        <f>D20/(E20*1000)</f>
        <v>2.2656128890188884E-6</v>
      </c>
      <c r="H20">
        <v>322.66027668333322</v>
      </c>
    </row>
    <row r="21" spans="1:8" x14ac:dyDescent="0.35">
      <c r="A21" t="s">
        <v>8</v>
      </c>
      <c r="B21">
        <v>250</v>
      </c>
      <c r="C21">
        <v>100</v>
      </c>
      <c r="D21">
        <v>1.8073549220000014</v>
      </c>
      <c r="E21">
        <v>853.2</v>
      </c>
      <c r="F21">
        <v>10</v>
      </c>
      <c r="G21">
        <f t="shared" ref="G21:G31" si="1">D21/(E21*1000)</f>
        <v>2.1183250375058618E-6</v>
      </c>
      <c r="H21">
        <v>406.01683227666666</v>
      </c>
    </row>
    <row r="22" spans="1:8" x14ac:dyDescent="0.35">
      <c r="A22" t="s">
        <v>7</v>
      </c>
      <c r="B22">
        <v>100</v>
      </c>
      <c r="C22">
        <v>100</v>
      </c>
      <c r="D22">
        <v>1</v>
      </c>
      <c r="E22">
        <v>689.43333333333328</v>
      </c>
      <c r="F22">
        <v>3.3333333333333335</v>
      </c>
      <c r="G22">
        <f t="shared" si="1"/>
        <v>1.4504665667456367E-6</v>
      </c>
      <c r="H22">
        <v>175.12494193400005</v>
      </c>
    </row>
    <row r="23" spans="1:8" x14ac:dyDescent="0.35">
      <c r="A23" t="s">
        <v>8</v>
      </c>
      <c r="B23">
        <v>100</v>
      </c>
      <c r="C23">
        <v>100</v>
      </c>
      <c r="D23">
        <v>1</v>
      </c>
      <c r="E23">
        <v>691.13333333333333</v>
      </c>
      <c r="F23">
        <v>6.666666666666667</v>
      </c>
      <c r="G23">
        <f t="shared" si="1"/>
        <v>1.4468988135429728E-6</v>
      </c>
      <c r="H23">
        <v>221.47596002966668</v>
      </c>
    </row>
    <row r="24" spans="1:8" x14ac:dyDescent="0.35">
      <c r="A24" t="s">
        <v>7</v>
      </c>
      <c r="B24">
        <v>250</v>
      </c>
      <c r="C24">
        <v>50</v>
      </c>
      <c r="D24">
        <v>2.584962501000001</v>
      </c>
      <c r="E24">
        <v>1098.8</v>
      </c>
      <c r="F24">
        <v>6.666666666666667</v>
      </c>
      <c r="G24">
        <f t="shared" si="1"/>
        <v>2.352532308882418E-6</v>
      </c>
      <c r="H24">
        <v>414.50446911666671</v>
      </c>
    </row>
    <row r="25" spans="1:8" x14ac:dyDescent="0.35">
      <c r="A25" t="s">
        <v>8</v>
      </c>
      <c r="B25">
        <v>250</v>
      </c>
      <c r="C25">
        <v>50</v>
      </c>
      <c r="D25">
        <v>2.584962501000001</v>
      </c>
      <c r="E25">
        <v>1063.2333333333333</v>
      </c>
      <c r="F25">
        <v>0</v>
      </c>
      <c r="G25">
        <f t="shared" si="1"/>
        <v>2.4312278593598154E-6</v>
      </c>
      <c r="H25">
        <v>420.05093857000008</v>
      </c>
    </row>
    <row r="26" spans="1:8" x14ac:dyDescent="0.35">
      <c r="A26" t="s">
        <v>7</v>
      </c>
      <c r="B26">
        <v>100</v>
      </c>
      <c r="C26">
        <v>50</v>
      </c>
      <c r="D26">
        <v>1.5849625009999999</v>
      </c>
      <c r="E26">
        <v>829.9666666666667</v>
      </c>
      <c r="F26">
        <v>6.666666666666667</v>
      </c>
      <c r="G26">
        <f t="shared" si="1"/>
        <v>1.9096700682758341E-6</v>
      </c>
      <c r="H26">
        <v>225.85728155300001</v>
      </c>
    </row>
    <row r="27" spans="1:8" x14ac:dyDescent="0.35">
      <c r="A27" t="s">
        <v>8</v>
      </c>
      <c r="B27">
        <v>100</v>
      </c>
      <c r="C27">
        <v>50</v>
      </c>
      <c r="D27">
        <v>1.5849625009999999</v>
      </c>
      <c r="E27">
        <v>938.16666666666663</v>
      </c>
      <c r="F27">
        <v>3.3333333333333335</v>
      </c>
      <c r="G27">
        <f t="shared" si="1"/>
        <v>1.6894252986320839E-6</v>
      </c>
      <c r="H27">
        <v>282.24570888133331</v>
      </c>
    </row>
    <row r="28" spans="1:8" x14ac:dyDescent="0.35">
      <c r="A28" t="s">
        <v>7</v>
      </c>
      <c r="B28">
        <v>250</v>
      </c>
      <c r="C28">
        <v>25</v>
      </c>
      <c r="D28">
        <v>3.4594316190000001</v>
      </c>
      <c r="E28">
        <v>1350.7</v>
      </c>
      <c r="F28">
        <v>6.666666666666667</v>
      </c>
      <c r="G28">
        <f t="shared" si="1"/>
        <v>2.5612139031613236E-6</v>
      </c>
      <c r="H28">
        <v>408.1566649566667</v>
      </c>
    </row>
    <row r="29" spans="1:8" x14ac:dyDescent="0.35">
      <c r="A29" t="s">
        <v>8</v>
      </c>
      <c r="B29">
        <v>250</v>
      </c>
      <c r="C29">
        <v>25</v>
      </c>
      <c r="D29">
        <v>3.4594316190000001</v>
      </c>
      <c r="E29">
        <v>1371.1333333333334</v>
      </c>
      <c r="F29">
        <v>0</v>
      </c>
      <c r="G29">
        <f t="shared" si="1"/>
        <v>2.523045377789663E-6</v>
      </c>
      <c r="H29">
        <v>475.94098558000007</v>
      </c>
    </row>
    <row r="30" spans="1:8" x14ac:dyDescent="0.35">
      <c r="A30" t="s">
        <v>7</v>
      </c>
      <c r="B30">
        <v>100</v>
      </c>
      <c r="C30">
        <v>25</v>
      </c>
      <c r="D30">
        <v>2.3219280949999987</v>
      </c>
      <c r="E30">
        <v>1096.9000000000001</v>
      </c>
      <c r="F30">
        <v>6.666666666666667</v>
      </c>
      <c r="G30">
        <f t="shared" si="1"/>
        <v>2.116809276141853E-6</v>
      </c>
      <c r="H30">
        <v>259.55133245433331</v>
      </c>
    </row>
    <row r="31" spans="1:8" x14ac:dyDescent="0.35">
      <c r="A31" t="s">
        <v>8</v>
      </c>
      <c r="B31">
        <v>100</v>
      </c>
      <c r="C31">
        <v>25</v>
      </c>
      <c r="D31">
        <v>2.3219280949999987</v>
      </c>
      <c r="E31">
        <v>1146.9666666666667</v>
      </c>
      <c r="F31">
        <v>16.666666666666664</v>
      </c>
      <c r="G31">
        <f t="shared" si="1"/>
        <v>2.0244076506146635E-6</v>
      </c>
      <c r="H31">
        <v>282.28632683000006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:F19"/>
    </sheetView>
  </sheetViews>
  <sheetFormatPr defaultRowHeight="14.5" x14ac:dyDescent="0.35"/>
  <cols>
    <col min="6" max="6" width="11.81640625" bestFit="1" customWidth="1"/>
  </cols>
  <sheetData>
    <row r="1" spans="1:7" x14ac:dyDescent="0.35">
      <c r="D1" s="1" t="s">
        <v>10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5">
      <c r="A3">
        <v>250</v>
      </c>
      <c r="B3">
        <v>100</v>
      </c>
      <c r="C3">
        <v>1.8073549220370255</v>
      </c>
      <c r="D3">
        <v>655.52857142857147</v>
      </c>
      <c r="E3">
        <v>3.5714285714285712</v>
      </c>
      <c r="F3">
        <f>C3/(D3*1000)</f>
        <v>2.7570955726587437E-6</v>
      </c>
      <c r="G3">
        <v>301.92331321988803</v>
      </c>
    </row>
    <row r="4" spans="1:7" x14ac:dyDescent="0.35">
      <c r="A4">
        <v>100</v>
      </c>
      <c r="B4">
        <v>100</v>
      </c>
      <c r="C4">
        <v>1</v>
      </c>
      <c r="D4">
        <v>548.10714285714289</v>
      </c>
      <c r="E4">
        <v>2.8571428571428572</v>
      </c>
      <c r="F4">
        <f t="shared" ref="F4:F8" si="0">C4/(D4*1000)</f>
        <v>1.824460806672314E-6</v>
      </c>
      <c r="G4">
        <v>161.74362633720162</v>
      </c>
    </row>
    <row r="5" spans="1:7" x14ac:dyDescent="0.35">
      <c r="A5">
        <v>250</v>
      </c>
      <c r="B5">
        <v>50</v>
      </c>
      <c r="C5">
        <v>2.5849625008207355</v>
      </c>
      <c r="D5">
        <v>850.63214285714287</v>
      </c>
      <c r="E5">
        <v>5</v>
      </c>
      <c r="F5">
        <f t="shared" si="0"/>
        <v>3.0388723521994397E-6</v>
      </c>
      <c r="G5">
        <v>336.68760645133676</v>
      </c>
    </row>
    <row r="6" spans="1:7" x14ac:dyDescent="0.35">
      <c r="A6">
        <v>100</v>
      </c>
      <c r="B6">
        <v>50</v>
      </c>
      <c r="C6">
        <v>1.5849625008207413</v>
      </c>
      <c r="D6">
        <v>665.49285714285713</v>
      </c>
      <c r="E6">
        <v>2.5</v>
      </c>
      <c r="F6">
        <f t="shared" si="0"/>
        <v>2.3816371337559033E-6</v>
      </c>
      <c r="G6">
        <v>177.53031206197988</v>
      </c>
    </row>
    <row r="7" spans="1:7" x14ac:dyDescent="0.35">
      <c r="A7">
        <v>250</v>
      </c>
      <c r="B7">
        <v>25</v>
      </c>
      <c r="C7">
        <v>3.4594316187668328</v>
      </c>
      <c r="D7">
        <v>1005.2035714285714</v>
      </c>
      <c r="E7">
        <v>2.8571428571428572</v>
      </c>
      <c r="F7">
        <f t="shared" si="0"/>
        <v>3.4415234059011258E-6</v>
      </c>
      <c r="G7">
        <v>360.11213704145399</v>
      </c>
    </row>
    <row r="8" spans="1:7" x14ac:dyDescent="0.35">
      <c r="A8">
        <v>100</v>
      </c>
      <c r="B8">
        <v>25</v>
      </c>
      <c r="C8">
        <v>2.3219280949275851</v>
      </c>
      <c r="D8">
        <v>868.71428571428567</v>
      </c>
      <c r="E8">
        <v>1.0714285714285714</v>
      </c>
      <c r="F8">
        <f t="shared" si="0"/>
        <v>2.6728328670437585E-6</v>
      </c>
      <c r="G8">
        <v>184.63325430859297</v>
      </c>
    </row>
    <row r="12" spans="1:7" x14ac:dyDescent="0.35">
      <c r="D12" s="1" t="s">
        <v>11</v>
      </c>
    </row>
    <row r="13" spans="1:7" x14ac:dyDescent="0.3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5">
      <c r="A14">
        <v>250</v>
      </c>
      <c r="B14">
        <v>100</v>
      </c>
      <c r="C14">
        <v>1.8073549220000016</v>
      </c>
      <c r="D14">
        <v>825.4666666666667</v>
      </c>
      <c r="E14">
        <v>5</v>
      </c>
      <c r="F14">
        <f>C14/(D14*1000)</f>
        <v>2.1894947367145874E-6</v>
      </c>
      <c r="G14">
        <v>364.33855447999997</v>
      </c>
    </row>
    <row r="15" spans="1:7" x14ac:dyDescent="0.35">
      <c r="A15">
        <v>100</v>
      </c>
      <c r="B15">
        <v>100</v>
      </c>
      <c r="C15">
        <v>1</v>
      </c>
      <c r="D15">
        <v>690.2833333333333</v>
      </c>
      <c r="E15">
        <v>5</v>
      </c>
      <c r="F15">
        <f t="shared" ref="F15:F19" si="1">C15/(D15*1000)</f>
        <v>1.448680493517155E-6</v>
      </c>
      <c r="G15">
        <v>198.30045098183336</v>
      </c>
    </row>
    <row r="16" spans="1:7" x14ac:dyDescent="0.35">
      <c r="A16">
        <v>250</v>
      </c>
      <c r="B16">
        <v>50</v>
      </c>
      <c r="C16">
        <v>2.5849625010000041</v>
      </c>
      <c r="D16">
        <v>1081.0166666666667</v>
      </c>
      <c r="E16">
        <v>3.3333333333333335</v>
      </c>
      <c r="F16">
        <f t="shared" si="1"/>
        <v>2.3912327910454701E-6</v>
      </c>
      <c r="G16">
        <v>417.27770384333331</v>
      </c>
    </row>
    <row r="17" spans="1:7" x14ac:dyDescent="0.35">
      <c r="A17">
        <v>100</v>
      </c>
      <c r="B17">
        <v>50</v>
      </c>
      <c r="C17">
        <v>1.5849625010000021</v>
      </c>
      <c r="D17">
        <v>884.06666666666672</v>
      </c>
      <c r="E17">
        <v>5</v>
      </c>
      <c r="F17">
        <f t="shared" si="1"/>
        <v>1.7928088013724479E-6</v>
      </c>
      <c r="G17">
        <v>254.05149521716658</v>
      </c>
    </row>
    <row r="18" spans="1:7" x14ac:dyDescent="0.35">
      <c r="A18">
        <v>250</v>
      </c>
      <c r="B18">
        <v>25</v>
      </c>
      <c r="C18">
        <v>3.4594316189999952</v>
      </c>
      <c r="D18">
        <v>1360.9166666666667</v>
      </c>
      <c r="E18">
        <v>3.3333333333333335</v>
      </c>
      <c r="F18">
        <f t="shared" si="1"/>
        <v>2.5419863711958816E-6</v>
      </c>
      <c r="G18">
        <v>442.04882526833347</v>
      </c>
    </row>
    <row r="19" spans="1:7" x14ac:dyDescent="0.35">
      <c r="A19">
        <v>100</v>
      </c>
      <c r="B19">
        <v>25</v>
      </c>
      <c r="C19">
        <v>2.3219280950000014</v>
      </c>
      <c r="D19">
        <v>1121.9333333333334</v>
      </c>
      <c r="E19">
        <v>11.666666666666666</v>
      </c>
      <c r="F19">
        <f t="shared" si="1"/>
        <v>2.0695775996791262E-6</v>
      </c>
      <c r="G19">
        <v>270.91882964216666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20" sqref="D20:E31"/>
    </sheetView>
  </sheetViews>
  <sheetFormatPr defaultRowHeight="14.5" x14ac:dyDescent="0.35"/>
  <cols>
    <col min="7" max="7" width="11.81640625" bestFit="1" customWidth="1"/>
  </cols>
  <sheetData>
    <row r="1" spans="1:8" x14ac:dyDescent="0.35">
      <c r="D1" s="1" t="s">
        <v>12</v>
      </c>
    </row>
    <row r="2" spans="1:8" x14ac:dyDescent="0.35">
      <c r="A2" s="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5">
      <c r="A3" t="s">
        <v>7</v>
      </c>
      <c r="B3">
        <v>250</v>
      </c>
      <c r="C3">
        <v>100</v>
      </c>
      <c r="D3">
        <v>1.8073549220314202</v>
      </c>
      <c r="E3">
        <v>648.62727272727273</v>
      </c>
      <c r="F3">
        <v>4.5454545454545459</v>
      </c>
      <c r="G3">
        <f>D3/(E3*1000)</f>
        <v>2.7864306636877353E-6</v>
      </c>
      <c r="H3">
        <v>287.20310266966777</v>
      </c>
    </row>
    <row r="4" spans="1:8" x14ac:dyDescent="0.35">
      <c r="A4" t="s">
        <v>8</v>
      </c>
      <c r="B4">
        <v>250</v>
      </c>
      <c r="C4">
        <v>100</v>
      </c>
      <c r="D4">
        <v>1.8073549220314202</v>
      </c>
      <c r="E4">
        <v>687.38181818181818</v>
      </c>
      <c r="F4">
        <v>1.8181818181818181</v>
      </c>
      <c r="G4">
        <f t="shared" ref="G4:G14" si="0">D4/(E4*1000)</f>
        <v>2.6293318709127684E-6</v>
      </c>
      <c r="H4">
        <v>314.32688570192545</v>
      </c>
    </row>
    <row r="5" spans="1:8" x14ac:dyDescent="0.35">
      <c r="A5" t="s">
        <v>7</v>
      </c>
      <c r="B5">
        <v>100</v>
      </c>
      <c r="C5">
        <v>100</v>
      </c>
      <c r="D5">
        <v>1</v>
      </c>
      <c r="E5">
        <v>528.9727272727273</v>
      </c>
      <c r="F5">
        <v>1.8181818181818181</v>
      </c>
      <c r="G5">
        <f t="shared" si="0"/>
        <v>1.8904566312062831E-6</v>
      </c>
      <c r="H5">
        <v>152.21442598119094</v>
      </c>
    </row>
    <row r="6" spans="1:8" x14ac:dyDescent="0.35">
      <c r="A6" t="s">
        <v>8</v>
      </c>
      <c r="B6">
        <v>100</v>
      </c>
      <c r="C6">
        <v>100</v>
      </c>
      <c r="D6">
        <v>1</v>
      </c>
      <c r="E6">
        <v>605.42727272727268</v>
      </c>
      <c r="F6">
        <v>3.6363636363636362</v>
      </c>
      <c r="G6">
        <f t="shared" si="0"/>
        <v>1.6517260537261439E-6</v>
      </c>
      <c r="H6">
        <v>179.69343086551905</v>
      </c>
    </row>
    <row r="7" spans="1:8" x14ac:dyDescent="0.35">
      <c r="A7" t="s">
        <v>7</v>
      </c>
      <c r="B7">
        <v>250</v>
      </c>
      <c r="C7">
        <v>50</v>
      </c>
      <c r="D7">
        <v>2.5849625008479076</v>
      </c>
      <c r="E7">
        <v>867.4</v>
      </c>
      <c r="F7">
        <v>7.2727272727272725</v>
      </c>
      <c r="G7">
        <f t="shared" si="0"/>
        <v>2.9801273931841223E-6</v>
      </c>
      <c r="H7">
        <v>336.12258727183917</v>
      </c>
    </row>
    <row r="8" spans="1:8" x14ac:dyDescent="0.35">
      <c r="A8" t="s">
        <v>8</v>
      </c>
      <c r="B8">
        <v>250</v>
      </c>
      <c r="C8">
        <v>50</v>
      </c>
      <c r="D8">
        <v>2.5849625008479076</v>
      </c>
      <c r="E8">
        <v>847.60909090909092</v>
      </c>
      <c r="F8">
        <v>4.5454545454545459</v>
      </c>
      <c r="G8">
        <f t="shared" si="0"/>
        <v>3.049710684527278E-6</v>
      </c>
      <c r="H8">
        <v>338.67990342421456</v>
      </c>
    </row>
    <row r="9" spans="1:8" x14ac:dyDescent="0.35">
      <c r="A9" t="s">
        <v>7</v>
      </c>
      <c r="B9">
        <v>100</v>
      </c>
      <c r="C9">
        <v>50</v>
      </c>
      <c r="D9">
        <v>1.5849625008479074</v>
      </c>
      <c r="E9">
        <v>651.4818181818182</v>
      </c>
      <c r="F9">
        <v>3.6363636363636362</v>
      </c>
      <c r="G9">
        <f t="shared" si="0"/>
        <v>2.4328576126211547E-6</v>
      </c>
      <c r="H9">
        <v>176.05800402116463</v>
      </c>
    </row>
    <row r="10" spans="1:8" x14ac:dyDescent="0.35">
      <c r="A10" t="s">
        <v>8</v>
      </c>
      <c r="B10">
        <v>100</v>
      </c>
      <c r="C10">
        <v>50</v>
      </c>
      <c r="D10">
        <v>1.5849625008479074</v>
      </c>
      <c r="E10">
        <v>703.5363636363636</v>
      </c>
      <c r="F10">
        <v>1.8181818181818181</v>
      </c>
      <c r="G10">
        <f t="shared" si="0"/>
        <v>2.2528508585621964E-6</v>
      </c>
      <c r="H10">
        <v>186.72193646863803</v>
      </c>
    </row>
    <row r="11" spans="1:8" x14ac:dyDescent="0.35">
      <c r="A11" t="s">
        <v>7</v>
      </c>
      <c r="B11">
        <v>250</v>
      </c>
      <c r="C11">
        <v>25</v>
      </c>
      <c r="D11">
        <v>3.4594316188021557</v>
      </c>
      <c r="E11">
        <v>1015.2363636363636</v>
      </c>
      <c r="F11">
        <v>1.8181818181818181</v>
      </c>
      <c r="G11">
        <f t="shared" si="0"/>
        <v>3.4075135039600013E-6</v>
      </c>
      <c r="H11">
        <v>346.5868284968131</v>
      </c>
    </row>
    <row r="12" spans="1:8" x14ac:dyDescent="0.35">
      <c r="A12" t="s">
        <v>8</v>
      </c>
      <c r="B12">
        <v>250</v>
      </c>
      <c r="C12">
        <v>25</v>
      </c>
      <c r="D12">
        <v>3.4594316188021557</v>
      </c>
      <c r="E12">
        <v>1052.2909090909091</v>
      </c>
      <c r="F12">
        <v>2.7272727272727271</v>
      </c>
      <c r="G12">
        <f t="shared" si="0"/>
        <v>3.2875240001748324E-6</v>
      </c>
      <c r="H12">
        <v>376.21658837699874</v>
      </c>
    </row>
    <row r="13" spans="1:8" x14ac:dyDescent="0.35">
      <c r="A13" t="s">
        <v>7</v>
      </c>
      <c r="B13">
        <v>100</v>
      </c>
      <c r="C13">
        <v>25</v>
      </c>
      <c r="D13">
        <v>2.3219280949385648</v>
      </c>
      <c r="E13">
        <v>872.10909090909092</v>
      </c>
      <c r="F13">
        <v>1.8181818181818181</v>
      </c>
      <c r="G13">
        <f t="shared" si="0"/>
        <v>2.6624284956348468E-6</v>
      </c>
      <c r="H13">
        <v>166.92538664936686</v>
      </c>
    </row>
    <row r="14" spans="1:8" x14ac:dyDescent="0.35">
      <c r="A14" t="s">
        <v>8</v>
      </c>
      <c r="B14">
        <v>100</v>
      </c>
      <c r="C14">
        <v>25</v>
      </c>
      <c r="D14">
        <v>2.3219280949385648</v>
      </c>
      <c r="E14">
        <v>884.0181818181818</v>
      </c>
      <c r="F14">
        <v>0.90909090909090906</v>
      </c>
      <c r="G14">
        <f t="shared" si="0"/>
        <v>2.6265614697686403E-6</v>
      </c>
      <c r="H14">
        <v>208.77431248213099</v>
      </c>
    </row>
    <row r="18" spans="1:8" x14ac:dyDescent="0.35">
      <c r="D18" s="1" t="s">
        <v>13</v>
      </c>
    </row>
    <row r="19" spans="1:8" x14ac:dyDescent="0.35">
      <c r="A19" s="2" t="s">
        <v>9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35">
      <c r="A20" t="s">
        <v>7</v>
      </c>
      <c r="B20">
        <v>250</v>
      </c>
      <c r="C20">
        <v>100</v>
      </c>
      <c r="D20">
        <v>1.8073549220230429</v>
      </c>
      <c r="E20">
        <v>731.86</v>
      </c>
      <c r="F20">
        <v>6</v>
      </c>
      <c r="G20">
        <f>D20/(E20*1000)</f>
        <v>2.4695364168325129E-6</v>
      </c>
      <c r="H20">
        <v>329.67456870816181</v>
      </c>
    </row>
    <row r="21" spans="1:8" x14ac:dyDescent="0.35">
      <c r="A21" t="s">
        <v>8</v>
      </c>
      <c r="B21">
        <v>250</v>
      </c>
      <c r="C21">
        <v>100</v>
      </c>
      <c r="D21">
        <v>1.8073549220230429</v>
      </c>
      <c r="E21">
        <v>741.66</v>
      </c>
      <c r="F21">
        <v>4</v>
      </c>
      <c r="G21">
        <f t="shared" ref="G21:G31" si="1">D21/(E21*1000)</f>
        <v>2.4369049456935023E-6</v>
      </c>
      <c r="H21">
        <v>364.46230176941185</v>
      </c>
    </row>
    <row r="22" spans="1:8" x14ac:dyDescent="0.35">
      <c r="A22" t="s">
        <v>7</v>
      </c>
      <c r="B22">
        <v>100</v>
      </c>
      <c r="C22">
        <v>100</v>
      </c>
      <c r="D22">
        <v>1</v>
      </c>
      <c r="E22">
        <v>572.66</v>
      </c>
      <c r="F22">
        <v>4</v>
      </c>
      <c r="G22">
        <f t="shared" si="1"/>
        <v>1.7462368595676318E-6</v>
      </c>
      <c r="H22">
        <v>156.04976313269287</v>
      </c>
    </row>
    <row r="23" spans="1:8" x14ac:dyDescent="0.35">
      <c r="A23" t="s">
        <v>8</v>
      </c>
      <c r="B23">
        <v>100</v>
      </c>
      <c r="C23">
        <v>100</v>
      </c>
      <c r="D23">
        <v>1</v>
      </c>
      <c r="E23">
        <v>608.29999999999995</v>
      </c>
      <c r="F23">
        <v>6</v>
      </c>
      <c r="G23">
        <f t="shared" si="1"/>
        <v>1.643925694558606E-6</v>
      </c>
      <c r="H23">
        <v>193.9208941735541</v>
      </c>
    </row>
    <row r="24" spans="1:8" x14ac:dyDescent="0.35">
      <c r="A24" t="s">
        <v>7</v>
      </c>
      <c r="B24">
        <v>250</v>
      </c>
      <c r="C24">
        <v>50</v>
      </c>
      <c r="D24">
        <v>2.5849625008884654</v>
      </c>
      <c r="E24">
        <v>916.6</v>
      </c>
      <c r="F24">
        <v>0</v>
      </c>
      <c r="G24">
        <f t="shared" si="1"/>
        <v>2.8201641947288516E-6</v>
      </c>
      <c r="H24">
        <v>365.16264084195552</v>
      </c>
    </row>
    <row r="25" spans="1:8" x14ac:dyDescent="0.35">
      <c r="A25" t="s">
        <v>8</v>
      </c>
      <c r="B25">
        <v>250</v>
      </c>
      <c r="C25">
        <v>50</v>
      </c>
      <c r="D25">
        <v>2.5849625008884654</v>
      </c>
      <c r="E25">
        <v>1055.06</v>
      </c>
      <c r="F25">
        <v>0</v>
      </c>
      <c r="G25">
        <f t="shared" si="1"/>
        <v>2.4500620826194389E-6</v>
      </c>
      <c r="H25">
        <v>409.70274002172926</v>
      </c>
    </row>
    <row r="26" spans="1:8" x14ac:dyDescent="0.35">
      <c r="A26" t="s">
        <v>7</v>
      </c>
      <c r="B26">
        <v>100</v>
      </c>
      <c r="C26">
        <v>50</v>
      </c>
      <c r="D26">
        <v>1.584962500888464</v>
      </c>
      <c r="E26">
        <v>721.12</v>
      </c>
      <c r="F26">
        <v>2</v>
      </c>
      <c r="G26">
        <f t="shared" si="1"/>
        <v>2.1979178235085202E-6</v>
      </c>
      <c r="H26">
        <v>209.22189404787304</v>
      </c>
    </row>
    <row r="27" spans="1:8" x14ac:dyDescent="0.35">
      <c r="A27" t="s">
        <v>8</v>
      </c>
      <c r="B27">
        <v>100</v>
      </c>
      <c r="C27">
        <v>50</v>
      </c>
      <c r="D27">
        <v>1.584962500888464</v>
      </c>
      <c r="E27">
        <v>809.26</v>
      </c>
      <c r="F27">
        <v>4</v>
      </c>
      <c r="G27">
        <f t="shared" si="1"/>
        <v>1.9585331054153969E-6</v>
      </c>
      <c r="H27">
        <v>224.77205413145421</v>
      </c>
    </row>
    <row r="28" spans="1:8" x14ac:dyDescent="0.35">
      <c r="A28" t="s">
        <v>7</v>
      </c>
      <c r="B28">
        <v>250</v>
      </c>
      <c r="C28">
        <v>25</v>
      </c>
      <c r="D28">
        <v>3.4594316188549157</v>
      </c>
      <c r="E28">
        <v>1140.46</v>
      </c>
      <c r="F28">
        <v>2</v>
      </c>
      <c r="G28">
        <f t="shared" si="1"/>
        <v>3.0333651498999663E-6</v>
      </c>
      <c r="H28">
        <v>360.53688827791319</v>
      </c>
    </row>
    <row r="29" spans="1:8" x14ac:dyDescent="0.35">
      <c r="A29" t="s">
        <v>8</v>
      </c>
      <c r="B29">
        <v>250</v>
      </c>
      <c r="C29">
        <v>25</v>
      </c>
      <c r="D29">
        <v>3.4594316188549157</v>
      </c>
      <c r="E29">
        <v>1191.32</v>
      </c>
      <c r="F29">
        <v>4</v>
      </c>
      <c r="G29">
        <f t="shared" si="1"/>
        <v>2.9038643008217066E-6</v>
      </c>
      <c r="H29">
        <v>450.44661998126139</v>
      </c>
    </row>
    <row r="30" spans="1:8" x14ac:dyDescent="0.35">
      <c r="A30" t="s">
        <v>7</v>
      </c>
      <c r="B30">
        <v>100</v>
      </c>
      <c r="C30">
        <v>25</v>
      </c>
      <c r="D30">
        <v>2.3219280949549463</v>
      </c>
      <c r="E30">
        <v>968.76</v>
      </c>
      <c r="F30">
        <v>4</v>
      </c>
      <c r="G30">
        <f t="shared" si="1"/>
        <v>2.3968042600385509E-6</v>
      </c>
      <c r="H30">
        <v>222.14108861056764</v>
      </c>
    </row>
    <row r="31" spans="1:8" x14ac:dyDescent="0.35">
      <c r="A31" t="s">
        <v>8</v>
      </c>
      <c r="B31">
        <v>100</v>
      </c>
      <c r="C31">
        <v>25</v>
      </c>
      <c r="D31">
        <v>2.3219280949549463</v>
      </c>
      <c r="E31">
        <v>1019.34</v>
      </c>
      <c r="F31">
        <v>10</v>
      </c>
      <c r="G31">
        <f t="shared" si="1"/>
        <v>2.2778740115711599E-6</v>
      </c>
      <c r="H31">
        <v>242.69262785062696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28" sqref="C28"/>
    </sheetView>
  </sheetViews>
  <sheetFormatPr defaultRowHeight="14.5" x14ac:dyDescent="0.35"/>
  <cols>
    <col min="6" max="6" width="11.81640625" bestFit="1" customWidth="1"/>
  </cols>
  <sheetData>
    <row r="1" spans="1:7" x14ac:dyDescent="0.35">
      <c r="D1" s="1" t="s">
        <v>12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5">
      <c r="A3">
        <v>250</v>
      </c>
      <c r="B3">
        <v>100</v>
      </c>
      <c r="C3">
        <v>1.8073549220335992</v>
      </c>
      <c r="D3">
        <v>664.16666666666663</v>
      </c>
      <c r="E3">
        <v>3.3333333333333335</v>
      </c>
      <c r="F3">
        <f>C3/(D3*1000)</f>
        <v>2.7212370218824582E-6</v>
      </c>
      <c r="G3">
        <v>298.71665602704155</v>
      </c>
    </row>
    <row r="4" spans="1:7" x14ac:dyDescent="0.35">
      <c r="A4">
        <v>100</v>
      </c>
      <c r="B4">
        <v>100</v>
      </c>
      <c r="C4">
        <v>1</v>
      </c>
      <c r="D4">
        <v>565.99583333333328</v>
      </c>
      <c r="E4">
        <v>2.5</v>
      </c>
      <c r="F4">
        <f t="shared" ref="F4:F8" si="0">C4/(D4*1000)</f>
        <v>1.7667974587563221E-6</v>
      </c>
      <c r="G4">
        <v>165.36545653339201</v>
      </c>
    </row>
    <row r="5" spans="1:7" x14ac:dyDescent="0.35">
      <c r="A5">
        <v>250</v>
      </c>
      <c r="B5">
        <v>50</v>
      </c>
      <c r="C5">
        <v>2.584962500837328</v>
      </c>
      <c r="D5">
        <v>851.89583333333337</v>
      </c>
      <c r="E5">
        <v>6.666666666666667</v>
      </c>
      <c r="F5">
        <f t="shared" si="0"/>
        <v>3.0343645310750957E-6</v>
      </c>
      <c r="G5">
        <v>335.69134580745833</v>
      </c>
    </row>
    <row r="6" spans="1:7" x14ac:dyDescent="0.35">
      <c r="A6">
        <v>100</v>
      </c>
      <c r="B6">
        <v>50</v>
      </c>
      <c r="C6">
        <v>1.5849625008373427</v>
      </c>
      <c r="D6">
        <v>678.5958333333333</v>
      </c>
      <c r="E6">
        <v>2.9166666666666665</v>
      </c>
      <c r="F6">
        <f t="shared" si="0"/>
        <v>2.3356502103053625E-6</v>
      </c>
      <c r="G6">
        <v>180.2161653392416</v>
      </c>
    </row>
    <row r="7" spans="1:7" x14ac:dyDescent="0.35">
      <c r="A7">
        <v>250</v>
      </c>
      <c r="B7">
        <v>25</v>
      </c>
      <c r="C7">
        <v>3.4594316187884275</v>
      </c>
      <c r="D7">
        <v>1027.1791666666666</v>
      </c>
      <c r="E7">
        <v>2.9166666666666665</v>
      </c>
      <c r="F7">
        <f t="shared" si="0"/>
        <v>3.3678950382285739E-6</v>
      </c>
      <c r="G7">
        <v>361.6881353114519</v>
      </c>
    </row>
    <row r="8" spans="1:7" x14ac:dyDescent="0.35">
      <c r="A8">
        <v>100</v>
      </c>
      <c r="B8">
        <v>25</v>
      </c>
      <c r="C8">
        <v>2.3219280949342926</v>
      </c>
      <c r="D8">
        <v>879.79583333333335</v>
      </c>
      <c r="E8">
        <v>1.25</v>
      </c>
      <c r="F8">
        <f t="shared" si="0"/>
        <v>2.639166960062847E-6</v>
      </c>
      <c r="G8">
        <v>186.29481317448466</v>
      </c>
    </row>
    <row r="12" spans="1:7" x14ac:dyDescent="0.35">
      <c r="D12" s="1" t="s">
        <v>13</v>
      </c>
    </row>
    <row r="13" spans="1:7" x14ac:dyDescent="0.3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5">
      <c r="A14">
        <v>250</v>
      </c>
      <c r="B14">
        <v>100</v>
      </c>
      <c r="C14">
        <v>1.8073549220230416</v>
      </c>
      <c r="D14">
        <v>736.76</v>
      </c>
      <c r="E14">
        <v>5</v>
      </c>
      <c r="F14">
        <f>C14/(D14*1000)</f>
        <v>2.4531121695301612E-6</v>
      </c>
      <c r="G14">
        <v>347.068435238787</v>
      </c>
    </row>
    <row r="15" spans="1:7" x14ac:dyDescent="0.35">
      <c r="A15">
        <v>100</v>
      </c>
      <c r="B15">
        <v>100</v>
      </c>
      <c r="C15">
        <v>1</v>
      </c>
      <c r="D15">
        <v>590.48</v>
      </c>
      <c r="E15">
        <v>5</v>
      </c>
      <c r="F15">
        <f t="shared" ref="F15:F19" si="1">C15/(D15*1000)</f>
        <v>1.6935374610486383E-6</v>
      </c>
      <c r="G15">
        <v>174.98532865312353</v>
      </c>
    </row>
    <row r="16" spans="1:7" x14ac:dyDescent="0.35">
      <c r="A16">
        <v>250</v>
      </c>
      <c r="B16">
        <v>50</v>
      </c>
      <c r="C16">
        <v>2.5849625008884671</v>
      </c>
      <c r="D16">
        <v>985.83</v>
      </c>
      <c r="E16">
        <v>0</v>
      </c>
      <c r="F16">
        <f t="shared" si="1"/>
        <v>2.6221179116972167E-6</v>
      </c>
      <c r="G16">
        <v>387.43269043184245</v>
      </c>
    </row>
    <row r="17" spans="1:7" x14ac:dyDescent="0.35">
      <c r="A17">
        <v>100</v>
      </c>
      <c r="B17">
        <v>50</v>
      </c>
      <c r="C17">
        <v>1.5849625008884665</v>
      </c>
      <c r="D17">
        <v>765.19</v>
      </c>
      <c r="E17">
        <v>3</v>
      </c>
      <c r="F17">
        <f t="shared" si="1"/>
        <v>2.0713319579300127E-6</v>
      </c>
      <c r="G17">
        <v>216.99697408966367</v>
      </c>
    </row>
    <row r="18" spans="1:7" x14ac:dyDescent="0.35">
      <c r="A18">
        <v>250</v>
      </c>
      <c r="B18">
        <v>25</v>
      </c>
      <c r="C18">
        <v>3.459431618854913</v>
      </c>
      <c r="D18">
        <v>1165.8900000000001</v>
      </c>
      <c r="E18">
        <v>3</v>
      </c>
      <c r="F18">
        <f t="shared" si="1"/>
        <v>2.967202410909188E-6</v>
      </c>
      <c r="G18">
        <v>405.49175412958749</v>
      </c>
    </row>
    <row r="19" spans="1:7" x14ac:dyDescent="0.35">
      <c r="A19">
        <v>100</v>
      </c>
      <c r="B19">
        <v>25</v>
      </c>
      <c r="C19">
        <v>2.3219280949549481</v>
      </c>
      <c r="D19">
        <v>994.05</v>
      </c>
      <c r="E19">
        <v>7.0000000000000009</v>
      </c>
      <c r="F19">
        <f t="shared" si="1"/>
        <v>2.3358262612091426E-6</v>
      </c>
      <c r="G19">
        <v>232.41685823059731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T12" sqref="T12"/>
    </sheetView>
  </sheetViews>
  <sheetFormatPr defaultRowHeight="14.5" x14ac:dyDescent="0.35"/>
  <cols>
    <col min="7" max="7" width="11.81640625" bestFit="1" customWidth="1"/>
  </cols>
  <sheetData>
    <row r="1" spans="1:8" x14ac:dyDescent="0.35">
      <c r="D1" s="1" t="s">
        <v>8</v>
      </c>
    </row>
    <row r="2" spans="1:8" x14ac:dyDescent="0.35">
      <c r="A2" s="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5">
      <c r="A3" t="s">
        <v>7</v>
      </c>
      <c r="B3">
        <v>250</v>
      </c>
      <c r="C3">
        <v>100</v>
      </c>
      <c r="D3">
        <v>1.8073549220384038</v>
      </c>
      <c r="E3">
        <v>658.5866666666667</v>
      </c>
      <c r="F3">
        <v>5.3333333333333339</v>
      </c>
      <c r="G3">
        <f>D3/(E3*1000)</f>
        <v>2.744293216845776E-6</v>
      </c>
      <c r="H3">
        <v>293.66736934931049</v>
      </c>
    </row>
    <row r="4" spans="1:8" x14ac:dyDescent="0.35">
      <c r="A4" t="s">
        <v>8</v>
      </c>
      <c r="B4">
        <v>250</v>
      </c>
      <c r="C4">
        <v>100</v>
      </c>
      <c r="D4">
        <v>1.8073549220384038</v>
      </c>
      <c r="E4">
        <v>674.68666666666661</v>
      </c>
      <c r="F4">
        <v>1.3333333333333335</v>
      </c>
      <c r="G4">
        <f t="shared" ref="G4:G14" si="0">D4/(E4*1000)</f>
        <v>2.6788063427542718E-6</v>
      </c>
      <c r="H4">
        <v>300.45833445391185</v>
      </c>
    </row>
    <row r="5" spans="1:8" x14ac:dyDescent="0.35">
      <c r="A5" t="s">
        <v>7</v>
      </c>
      <c r="B5">
        <v>100</v>
      </c>
      <c r="C5">
        <v>100</v>
      </c>
      <c r="D5">
        <v>1</v>
      </c>
      <c r="E5">
        <v>514.24666666666667</v>
      </c>
      <c r="F5">
        <v>2</v>
      </c>
      <c r="G5">
        <f t="shared" si="0"/>
        <v>1.9445920893993802E-6</v>
      </c>
      <c r="H5">
        <v>141.15353368486947</v>
      </c>
    </row>
    <row r="6" spans="1:8" x14ac:dyDescent="0.35">
      <c r="A6" t="s">
        <v>8</v>
      </c>
      <c r="B6">
        <v>100</v>
      </c>
      <c r="C6">
        <v>100</v>
      </c>
      <c r="D6">
        <v>1</v>
      </c>
      <c r="E6">
        <v>607.74666666666667</v>
      </c>
      <c r="F6">
        <v>2.666666666666667</v>
      </c>
      <c r="G6">
        <f t="shared" si="0"/>
        <v>1.6454224347864244E-6</v>
      </c>
      <c r="H6">
        <v>173.70094693521335</v>
      </c>
    </row>
    <row r="7" spans="1:8" x14ac:dyDescent="0.35">
      <c r="A7" t="s">
        <v>7</v>
      </c>
      <c r="B7">
        <v>250</v>
      </c>
      <c r="C7">
        <v>50</v>
      </c>
      <c r="D7">
        <v>2.5849625008141088</v>
      </c>
      <c r="E7">
        <v>840.04</v>
      </c>
      <c r="F7">
        <v>8.6666666666666679</v>
      </c>
      <c r="G7">
        <f t="shared" si="0"/>
        <v>3.0771897776464323E-6</v>
      </c>
      <c r="H7">
        <v>320.31899228356178</v>
      </c>
    </row>
    <row r="8" spans="1:8" x14ac:dyDescent="0.35">
      <c r="A8" t="s">
        <v>8</v>
      </c>
      <c r="B8">
        <v>250</v>
      </c>
      <c r="C8">
        <v>50</v>
      </c>
      <c r="D8">
        <v>2.5849625008141088</v>
      </c>
      <c r="E8">
        <v>892.94666666666672</v>
      </c>
      <c r="F8">
        <v>2</v>
      </c>
      <c r="G8">
        <f t="shared" si="0"/>
        <v>2.8948677421728533E-6</v>
      </c>
      <c r="H8">
        <v>339.79941632109387</v>
      </c>
    </row>
    <row r="9" spans="1:8" x14ac:dyDescent="0.35">
      <c r="A9" t="s">
        <v>7</v>
      </c>
      <c r="B9">
        <v>100</v>
      </c>
      <c r="C9">
        <v>50</v>
      </c>
      <c r="D9">
        <v>1.5849625008141084</v>
      </c>
      <c r="E9">
        <v>652.61333333333334</v>
      </c>
      <c r="F9">
        <v>2</v>
      </c>
      <c r="G9">
        <f t="shared" si="0"/>
        <v>2.4286394712756534E-6</v>
      </c>
      <c r="H9">
        <v>173.79610680081072</v>
      </c>
    </row>
    <row r="10" spans="1:8" x14ac:dyDescent="0.35">
      <c r="A10" t="s">
        <v>8</v>
      </c>
      <c r="B10">
        <v>100</v>
      </c>
      <c r="C10">
        <v>50</v>
      </c>
      <c r="D10">
        <v>1.5849625008141084</v>
      </c>
      <c r="E10">
        <v>715.17333333333329</v>
      </c>
      <c r="F10">
        <v>3.3333333333333335</v>
      </c>
      <c r="G10">
        <f t="shared" si="0"/>
        <v>2.2161935113363313E-6</v>
      </c>
      <c r="H10">
        <v>183.31443585281656</v>
      </c>
    </row>
    <row r="11" spans="1:8" x14ac:dyDescent="0.35">
      <c r="A11" t="s">
        <v>7</v>
      </c>
      <c r="B11">
        <v>250</v>
      </c>
      <c r="C11">
        <v>25</v>
      </c>
      <c r="D11">
        <v>3.4594316187581984</v>
      </c>
      <c r="E11">
        <v>974.37333333333333</v>
      </c>
      <c r="F11">
        <v>2.666666666666667</v>
      </c>
      <c r="G11">
        <f t="shared" si="0"/>
        <v>3.5504169710017362E-6</v>
      </c>
      <c r="H11">
        <v>328.39280428743893</v>
      </c>
    </row>
    <row r="12" spans="1:8" x14ac:dyDescent="0.35">
      <c r="A12" t="s">
        <v>8</v>
      </c>
      <c r="B12">
        <v>250</v>
      </c>
      <c r="C12">
        <v>25</v>
      </c>
      <c r="D12">
        <v>3.4594316187581984</v>
      </c>
      <c r="E12">
        <v>1041.8599999999999</v>
      </c>
      <c r="F12">
        <v>4</v>
      </c>
      <c r="G12">
        <f t="shared" si="0"/>
        <v>3.3204380807000927E-6</v>
      </c>
      <c r="H12">
        <v>381.18141223680266</v>
      </c>
    </row>
    <row r="13" spans="1:8" x14ac:dyDescent="0.35">
      <c r="A13" t="s">
        <v>7</v>
      </c>
      <c r="B13">
        <v>100</v>
      </c>
      <c r="C13">
        <v>25</v>
      </c>
      <c r="D13">
        <v>2.321928094924905</v>
      </c>
      <c r="E13">
        <v>867.13333333333333</v>
      </c>
      <c r="F13">
        <v>1.3333333333333335</v>
      </c>
      <c r="G13">
        <f t="shared" si="0"/>
        <v>2.6777059601655702E-6</v>
      </c>
      <c r="H13">
        <v>161.76715879447437</v>
      </c>
    </row>
    <row r="14" spans="1:8" x14ac:dyDescent="0.35">
      <c r="A14" t="s">
        <v>8</v>
      </c>
      <c r="B14">
        <v>100</v>
      </c>
      <c r="C14">
        <v>25</v>
      </c>
      <c r="D14">
        <v>2.321928094924905</v>
      </c>
      <c r="E14">
        <v>916.64</v>
      </c>
      <c r="F14">
        <v>0.66666666666666674</v>
      </c>
      <c r="G14">
        <f t="shared" si="0"/>
        <v>2.5330861569699172E-6</v>
      </c>
      <c r="H14">
        <v>205.88732902597636</v>
      </c>
    </row>
    <row r="18" spans="1:8" x14ac:dyDescent="0.35">
      <c r="D18" s="1" t="s">
        <v>7</v>
      </c>
    </row>
    <row r="19" spans="1:8" x14ac:dyDescent="0.35">
      <c r="A19" s="2" t="s">
        <v>9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35">
      <c r="A20" t="s">
        <v>7</v>
      </c>
      <c r="B20">
        <v>250</v>
      </c>
      <c r="C20">
        <v>100</v>
      </c>
      <c r="D20">
        <v>1.8073549220000014</v>
      </c>
      <c r="E20">
        <v>718.4</v>
      </c>
      <c r="F20">
        <v>6.666666666666667</v>
      </c>
      <c r="G20">
        <f>D20/(E20*1000)</f>
        <v>2.5158058491091335E-6</v>
      </c>
      <c r="H20">
        <v>322.7307521333334</v>
      </c>
    </row>
    <row r="21" spans="1:8" x14ac:dyDescent="0.35">
      <c r="A21" t="s">
        <v>8</v>
      </c>
      <c r="B21">
        <v>250</v>
      </c>
      <c r="C21">
        <v>100</v>
      </c>
      <c r="D21">
        <v>1.8073549220000014</v>
      </c>
      <c r="E21">
        <v>799.06666666666672</v>
      </c>
      <c r="F21">
        <v>6.666666666666667</v>
      </c>
      <c r="G21">
        <f t="shared" ref="G21:G31" si="1">D21/(E21*1000)</f>
        <v>2.2618324570332071E-6</v>
      </c>
      <c r="H21">
        <v>437.39205204999996</v>
      </c>
    </row>
    <row r="22" spans="1:8" x14ac:dyDescent="0.35">
      <c r="A22" t="s">
        <v>7</v>
      </c>
      <c r="B22">
        <v>100</v>
      </c>
      <c r="C22">
        <v>100</v>
      </c>
      <c r="D22">
        <v>1</v>
      </c>
      <c r="E22">
        <v>640.16666666666663</v>
      </c>
      <c r="F22">
        <v>3.3333333333333335</v>
      </c>
      <c r="G22">
        <f t="shared" si="1"/>
        <v>1.5620932048945589E-6</v>
      </c>
      <c r="H22">
        <v>197.60352646366661</v>
      </c>
    </row>
    <row r="23" spans="1:8" x14ac:dyDescent="0.35">
      <c r="A23" t="s">
        <v>8</v>
      </c>
      <c r="B23">
        <v>100</v>
      </c>
      <c r="C23">
        <v>100</v>
      </c>
      <c r="D23">
        <v>1</v>
      </c>
      <c r="E23">
        <v>614.6</v>
      </c>
      <c r="F23">
        <v>10</v>
      </c>
      <c r="G23">
        <f t="shared" si="1"/>
        <v>1.6270745200130165E-6</v>
      </c>
      <c r="H23">
        <v>240.26032870933332</v>
      </c>
    </row>
    <row r="24" spans="1:8" x14ac:dyDescent="0.35">
      <c r="A24" t="s">
        <v>7</v>
      </c>
      <c r="B24">
        <v>250</v>
      </c>
      <c r="C24">
        <v>50</v>
      </c>
      <c r="D24">
        <v>2.584962501000001</v>
      </c>
      <c r="E24">
        <v>1011.4666666666667</v>
      </c>
      <c r="F24">
        <v>3.3333333333333335</v>
      </c>
      <c r="G24">
        <f t="shared" si="1"/>
        <v>2.555657626878461E-6</v>
      </c>
      <c r="H24">
        <v>451.77430241000002</v>
      </c>
    </row>
    <row r="25" spans="1:8" x14ac:dyDescent="0.35">
      <c r="A25" t="s">
        <v>8</v>
      </c>
      <c r="B25">
        <v>250</v>
      </c>
      <c r="C25">
        <v>50</v>
      </c>
      <c r="D25">
        <v>2.584962501000001</v>
      </c>
      <c r="E25">
        <v>951.66666666666663</v>
      </c>
      <c r="F25">
        <v>6.666666666666667</v>
      </c>
      <c r="G25">
        <f t="shared" si="1"/>
        <v>2.7162478119089327E-6</v>
      </c>
      <c r="H25">
        <v>435.8616897066666</v>
      </c>
    </row>
    <row r="26" spans="1:8" x14ac:dyDescent="0.35">
      <c r="A26" t="s">
        <v>7</v>
      </c>
      <c r="B26">
        <v>100</v>
      </c>
      <c r="C26">
        <v>50</v>
      </c>
      <c r="D26">
        <v>1.5849625009999999</v>
      </c>
      <c r="E26">
        <v>778.9</v>
      </c>
      <c r="F26">
        <v>6.666666666666667</v>
      </c>
      <c r="G26">
        <f t="shared" si="1"/>
        <v>2.034872898960072E-6</v>
      </c>
      <c r="H26">
        <v>233.516692226</v>
      </c>
    </row>
    <row r="27" spans="1:8" x14ac:dyDescent="0.35">
      <c r="A27" t="s">
        <v>8</v>
      </c>
      <c r="B27">
        <v>100</v>
      </c>
      <c r="C27">
        <v>50</v>
      </c>
      <c r="D27">
        <v>1.5849625009999999</v>
      </c>
      <c r="E27">
        <v>821.93333333333328</v>
      </c>
      <c r="F27">
        <v>3.3333333333333335</v>
      </c>
      <c r="G27">
        <f t="shared" si="1"/>
        <v>1.9283346187849787E-6</v>
      </c>
      <c r="H27">
        <v>257.51937177000002</v>
      </c>
    </row>
    <row r="28" spans="1:8" x14ac:dyDescent="0.35">
      <c r="A28" t="s">
        <v>7</v>
      </c>
      <c r="B28">
        <v>250</v>
      </c>
      <c r="C28">
        <v>25</v>
      </c>
      <c r="D28">
        <v>3.4594316190000001</v>
      </c>
      <c r="E28">
        <v>1342.5666666666666</v>
      </c>
      <c r="F28">
        <v>3.3333333333333335</v>
      </c>
      <c r="G28">
        <f t="shared" si="1"/>
        <v>2.5767298599697102E-6</v>
      </c>
      <c r="H28">
        <v>439.56202369000005</v>
      </c>
    </row>
    <row r="29" spans="1:8" x14ac:dyDescent="0.35">
      <c r="A29" t="s">
        <v>8</v>
      </c>
      <c r="B29">
        <v>250</v>
      </c>
      <c r="C29">
        <v>25</v>
      </c>
      <c r="D29">
        <v>3.4594316190000001</v>
      </c>
      <c r="E29">
        <v>1316.5</v>
      </c>
      <c r="F29">
        <v>3.3333333333333335</v>
      </c>
      <c r="G29">
        <f t="shared" si="1"/>
        <v>2.6277490459551844E-6</v>
      </c>
      <c r="H29">
        <v>500.93704390000005</v>
      </c>
    </row>
    <row r="30" spans="1:8" x14ac:dyDescent="0.35">
      <c r="A30" t="s">
        <v>7</v>
      </c>
      <c r="B30">
        <v>100</v>
      </c>
      <c r="C30">
        <v>25</v>
      </c>
      <c r="D30">
        <v>2.3219280949999987</v>
      </c>
      <c r="E30">
        <v>1017.4666666666667</v>
      </c>
      <c r="F30">
        <v>6.666666666666667</v>
      </c>
      <c r="G30">
        <f t="shared" si="1"/>
        <v>2.2820679743808135E-6</v>
      </c>
      <c r="H30">
        <v>261.72529685933335</v>
      </c>
    </row>
    <row r="31" spans="1:8" x14ac:dyDescent="0.35">
      <c r="A31" t="s">
        <v>8</v>
      </c>
      <c r="B31">
        <v>100</v>
      </c>
      <c r="C31">
        <v>25</v>
      </c>
      <c r="D31">
        <v>2.3219280949999987</v>
      </c>
      <c r="E31">
        <v>1014.7666666666667</v>
      </c>
      <c r="F31">
        <v>16.666666666666664</v>
      </c>
      <c r="G31">
        <f t="shared" si="1"/>
        <v>2.2881398958709707E-6</v>
      </c>
      <c r="H31">
        <v>277.87657211666669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1" sqref="A21"/>
    </sheetView>
  </sheetViews>
  <sheetFormatPr defaultRowHeight="14.5" x14ac:dyDescent="0.35"/>
  <cols>
    <col min="6" max="6" width="11.81640625" bestFit="1" customWidth="1"/>
  </cols>
  <sheetData>
    <row r="1" spans="1:7" x14ac:dyDescent="0.35">
      <c r="D1" s="1" t="s">
        <v>8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5">
      <c r="A3">
        <v>250</v>
      </c>
      <c r="B3">
        <v>100</v>
      </c>
      <c r="C3">
        <v>1.8073549220370255</v>
      </c>
      <c r="D3">
        <v>669.82857142857142</v>
      </c>
      <c r="E3">
        <v>3.214285714285714</v>
      </c>
      <c r="F3">
        <f>C3/(D3*1000)</f>
        <v>2.6982350397242746E-6</v>
      </c>
      <c r="G3">
        <v>298.55413158881663</v>
      </c>
    </row>
    <row r="4" spans="1:7" x14ac:dyDescent="0.35">
      <c r="A4">
        <v>100</v>
      </c>
      <c r="B4">
        <v>100</v>
      </c>
      <c r="C4">
        <v>1</v>
      </c>
      <c r="D4">
        <v>561.58571428571429</v>
      </c>
      <c r="E4">
        <v>2.5</v>
      </c>
      <c r="F4">
        <f t="shared" ref="F4:F8" si="0">C4/(D4*1000)</f>
        <v>1.7806720765180228E-6</v>
      </c>
      <c r="G4">
        <v>157.32259563620164</v>
      </c>
    </row>
    <row r="5" spans="1:7" x14ac:dyDescent="0.35">
      <c r="A5">
        <v>250</v>
      </c>
      <c r="B5">
        <v>50</v>
      </c>
      <c r="C5">
        <v>2.5849625008207355</v>
      </c>
      <c r="D5">
        <v>871.94285714285718</v>
      </c>
      <c r="E5">
        <v>4.6428571428571432</v>
      </c>
      <c r="F5">
        <f t="shared" si="0"/>
        <v>2.9646008102996834E-6</v>
      </c>
      <c r="G5">
        <v>331.0004009766937</v>
      </c>
    </row>
    <row r="6" spans="1:7" x14ac:dyDescent="0.35">
      <c r="A6">
        <v>100</v>
      </c>
      <c r="B6">
        <v>50</v>
      </c>
      <c r="C6">
        <v>1.5849625008207413</v>
      </c>
      <c r="D6">
        <v>683.41785714285709</v>
      </c>
      <c r="E6">
        <v>2.5</v>
      </c>
      <c r="F6">
        <f t="shared" si="0"/>
        <v>2.3191704522427068E-6</v>
      </c>
      <c r="G6">
        <v>179.35891132322979</v>
      </c>
    </row>
    <row r="7" spans="1:7" x14ac:dyDescent="0.35">
      <c r="A7">
        <v>250</v>
      </c>
      <c r="B7">
        <v>25</v>
      </c>
      <c r="C7">
        <v>3.4594316187668328</v>
      </c>
      <c r="D7">
        <v>1011.9285714285714</v>
      </c>
      <c r="E7">
        <v>2.8571428571428572</v>
      </c>
      <c r="F7">
        <f t="shared" si="0"/>
        <v>3.4186519843817081E-6</v>
      </c>
      <c r="G7">
        <v>354.06912807145397</v>
      </c>
    </row>
    <row r="8" spans="1:7" x14ac:dyDescent="0.35">
      <c r="A8">
        <v>100</v>
      </c>
      <c r="B8">
        <v>25</v>
      </c>
      <c r="C8">
        <v>2.3219280949275851</v>
      </c>
      <c r="D8">
        <v>891.38928571428573</v>
      </c>
      <c r="E8">
        <v>1.0714285714285714</v>
      </c>
      <c r="F8">
        <f t="shared" si="0"/>
        <v>2.6048418262813017E-6</v>
      </c>
      <c r="G8">
        <v>184.87280327020019</v>
      </c>
    </row>
    <row r="12" spans="1:7" x14ac:dyDescent="0.35">
      <c r="D12" s="1" t="s">
        <v>7</v>
      </c>
    </row>
    <row r="13" spans="1:7" x14ac:dyDescent="0.3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5">
      <c r="A14">
        <v>250</v>
      </c>
      <c r="B14">
        <v>100</v>
      </c>
      <c r="C14">
        <v>1.8073549220000016</v>
      </c>
      <c r="D14">
        <v>758.73333333333335</v>
      </c>
      <c r="E14">
        <v>6.666666666666667</v>
      </c>
      <c r="F14">
        <f>C14/(D14*1000)</f>
        <v>2.3820686960724035E-6</v>
      </c>
      <c r="G14">
        <v>380.06140209166676</v>
      </c>
    </row>
    <row r="15" spans="1:7" x14ac:dyDescent="0.35">
      <c r="A15">
        <v>100</v>
      </c>
      <c r="B15">
        <v>100</v>
      </c>
      <c r="C15">
        <v>1</v>
      </c>
      <c r="D15">
        <v>627.38333333333333</v>
      </c>
      <c r="E15">
        <v>6.666666666666667</v>
      </c>
      <c r="F15">
        <f t="shared" ref="F15:F19" si="1">C15/(D15*1000)</f>
        <v>1.5939218446988815E-6</v>
      </c>
      <c r="G15">
        <v>218.93192758650011</v>
      </c>
    </row>
    <row r="16" spans="1:7" x14ac:dyDescent="0.35">
      <c r="A16">
        <v>250</v>
      </c>
      <c r="B16">
        <v>50</v>
      </c>
      <c r="C16">
        <v>2.5849625010000041</v>
      </c>
      <c r="D16">
        <v>981.56666666666672</v>
      </c>
      <c r="E16">
        <v>5</v>
      </c>
      <c r="F16">
        <f t="shared" si="1"/>
        <v>2.6335068098617894E-6</v>
      </c>
      <c r="G16">
        <v>443.81799605833356</v>
      </c>
    </row>
    <row r="17" spans="1:7" x14ac:dyDescent="0.35">
      <c r="A17">
        <v>100</v>
      </c>
      <c r="B17">
        <v>50</v>
      </c>
      <c r="C17">
        <v>1.5849625010000021</v>
      </c>
      <c r="D17">
        <v>800.41666666666663</v>
      </c>
      <c r="E17">
        <v>5</v>
      </c>
      <c r="F17">
        <f t="shared" si="1"/>
        <v>1.9801717867777228E-6</v>
      </c>
      <c r="G17">
        <v>245.51803199799991</v>
      </c>
    </row>
    <row r="18" spans="1:7" x14ac:dyDescent="0.35">
      <c r="A18">
        <v>250</v>
      </c>
      <c r="B18">
        <v>25</v>
      </c>
      <c r="C18">
        <v>3.4594316189999952</v>
      </c>
      <c r="D18">
        <v>1329.5333333333333</v>
      </c>
      <c r="E18">
        <v>3.3333333333333335</v>
      </c>
      <c r="F18">
        <f t="shared" si="1"/>
        <v>2.6019893839943806E-6</v>
      </c>
      <c r="G18">
        <v>470.2495337950001</v>
      </c>
    </row>
    <row r="19" spans="1:7" x14ac:dyDescent="0.35">
      <c r="A19">
        <v>100</v>
      </c>
      <c r="B19">
        <v>25</v>
      </c>
      <c r="C19">
        <v>2.3219280950000014</v>
      </c>
      <c r="D19">
        <v>1016.1166666666667</v>
      </c>
      <c r="E19">
        <v>11.666666666666666</v>
      </c>
      <c r="F19">
        <f t="shared" si="1"/>
        <v>2.2850999015861056E-6</v>
      </c>
      <c r="G19">
        <v>269.800934488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Fitts Law 1</vt:lpstr>
      <vt:lpstr>Fitts Law 2</vt:lpstr>
      <vt:lpstr>Age 1</vt:lpstr>
      <vt:lpstr>Age 2</vt:lpstr>
      <vt:lpstr>Gender 1</vt:lpstr>
      <vt:lpstr>Gender 2</vt:lpstr>
      <vt:lpstr>Handedness 1</vt:lpstr>
      <vt:lpstr>Handedness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2018-06-07T08:15:54Z</dcterms:modified>
</cp:coreProperties>
</file>