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S\Downloads\Stat201-master\Lab10\"/>
    </mc:Choice>
  </mc:AlternateContent>
  <bookViews>
    <workbookView xWindow="-105" yWindow="-105" windowWidth="41490" windowHeight="16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" l="1"/>
  <c r="J17" i="1"/>
  <c r="K12" i="1"/>
  <c r="J12" i="1"/>
  <c r="G20" i="1"/>
  <c r="G21" i="1"/>
  <c r="G22" i="1"/>
  <c r="G23" i="1"/>
  <c r="G24" i="1"/>
  <c r="G25" i="1"/>
  <c r="G26" i="1"/>
  <c r="G27" i="1"/>
  <c r="G28" i="1"/>
  <c r="G29" i="1"/>
  <c r="G30" i="1"/>
  <c r="G31" i="1"/>
  <c r="G13" i="1"/>
  <c r="G14" i="1"/>
  <c r="G15" i="1"/>
  <c r="G16" i="1"/>
  <c r="G17" i="1"/>
  <c r="G18" i="1"/>
  <c r="G19" i="1"/>
  <c r="G12" i="1"/>
  <c r="K6" i="1" l="1"/>
  <c r="L6" i="1" s="1"/>
  <c r="J6" i="1"/>
  <c r="K5" i="1" l="1"/>
  <c r="L5" i="1" s="1"/>
  <c r="J5" i="1"/>
  <c r="K4" i="1"/>
  <c r="L4" i="1" s="1"/>
  <c r="J4" i="1"/>
  <c r="B4" i="1" l="1"/>
  <c r="E4" i="1" s="1"/>
</calcChain>
</file>

<file path=xl/sharedStrings.xml><?xml version="1.0" encoding="utf-8"?>
<sst xmlns="http://schemas.openxmlformats.org/spreadsheetml/2006/main" count="40" uniqueCount="35">
  <si>
    <t>Student</t>
    <phoneticPr fontId="0" type="noConversion"/>
  </si>
  <si>
    <r>
      <rPr>
        <b/>
        <sz val="12"/>
        <color theme="1"/>
        <rFont val="Times New Roman"/>
        <family val="1"/>
      </rPr>
      <t xml:space="preserve">Table10.3： </t>
    </r>
    <r>
      <rPr>
        <sz val="12"/>
        <color theme="1"/>
        <rFont val="Times New Roman"/>
        <family val="1"/>
      </rPr>
      <t>Individual Results</t>
    </r>
  </si>
  <si>
    <t>Number of words found in silence</t>
  </si>
  <si>
    <t>Number of words found with music</t>
  </si>
  <si>
    <t>Which room to go</t>
  </si>
  <si>
    <t>Room 205</t>
  </si>
  <si>
    <t>Room 200A</t>
  </si>
  <si>
    <t>Number of words(Silence)</t>
  </si>
  <si>
    <t>Number of Words(Music)</t>
  </si>
  <si>
    <t>Difference</t>
  </si>
  <si>
    <r>
      <rPr>
        <b/>
        <sz val="12"/>
        <color theme="1"/>
        <rFont val="Times New Roman"/>
        <family val="1"/>
      </rPr>
      <t xml:space="preserve">Table 10.4: </t>
    </r>
    <r>
      <rPr>
        <sz val="12"/>
        <color theme="1"/>
        <rFont val="Times New Roman"/>
        <family val="1"/>
      </rPr>
      <t>Class Results</t>
    </r>
  </si>
  <si>
    <r>
      <rPr>
        <b/>
        <sz val="11"/>
        <color theme="1"/>
        <rFont val="Calibri"/>
        <family val="2"/>
        <scheme val="minor"/>
      </rPr>
      <t xml:space="preserve">Table 10.5: </t>
    </r>
    <r>
      <rPr>
        <sz val="11"/>
        <color theme="1"/>
        <rFont val="Calibri"/>
        <family val="2"/>
        <scheme val="minor"/>
      </rPr>
      <t>Descriptove Statistics</t>
    </r>
  </si>
  <si>
    <t>Variables</t>
  </si>
  <si>
    <t>Mean</t>
  </si>
  <si>
    <t>Std Dev</t>
  </si>
  <si>
    <t>Music</t>
  </si>
  <si>
    <t>Silence</t>
  </si>
  <si>
    <t>Lower Limit</t>
  </si>
  <si>
    <t>Upper Limit</t>
  </si>
  <si>
    <t>mean(diff)</t>
  </si>
  <si>
    <t>Decision</t>
  </si>
  <si>
    <t>p-value</t>
  </si>
  <si>
    <t>t-value</t>
  </si>
  <si>
    <t>Hypothesis</t>
  </si>
  <si>
    <t>H0:mean(silence)-mean(music) =0
H1:mean(silence)-mean(music) not equal 0</t>
  </si>
  <si>
    <t>Difference(Silence - Music)</t>
  </si>
  <si>
    <r>
      <rPr>
        <sz val="12"/>
        <color rgb="FFFF0000"/>
        <rFont val="Times New Roman"/>
        <family val="1"/>
      </rPr>
      <t>Paired test</t>
    </r>
    <r>
      <rPr>
        <sz val="12"/>
        <color theme="1"/>
        <rFont val="Times New Roman"/>
        <family val="1"/>
      </rPr>
      <t>, Method 2</t>
    </r>
  </si>
  <si>
    <t>Stand Error( st.d of the mean)</t>
  </si>
  <si>
    <r>
      <t xml:space="preserve">Table 10.6:  </t>
    </r>
    <r>
      <rPr>
        <sz val="11"/>
        <color theme="1"/>
        <rFont val="Calibri"/>
        <family val="2"/>
        <scheme val="minor"/>
      </rPr>
      <t>90% confidence interval for the difference in population</t>
    </r>
    <r>
      <rPr>
        <sz val="11"/>
        <color rgb="FFFF0000"/>
        <rFont val="Calibri"/>
        <family val="2"/>
        <scheme val="minor"/>
      </rPr>
      <t xml:space="preserve"> means</t>
    </r>
  </si>
  <si>
    <r>
      <t xml:space="preserve">Table 10.7:  Hypothesis test results </t>
    </r>
    <r>
      <rPr>
        <b/>
        <sz val="11"/>
        <color rgb="FFFF0000"/>
        <rFont val="Calibri"/>
        <family val="2"/>
        <scheme val="minor"/>
      </rPr>
      <t>( Equal or unequal sample sizes, unequal variances)</t>
    </r>
  </si>
  <si>
    <t>90% confi interval</t>
  </si>
  <si>
    <t>do not reject ,and do not have enough evidence to say that the mean is different for silence and music</t>
  </si>
  <si>
    <t>90% range for the mean(diff)</t>
  </si>
  <si>
    <r>
      <t xml:space="preserve">Table 10.7:  Hypothesis test results </t>
    </r>
    <r>
      <rPr>
        <b/>
        <sz val="11"/>
        <color rgb="FFFF0000"/>
        <rFont val="Calibri"/>
        <family val="2"/>
        <scheme val="minor"/>
      </rPr>
      <t>( Equal sample sizes, equal variance)(Method 1)</t>
    </r>
  </si>
  <si>
    <t>&lt; 0.05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</si>
</sst>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/>
    <xf numFmtId="165" fontId="0" fillId="0" borderId="1" xfId="0" applyNumberFormat="1" applyBorder="1" applyAlignment="1">
      <alignment horizontal="center"/>
    </xf>
    <xf numFmtId="165" fontId="5" fillId="0" borderId="1" xfId="0" applyNumberFormat="1" applyFont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topLeftCell="B1" zoomScaleNormal="100" workbookViewId="0">
      <selection activeCell="K17" sqref="K17:K18"/>
    </sheetView>
  </sheetViews>
  <sheetFormatPr defaultColWidth="8.85546875" defaultRowHeight="15.75" x14ac:dyDescent="0.25"/>
  <cols>
    <col min="1" max="3" width="8.85546875" style="2"/>
    <col min="4" max="4" width="15.7109375" style="2" customWidth="1"/>
    <col min="5" max="5" width="8.85546875" style="2"/>
    <col min="6" max="6" width="14" style="2" customWidth="1"/>
    <col min="7" max="7" width="25.140625" style="2" bestFit="1" customWidth="1"/>
    <col min="8" max="8" width="2.7109375" style="2" customWidth="1"/>
    <col min="9" max="9" width="35.42578125" style="2" customWidth="1"/>
    <col min="10" max="10" width="19.5703125" style="2" customWidth="1"/>
    <col min="11" max="11" width="20.140625" style="2" customWidth="1"/>
    <col min="12" max="12" width="27.42578125" style="2" bestFit="1" customWidth="1"/>
    <col min="13" max="16384" width="8.85546875" style="2"/>
  </cols>
  <sheetData>
    <row r="2" spans="2:12" x14ac:dyDescent="0.25">
      <c r="B2" s="18" t="s">
        <v>4</v>
      </c>
      <c r="C2" s="14"/>
      <c r="D2" s="14"/>
      <c r="E2" s="14"/>
      <c r="F2" s="14"/>
      <c r="G2" s="14"/>
      <c r="I2" s="16" t="s">
        <v>11</v>
      </c>
      <c r="J2" s="12"/>
      <c r="K2" s="12"/>
    </row>
    <row r="3" spans="2:12" x14ac:dyDescent="0.25">
      <c r="B3" s="14" t="s">
        <v>5</v>
      </c>
      <c r="C3" s="14"/>
      <c r="D3" s="14"/>
      <c r="E3" s="14" t="s">
        <v>6</v>
      </c>
      <c r="F3" s="14"/>
      <c r="G3" s="14"/>
      <c r="I3" s="1" t="s">
        <v>12</v>
      </c>
      <c r="J3" s="1" t="s">
        <v>13</v>
      </c>
      <c r="K3" s="1" t="s">
        <v>14</v>
      </c>
      <c r="L3" s="4" t="s">
        <v>27</v>
      </c>
    </row>
    <row r="4" spans="2:12" x14ac:dyDescent="0.25">
      <c r="B4" s="14" t="str">
        <f ca="1">IF(RAND()&gt;0.5,"First","Second")</f>
        <v>First</v>
      </c>
      <c r="C4" s="14"/>
      <c r="D4" s="14"/>
      <c r="E4" s="14" t="str">
        <f ca="1">IF(B4="First","Second","First")</f>
        <v>Second</v>
      </c>
      <c r="F4" s="14"/>
      <c r="G4" s="14"/>
      <c r="I4" s="6" t="s">
        <v>15</v>
      </c>
      <c r="J4" s="1">
        <f>AVERAGE(E12:F31)</f>
        <v>12.35</v>
      </c>
      <c r="K4" s="8">
        <f>_xlfn.STDEV.S(E12:F31)</f>
        <v>3.0309803868159833</v>
      </c>
      <c r="L4" s="9">
        <f>K4/SQRT($B$31)</f>
        <v>0.67774781833891451</v>
      </c>
    </row>
    <row r="5" spans="2:12" x14ac:dyDescent="0.25">
      <c r="I5" s="6" t="s">
        <v>16</v>
      </c>
      <c r="J5" s="5">
        <f>AVERAGE(C12:D31)</f>
        <v>13.3</v>
      </c>
      <c r="K5" s="8">
        <f>_xlfn.STDEV.S(C12:D31)</f>
        <v>3.9081561138887873</v>
      </c>
      <c r="L5" s="9">
        <f t="shared" ref="L5:L6" si="0">K5/SQRT($B$31)</f>
        <v>0.87389027373367378</v>
      </c>
    </row>
    <row r="6" spans="2:12" x14ac:dyDescent="0.25">
      <c r="B6" s="14" t="s">
        <v>1</v>
      </c>
      <c r="C6" s="14"/>
      <c r="D6" s="14"/>
      <c r="E6" s="14"/>
      <c r="F6" s="14"/>
      <c r="G6" s="14"/>
      <c r="I6" s="6" t="s">
        <v>9</v>
      </c>
      <c r="J6" s="1">
        <f>AVERAGE(G12:G31)</f>
        <v>0.95</v>
      </c>
      <c r="K6" s="8">
        <f>_xlfn.STDEV.S(G12:G31)</f>
        <v>3.6631163034541476</v>
      </c>
      <c r="L6" s="9">
        <f t="shared" si="0"/>
        <v>0.81909770640112212</v>
      </c>
    </row>
    <row r="7" spans="2:12" x14ac:dyDescent="0.25">
      <c r="B7" s="14" t="s">
        <v>2</v>
      </c>
      <c r="C7" s="14"/>
      <c r="D7" s="14"/>
      <c r="E7" s="14" t="s">
        <v>3</v>
      </c>
      <c r="F7" s="14"/>
      <c r="G7" s="14"/>
    </row>
    <row r="8" spans="2:12" x14ac:dyDescent="0.25">
      <c r="B8" s="14"/>
      <c r="C8" s="14"/>
      <c r="D8" s="14"/>
      <c r="E8" s="14"/>
      <c r="F8" s="14"/>
      <c r="G8" s="14"/>
    </row>
    <row r="9" spans="2:12" x14ac:dyDescent="0.25">
      <c r="I9" s="17" t="s">
        <v>26</v>
      </c>
      <c r="J9" s="17"/>
      <c r="K9" s="17"/>
    </row>
    <row r="10" spans="2:12" x14ac:dyDescent="0.25">
      <c r="B10" s="17" t="s">
        <v>10</v>
      </c>
      <c r="C10" s="17"/>
      <c r="D10" s="17"/>
      <c r="E10" s="17"/>
      <c r="F10" s="17"/>
      <c r="G10" s="17"/>
      <c r="I10" s="11" t="s">
        <v>28</v>
      </c>
      <c r="J10" s="12"/>
      <c r="K10" s="12"/>
    </row>
    <row r="11" spans="2:12" x14ac:dyDescent="0.25">
      <c r="B11" s="3" t="s">
        <v>0</v>
      </c>
      <c r="C11" s="14" t="s">
        <v>7</v>
      </c>
      <c r="D11" s="14"/>
      <c r="E11" s="14" t="s">
        <v>8</v>
      </c>
      <c r="F11" s="14"/>
      <c r="G11" s="3" t="s">
        <v>25</v>
      </c>
      <c r="I11" s="4"/>
      <c r="J11" s="3" t="s">
        <v>17</v>
      </c>
      <c r="K11" s="3" t="s">
        <v>18</v>
      </c>
    </row>
    <row r="12" spans="2:12" x14ac:dyDescent="0.25">
      <c r="B12" s="3">
        <v>1</v>
      </c>
      <c r="C12" s="14">
        <v>10</v>
      </c>
      <c r="D12" s="14"/>
      <c r="E12" s="14">
        <v>7</v>
      </c>
      <c r="F12" s="14"/>
      <c r="G12" s="4">
        <f>C12-E12</f>
        <v>3</v>
      </c>
      <c r="I12" s="3" t="s">
        <v>19</v>
      </c>
      <c r="J12" s="7">
        <f>J6+_xlfn.T.INV(0.05,20-1)*L6</f>
        <v>-0.46632871998007785</v>
      </c>
      <c r="K12" s="7">
        <f>J6+_xlfn.T.INV(0.95,20-1)*L6</f>
        <v>2.3663287199800775</v>
      </c>
    </row>
    <row r="13" spans="2:12" x14ac:dyDescent="0.25">
      <c r="B13" s="3">
        <v>2</v>
      </c>
      <c r="C13" s="14">
        <v>18</v>
      </c>
      <c r="D13" s="14"/>
      <c r="E13" s="14">
        <v>15</v>
      </c>
      <c r="F13" s="14"/>
      <c r="G13" s="4">
        <f t="shared" ref="G13:G31" si="1">C13-E13</f>
        <v>3</v>
      </c>
      <c r="J13" s="2" t="s">
        <v>32</v>
      </c>
    </row>
    <row r="14" spans="2:12" x14ac:dyDescent="0.25">
      <c r="B14" s="3">
        <v>3</v>
      </c>
      <c r="C14" s="14">
        <v>19</v>
      </c>
      <c r="D14" s="14"/>
      <c r="E14" s="14">
        <v>10</v>
      </c>
      <c r="F14" s="14"/>
      <c r="G14" s="4">
        <f t="shared" si="1"/>
        <v>9</v>
      </c>
    </row>
    <row r="15" spans="2:12" x14ac:dyDescent="0.25">
      <c r="B15" s="3">
        <v>4</v>
      </c>
      <c r="C15" s="14">
        <v>13</v>
      </c>
      <c r="D15" s="14"/>
      <c r="E15" s="14">
        <v>9</v>
      </c>
      <c r="F15" s="14"/>
      <c r="G15" s="4">
        <f t="shared" si="1"/>
        <v>4</v>
      </c>
      <c r="I15" s="11" t="s">
        <v>33</v>
      </c>
      <c r="J15" s="12"/>
      <c r="K15" s="12"/>
    </row>
    <row r="16" spans="2:12" x14ac:dyDescent="0.25">
      <c r="B16" s="3">
        <v>5</v>
      </c>
      <c r="C16" s="14">
        <v>10</v>
      </c>
      <c r="D16" s="14"/>
      <c r="E16" s="14">
        <v>14</v>
      </c>
      <c r="F16" s="14"/>
      <c r="G16" s="4">
        <f t="shared" si="1"/>
        <v>-4</v>
      </c>
      <c r="I16" s="3" t="s">
        <v>23</v>
      </c>
      <c r="J16" s="3" t="s">
        <v>22</v>
      </c>
      <c r="K16" s="3" t="s">
        <v>21</v>
      </c>
      <c r="L16" s="4" t="s">
        <v>20</v>
      </c>
    </row>
    <row r="17" spans="2:12" x14ac:dyDescent="0.25">
      <c r="B17" s="3">
        <v>6</v>
      </c>
      <c r="C17" s="14">
        <v>14</v>
      </c>
      <c r="D17" s="14"/>
      <c r="E17" s="14">
        <v>14</v>
      </c>
      <c r="F17" s="14"/>
      <c r="G17" s="4">
        <f t="shared" si="1"/>
        <v>0</v>
      </c>
      <c r="I17" s="13" t="s">
        <v>24</v>
      </c>
      <c r="J17" s="14">
        <f>((J5-J4)-0)/SQRT((K4^+K5^2)/2)</f>
        <v>1.7625301893863878E-2</v>
      </c>
      <c r="K17" s="14">
        <f>1-(_xlfn.T.DIST(J17,20-1,TRUE)-0.5)*2</f>
        <v>0.98612154294311605</v>
      </c>
      <c r="L17" s="15" t="s">
        <v>31</v>
      </c>
    </row>
    <row r="18" spans="2:12" ht="36.75" customHeight="1" x14ac:dyDescent="0.25">
      <c r="B18" s="3">
        <v>7</v>
      </c>
      <c r="C18" s="14">
        <v>10</v>
      </c>
      <c r="D18" s="14"/>
      <c r="E18" s="14">
        <v>13</v>
      </c>
      <c r="F18" s="14"/>
      <c r="G18" s="4">
        <f t="shared" si="1"/>
        <v>-3</v>
      </c>
      <c r="I18" s="14"/>
      <c r="J18" s="14"/>
      <c r="K18" s="14"/>
      <c r="L18" s="15"/>
    </row>
    <row r="19" spans="2:12" x14ac:dyDescent="0.25">
      <c r="B19" s="3">
        <v>8</v>
      </c>
      <c r="C19" s="14">
        <v>15</v>
      </c>
      <c r="D19" s="14"/>
      <c r="E19" s="14">
        <v>9</v>
      </c>
      <c r="F19" s="14"/>
      <c r="G19" s="4">
        <f t="shared" si="1"/>
        <v>6</v>
      </c>
      <c r="I19" s="2" t="s">
        <v>30</v>
      </c>
      <c r="J19" s="10"/>
      <c r="K19" s="10" t="s">
        <v>34</v>
      </c>
    </row>
    <row r="20" spans="2:12" x14ac:dyDescent="0.25">
      <c r="B20" s="3">
        <v>9</v>
      </c>
      <c r="C20" s="14">
        <v>14</v>
      </c>
      <c r="D20" s="14"/>
      <c r="E20" s="14">
        <v>12</v>
      </c>
      <c r="F20" s="14"/>
      <c r="G20" s="4">
        <f t="shared" si="1"/>
        <v>2</v>
      </c>
    </row>
    <row r="21" spans="2:12" x14ac:dyDescent="0.25">
      <c r="B21" s="3">
        <v>10</v>
      </c>
      <c r="C21" s="14">
        <v>15</v>
      </c>
      <c r="D21" s="14"/>
      <c r="E21" s="14">
        <v>12</v>
      </c>
      <c r="F21" s="14"/>
      <c r="G21" s="4">
        <f t="shared" si="1"/>
        <v>3</v>
      </c>
      <c r="I21" s="19" t="s">
        <v>29</v>
      </c>
      <c r="J21" s="20"/>
      <c r="K21" s="20"/>
      <c r="L21" s="21"/>
    </row>
    <row r="22" spans="2:12" x14ac:dyDescent="0.25">
      <c r="B22" s="3">
        <v>11</v>
      </c>
      <c r="C22" s="14">
        <v>17</v>
      </c>
      <c r="D22" s="14"/>
      <c r="E22" s="14">
        <v>15</v>
      </c>
      <c r="F22" s="14"/>
      <c r="G22" s="4">
        <f t="shared" si="1"/>
        <v>2</v>
      </c>
      <c r="I22" s="22" t="s">
        <v>23</v>
      </c>
      <c r="J22" s="22" t="s">
        <v>22</v>
      </c>
      <c r="K22" s="22" t="s">
        <v>21</v>
      </c>
      <c r="L22" s="23" t="s">
        <v>20</v>
      </c>
    </row>
    <row r="23" spans="2:12" x14ac:dyDescent="0.25">
      <c r="B23" s="3">
        <v>12</v>
      </c>
      <c r="C23" s="14">
        <v>5</v>
      </c>
      <c r="D23" s="14"/>
      <c r="E23" s="14">
        <v>10</v>
      </c>
      <c r="F23" s="14"/>
      <c r="G23" s="4">
        <f t="shared" si="1"/>
        <v>-5</v>
      </c>
      <c r="I23" s="24" t="s">
        <v>24</v>
      </c>
      <c r="J23" s="25"/>
      <c r="K23" s="26"/>
      <c r="L23" s="26"/>
    </row>
    <row r="24" spans="2:12" x14ac:dyDescent="0.25">
      <c r="B24" s="3">
        <v>13</v>
      </c>
      <c r="C24" s="14">
        <v>18</v>
      </c>
      <c r="D24" s="14"/>
      <c r="E24" s="14">
        <v>15</v>
      </c>
      <c r="F24" s="14"/>
      <c r="G24" s="4">
        <f t="shared" si="1"/>
        <v>3</v>
      </c>
      <c r="I24" s="26"/>
      <c r="J24" s="26"/>
      <c r="K24" s="26"/>
      <c r="L24" s="26"/>
    </row>
    <row r="25" spans="2:12" x14ac:dyDescent="0.25">
      <c r="B25" s="3">
        <v>14</v>
      </c>
      <c r="C25" s="14">
        <v>12</v>
      </c>
      <c r="D25" s="14"/>
      <c r="E25" s="14">
        <v>11</v>
      </c>
      <c r="F25" s="14"/>
      <c r="G25" s="4">
        <f t="shared" si="1"/>
        <v>1</v>
      </c>
    </row>
    <row r="26" spans="2:12" x14ac:dyDescent="0.25">
      <c r="B26" s="3">
        <v>15</v>
      </c>
      <c r="C26" s="14">
        <v>11</v>
      </c>
      <c r="D26" s="14"/>
      <c r="E26" s="14">
        <v>10</v>
      </c>
      <c r="F26" s="14"/>
      <c r="G26" s="4">
        <f t="shared" si="1"/>
        <v>1</v>
      </c>
    </row>
    <row r="27" spans="2:12" x14ac:dyDescent="0.25">
      <c r="B27" s="3">
        <v>16</v>
      </c>
      <c r="C27" s="14">
        <v>13</v>
      </c>
      <c r="D27" s="14"/>
      <c r="E27" s="14">
        <v>17</v>
      </c>
      <c r="F27" s="14"/>
      <c r="G27" s="4">
        <f t="shared" si="1"/>
        <v>-4</v>
      </c>
    </row>
    <row r="28" spans="2:12" x14ac:dyDescent="0.25">
      <c r="B28" s="3">
        <v>17</v>
      </c>
      <c r="C28" s="14">
        <v>16</v>
      </c>
      <c r="D28" s="14"/>
      <c r="E28" s="14">
        <v>18</v>
      </c>
      <c r="F28" s="14"/>
      <c r="G28" s="4">
        <f t="shared" si="1"/>
        <v>-2</v>
      </c>
    </row>
    <row r="29" spans="2:12" x14ac:dyDescent="0.25">
      <c r="B29" s="3">
        <v>18</v>
      </c>
      <c r="C29" s="14">
        <v>18</v>
      </c>
      <c r="D29" s="14"/>
      <c r="E29" s="14">
        <v>14</v>
      </c>
      <c r="F29" s="14"/>
      <c r="G29" s="4">
        <f t="shared" si="1"/>
        <v>4</v>
      </c>
    </row>
    <row r="30" spans="2:12" x14ac:dyDescent="0.25">
      <c r="B30" s="3">
        <v>19</v>
      </c>
      <c r="C30" s="14">
        <v>12</v>
      </c>
      <c r="D30" s="14"/>
      <c r="E30" s="14">
        <v>14</v>
      </c>
      <c r="F30" s="14"/>
      <c r="G30" s="4">
        <f t="shared" si="1"/>
        <v>-2</v>
      </c>
    </row>
    <row r="31" spans="2:12" x14ac:dyDescent="0.25">
      <c r="B31" s="3">
        <v>20</v>
      </c>
      <c r="C31" s="14">
        <v>6</v>
      </c>
      <c r="D31" s="14"/>
      <c r="E31" s="14">
        <v>8</v>
      </c>
      <c r="F31" s="14"/>
      <c r="G31" s="4">
        <f t="shared" si="1"/>
        <v>-2</v>
      </c>
    </row>
    <row r="32" spans="2:12" x14ac:dyDescent="0.25">
      <c r="B32" s="3">
        <v>21</v>
      </c>
      <c r="C32" s="14"/>
      <c r="D32" s="14"/>
      <c r="E32" s="14"/>
      <c r="F32" s="14"/>
      <c r="G32" s="4"/>
    </row>
    <row r="33" spans="2:7" x14ac:dyDescent="0.25">
      <c r="B33" s="3">
        <v>22</v>
      </c>
      <c r="C33" s="14"/>
      <c r="D33" s="14"/>
      <c r="E33" s="14"/>
      <c r="F33" s="14"/>
      <c r="G33" s="4"/>
    </row>
    <row r="34" spans="2:7" x14ac:dyDescent="0.25">
      <c r="B34" s="3">
        <v>23</v>
      </c>
      <c r="C34" s="14"/>
      <c r="D34" s="14"/>
      <c r="E34" s="14"/>
      <c r="F34" s="14"/>
      <c r="G34" s="4"/>
    </row>
    <row r="35" spans="2:7" x14ac:dyDescent="0.25">
      <c r="B35" s="3">
        <v>24</v>
      </c>
      <c r="C35" s="14"/>
      <c r="D35" s="14"/>
      <c r="E35" s="14"/>
      <c r="F35" s="14"/>
      <c r="G35" s="4"/>
    </row>
  </sheetData>
  <mergeCells count="74"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B10:G10"/>
    <mergeCell ref="C35:D35"/>
    <mergeCell ref="E35:F35"/>
    <mergeCell ref="B6:G6"/>
    <mergeCell ref="B7:D7"/>
    <mergeCell ref="E7:G7"/>
    <mergeCell ref="B8:D8"/>
    <mergeCell ref="E8:G8"/>
    <mergeCell ref="C32:D32"/>
    <mergeCell ref="E32:F32"/>
    <mergeCell ref="C33:D33"/>
    <mergeCell ref="E33:F33"/>
    <mergeCell ref="C34:D34"/>
    <mergeCell ref="E34:F34"/>
    <mergeCell ref="C29:D29"/>
    <mergeCell ref="E29:F29"/>
    <mergeCell ref="B2:G2"/>
    <mergeCell ref="B3:D3"/>
    <mergeCell ref="E3:G3"/>
    <mergeCell ref="B4:D4"/>
    <mergeCell ref="E4:G4"/>
    <mergeCell ref="L17:L18"/>
    <mergeCell ref="I10:K10"/>
    <mergeCell ref="I2:K2"/>
    <mergeCell ref="I15:K15"/>
    <mergeCell ref="I17:I18"/>
    <mergeCell ref="J17:J18"/>
    <mergeCell ref="K17:K18"/>
    <mergeCell ref="I9:K9"/>
    <mergeCell ref="I21:K21"/>
    <mergeCell ref="I23:I24"/>
    <mergeCell ref="J23:J24"/>
    <mergeCell ref="K23:K24"/>
    <mergeCell ref="L23:L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ZHONG, SHAN</cp:lastModifiedBy>
  <dcterms:created xsi:type="dcterms:W3CDTF">2015-06-05T18:17:20Z</dcterms:created>
  <dcterms:modified xsi:type="dcterms:W3CDTF">2019-11-22T16:47:23Z</dcterms:modified>
</cp:coreProperties>
</file>