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43FC62D-2841-4155-B17E-6E3D54563FB5}" xr6:coauthVersionLast="41" xr6:coauthVersionMax="41" xr10:uidLastSave="{00000000-0000-0000-0000-000000000000}"/>
  <bookViews>
    <workbookView xWindow="-110" yWindow="-110" windowWidth="34620" windowHeight="13980" activeTab="2" xr2:uid="{00000000-000D-0000-FFFF-FFFF00000000}"/>
  </bookViews>
  <sheets>
    <sheet name="theory" sheetId="1" r:id="rId1"/>
    <sheet name="simulation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G15" i="2" s="1"/>
  <c r="G17" i="1"/>
  <c r="G15" i="1"/>
  <c r="G13" i="1"/>
  <c r="G11" i="1"/>
  <c r="D16" i="1"/>
  <c r="G11" i="2" l="1"/>
  <c r="I11" i="2" s="1"/>
  <c r="I15" i="2"/>
  <c r="K14" i="2" l="1"/>
  <c r="O14" i="2" s="1"/>
  <c r="K16" i="2"/>
  <c r="O16" i="2" s="1"/>
  <c r="K10" i="2"/>
  <c r="O10" i="2" s="1"/>
  <c r="K12" i="2"/>
  <c r="O12" i="2" s="1"/>
  <c r="N16" i="2" l="1"/>
  <c r="N14" i="2"/>
  <c r="N12" i="2"/>
  <c r="N10" i="2"/>
  <c r="Q13" i="2" l="1"/>
</calcChain>
</file>

<file path=xl/sharedStrings.xml><?xml version="1.0" encoding="utf-8"?>
<sst xmlns="http://schemas.openxmlformats.org/spreadsheetml/2006/main" count="81" uniqueCount="52">
  <si>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</si>
  <si>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</si>
  <si>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</si>
  <si>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</si>
  <si>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</si>
  <si>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</si>
  <si>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</si>
  <si>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</si>
  <si>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</si>
  <si>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</si>
  <si>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</si>
  <si>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</si>
  <si>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</si>
  <si>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</si>
  <si>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</si>
  <si>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</si>
  <si>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</si>
  <si>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</si>
  <si>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Complement notation：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</si>
  <si>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</si>
  <si>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</si>
  <si>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</si>
  <si>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</si>
  <si>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P*C</t>
    <phoneticPr fontId="1" type="noConversion"/>
  </si>
  <si>
    <t>P*C_c</t>
    <phoneticPr fontId="1" type="noConversion"/>
  </si>
  <si>
    <t>P_c*C</t>
    <phoneticPr fontId="1" type="noConversion"/>
  </si>
  <si>
    <t>Pc*C_c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</si>
  <si>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</si>
  <si>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</si>
  <si>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</si>
  <si>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</si>
  <si>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</si>
  <si>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Insurance Company Profit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</si>
  <si>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</si>
  <si>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</si>
  <si>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</si>
  <si>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</si>
  <si>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</si>
  <si>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</si>
  <si>
    <t>&gt;=0.04?</t>
    <phoneticPr fontId="1" type="noConversion"/>
  </si>
  <si>
    <t>&lt;0.04?</t>
    <phoneticPr fontId="1" type="noConversion"/>
  </si>
  <si>
    <t>Table 5.6</t>
    <phoneticPr fontId="1" type="noConversion"/>
  </si>
  <si>
    <t>Percent who made the trip</t>
    <phoneticPr fontId="1" type="noConversion"/>
  </si>
  <si>
    <t>Percent who missed the trip</t>
    <phoneticPr fontId="1" type="noConversion"/>
  </si>
  <si>
    <t>Mean profit per passenger</t>
    <phoneticPr fontId="1" type="noConversion"/>
  </si>
  <si>
    <t>Student</t>
    <phoneticPr fontId="1" type="noConversion"/>
  </si>
  <si>
    <t># of passengers missed</t>
    <phoneticPr fontId="1" type="noConversion"/>
  </si>
  <si>
    <t># of passengers made the trip</t>
    <phoneticPr fontId="1" type="noConversion"/>
  </si>
  <si>
    <t>Table 5.5</t>
    <phoneticPr fontId="1" type="noConversion"/>
  </si>
  <si>
    <t>Percent who made the trip:</t>
    <phoneticPr fontId="1" type="noConversion"/>
  </si>
  <si>
    <t>Percent who missed the trip:</t>
    <phoneticPr fontId="1" type="noConversion"/>
  </si>
  <si>
    <t>Mean profit per passenger: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</si>
</sst>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scheme val="minor"/>
    </font>
    <font>
      <sz val="11"/>
      <color rgb="FF0070C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2" fontId="3" fillId="0" borderId="6" xfId="0" applyNumberFormat="1" applyFont="1" applyBorder="1"/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33020</xdr:rowOff>
    </xdr:from>
    <xdr:to>
      <xdr:col>4</xdr:col>
      <xdr:colOff>869950</xdr:colOff>
      <xdr:row>14</xdr:row>
      <xdr:rowOff>95250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617980" y="234442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387350</xdr:colOff>
      <xdr:row>9</xdr:row>
      <xdr:rowOff>64770</xdr:rowOff>
    </xdr:from>
    <xdr:to>
      <xdr:col>10</xdr:col>
      <xdr:colOff>1270</xdr:colOff>
      <xdr:row>10</xdr:row>
      <xdr:rowOff>25400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7816850" y="1664970"/>
          <a:ext cx="287020" cy="138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11</xdr:row>
      <xdr:rowOff>6350</xdr:rowOff>
    </xdr:from>
    <xdr:to>
      <xdr:col>9</xdr:col>
      <xdr:colOff>660400</xdr:colOff>
      <xdr:row>11</xdr:row>
      <xdr:rowOff>114300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7823200" y="1962150"/>
          <a:ext cx="9398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355600</xdr:colOff>
      <xdr:row>13</xdr:row>
      <xdr:rowOff>76200</xdr:rowOff>
    </xdr:from>
    <xdr:to>
      <xdr:col>9</xdr:col>
      <xdr:colOff>647700</xdr:colOff>
      <xdr:row>14</xdr:row>
      <xdr:rowOff>6350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7785100" y="2387600"/>
          <a:ext cx="96520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14</xdr:row>
      <xdr:rowOff>171450</xdr:rowOff>
    </xdr:from>
    <xdr:to>
      <xdr:col>9</xdr:col>
      <xdr:colOff>622300</xdr:colOff>
      <xdr:row>15</xdr:row>
      <xdr:rowOff>127000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7823200" y="2660650"/>
          <a:ext cx="90170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workbookViewId="0">
      <selection activeCell="C33" sqref="C33"/>
    </sheetView>
  </sheetViews>
  <sheetFormatPr defaultRowHeight="14"/>
  <cols>
    <col min="3" max="3" width="10.08203125" customWidth="1"/>
    <col min="4" max="4" width="11.33203125" bestFit="1" customWidth="1"/>
    <col min="7" max="7" width="9.6640625" bestFit="1" customWidth="1"/>
    <col min="11" max="11" width="9.9140625" customWidth="1"/>
    <col min="13" max="13" width="12.9140625" bestFit="1" customWidth="1"/>
  </cols>
  <sheetData>
    <row r="3" spans="2:14">
      <c r="L3" s="6" t="s">
        <v>10</v>
      </c>
      <c r="M3" s="6" t="s">
        <v>9</v>
      </c>
    </row>
    <row r="4" spans="2:14">
      <c r="B4" s="22" t="s">
        <v>0</v>
      </c>
      <c r="C4" s="22"/>
      <c r="D4" s="6">
        <v>3000</v>
      </c>
      <c r="G4" s="22" t="s">
        <v>14</v>
      </c>
      <c r="H4" s="22"/>
      <c r="I4" s="22"/>
      <c r="J4" s="22"/>
      <c r="K4" s="22"/>
      <c r="L4" s="6" t="s">
        <v>11</v>
      </c>
      <c r="M4" s="9">
        <v>0.95</v>
      </c>
    </row>
    <row r="5" spans="2:14">
      <c r="B5" s="22" t="s">
        <v>7</v>
      </c>
      <c r="C5" s="22"/>
      <c r="D5" s="6">
        <v>350</v>
      </c>
      <c r="G5" s="22" t="s">
        <v>15</v>
      </c>
      <c r="H5" s="22"/>
      <c r="I5" s="22"/>
      <c r="J5" s="22"/>
      <c r="K5" s="22"/>
      <c r="L5" s="6" t="s">
        <v>12</v>
      </c>
      <c r="M5" s="9">
        <v>0.96</v>
      </c>
    </row>
    <row r="6" spans="2:14">
      <c r="G6" s="25" t="s">
        <v>18</v>
      </c>
      <c r="H6" s="25"/>
      <c r="I6" s="25"/>
      <c r="J6" s="26" t="s">
        <v>13</v>
      </c>
      <c r="K6" s="26"/>
      <c r="L6" s="26"/>
      <c r="M6" s="26"/>
      <c r="N6" s="26"/>
    </row>
    <row r="7" spans="2:14">
      <c r="G7" s="22" t="s">
        <v>6</v>
      </c>
      <c r="H7" s="22"/>
      <c r="I7" s="22"/>
      <c r="J7" s="22"/>
      <c r="K7" s="22"/>
      <c r="L7" s="6" t="s">
        <v>16</v>
      </c>
      <c r="M7" s="9">
        <v>0.05</v>
      </c>
    </row>
    <row r="8" spans="2:14">
      <c r="G8" s="22" t="s">
        <v>8</v>
      </c>
      <c r="H8" s="22"/>
      <c r="I8" s="22"/>
      <c r="J8" s="22"/>
      <c r="K8" s="22"/>
      <c r="L8" s="6" t="s">
        <v>17</v>
      </c>
      <c r="M8" s="9">
        <v>0.04</v>
      </c>
    </row>
    <row r="9" spans="2:14">
      <c r="G9" s="1"/>
      <c r="H9" s="1"/>
      <c r="I9" s="1"/>
      <c r="J9" s="1"/>
      <c r="K9" s="1"/>
    </row>
    <row r="10" spans="2:14">
      <c r="B10" s="19" t="s">
        <v>27</v>
      </c>
      <c r="C10" s="20"/>
      <c r="D10" s="20"/>
      <c r="K10" t="s">
        <v>30</v>
      </c>
    </row>
    <row r="11" spans="2:14">
      <c r="F11" s="5"/>
      <c r="G11" s="10" t="str">
        <f>L5</f>
        <v>C</v>
      </c>
      <c r="H11" s="18" t="s">
        <v>5</v>
      </c>
      <c r="I11" s="16"/>
      <c r="J11" s="11" t="s">
        <v>23</v>
      </c>
      <c r="K11" s="12"/>
    </row>
    <row r="12" spans="2:14">
      <c r="D12" s="10" t="s">
        <v>11</v>
      </c>
      <c r="E12" s="21" t="s">
        <v>2</v>
      </c>
      <c r="F12" s="22"/>
      <c r="G12" s="5"/>
    </row>
    <row r="13" spans="2:14">
      <c r="F13" s="5"/>
      <c r="G13" s="10" t="str">
        <f>L8</f>
        <v>C_c</v>
      </c>
      <c r="H13" s="18" t="s">
        <v>4</v>
      </c>
      <c r="I13" s="16"/>
      <c r="J13" s="10" t="s">
        <v>24</v>
      </c>
      <c r="K13" s="12"/>
    </row>
    <row r="14" spans="2:14">
      <c r="B14" s="23" t="s">
        <v>1</v>
      </c>
      <c r="C14" s="23"/>
      <c r="D14" s="24"/>
      <c r="E14" s="24"/>
    </row>
    <row r="15" spans="2:14">
      <c r="F15" s="5"/>
      <c r="G15" s="10" t="str">
        <f>L5</f>
        <v>C</v>
      </c>
      <c r="H15" s="18" t="s">
        <v>5</v>
      </c>
      <c r="I15" s="16"/>
      <c r="J15" s="10" t="s">
        <v>25</v>
      </c>
      <c r="K15" s="12"/>
    </row>
    <row r="16" spans="2:14">
      <c r="D16" s="10" t="str">
        <f>L7</f>
        <v>P_c</v>
      </c>
      <c r="E16" s="21" t="s">
        <v>3</v>
      </c>
      <c r="F16" s="22"/>
      <c r="G16" s="5"/>
    </row>
    <row r="17" spans="2:11">
      <c r="F17" s="5"/>
      <c r="G17" s="10" t="str">
        <f>L8</f>
        <v>C_c</v>
      </c>
      <c r="H17" s="18" t="s">
        <v>4</v>
      </c>
      <c r="I17" s="16"/>
      <c r="J17" s="10" t="s">
        <v>26</v>
      </c>
      <c r="K17" s="12"/>
    </row>
    <row r="21" spans="2:11">
      <c r="D21" s="16" t="s">
        <v>28</v>
      </c>
      <c r="E21" s="17"/>
      <c r="F21" s="17"/>
      <c r="G21" s="18"/>
      <c r="J21" s="15" t="s">
        <v>29</v>
      </c>
      <c r="K21" s="15"/>
    </row>
    <row r="22" spans="2:11">
      <c r="D22" s="6"/>
      <c r="E22" s="8" t="s">
        <v>11</v>
      </c>
      <c r="F22" s="8" t="s">
        <v>16</v>
      </c>
      <c r="G22" s="6" t="s">
        <v>20</v>
      </c>
      <c r="J22" s="7" t="s">
        <v>21</v>
      </c>
      <c r="K22" s="8" t="s">
        <v>22</v>
      </c>
    </row>
    <row r="23" spans="2:11">
      <c r="D23" s="7" t="s">
        <v>12</v>
      </c>
      <c r="E23" s="6"/>
      <c r="F23" s="6"/>
      <c r="G23" s="6"/>
      <c r="J23" s="7"/>
      <c r="K23" s="7"/>
    </row>
    <row r="24" spans="2:11">
      <c r="B24" s="4"/>
      <c r="D24" s="7" t="s">
        <v>17</v>
      </c>
      <c r="E24" s="6"/>
      <c r="F24" s="6"/>
      <c r="G24" s="6"/>
      <c r="J24" s="7"/>
      <c r="K24" s="7"/>
    </row>
    <row r="25" spans="2:11">
      <c r="D25" s="6" t="s">
        <v>19</v>
      </c>
      <c r="E25" s="6"/>
      <c r="F25" s="6"/>
      <c r="G25" s="6"/>
    </row>
  </sheetData>
  <mergeCells count="19">
    <mergeCell ref="B4:C4"/>
    <mergeCell ref="B5:C5"/>
    <mergeCell ref="G4:K4"/>
    <mergeCell ref="G5:K5"/>
    <mergeCell ref="H11:I11"/>
    <mergeCell ref="G7:K7"/>
    <mergeCell ref="G8:K8"/>
    <mergeCell ref="G6:I6"/>
    <mergeCell ref="J6:N6"/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Q45"/>
  <sheetViews>
    <sheetView showGridLines="0" workbookViewId="0">
      <selection activeCell="I26" sqref="I26"/>
    </sheetView>
  </sheetViews>
  <sheetFormatPr defaultRowHeight="14"/>
  <cols>
    <col min="3" max="3" width="11.9140625" customWidth="1"/>
    <col min="4" max="4" width="24.33203125" bestFit="1" customWidth="1"/>
    <col min="5" max="5" width="12.6640625" customWidth="1"/>
    <col min="8" max="8" width="13.9140625" bestFit="1" customWidth="1"/>
    <col min="9" max="10" width="8.83203125" customWidth="1"/>
    <col min="12" max="12" width="8.83203125" customWidth="1"/>
    <col min="13" max="13" width="13.6640625" customWidth="1"/>
  </cols>
  <sheetData>
    <row r="3" spans="2:17">
      <c r="B3" s="22" t="s">
        <v>0</v>
      </c>
      <c r="C3" s="22"/>
      <c r="D3" s="6">
        <v>3000</v>
      </c>
      <c r="G3" s="22" t="s">
        <v>14</v>
      </c>
      <c r="H3" s="22"/>
      <c r="I3" s="22"/>
      <c r="J3" s="22"/>
      <c r="K3" s="22"/>
      <c r="L3" s="22"/>
      <c r="M3" s="6" t="s">
        <v>11</v>
      </c>
      <c r="N3" s="9">
        <v>0.95</v>
      </c>
    </row>
    <row r="4" spans="2:17">
      <c r="B4" s="22" t="s">
        <v>7</v>
      </c>
      <c r="C4" s="22"/>
      <c r="D4" s="6">
        <v>350</v>
      </c>
      <c r="G4" s="22" t="s">
        <v>15</v>
      </c>
      <c r="H4" s="22"/>
      <c r="I4" s="22"/>
      <c r="J4" s="22"/>
      <c r="K4" s="22"/>
      <c r="L4" s="22"/>
      <c r="M4" s="6" t="s">
        <v>12</v>
      </c>
      <c r="N4" s="9">
        <v>0.96</v>
      </c>
    </row>
    <row r="6" spans="2:17">
      <c r="G6" s="22" t="s">
        <v>6</v>
      </c>
      <c r="H6" s="22"/>
      <c r="I6" s="22"/>
      <c r="J6" s="22"/>
      <c r="K6" s="22"/>
      <c r="L6" s="22"/>
      <c r="M6" s="6" t="s">
        <v>16</v>
      </c>
      <c r="N6" s="9">
        <v>0.05</v>
      </c>
    </row>
    <row r="7" spans="2:17">
      <c r="G7" s="22" t="s">
        <v>8</v>
      </c>
      <c r="H7" s="22"/>
      <c r="I7" s="22"/>
      <c r="J7" s="22"/>
      <c r="K7" s="22"/>
      <c r="L7" s="22"/>
      <c r="M7" s="6" t="s">
        <v>17</v>
      </c>
      <c r="N7" s="9">
        <v>0.04</v>
      </c>
    </row>
    <row r="8" spans="2:17">
      <c r="G8" s="1"/>
      <c r="H8" s="1"/>
      <c r="I8" s="1"/>
      <c r="J8" s="1"/>
      <c r="K8" s="1"/>
      <c r="L8" s="1"/>
    </row>
    <row r="9" spans="2:17">
      <c r="B9" s="19" t="s">
        <v>27</v>
      </c>
      <c r="C9" s="20"/>
      <c r="D9" s="20"/>
      <c r="N9" s="2" t="s">
        <v>35</v>
      </c>
      <c r="O9" s="2" t="s">
        <v>34</v>
      </c>
    </row>
    <row r="10" spans="2:17">
      <c r="J10" s="3" t="s">
        <v>39</v>
      </c>
      <c r="K10" s="10" t="str">
        <f ca="1">IF(I11="","",IF(I11&gt;=N7,"Yes",""))</f>
        <v/>
      </c>
      <c r="L10" s="18" t="s">
        <v>5</v>
      </c>
      <c r="M10" s="16"/>
      <c r="N10" s="28" t="str">
        <f ca="1">IF(K10="","",0)</f>
        <v/>
      </c>
      <c r="O10" s="29" t="str">
        <f ca="1">IF(K10="","",$D$4)</f>
        <v/>
      </c>
    </row>
    <row r="11" spans="2:17">
      <c r="F11" t="s">
        <v>36</v>
      </c>
      <c r="G11" s="10" t="str">
        <f ca="1">IF(E13&gt;=N6,"Yes","")</f>
        <v/>
      </c>
      <c r="H11" s="13" t="s">
        <v>2</v>
      </c>
      <c r="I11" s="14" t="str">
        <f ca="1">IF(G11="","",RAND())</f>
        <v/>
      </c>
      <c r="J11" s="14"/>
    </row>
    <row r="12" spans="2:17">
      <c r="J12" s="3" t="s">
        <v>40</v>
      </c>
      <c r="K12" s="10" t="str">
        <f ca="1">IF(I11="","",IF(I11&gt;=N7,"","Yes"))</f>
        <v/>
      </c>
      <c r="L12" s="18" t="s">
        <v>4</v>
      </c>
      <c r="M12" s="16"/>
      <c r="N12" s="28" t="str">
        <f ca="1">IF(K12="","",-3000)</f>
        <v/>
      </c>
      <c r="O12" s="29" t="str">
        <f ca="1">IF(K12="","",$D$4)</f>
        <v/>
      </c>
      <c r="Q12" s="3" t="s">
        <v>38</v>
      </c>
    </row>
    <row r="13" spans="2:17">
      <c r="B13" s="23" t="s">
        <v>1</v>
      </c>
      <c r="C13" s="23"/>
      <c r="D13" t="s">
        <v>33</v>
      </c>
      <c r="E13" s="14">
        <f ca="1">RAND()</f>
        <v>4.6595011779342554E-2</v>
      </c>
      <c r="N13" s="5"/>
      <c r="Q13" s="27">
        <f ca="1">SUM(N10:O16)</f>
        <v>-2650</v>
      </c>
    </row>
    <row r="14" spans="2:17">
      <c r="J14" s="3" t="s">
        <v>39</v>
      </c>
      <c r="K14" s="10" t="str">
        <f ca="1">IF(I15="","",IF(I15&gt;=N7,"Yes",""))</f>
        <v>Yes</v>
      </c>
      <c r="L14" s="18" t="s">
        <v>5</v>
      </c>
      <c r="M14" s="16"/>
      <c r="N14" s="28">
        <f ca="1">IF(K14="","",-3000)</f>
        <v>-3000</v>
      </c>
      <c r="O14" s="29">
        <f ca="1">IF(K14="","",$D$4)</f>
        <v>350</v>
      </c>
    </row>
    <row r="15" spans="2:17">
      <c r="F15" t="s">
        <v>37</v>
      </c>
      <c r="G15" s="10" t="str">
        <f ca="1">IF(E13&gt;=N6,"","Yes")</f>
        <v>Yes</v>
      </c>
      <c r="H15" s="13" t="s">
        <v>3</v>
      </c>
      <c r="I15" s="14">
        <f ca="1">IF(G15="","",RAND())</f>
        <v>0.10001414226484528</v>
      </c>
      <c r="J15" s="14"/>
    </row>
    <row r="16" spans="2:17">
      <c r="J16" s="3" t="s">
        <v>40</v>
      </c>
      <c r="K16" s="10" t="str">
        <f ca="1">IF(I15="","",IF(I15&gt;=N7,"","Yes"))</f>
        <v/>
      </c>
      <c r="L16" s="18" t="s">
        <v>4</v>
      </c>
      <c r="M16" s="16"/>
      <c r="N16" s="28" t="str">
        <f ca="1">IF(K16="","",-3000)</f>
        <v/>
      </c>
      <c r="O16" s="29" t="str">
        <f ca="1">IF(K16="","",$D$4)</f>
        <v/>
      </c>
    </row>
    <row r="19" spans="5:14">
      <c r="F19" s="33" t="s">
        <v>41</v>
      </c>
      <c r="G19" s="33"/>
      <c r="H19" s="33"/>
    </row>
    <row r="20" spans="5:14">
      <c r="E20" s="5"/>
      <c r="F20" s="32" t="s">
        <v>31</v>
      </c>
      <c r="G20" s="30" t="s">
        <v>32</v>
      </c>
      <c r="H20" s="30"/>
    </row>
    <row r="21" spans="5:14">
      <c r="F21" s="32">
        <v>1</v>
      </c>
      <c r="G21" s="30"/>
      <c r="H21" s="30"/>
      <c r="L21" s="30" t="s">
        <v>48</v>
      </c>
      <c r="M21" s="30"/>
      <c r="N21" s="30"/>
    </row>
    <row r="22" spans="5:14">
      <c r="F22" s="32">
        <v>2</v>
      </c>
      <c r="G22" s="30"/>
      <c r="H22" s="30"/>
      <c r="L22" s="34" t="s">
        <v>42</v>
      </c>
      <c r="M22" s="34"/>
      <c r="N22" s="31"/>
    </row>
    <row r="23" spans="5:14">
      <c r="F23" s="32">
        <v>3</v>
      </c>
      <c r="G23" s="30"/>
      <c r="H23" s="30"/>
      <c r="L23" s="34" t="s">
        <v>43</v>
      </c>
      <c r="M23" s="34"/>
      <c r="N23" s="31"/>
    </row>
    <row r="24" spans="5:14">
      <c r="F24" s="32">
        <v>4</v>
      </c>
      <c r="G24" s="30"/>
      <c r="H24" s="30"/>
      <c r="L24" s="34" t="s">
        <v>44</v>
      </c>
      <c r="M24" s="34"/>
      <c r="N24" s="31"/>
    </row>
    <row r="25" spans="5:14">
      <c r="F25" s="32">
        <v>5</v>
      </c>
      <c r="G25" s="30"/>
      <c r="H25" s="30"/>
    </row>
    <row r="26" spans="5:14">
      <c r="F26" s="32">
        <v>6</v>
      </c>
      <c r="G26" s="30"/>
      <c r="H26" s="30"/>
    </row>
    <row r="27" spans="5:14">
      <c r="F27" s="32">
        <v>7</v>
      </c>
      <c r="G27" s="30"/>
      <c r="H27" s="30"/>
    </row>
    <row r="28" spans="5:14">
      <c r="F28" s="32">
        <v>8</v>
      </c>
      <c r="G28" s="30"/>
      <c r="H28" s="30"/>
    </row>
    <row r="29" spans="5:14">
      <c r="F29" s="32">
        <v>9</v>
      </c>
      <c r="G29" s="30"/>
      <c r="H29" s="30"/>
    </row>
    <row r="30" spans="5:14">
      <c r="F30" s="32">
        <v>10</v>
      </c>
      <c r="G30" s="30"/>
      <c r="H30" s="30"/>
    </row>
    <row r="31" spans="5:14">
      <c r="F31" s="32">
        <v>11</v>
      </c>
      <c r="G31" s="30"/>
      <c r="H31" s="30"/>
    </row>
    <row r="32" spans="5:14">
      <c r="F32" s="32">
        <v>12</v>
      </c>
      <c r="G32" s="30"/>
      <c r="H32" s="30"/>
    </row>
    <row r="33" spans="6:8">
      <c r="F33" s="32">
        <v>13</v>
      </c>
      <c r="G33" s="30"/>
      <c r="H33" s="30"/>
    </row>
    <row r="34" spans="6:8">
      <c r="F34" s="32">
        <v>14</v>
      </c>
      <c r="G34" s="30"/>
      <c r="H34" s="30"/>
    </row>
    <row r="35" spans="6:8">
      <c r="F35" s="32">
        <v>15</v>
      </c>
      <c r="G35" s="30"/>
      <c r="H35" s="30"/>
    </row>
    <row r="36" spans="6:8">
      <c r="F36" s="32">
        <v>16</v>
      </c>
      <c r="G36" s="30"/>
      <c r="H36" s="30"/>
    </row>
    <row r="37" spans="6:8">
      <c r="F37" s="32">
        <v>17</v>
      </c>
      <c r="G37" s="30"/>
      <c r="H37" s="30"/>
    </row>
    <row r="38" spans="6:8">
      <c r="F38" s="32">
        <v>18</v>
      </c>
      <c r="G38" s="30"/>
      <c r="H38" s="30"/>
    </row>
    <row r="39" spans="6:8">
      <c r="F39" s="32">
        <v>19</v>
      </c>
      <c r="G39" s="30"/>
      <c r="H39" s="30"/>
    </row>
    <row r="40" spans="6:8">
      <c r="F40" s="32">
        <v>20</v>
      </c>
      <c r="G40" s="30"/>
      <c r="H40" s="30"/>
    </row>
    <row r="41" spans="6:8">
      <c r="F41" s="32">
        <v>21</v>
      </c>
      <c r="G41" s="30"/>
      <c r="H41" s="30"/>
    </row>
    <row r="42" spans="6:8">
      <c r="F42" s="32">
        <v>22</v>
      </c>
      <c r="G42" s="30"/>
      <c r="H42" s="30"/>
    </row>
    <row r="43" spans="6:8">
      <c r="F43" s="32">
        <v>23</v>
      </c>
      <c r="G43" s="30"/>
      <c r="H43" s="30"/>
    </row>
    <row r="44" spans="6:8">
      <c r="F44" s="32">
        <v>24</v>
      </c>
      <c r="G44" s="30"/>
      <c r="H44" s="30"/>
    </row>
    <row r="45" spans="6:8">
      <c r="F45" s="32">
        <v>25</v>
      </c>
      <c r="G45" s="30"/>
      <c r="H45" s="30"/>
    </row>
  </sheetData>
  <mergeCells count="43">
    <mergeCell ref="G44:H44"/>
    <mergeCell ref="G45:H45"/>
    <mergeCell ref="F19:H19"/>
    <mergeCell ref="L22:M22"/>
    <mergeCell ref="L23:M23"/>
    <mergeCell ref="L24:M24"/>
    <mergeCell ref="L21:N21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20:H20"/>
    <mergeCell ref="G21:H21"/>
    <mergeCell ref="G22:H22"/>
    <mergeCell ref="G23:H23"/>
    <mergeCell ref="L16:M16"/>
    <mergeCell ref="G7:L7"/>
    <mergeCell ref="B9:D9"/>
    <mergeCell ref="B13:C13"/>
    <mergeCell ref="B3:C3"/>
    <mergeCell ref="G3:L3"/>
    <mergeCell ref="L12:M12"/>
    <mergeCell ref="L14:M14"/>
    <mergeCell ref="L10:M10"/>
    <mergeCell ref="B4:C4"/>
    <mergeCell ref="G4:L4"/>
    <mergeCell ref="G6:L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F7B-08DF-46BA-8DD1-C24146C206EA}">
  <dimension ref="B3:H28"/>
  <sheetViews>
    <sheetView showGridLines="0" tabSelected="1" workbookViewId="0">
      <selection activeCell="K14" sqref="K14"/>
    </sheetView>
  </sheetViews>
  <sheetFormatPr defaultRowHeight="14"/>
  <cols>
    <col min="3" max="3" width="25.83203125" bestFit="1" customWidth="1"/>
    <col min="4" max="4" width="20.33203125" bestFit="1" customWidth="1"/>
    <col min="7" max="7" width="14.4140625" customWidth="1"/>
  </cols>
  <sheetData>
    <row r="3" spans="2:8">
      <c r="B3" s="30" t="s">
        <v>41</v>
      </c>
      <c r="C3" s="30"/>
      <c r="D3" s="30"/>
    </row>
    <row r="4" spans="2:8">
      <c r="B4" s="32" t="s">
        <v>45</v>
      </c>
      <c r="C4" s="32" t="s">
        <v>47</v>
      </c>
      <c r="D4" s="32" t="s">
        <v>46</v>
      </c>
    </row>
    <row r="5" spans="2:8">
      <c r="B5" s="32">
        <v>1</v>
      </c>
      <c r="C5" s="32"/>
      <c r="D5" s="32"/>
    </row>
    <row r="6" spans="2:8">
      <c r="B6" s="32">
        <v>2</v>
      </c>
      <c r="C6" s="32"/>
      <c r="D6" s="32"/>
    </row>
    <row r="7" spans="2:8">
      <c r="B7" s="32">
        <v>3</v>
      </c>
      <c r="C7" s="32"/>
      <c r="D7" s="32"/>
    </row>
    <row r="8" spans="2:8">
      <c r="B8" s="32">
        <v>4</v>
      </c>
      <c r="C8" s="32"/>
      <c r="D8" s="32"/>
      <c r="F8" s="30" t="s">
        <v>48</v>
      </c>
      <c r="G8" s="30"/>
      <c r="H8" s="30"/>
    </row>
    <row r="9" spans="2:8">
      <c r="B9" s="32">
        <v>5</v>
      </c>
      <c r="C9" s="32"/>
      <c r="D9" s="32"/>
      <c r="F9" s="35" t="s">
        <v>49</v>
      </c>
      <c r="G9" s="35"/>
      <c r="H9" s="31"/>
    </row>
    <row r="10" spans="2:8">
      <c r="B10" s="32">
        <v>6</v>
      </c>
      <c r="C10" s="32"/>
      <c r="D10" s="32"/>
      <c r="F10" s="35" t="s">
        <v>50</v>
      </c>
      <c r="G10" s="35"/>
      <c r="H10" s="31"/>
    </row>
    <row r="11" spans="2:8">
      <c r="B11" s="32">
        <v>7</v>
      </c>
      <c r="C11" s="32"/>
      <c r="D11" s="32"/>
      <c r="F11" s="35" t="s">
        <v>51</v>
      </c>
      <c r="G11" s="35"/>
      <c r="H11" s="31"/>
    </row>
    <row r="12" spans="2:8">
      <c r="B12" s="32">
        <v>8</v>
      </c>
      <c r="C12" s="32"/>
      <c r="D12" s="32"/>
    </row>
    <row r="13" spans="2:8">
      <c r="B13" s="32">
        <v>9</v>
      </c>
      <c r="C13" s="32"/>
      <c r="D13" s="32"/>
    </row>
    <row r="14" spans="2:8">
      <c r="B14" s="32">
        <v>10</v>
      </c>
      <c r="C14" s="32"/>
      <c r="D14" s="32"/>
    </row>
    <row r="15" spans="2:8">
      <c r="B15" s="32">
        <v>11</v>
      </c>
      <c r="C15" s="32"/>
      <c r="D15" s="32"/>
    </row>
    <row r="16" spans="2:8">
      <c r="B16" s="32">
        <v>12</v>
      </c>
      <c r="C16" s="32"/>
      <c r="D16" s="32"/>
    </row>
    <row r="17" spans="2:4">
      <c r="B17" s="32">
        <v>13</v>
      </c>
      <c r="C17" s="32"/>
      <c r="D17" s="32"/>
    </row>
    <row r="18" spans="2:4">
      <c r="B18" s="32">
        <v>14</v>
      </c>
      <c r="C18" s="32"/>
      <c r="D18" s="32"/>
    </row>
    <row r="19" spans="2:4">
      <c r="B19" s="32">
        <v>15</v>
      </c>
      <c r="C19" s="32"/>
      <c r="D19" s="32"/>
    </row>
    <row r="20" spans="2:4">
      <c r="B20" s="32">
        <v>16</v>
      </c>
      <c r="C20" s="32"/>
      <c r="D20" s="32"/>
    </row>
    <row r="21" spans="2:4">
      <c r="B21" s="32">
        <v>17</v>
      </c>
      <c r="C21" s="32"/>
      <c r="D21" s="32"/>
    </row>
    <row r="22" spans="2:4">
      <c r="B22" s="32">
        <v>18</v>
      </c>
      <c r="C22" s="32"/>
      <c r="D22" s="32"/>
    </row>
    <row r="23" spans="2:4">
      <c r="B23" s="32">
        <v>19</v>
      </c>
      <c r="C23" s="32"/>
      <c r="D23" s="32"/>
    </row>
    <row r="24" spans="2:4">
      <c r="B24" s="32">
        <v>20</v>
      </c>
      <c r="C24" s="32"/>
      <c r="D24" s="32"/>
    </row>
    <row r="25" spans="2:4">
      <c r="B25" s="32">
        <v>21</v>
      </c>
      <c r="C25" s="32"/>
      <c r="D25" s="32"/>
    </row>
    <row r="26" spans="2:4">
      <c r="B26" s="32">
        <v>22</v>
      </c>
      <c r="C26" s="32"/>
      <c r="D26" s="32"/>
    </row>
    <row r="27" spans="2:4">
      <c r="B27" s="32">
        <v>23</v>
      </c>
      <c r="C27" s="32"/>
      <c r="D27" s="32"/>
    </row>
    <row r="28" spans="2:4">
      <c r="B28" s="32">
        <v>24</v>
      </c>
      <c r="C28" s="32"/>
      <c r="D28" s="32"/>
    </row>
  </sheetData>
  <mergeCells count="5">
    <mergeCell ref="B3:D3"/>
    <mergeCell ref="F8:H8"/>
    <mergeCell ref="F9:G9"/>
    <mergeCell ref="F10:G10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theory</vt:lpstr>
      <vt:lpstr>simulation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