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175" activeTab="1"/>
  </bookViews>
  <sheets>
    <sheet name="EMPLOYEE ANALYSIS " sheetId="1" r:id="rId1"/>
    <sheet name="PIVOT TABLE" sheetId="2" r:id="rId2"/>
  </sheets>
  <calcPr calcId="144525"/>
  <pivotCaches>
    <pivotCache cacheId="3" r:id="rId3"/>
    <pivotCache cacheId="4" r:id="rId4"/>
    <pivotCache cacheId="5" r:id="rId5"/>
  </pivotCaches>
</workbook>
</file>

<file path=xl/calcChain.xml><?xml version="1.0" encoding="utf-8"?>
<calcChain xmlns="http://schemas.openxmlformats.org/spreadsheetml/2006/main">
  <c r="AD16" i="1" l="1"/>
  <c r="AC16" i="1"/>
  <c r="AB16" i="1"/>
  <c r="AD15" i="1"/>
  <c r="AC15" i="1"/>
  <c r="AB15" i="1"/>
  <c r="AD14" i="1"/>
  <c r="AC14" i="1"/>
  <c r="AB14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B9" i="1"/>
  <c r="AD8" i="1"/>
  <c r="AC8" i="1"/>
  <c r="AB8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B3" i="1"/>
  <c r="AD2" i="1"/>
  <c r="AC2" i="1"/>
  <c r="AB2" i="1"/>
</calcChain>
</file>

<file path=xl/sharedStrings.xml><?xml version="1.0" encoding="utf-8"?>
<sst xmlns="http://schemas.openxmlformats.org/spreadsheetml/2006/main" count="363" uniqueCount="168">
  <si>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</si>
  <si>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</si>
  <si>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</si>
  <si>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</si>
  <si>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</si>
  <si>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</si>
  <si>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</si>
  <si>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</si>
  <si>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</si>
  <si>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</si>
  <si>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</si>
  <si>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</si>
  <si>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</si>
  <si>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</si>
  <si>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</si>
  <si>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</si>
  <si>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</si>
  <si>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</si>
  <si>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</si>
  <si>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</si>
  <si>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</si>
  <si>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</si>
  <si>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</si>
  <si>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</si>
  <si>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</si>
  <si>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</si>
  <si>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Salary</t>
  </si>
  <si>
    <t>Average salary</t>
  </si>
  <si>
    <t>Minimum salary</t>
  </si>
  <si>
    <t>Maaximum salary</t>
  </si>
  <si>
    <t>Zara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</si>
  <si>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</si>
  <si>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</si>
  <si>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</si>
  <si>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</si>
  <si>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</si>
  <si>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</si>
  <si>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</si>
  <si>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</si>
  <si>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</si>
  <si>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</si>
  <si>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</si>
  <si>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</si>
  <si>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</si>
  <si>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</si>
  <si>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</si>
  <si>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</si>
  <si>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</si>
  <si>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</si>
  <si>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Anand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</si>
  <si>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</si>
  <si>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</si>
  <si>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</si>
  <si>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</si>
  <si>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</si>
  <si>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</si>
  <si>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</si>
  <si>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</si>
  <si>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</si>
  <si>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</si>
  <si>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Balu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</si>
  <si>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</si>
  <si>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</si>
  <si>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</si>
  <si>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</si>
  <si>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</si>
  <si>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</si>
  <si>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</si>
  <si>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</si>
  <si>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</si>
  <si>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</si>
  <si>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</si>
  <si>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</si>
  <si>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</si>
  <si>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</si>
  <si>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</si>
  <si>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</si>
  <si>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</si>
  <si>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</si>
  <si>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Rose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</si>
  <si>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</si>
  <si>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</si>
  <si>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</si>
  <si>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</si>
  <si>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</si>
  <si>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</si>
  <si>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</si>
  <si>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</si>
  <si>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Rao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</si>
  <si>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</si>
  <si>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</si>
  <si>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</si>
  <si>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</si>
  <si>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</si>
  <si>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</si>
  <si>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</si>
  <si>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</si>
  <si>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Leela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</si>
  <si>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</si>
  <si>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</si>
  <si>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</si>
  <si>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</si>
  <si>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</si>
  <si>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</si>
  <si>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</si>
  <si>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</si>
  <si>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</si>
  <si>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</si>
  <si>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</si>
  <si>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Carrie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</si>
  <si>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</si>
  <si>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</si>
  <si>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</si>
  <si>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</si>
  <si>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</si>
  <si>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</si>
  <si>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</si>
  <si>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Jack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</si>
  <si>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</si>
  <si>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</si>
  <si>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</si>
  <si>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</si>
  <si>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</si>
  <si>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</si>
  <si>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</si>
  <si>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Adams</t>
  </si>
  <si>
    <t>Martins</t>
  </si>
  <si>
    <t>George Jenkins</t>
  </si>
  <si>
    <t>joseph.martins@bilearner.com</t>
  </si>
  <si>
    <t>Resignation</t>
  </si>
  <si>
    <t>Summer personal bag.</t>
  </si>
  <si>
    <t>Asian</t>
  </si>
  <si>
    <t>Maya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</si>
  <si>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</si>
  <si>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</si>
  <si>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</si>
  <si>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</si>
  <si>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</si>
  <si>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</si>
  <si>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</si>
  <si>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</si>
  <si>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</si>
  <si>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</si>
  <si>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</si>
  <si>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</si>
  <si>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</si>
  <si>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Pranav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</si>
  <si>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</si>
  <si>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</si>
  <si>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</si>
  <si>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</si>
  <si>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</si>
  <si>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</si>
  <si>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</si>
  <si>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Sheela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</si>
  <si>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</si>
  <si>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</si>
  <si>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</si>
  <si>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</si>
  <si>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</si>
  <si>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</si>
  <si>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Leo</t>
  </si>
  <si>
    <t>Jeremy</t>
  </si>
  <si>
    <t>Tyler Lewis</t>
  </si>
  <si>
    <t>prater.jeremy@bilearner.com</t>
  </si>
  <si>
    <t>NV</t>
  </si>
  <si>
    <t>Lineman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</si>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</sst>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m\-yy"/>
    <numFmt numFmtId="165" formatCode="d\-mmm\-yy"/>
    <numFmt numFmtId="167" formatCode="mm\-dd\-yyyy"/>
    <numFmt numFmtId="169" formatCode="m\-d\-yyyy"/>
  </numFmts>
  <fonts count="5">
    <font>
      <sz val="11"/>
      <color theme="1"/>
      <name val="Calibri"/>
      <charset val="134"/>
      <scheme val="minor"/>
    </font>
    <font>
      <b/>
      <sz val="10"/>
      <color rgb="FF000000"/>
      <name val="Calibri"/>
      <scheme val="minor"/>
    </font>
    <font>
      <sz val="10"/>
      <color rgb="FF000000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167" fontId="2" fillId="0" borderId="0" xfId="0" applyNumberFormat="1" applyFont="1" applyAlignment="1"/>
    <xf numFmtId="169" fontId="2" fillId="0" borderId="0" xfId="0" applyNumberFormat="1" applyFont="1" applyAlignment="1"/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ple" refreshedDate="45537.788715277798" createdVersion="5" refreshedVersion="5" minRefreshableVersion="3" recordCount="15">
  <cacheSource type="worksheet">
    <worksheetSource ref="B1:C16" sheet="EMPLOYEE ANALYSIS "/>
  </cacheSource>
  <cacheFields count="2">
    <cacheField name="FirstName" numFmtId="0">
      <sharedItems count="15">
        <s v="Zara"/>
        <s v="Anand"/>
        <s v="Balu"/>
        <s v="Michael"/>
        <s v="Rose"/>
        <s v="Rao"/>
        <s v="Leela"/>
        <s v="Carrie"/>
        <s v="Jack"/>
        <s v="Adams"/>
        <s v="Maya"/>
        <s v="Dheepa"/>
        <s v="Pranav"/>
        <s v="Sheela"/>
        <s v="Leo"/>
      </sharedItems>
    </cacheField>
    <cacheField name="LastName" numFmtId="0">
      <sharedItems count="1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pple" refreshedDate="45537.789178240702" createdVersion="5" refreshedVersion="5" minRefreshableVersion="3" recordCount="15">
  <cacheSource type="worksheet">
    <worksheetSource ref="Z1:AA16" sheet="EMPLOYEE ANALYSIS "/>
  </cacheSource>
  <cacheFields count="2">
    <cacheField name="Current Employee Rating" numFmtId="0">
      <sharedItems containsSemiMixedTypes="0" containsString="0" containsNumber="1" containsInteger="1" minValue="2" maxValue="5" count="4">
        <n v="4"/>
        <n v="3"/>
        <n v="2"/>
        <n v="5"/>
      </sharedItems>
    </cacheField>
    <cacheField name="Salary" numFmtId="0">
      <sharedItems containsSemiMixedTypes="0" containsString="0" containsNumber="1" containsInteger="1" minValue="200000" maxValue="1600000" count="15">
        <n v="200000"/>
        <n v="300000"/>
        <n v="400000"/>
        <n v="500000"/>
        <n v="600000"/>
        <n v="700000"/>
        <n v="800000"/>
        <n v="900000"/>
        <n v="1000000"/>
        <n v="1100000"/>
        <n v="1200000"/>
        <n v="1300000"/>
        <n v="1400000"/>
        <n v="1500000"/>
        <n v="16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pple" refreshedDate="45537.851585648103" createdVersion="5" refreshedVersion="5" minRefreshableVersion="3" recordCount="15">
  <cacheSource type="worksheet">
    <worksheetSource ref="Y1:AA16" sheet="EMPLOYEE ANALYSIS "/>
  </cacheSource>
  <cacheFields count="3"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5" count="4">
        <n v="4"/>
        <n v="3"/>
        <n v="2"/>
        <n v="5"/>
      </sharedItems>
    </cacheField>
    <cacheField name="Salary" numFmtId="0">
      <sharedItems containsSemiMixedTypes="0" containsString="0" containsNumber="1" containsInteger="1" minValue="200000" maxValue="1600000" count="15">
        <n v="200000"/>
        <n v="300000"/>
        <n v="400000"/>
        <n v="500000"/>
        <n v="600000"/>
        <n v="700000"/>
        <n v="800000"/>
        <n v="900000"/>
        <n v="1000000"/>
        <n v="1100000"/>
        <n v="1200000"/>
        <n v="1300000"/>
        <n v="1400000"/>
        <n v="1500000"/>
        <n v="16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0"/>
    <x v="2"/>
  </r>
  <r>
    <x v="2"/>
    <x v="3"/>
  </r>
  <r>
    <x v="1"/>
    <x v="4"/>
  </r>
  <r>
    <x v="1"/>
    <x v="5"/>
  </r>
  <r>
    <x v="0"/>
    <x v="6"/>
  </r>
  <r>
    <x v="2"/>
    <x v="7"/>
  </r>
  <r>
    <x v="1"/>
    <x v="8"/>
  </r>
  <r>
    <x v="3"/>
    <x v="9"/>
  </r>
  <r>
    <x v="3"/>
    <x v="10"/>
  </r>
  <r>
    <x v="1"/>
    <x v="11"/>
  </r>
  <r>
    <x v="1"/>
    <x v="12"/>
  </r>
  <r>
    <x v="1"/>
    <x v="13"/>
  </r>
  <r>
    <x v="0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0"/>
    <x v="2"/>
  </r>
  <r>
    <x v="0"/>
    <x v="2"/>
    <x v="3"/>
  </r>
  <r>
    <x v="0"/>
    <x v="1"/>
    <x v="4"/>
  </r>
  <r>
    <x v="0"/>
    <x v="1"/>
    <x v="5"/>
  </r>
  <r>
    <x v="1"/>
    <x v="0"/>
    <x v="6"/>
  </r>
  <r>
    <x v="0"/>
    <x v="2"/>
    <x v="7"/>
  </r>
  <r>
    <x v="1"/>
    <x v="1"/>
    <x v="8"/>
  </r>
  <r>
    <x v="0"/>
    <x v="3"/>
    <x v="9"/>
  </r>
  <r>
    <x v="0"/>
    <x v="3"/>
    <x v="10"/>
  </r>
  <r>
    <x v="0"/>
    <x v="1"/>
    <x v="11"/>
  </r>
  <r>
    <x v="0"/>
    <x v="1"/>
    <x v="12"/>
  </r>
  <r>
    <x v="0"/>
    <x v="1"/>
    <x v="13"/>
  </r>
  <r>
    <x v="1"/>
    <x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:B32" firstHeaderRow="1" firstDataRow="1" firstDataCol="2"/>
  <pivotFields count="2">
    <pivotField axis="axisRow" compact="0" showAll="0">
      <items count="16">
        <item x="9"/>
        <item x="1"/>
        <item x="2"/>
        <item x="7"/>
        <item x="11"/>
        <item x="8"/>
        <item x="6"/>
        <item x="14"/>
        <item x="10"/>
        <item x="3"/>
        <item x="12"/>
        <item x="5"/>
        <item x="4"/>
        <item x="13"/>
        <item x="0"/>
        <item t="default"/>
      </items>
    </pivotField>
    <pivotField axis="axisRow" compact="0" showAll="0">
      <items count="16">
        <item x="0"/>
        <item x="2"/>
        <item x="6"/>
        <item x="5"/>
        <item x="10"/>
        <item x="14"/>
        <item x="12"/>
        <item x="9"/>
        <item x="8"/>
        <item x="11"/>
        <item x="4"/>
        <item x="13"/>
        <item x="3"/>
        <item x="1"/>
        <item x="7"/>
        <item t="default"/>
      </items>
    </pivotField>
  </pivotFields>
  <rowFields count="2">
    <field x="0"/>
    <field x="1"/>
  </rowFields>
  <rowItems count="31">
    <i>
      <x/>
    </i>
    <i r="1">
      <x v="7"/>
    </i>
    <i>
      <x v="1"/>
    </i>
    <i r="1">
      <x v="13"/>
    </i>
    <i>
      <x v="2"/>
    </i>
    <i r="1">
      <x v="1"/>
    </i>
    <i>
      <x v="3"/>
    </i>
    <i r="1">
      <x v="14"/>
    </i>
    <i>
      <x v="4"/>
    </i>
    <i r="1">
      <x v="9"/>
    </i>
    <i>
      <x v="5"/>
    </i>
    <i r="1">
      <x v="8"/>
    </i>
    <i>
      <x v="6"/>
    </i>
    <i r="1">
      <x v="2"/>
    </i>
    <i>
      <x v="7"/>
    </i>
    <i r="1">
      <x v="5"/>
    </i>
    <i>
      <x v="8"/>
    </i>
    <i r="1">
      <x v="4"/>
    </i>
    <i>
      <x v="9"/>
    </i>
    <i r="1">
      <x v="12"/>
    </i>
    <i>
      <x v="10"/>
    </i>
    <i r="1">
      <x v="6"/>
    </i>
    <i>
      <x v="11"/>
    </i>
    <i r="1">
      <x v="3"/>
    </i>
    <i>
      <x v="12"/>
    </i>
    <i r="1">
      <x v="10"/>
    </i>
    <i>
      <x v="13"/>
    </i>
    <i r="1">
      <x v="11"/>
    </i>
    <i>
      <x v="14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C1:D21" firstHeaderRow="1" firstDataRow="1" firstDataCol="2"/>
  <pivotFields count="2">
    <pivotField axis="axisRow" compact="0" showAll="0">
      <items count="5">
        <item x="2"/>
        <item x="1"/>
        <item x="0"/>
        <item x="3"/>
        <item t="default"/>
      </items>
    </pivotField>
    <pivotField axis="axisRow"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0"/>
    <field x="1"/>
  </rowFields>
  <rowItems count="20">
    <i>
      <x/>
    </i>
    <i r="1">
      <x v="3"/>
    </i>
    <i r="1">
      <x v="7"/>
    </i>
    <i>
      <x v="1"/>
    </i>
    <i r="1">
      <x v="1"/>
    </i>
    <i r="1">
      <x v="4"/>
    </i>
    <i r="1">
      <x v="5"/>
    </i>
    <i r="1">
      <x v="8"/>
    </i>
    <i r="1">
      <x v="11"/>
    </i>
    <i r="1">
      <x v="12"/>
    </i>
    <i r="1">
      <x v="13"/>
    </i>
    <i>
      <x v="2"/>
    </i>
    <i r="1">
      <x/>
    </i>
    <i r="1">
      <x v="2"/>
    </i>
    <i r="1">
      <x v="6"/>
    </i>
    <i r="1">
      <x v="14"/>
    </i>
    <i>
      <x v="3"/>
    </i>
    <i r="1">
      <x v="9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E1:G25" firstHeaderRow="1" firstDataRow="1" firstDataCol="3"/>
  <pivotFields count="3">
    <pivotField axis="axisRow" compact="0" showAll="0">
      <items count="3">
        <item x="1"/>
        <item x="0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axis="axisRow"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3">
    <field x="0"/>
    <field x="1"/>
    <field x="2"/>
  </rowFields>
  <rowItems count="24">
    <i>
      <x/>
    </i>
    <i r="1">
      <x v="1"/>
    </i>
    <i r="2">
      <x v="8"/>
    </i>
    <i r="1">
      <x v="2"/>
    </i>
    <i r="2">
      <x v="6"/>
    </i>
    <i r="2">
      <x v="14"/>
    </i>
    <i>
      <x v="1"/>
    </i>
    <i r="1">
      <x/>
    </i>
    <i r="2">
      <x v="3"/>
    </i>
    <i r="2">
      <x v="7"/>
    </i>
    <i r="1">
      <x v="1"/>
    </i>
    <i r="2">
      <x v="1"/>
    </i>
    <i r="2">
      <x v="4"/>
    </i>
    <i r="2">
      <x v="5"/>
    </i>
    <i r="2">
      <x v="11"/>
    </i>
    <i r="2">
      <x v="12"/>
    </i>
    <i r="2">
      <x v="13"/>
    </i>
    <i r="1">
      <x v="2"/>
    </i>
    <i r="2">
      <x/>
    </i>
    <i r="2">
      <x v="2"/>
    </i>
    <i r="1">
      <x v="3"/>
    </i>
    <i r="2">
      <x v="9"/>
    </i>
    <i r="2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N1" workbookViewId="0">
      <selection activeCell="AE14" sqref="AE14"/>
    </sheetView>
  </sheetViews>
  <sheetFormatPr defaultColWidth="9" defaultRowHeight="15"/>
  <cols>
    <col min="1" max="1" width="10.7109375" customWidth="1"/>
    <col min="2" max="3" width="9" customWidth="1"/>
    <col min="4" max="4" width="9.140625" customWidth="1"/>
    <col min="27" max="27" width="12.42578125" customWidth="1"/>
    <col min="28" max="28" width="15.42578125" customWidth="1"/>
    <col min="29" max="29" width="17" customWidth="1"/>
    <col min="30" max="30" width="21.7109375" customWidth="1"/>
  </cols>
  <sheetData>
    <row r="1" spans="1:3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7" t="s">
        <v>27</v>
      </c>
      <c r="AC1" s="7" t="s">
        <v>28</v>
      </c>
      <c r="AD1" s="7" t="s">
        <v>29</v>
      </c>
    </row>
    <row r="2" spans="1:30" ht="15.75">
      <c r="A2" s="2">
        <v>1234</v>
      </c>
      <c r="B2" s="2" t="s">
        <v>30</v>
      </c>
      <c r="C2" s="2" t="s">
        <v>31</v>
      </c>
      <c r="D2" s="3">
        <v>43728</v>
      </c>
      <c r="E2" s="2"/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/>
      <c r="P2" s="2" t="s">
        <v>41</v>
      </c>
      <c r="Q2" s="2" t="s">
        <v>42</v>
      </c>
      <c r="R2" s="5">
        <v>25483</v>
      </c>
      <c r="S2" s="2" t="s">
        <v>43</v>
      </c>
      <c r="T2" s="2" t="s">
        <v>44</v>
      </c>
      <c r="U2" s="2" t="s">
        <v>45</v>
      </c>
      <c r="V2" s="2">
        <v>34904</v>
      </c>
      <c r="W2" s="2" t="s">
        <v>46</v>
      </c>
      <c r="X2" s="2" t="s">
        <v>47</v>
      </c>
      <c r="Y2" s="2" t="s">
        <v>48</v>
      </c>
      <c r="Z2" s="2">
        <v>4</v>
      </c>
      <c r="AA2" s="8">
        <v>200000</v>
      </c>
      <c r="AB2" s="8">
        <f>AVERAGE(AA2/2)</f>
        <v>100000</v>
      </c>
      <c r="AC2" s="8">
        <f>MIN(AA2,AB2)</f>
        <v>100000</v>
      </c>
      <c r="AD2" s="8">
        <f>MAX(AA2,AB2)</f>
        <v>200000</v>
      </c>
    </row>
    <row r="3" spans="1:30" ht="15.75">
      <c r="A3" s="2">
        <v>1235</v>
      </c>
      <c r="B3" s="2" t="s">
        <v>49</v>
      </c>
      <c r="C3" s="2" t="s">
        <v>50</v>
      </c>
      <c r="D3" s="3">
        <v>44968</v>
      </c>
      <c r="E3" s="2"/>
      <c r="F3" s="2" t="s">
        <v>32</v>
      </c>
      <c r="G3" s="2" t="s">
        <v>51</v>
      </c>
      <c r="H3" s="2" t="s">
        <v>52</v>
      </c>
      <c r="I3" s="2" t="s">
        <v>53</v>
      </c>
      <c r="J3" s="2" t="s">
        <v>36</v>
      </c>
      <c r="K3" s="2" t="s">
        <v>37</v>
      </c>
      <c r="L3" s="2" t="s">
        <v>54</v>
      </c>
      <c r="M3" s="2" t="s">
        <v>55</v>
      </c>
      <c r="N3" s="2" t="s">
        <v>40</v>
      </c>
      <c r="O3" s="2"/>
      <c r="P3" s="2" t="s">
        <v>41</v>
      </c>
      <c r="Q3" s="2" t="s">
        <v>56</v>
      </c>
      <c r="R3" s="2">
        <v>23984</v>
      </c>
      <c r="S3" s="2" t="s">
        <v>43</v>
      </c>
      <c r="T3" s="2" t="s">
        <v>57</v>
      </c>
      <c r="U3" s="2" t="s">
        <v>58</v>
      </c>
      <c r="V3" s="2">
        <v>6593</v>
      </c>
      <c r="W3" s="2" t="s">
        <v>59</v>
      </c>
      <c r="X3" s="2" t="s">
        <v>47</v>
      </c>
      <c r="Y3" s="2" t="s">
        <v>48</v>
      </c>
      <c r="Z3" s="2">
        <v>3</v>
      </c>
      <c r="AA3" s="2">
        <v>300000</v>
      </c>
      <c r="AB3" s="8">
        <f t="shared" ref="AB3:AB16" si="0">AVERAGE(AA3/2)</f>
        <v>150000</v>
      </c>
      <c r="AC3" s="8">
        <f t="shared" ref="AC3:AC16" si="1">MIN(AA3,AB3)</f>
        <v>150000</v>
      </c>
      <c r="AD3" s="8">
        <f t="shared" ref="AD3:AD16" si="2">MAX(AA3,AB3)</f>
        <v>300000</v>
      </c>
    </row>
    <row r="4" spans="1:30" ht="15.75">
      <c r="A4" s="2">
        <v>1236</v>
      </c>
      <c r="B4" s="2" t="s">
        <v>60</v>
      </c>
      <c r="C4" s="2" t="s">
        <v>61</v>
      </c>
      <c r="D4" s="3">
        <v>43444</v>
      </c>
      <c r="E4" s="2"/>
      <c r="F4" s="2" t="s">
        <v>62</v>
      </c>
      <c r="G4" s="2" t="s">
        <v>63</v>
      </c>
      <c r="H4" s="2" t="s">
        <v>64</v>
      </c>
      <c r="I4" s="2" t="s">
        <v>65</v>
      </c>
      <c r="J4" s="2" t="s">
        <v>36</v>
      </c>
      <c r="K4" s="2" t="s">
        <v>66</v>
      </c>
      <c r="L4" s="2" t="s">
        <v>67</v>
      </c>
      <c r="M4" s="2" t="s">
        <v>55</v>
      </c>
      <c r="N4" s="2" t="s">
        <v>40</v>
      </c>
      <c r="O4" s="2"/>
      <c r="P4" s="2" t="s">
        <v>68</v>
      </c>
      <c r="Q4" s="2" t="s">
        <v>69</v>
      </c>
      <c r="R4" s="5">
        <v>33517</v>
      </c>
      <c r="S4" s="2" t="s">
        <v>43</v>
      </c>
      <c r="T4" s="2" t="s">
        <v>70</v>
      </c>
      <c r="U4" s="2" t="s">
        <v>58</v>
      </c>
      <c r="V4" s="2">
        <v>2330</v>
      </c>
      <c r="W4" s="2" t="s">
        <v>59</v>
      </c>
      <c r="X4" s="2" t="s">
        <v>47</v>
      </c>
      <c r="Y4" s="2" t="s">
        <v>48</v>
      </c>
      <c r="Z4" s="2">
        <v>4</v>
      </c>
      <c r="AA4" s="2">
        <v>400000</v>
      </c>
      <c r="AB4" s="8">
        <f t="shared" si="0"/>
        <v>200000</v>
      </c>
      <c r="AC4" s="8">
        <f t="shared" si="1"/>
        <v>200000</v>
      </c>
      <c r="AD4" s="8">
        <f t="shared" si="2"/>
        <v>400000</v>
      </c>
    </row>
    <row r="5" spans="1:30" ht="15.75">
      <c r="A5" s="2">
        <v>1237</v>
      </c>
      <c r="B5" s="2" t="s">
        <v>71</v>
      </c>
      <c r="C5" s="2" t="s">
        <v>72</v>
      </c>
      <c r="D5" s="3">
        <v>44368</v>
      </c>
      <c r="E5" s="2"/>
      <c r="F5" s="2" t="s">
        <v>62</v>
      </c>
      <c r="G5" s="2" t="s">
        <v>73</v>
      </c>
      <c r="H5" s="2" t="s">
        <v>74</v>
      </c>
      <c r="I5" s="2" t="s">
        <v>35</v>
      </c>
      <c r="J5" s="2" t="s">
        <v>36</v>
      </c>
      <c r="K5" s="2" t="s">
        <v>37</v>
      </c>
      <c r="L5" s="2" t="s">
        <v>54</v>
      </c>
      <c r="M5" s="2" t="s">
        <v>66</v>
      </c>
      <c r="N5" s="2" t="s">
        <v>40</v>
      </c>
      <c r="O5" s="2"/>
      <c r="P5" s="2" t="s">
        <v>68</v>
      </c>
      <c r="Q5" s="2" t="s">
        <v>42</v>
      </c>
      <c r="R5" s="5">
        <v>35889</v>
      </c>
      <c r="S5" s="2" t="s">
        <v>75</v>
      </c>
      <c r="T5" s="2" t="s">
        <v>76</v>
      </c>
      <c r="U5" s="2" t="s">
        <v>58</v>
      </c>
      <c r="V5" s="2">
        <v>58782</v>
      </c>
      <c r="W5" s="2" t="s">
        <v>77</v>
      </c>
      <c r="X5" s="2" t="s">
        <v>78</v>
      </c>
      <c r="Y5" s="2" t="s">
        <v>48</v>
      </c>
      <c r="Z5" s="2">
        <v>2</v>
      </c>
      <c r="AA5" s="2">
        <v>500000</v>
      </c>
      <c r="AB5" s="8">
        <f t="shared" si="0"/>
        <v>250000</v>
      </c>
      <c r="AC5" s="8">
        <f t="shared" si="1"/>
        <v>250000</v>
      </c>
      <c r="AD5" s="8">
        <f t="shared" si="2"/>
        <v>500000</v>
      </c>
    </row>
    <row r="6" spans="1:30" ht="15.75">
      <c r="A6" s="2">
        <v>1238</v>
      </c>
      <c r="B6" s="2" t="s">
        <v>79</v>
      </c>
      <c r="C6" s="2" t="s">
        <v>80</v>
      </c>
      <c r="D6" s="3">
        <v>43645</v>
      </c>
      <c r="E6" s="2"/>
      <c r="F6" s="2" t="s">
        <v>62</v>
      </c>
      <c r="G6" s="2" t="s">
        <v>81</v>
      </c>
      <c r="H6" s="2" t="s">
        <v>82</v>
      </c>
      <c r="I6" s="2" t="s">
        <v>83</v>
      </c>
      <c r="J6" s="2" t="s">
        <v>36</v>
      </c>
      <c r="K6" s="2" t="s">
        <v>37</v>
      </c>
      <c r="L6" s="2" t="s">
        <v>54</v>
      </c>
      <c r="M6" s="2" t="s">
        <v>39</v>
      </c>
      <c r="N6" s="2" t="s">
        <v>40</v>
      </c>
      <c r="O6" s="2"/>
      <c r="P6" s="2" t="s">
        <v>68</v>
      </c>
      <c r="Q6" s="2" t="s">
        <v>84</v>
      </c>
      <c r="R6" s="2">
        <v>25444</v>
      </c>
      <c r="S6" s="2" t="s">
        <v>85</v>
      </c>
      <c r="T6" s="2" t="s">
        <v>86</v>
      </c>
      <c r="U6" s="2" t="s">
        <v>45</v>
      </c>
      <c r="V6" s="2">
        <v>33174</v>
      </c>
      <c r="W6" s="2" t="s">
        <v>77</v>
      </c>
      <c r="X6" s="2" t="s">
        <v>87</v>
      </c>
      <c r="Y6" s="2" t="s">
        <v>48</v>
      </c>
      <c r="Z6" s="2">
        <v>3</v>
      </c>
      <c r="AA6" s="2">
        <v>600000</v>
      </c>
      <c r="AB6" s="8">
        <f t="shared" si="0"/>
        <v>300000</v>
      </c>
      <c r="AC6" s="8">
        <f t="shared" si="1"/>
        <v>300000</v>
      </c>
      <c r="AD6" s="8">
        <f t="shared" si="2"/>
        <v>600000</v>
      </c>
    </row>
    <row r="7" spans="1:30" ht="15.75">
      <c r="A7" s="2">
        <v>1239</v>
      </c>
      <c r="B7" s="2" t="s">
        <v>88</v>
      </c>
      <c r="C7" s="2" t="s">
        <v>89</v>
      </c>
      <c r="D7" s="3">
        <v>43847</v>
      </c>
      <c r="E7" s="2"/>
      <c r="F7" s="2" t="s">
        <v>62</v>
      </c>
      <c r="G7" s="2" t="s">
        <v>90</v>
      </c>
      <c r="H7" s="2" t="s">
        <v>91</v>
      </c>
      <c r="I7" s="2" t="s">
        <v>92</v>
      </c>
      <c r="J7" s="2" t="s">
        <v>36</v>
      </c>
      <c r="K7" s="2" t="s">
        <v>37</v>
      </c>
      <c r="L7" s="2" t="s">
        <v>67</v>
      </c>
      <c r="M7" s="2" t="s">
        <v>66</v>
      </c>
      <c r="N7" s="2" t="s">
        <v>40</v>
      </c>
      <c r="O7" s="2"/>
      <c r="P7" s="2" t="s">
        <v>68</v>
      </c>
      <c r="Q7" s="2" t="s">
        <v>93</v>
      </c>
      <c r="R7" s="5">
        <v>17991</v>
      </c>
      <c r="S7" s="2" t="s">
        <v>94</v>
      </c>
      <c r="T7" s="2" t="s">
        <v>95</v>
      </c>
      <c r="U7" s="2" t="s">
        <v>58</v>
      </c>
      <c r="V7" s="2">
        <v>6050</v>
      </c>
      <c r="W7" s="2" t="s">
        <v>96</v>
      </c>
      <c r="X7" s="2" t="s">
        <v>87</v>
      </c>
      <c r="Y7" s="2" t="s">
        <v>48</v>
      </c>
      <c r="Z7" s="2">
        <v>3</v>
      </c>
      <c r="AA7" s="2">
        <v>700000</v>
      </c>
      <c r="AB7" s="8">
        <f t="shared" si="0"/>
        <v>350000</v>
      </c>
      <c r="AC7" s="8">
        <f t="shared" si="1"/>
        <v>350000</v>
      </c>
      <c r="AD7" s="8">
        <f t="shared" si="2"/>
        <v>700000</v>
      </c>
    </row>
    <row r="8" spans="1:30" ht="15.75">
      <c r="A8" s="2">
        <v>1210</v>
      </c>
      <c r="B8" s="2" t="s">
        <v>97</v>
      </c>
      <c r="C8" s="2" t="s">
        <v>98</v>
      </c>
      <c r="D8" s="3">
        <v>44657</v>
      </c>
      <c r="E8" s="3">
        <v>45110</v>
      </c>
      <c r="F8" s="2" t="s">
        <v>62</v>
      </c>
      <c r="G8" s="2" t="s">
        <v>99</v>
      </c>
      <c r="H8" s="2" t="s">
        <v>100</v>
      </c>
      <c r="I8" s="2" t="s">
        <v>101</v>
      </c>
      <c r="J8" s="2" t="s">
        <v>36</v>
      </c>
      <c r="K8" s="2" t="s">
        <v>66</v>
      </c>
      <c r="L8" s="2" t="s">
        <v>67</v>
      </c>
      <c r="M8" s="2" t="s">
        <v>39</v>
      </c>
      <c r="N8" s="2" t="s">
        <v>102</v>
      </c>
      <c r="O8" s="2" t="s">
        <v>103</v>
      </c>
      <c r="P8" s="2" t="s">
        <v>68</v>
      </c>
      <c r="Q8" s="2" t="s">
        <v>104</v>
      </c>
      <c r="R8" s="5">
        <v>15523</v>
      </c>
      <c r="S8" s="2" t="s">
        <v>105</v>
      </c>
      <c r="T8" s="2" t="s">
        <v>106</v>
      </c>
      <c r="U8" s="2" t="s">
        <v>45</v>
      </c>
      <c r="V8" s="2">
        <v>90007</v>
      </c>
      <c r="W8" s="2" t="s">
        <v>59</v>
      </c>
      <c r="X8" s="2" t="s">
        <v>107</v>
      </c>
      <c r="Y8" s="2" t="s">
        <v>108</v>
      </c>
      <c r="Z8" s="2">
        <v>4</v>
      </c>
      <c r="AA8" s="2">
        <v>800000</v>
      </c>
      <c r="AB8" s="8">
        <f t="shared" si="0"/>
        <v>400000</v>
      </c>
      <c r="AC8" s="8">
        <f t="shared" si="1"/>
        <v>400000</v>
      </c>
      <c r="AD8" s="8">
        <f t="shared" si="2"/>
        <v>800000</v>
      </c>
    </row>
    <row r="9" spans="1:30" ht="15.75">
      <c r="A9" s="2">
        <v>1211</v>
      </c>
      <c r="B9" s="2" t="s">
        <v>109</v>
      </c>
      <c r="C9" s="2" t="s">
        <v>110</v>
      </c>
      <c r="D9" s="3">
        <v>44141</v>
      </c>
      <c r="E9" s="3">
        <v>44955</v>
      </c>
      <c r="F9" s="2" t="s">
        <v>62</v>
      </c>
      <c r="G9" s="2" t="s">
        <v>111</v>
      </c>
      <c r="H9" s="2" t="s">
        <v>112</v>
      </c>
      <c r="I9" s="2" t="s">
        <v>35</v>
      </c>
      <c r="J9" s="2" t="s">
        <v>36</v>
      </c>
      <c r="K9" s="2" t="s">
        <v>37</v>
      </c>
      <c r="L9" s="2" t="s">
        <v>38</v>
      </c>
      <c r="M9" s="2" t="s">
        <v>66</v>
      </c>
      <c r="N9" s="2" t="s">
        <v>102</v>
      </c>
      <c r="O9" s="2" t="s">
        <v>113</v>
      </c>
      <c r="P9" s="2" t="s">
        <v>68</v>
      </c>
      <c r="Q9" s="2" t="s">
        <v>114</v>
      </c>
      <c r="R9" s="5">
        <v>20886</v>
      </c>
      <c r="S9" s="2" t="s">
        <v>115</v>
      </c>
      <c r="T9" s="2" t="s">
        <v>116</v>
      </c>
      <c r="U9" s="2" t="s">
        <v>45</v>
      </c>
      <c r="V9" s="2">
        <v>97756</v>
      </c>
      <c r="W9" s="2" t="s">
        <v>46</v>
      </c>
      <c r="X9" s="2" t="s">
        <v>107</v>
      </c>
      <c r="Y9" s="2" t="s">
        <v>48</v>
      </c>
      <c r="Z9" s="2">
        <v>2</v>
      </c>
      <c r="AA9" s="2">
        <v>900000</v>
      </c>
      <c r="AB9" s="8">
        <f t="shared" si="0"/>
        <v>450000</v>
      </c>
      <c r="AC9" s="8">
        <f t="shared" si="1"/>
        <v>450000</v>
      </c>
      <c r="AD9" s="8">
        <f t="shared" si="2"/>
        <v>900000</v>
      </c>
    </row>
    <row r="10" spans="1:30" ht="15.75">
      <c r="A10" s="2">
        <v>1212</v>
      </c>
      <c r="B10" s="2" t="s">
        <v>117</v>
      </c>
      <c r="C10" s="2" t="s">
        <v>118</v>
      </c>
      <c r="D10" s="3">
        <v>43330</v>
      </c>
      <c r="E10" s="2"/>
      <c r="F10" s="2" t="s">
        <v>62</v>
      </c>
      <c r="G10" s="2" t="s">
        <v>119</v>
      </c>
      <c r="H10" s="2" t="s">
        <v>120</v>
      </c>
      <c r="I10" s="2" t="s">
        <v>121</v>
      </c>
      <c r="J10" s="2" t="s">
        <v>36</v>
      </c>
      <c r="K10" s="2" t="s">
        <v>37</v>
      </c>
      <c r="L10" s="2" t="s">
        <v>67</v>
      </c>
      <c r="M10" s="2" t="s">
        <v>55</v>
      </c>
      <c r="N10" s="2" t="s">
        <v>40</v>
      </c>
      <c r="O10" s="2"/>
      <c r="P10" s="2" t="s">
        <v>68</v>
      </c>
      <c r="Q10" s="2" t="s">
        <v>122</v>
      </c>
      <c r="R10" s="2">
        <v>27164</v>
      </c>
      <c r="S10" s="2" t="s">
        <v>123</v>
      </c>
      <c r="T10" s="2" t="s">
        <v>124</v>
      </c>
      <c r="U10" s="2" t="s">
        <v>58</v>
      </c>
      <c r="V10" s="2">
        <v>78789</v>
      </c>
      <c r="W10" s="2" t="s">
        <v>96</v>
      </c>
      <c r="X10" s="2" t="s">
        <v>47</v>
      </c>
      <c r="Y10" s="2" t="s">
        <v>108</v>
      </c>
      <c r="Z10" s="2">
        <v>3</v>
      </c>
      <c r="AA10" s="2">
        <v>1000000</v>
      </c>
      <c r="AB10" s="8">
        <f t="shared" si="0"/>
        <v>500000</v>
      </c>
      <c r="AC10" s="8">
        <f t="shared" si="1"/>
        <v>500000</v>
      </c>
      <c r="AD10" s="8">
        <f t="shared" si="2"/>
        <v>1000000</v>
      </c>
    </row>
    <row r="11" spans="1:30" ht="15.75">
      <c r="A11" s="2">
        <v>1213</v>
      </c>
      <c r="B11" s="2" t="s">
        <v>125</v>
      </c>
      <c r="C11" s="2" t="s">
        <v>126</v>
      </c>
      <c r="D11" s="3">
        <v>44582</v>
      </c>
      <c r="E11" s="3">
        <v>45106</v>
      </c>
      <c r="F11" s="2" t="s">
        <v>62</v>
      </c>
      <c r="G11" s="2" t="s">
        <v>127</v>
      </c>
      <c r="H11" s="2" t="s">
        <v>128</v>
      </c>
      <c r="I11" s="2" t="s">
        <v>92</v>
      </c>
      <c r="J11" s="2" t="s">
        <v>36</v>
      </c>
      <c r="K11" s="2" t="s">
        <v>55</v>
      </c>
      <c r="L11" s="2" t="s">
        <v>67</v>
      </c>
      <c r="M11" s="2" t="s">
        <v>39</v>
      </c>
      <c r="N11" s="2" t="s">
        <v>129</v>
      </c>
      <c r="O11" s="2" t="s">
        <v>130</v>
      </c>
      <c r="P11" s="2" t="s">
        <v>68</v>
      </c>
      <c r="Q11" s="2" t="s">
        <v>114</v>
      </c>
      <c r="R11" s="6">
        <v>18213</v>
      </c>
      <c r="S11" s="2" t="s">
        <v>123</v>
      </c>
      <c r="T11" s="2" t="s">
        <v>116</v>
      </c>
      <c r="U11" s="2" t="s">
        <v>58</v>
      </c>
      <c r="V11" s="2">
        <v>78207</v>
      </c>
      <c r="W11" s="2" t="s">
        <v>131</v>
      </c>
      <c r="X11" s="2" t="s">
        <v>47</v>
      </c>
      <c r="Y11" s="2" t="s">
        <v>48</v>
      </c>
      <c r="Z11" s="2">
        <v>5</v>
      </c>
      <c r="AA11" s="2">
        <v>1100000</v>
      </c>
      <c r="AB11" s="8">
        <f t="shared" si="0"/>
        <v>550000</v>
      </c>
      <c r="AC11" s="8">
        <f t="shared" si="1"/>
        <v>550000</v>
      </c>
      <c r="AD11" s="8">
        <f t="shared" si="2"/>
        <v>1100000</v>
      </c>
    </row>
    <row r="12" spans="1:30" ht="15.75">
      <c r="A12" s="2">
        <v>1214</v>
      </c>
      <c r="B12" s="2" t="s">
        <v>132</v>
      </c>
      <c r="C12" s="2" t="s">
        <v>133</v>
      </c>
      <c r="D12" s="3">
        <v>45142</v>
      </c>
      <c r="E12" s="2"/>
      <c r="F12" s="2" t="s">
        <v>62</v>
      </c>
      <c r="G12" s="2" t="s">
        <v>134</v>
      </c>
      <c r="H12" s="2" t="s">
        <v>135</v>
      </c>
      <c r="I12" s="2" t="s">
        <v>136</v>
      </c>
      <c r="J12" s="2" t="s">
        <v>36</v>
      </c>
      <c r="K12" s="2" t="s">
        <v>37</v>
      </c>
      <c r="L12" s="2" t="s">
        <v>67</v>
      </c>
      <c r="M12" s="2" t="s">
        <v>39</v>
      </c>
      <c r="N12" s="2" t="s">
        <v>40</v>
      </c>
      <c r="O12" s="2"/>
      <c r="P12" s="2" t="s">
        <v>68</v>
      </c>
      <c r="Q12" s="2" t="s">
        <v>93</v>
      </c>
      <c r="R12" s="2">
        <v>23402</v>
      </c>
      <c r="S12" s="2" t="s">
        <v>137</v>
      </c>
      <c r="T12" s="2" t="s">
        <v>106</v>
      </c>
      <c r="U12" s="2" t="s">
        <v>45</v>
      </c>
      <c r="V12" s="2">
        <v>46204</v>
      </c>
      <c r="W12" s="2" t="s">
        <v>77</v>
      </c>
      <c r="X12" s="2" t="s">
        <v>78</v>
      </c>
      <c r="Y12" s="2" t="s">
        <v>48</v>
      </c>
      <c r="Z12" s="2">
        <v>5</v>
      </c>
      <c r="AA12" s="2">
        <v>1200000</v>
      </c>
      <c r="AB12" s="8">
        <f t="shared" si="0"/>
        <v>600000</v>
      </c>
      <c r="AC12" s="8">
        <f t="shared" si="1"/>
        <v>600000</v>
      </c>
      <c r="AD12" s="8">
        <f t="shared" si="2"/>
        <v>1200000</v>
      </c>
    </row>
    <row r="13" spans="1:30" ht="15.75">
      <c r="A13" s="2">
        <v>1215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62</v>
      </c>
      <c r="G13" s="2" t="s">
        <v>140</v>
      </c>
      <c r="H13" s="2" t="s">
        <v>141</v>
      </c>
      <c r="I13" s="2" t="s">
        <v>142</v>
      </c>
      <c r="J13" s="2" t="s">
        <v>36</v>
      </c>
      <c r="K13" s="2" t="s">
        <v>66</v>
      </c>
      <c r="L13" s="2" t="s">
        <v>38</v>
      </c>
      <c r="M13" s="2" t="s">
        <v>39</v>
      </c>
      <c r="N13" s="2" t="s">
        <v>143</v>
      </c>
      <c r="O13" s="2" t="s">
        <v>144</v>
      </c>
      <c r="P13" s="2" t="s">
        <v>68</v>
      </c>
      <c r="Q13" s="2" t="s">
        <v>84</v>
      </c>
      <c r="R13" s="5">
        <v>17629</v>
      </c>
      <c r="S13" s="2" t="s">
        <v>145</v>
      </c>
      <c r="T13" s="2" t="s">
        <v>106</v>
      </c>
      <c r="U13" s="2" t="s">
        <v>45</v>
      </c>
      <c r="V13" s="2">
        <v>30428</v>
      </c>
      <c r="W13" s="2" t="s">
        <v>131</v>
      </c>
      <c r="X13" s="2" t="s">
        <v>87</v>
      </c>
      <c r="Y13" s="2" t="s">
        <v>48</v>
      </c>
      <c r="Z13" s="2">
        <v>3</v>
      </c>
      <c r="AA13" s="2">
        <v>1300000</v>
      </c>
      <c r="AB13" s="8">
        <f t="shared" si="0"/>
        <v>650000</v>
      </c>
      <c r="AC13" s="8">
        <f t="shared" si="1"/>
        <v>650000</v>
      </c>
      <c r="AD13" s="8">
        <f t="shared" si="2"/>
        <v>1300000</v>
      </c>
    </row>
    <row r="14" spans="1:30" ht="15.75">
      <c r="A14" s="2">
        <v>1216</v>
      </c>
      <c r="B14" s="2" t="s">
        <v>146</v>
      </c>
      <c r="C14" s="2" t="s">
        <v>147</v>
      </c>
      <c r="D14" s="4">
        <v>44706</v>
      </c>
      <c r="E14" s="3">
        <v>44892</v>
      </c>
      <c r="F14" s="2" t="s">
        <v>62</v>
      </c>
      <c r="G14" s="2" t="s">
        <v>148</v>
      </c>
      <c r="H14" s="2" t="s">
        <v>149</v>
      </c>
      <c r="I14" s="2" t="s">
        <v>53</v>
      </c>
      <c r="J14" s="2" t="s">
        <v>36</v>
      </c>
      <c r="K14" s="2" t="s">
        <v>66</v>
      </c>
      <c r="L14" s="2" t="s">
        <v>54</v>
      </c>
      <c r="M14" s="2" t="s">
        <v>39</v>
      </c>
      <c r="N14" s="2" t="s">
        <v>102</v>
      </c>
      <c r="O14" s="2" t="s">
        <v>150</v>
      </c>
      <c r="P14" s="2" t="s">
        <v>68</v>
      </c>
      <c r="Q14" s="2" t="s">
        <v>151</v>
      </c>
      <c r="R14" s="2">
        <v>29914</v>
      </c>
      <c r="S14" s="2" t="s">
        <v>152</v>
      </c>
      <c r="T14" s="2" t="s">
        <v>153</v>
      </c>
      <c r="U14" s="2" t="s">
        <v>58</v>
      </c>
      <c r="V14" s="2">
        <v>80820</v>
      </c>
      <c r="W14" s="2" t="s">
        <v>77</v>
      </c>
      <c r="X14" s="2" t="s">
        <v>78</v>
      </c>
      <c r="Y14" s="2" t="s">
        <v>48</v>
      </c>
      <c r="Z14" s="2">
        <v>3</v>
      </c>
      <c r="AA14" s="2">
        <v>1400000</v>
      </c>
      <c r="AB14" s="8">
        <f t="shared" si="0"/>
        <v>700000</v>
      </c>
      <c r="AC14" s="8">
        <f t="shared" si="1"/>
        <v>700000</v>
      </c>
      <c r="AD14" s="8">
        <f t="shared" si="2"/>
        <v>1400000</v>
      </c>
    </row>
    <row r="15" spans="1:30" ht="15.75">
      <c r="A15" s="2">
        <v>1217</v>
      </c>
      <c r="B15" s="2" t="s">
        <v>154</v>
      </c>
      <c r="C15" s="2" t="s">
        <v>155</v>
      </c>
      <c r="D15" s="3">
        <v>43804</v>
      </c>
      <c r="E15" s="3">
        <v>44974</v>
      </c>
      <c r="F15" s="2" t="s">
        <v>62</v>
      </c>
      <c r="G15" s="2" t="s">
        <v>156</v>
      </c>
      <c r="H15" s="2" t="s">
        <v>157</v>
      </c>
      <c r="I15" s="2" t="s">
        <v>35</v>
      </c>
      <c r="J15" s="2" t="s">
        <v>36</v>
      </c>
      <c r="K15" s="2" t="s">
        <v>37</v>
      </c>
      <c r="L15" s="2" t="s">
        <v>54</v>
      </c>
      <c r="M15" s="2" t="s">
        <v>66</v>
      </c>
      <c r="N15" s="2" t="s">
        <v>129</v>
      </c>
      <c r="O15" s="2" t="s">
        <v>158</v>
      </c>
      <c r="P15" s="2" t="s">
        <v>68</v>
      </c>
      <c r="Q15" s="2" t="s">
        <v>42</v>
      </c>
      <c r="R15" s="5">
        <v>18938</v>
      </c>
      <c r="S15" s="2" t="s">
        <v>159</v>
      </c>
      <c r="T15" s="2" t="s">
        <v>160</v>
      </c>
      <c r="U15" s="2" t="s">
        <v>45</v>
      </c>
      <c r="V15" s="2">
        <v>40220</v>
      </c>
      <c r="W15" s="2" t="s">
        <v>46</v>
      </c>
      <c r="X15" s="2" t="s">
        <v>107</v>
      </c>
      <c r="Y15" s="2" t="s">
        <v>48</v>
      </c>
      <c r="Z15" s="2">
        <v>3</v>
      </c>
      <c r="AA15" s="2">
        <v>1500000</v>
      </c>
      <c r="AB15" s="8">
        <f t="shared" si="0"/>
        <v>750000</v>
      </c>
      <c r="AC15" s="8">
        <f t="shared" si="1"/>
        <v>750000</v>
      </c>
      <c r="AD15" s="8">
        <f t="shared" si="2"/>
        <v>1500000</v>
      </c>
    </row>
    <row r="16" spans="1:30" ht="15.75">
      <c r="A16" s="2">
        <v>1218</v>
      </c>
      <c r="B16" s="2" t="s">
        <v>161</v>
      </c>
      <c r="C16" s="2" t="s">
        <v>162</v>
      </c>
      <c r="D16" s="3">
        <v>43583</v>
      </c>
      <c r="E16" s="2"/>
      <c r="F16" s="2" t="s">
        <v>62</v>
      </c>
      <c r="G16" s="2" t="s">
        <v>163</v>
      </c>
      <c r="H16" s="2" t="s">
        <v>164</v>
      </c>
      <c r="I16" s="2" t="s">
        <v>92</v>
      </c>
      <c r="J16" s="2" t="s">
        <v>36</v>
      </c>
      <c r="K16" s="2" t="s">
        <v>55</v>
      </c>
      <c r="L16" s="2" t="s">
        <v>54</v>
      </c>
      <c r="M16" s="2" t="s">
        <v>55</v>
      </c>
      <c r="N16" s="2" t="s">
        <v>40</v>
      </c>
      <c r="O16" s="2"/>
      <c r="P16" s="2" t="s">
        <v>68</v>
      </c>
      <c r="Q16" s="2" t="s">
        <v>84</v>
      </c>
      <c r="R16" s="2">
        <v>32833</v>
      </c>
      <c r="S16" s="2" t="s">
        <v>165</v>
      </c>
      <c r="T16" s="2" t="s">
        <v>166</v>
      </c>
      <c r="U16" s="2" t="s">
        <v>58</v>
      </c>
      <c r="V16" s="2">
        <v>89139</v>
      </c>
      <c r="W16" s="2" t="s">
        <v>131</v>
      </c>
      <c r="X16" s="2" t="s">
        <v>47</v>
      </c>
      <c r="Y16" s="2" t="s">
        <v>108</v>
      </c>
      <c r="Z16" s="2">
        <v>4</v>
      </c>
      <c r="AA16" s="2">
        <v>1600000</v>
      </c>
      <c r="AB16" s="8">
        <f t="shared" si="0"/>
        <v>800000</v>
      </c>
      <c r="AC16" s="8">
        <f t="shared" si="1"/>
        <v>800000</v>
      </c>
      <c r="AD16" s="8">
        <f t="shared" si="2"/>
        <v>1600000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L15" sqref="L15"/>
    </sheetView>
  </sheetViews>
  <sheetFormatPr defaultColWidth="9" defaultRowHeight="15"/>
  <cols>
    <col min="1" max="1" width="12.140625"/>
    <col min="2" max="2" width="12"/>
    <col min="3" max="3" width="25.85546875"/>
    <col min="4" max="4" width="8.7109375"/>
    <col min="5" max="5" width="20.42578125"/>
    <col min="6" max="6" width="25.85546875"/>
    <col min="7" max="7" width="8.7109375"/>
  </cols>
  <sheetData>
    <row r="1" spans="1:7">
      <c r="A1" t="s">
        <v>1</v>
      </c>
      <c r="B1" t="s">
        <v>2</v>
      </c>
      <c r="C1" t="s">
        <v>25</v>
      </c>
      <c r="D1" t="s">
        <v>26</v>
      </c>
      <c r="E1" t="s">
        <v>24</v>
      </c>
      <c r="F1" t="s">
        <v>25</v>
      </c>
      <c r="G1" t="s">
        <v>26</v>
      </c>
    </row>
    <row r="2" spans="1:7">
      <c r="A2" t="s">
        <v>125</v>
      </c>
      <c r="C2">
        <v>2</v>
      </c>
      <c r="E2" t="s">
        <v>108</v>
      </c>
    </row>
    <row r="3" spans="1:7">
      <c r="B3" t="s">
        <v>126</v>
      </c>
      <c r="D3">
        <v>500000</v>
      </c>
      <c r="F3">
        <v>3</v>
      </c>
    </row>
    <row r="4" spans="1:7">
      <c r="A4" t="s">
        <v>49</v>
      </c>
      <c r="D4">
        <v>900000</v>
      </c>
      <c r="G4">
        <v>1000000</v>
      </c>
    </row>
    <row r="5" spans="1:7">
      <c r="B5" t="s">
        <v>50</v>
      </c>
      <c r="C5">
        <v>3</v>
      </c>
      <c r="F5">
        <v>4</v>
      </c>
    </row>
    <row r="6" spans="1:7">
      <c r="A6" t="s">
        <v>60</v>
      </c>
      <c r="D6">
        <v>300000</v>
      </c>
      <c r="G6">
        <v>800000</v>
      </c>
    </row>
    <row r="7" spans="1:7">
      <c r="B7" t="s">
        <v>61</v>
      </c>
      <c r="D7">
        <v>600000</v>
      </c>
      <c r="G7">
        <v>1600000</v>
      </c>
    </row>
    <row r="8" spans="1:7">
      <c r="A8" t="s">
        <v>109</v>
      </c>
      <c r="D8">
        <v>700000</v>
      </c>
      <c r="E8" t="s">
        <v>48</v>
      </c>
    </row>
    <row r="9" spans="1:7">
      <c r="B9" t="s">
        <v>110</v>
      </c>
      <c r="D9">
        <v>1000000</v>
      </c>
      <c r="F9">
        <v>2</v>
      </c>
    </row>
    <row r="10" spans="1:7">
      <c r="A10" t="s">
        <v>138</v>
      </c>
      <c r="D10">
        <v>1300000</v>
      </c>
      <c r="G10">
        <v>500000</v>
      </c>
    </row>
    <row r="11" spans="1:7">
      <c r="B11" t="s">
        <v>139</v>
      </c>
      <c r="D11">
        <v>1400000</v>
      </c>
      <c r="G11">
        <v>900000</v>
      </c>
    </row>
    <row r="12" spans="1:7">
      <c r="A12" t="s">
        <v>117</v>
      </c>
      <c r="D12">
        <v>1500000</v>
      </c>
      <c r="F12">
        <v>3</v>
      </c>
    </row>
    <row r="13" spans="1:7">
      <c r="B13" t="s">
        <v>118</v>
      </c>
      <c r="C13">
        <v>4</v>
      </c>
      <c r="G13">
        <v>300000</v>
      </c>
    </row>
    <row r="14" spans="1:7">
      <c r="A14" t="s">
        <v>97</v>
      </c>
      <c r="D14">
        <v>200000</v>
      </c>
      <c r="G14">
        <v>600000</v>
      </c>
    </row>
    <row r="15" spans="1:7">
      <c r="B15" t="s">
        <v>98</v>
      </c>
      <c r="D15">
        <v>400000</v>
      </c>
      <c r="G15">
        <v>700000</v>
      </c>
    </row>
    <row r="16" spans="1:7">
      <c r="A16" t="s">
        <v>161</v>
      </c>
      <c r="D16">
        <v>800000</v>
      </c>
      <c r="G16">
        <v>1300000</v>
      </c>
    </row>
    <row r="17" spans="1:7">
      <c r="B17" t="s">
        <v>162</v>
      </c>
      <c r="D17">
        <v>1600000</v>
      </c>
      <c r="G17">
        <v>1400000</v>
      </c>
    </row>
    <row r="18" spans="1:7">
      <c r="A18" t="s">
        <v>132</v>
      </c>
      <c r="C18">
        <v>5</v>
      </c>
      <c r="G18">
        <v>1500000</v>
      </c>
    </row>
    <row r="19" spans="1:7">
      <c r="B19" t="s">
        <v>133</v>
      </c>
      <c r="D19">
        <v>1100000</v>
      </c>
      <c r="F19">
        <v>4</v>
      </c>
    </row>
    <row r="20" spans="1:7">
      <c r="A20" t="s">
        <v>71</v>
      </c>
      <c r="D20">
        <v>1200000</v>
      </c>
      <c r="G20">
        <v>200000</v>
      </c>
    </row>
    <row r="21" spans="1:7">
      <c r="B21" t="s">
        <v>72</v>
      </c>
      <c r="C21" t="s">
        <v>167</v>
      </c>
      <c r="G21">
        <v>400000</v>
      </c>
    </row>
    <row r="22" spans="1:7">
      <c r="A22" t="s">
        <v>146</v>
      </c>
      <c r="F22">
        <v>5</v>
      </c>
    </row>
    <row r="23" spans="1:7">
      <c r="B23" t="s">
        <v>147</v>
      </c>
      <c r="G23">
        <v>1100000</v>
      </c>
    </row>
    <row r="24" spans="1:7">
      <c r="A24" t="s">
        <v>88</v>
      </c>
      <c r="G24">
        <v>1200000</v>
      </c>
    </row>
    <row r="25" spans="1:7">
      <c r="B25" t="s">
        <v>89</v>
      </c>
      <c r="E25" t="s">
        <v>167</v>
      </c>
    </row>
    <row r="26" spans="1:7">
      <c r="A26" t="s">
        <v>79</v>
      </c>
    </row>
    <row r="27" spans="1:7">
      <c r="B27" t="s">
        <v>80</v>
      </c>
    </row>
    <row r="28" spans="1:7">
      <c r="A28" t="s">
        <v>154</v>
      </c>
    </row>
    <row r="29" spans="1:7">
      <c r="B29" t="s">
        <v>155</v>
      </c>
    </row>
    <row r="30" spans="1:7">
      <c r="A30" t="s">
        <v>30</v>
      </c>
    </row>
    <row r="31" spans="1:7">
      <c r="B31" t="s">
        <v>31</v>
      </c>
    </row>
    <row r="32" spans="1:7">
      <c r="A32" t="s"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ANALYSIS 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ELCOT</cp:lastModifiedBy>
  <dcterms:created xsi:type="dcterms:W3CDTF">2024-09-02T18:28:35Z</dcterms:created>
  <dcterms:modified xsi:type="dcterms:W3CDTF">2024-09-04T13:21:51Z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