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hidePivotFieldList="1"/>
  <mc:AlternateContent xmlns:mc="http://schemas.openxmlformats.org/markup-compatibility/2006">
    <mc:Choice Requires="x15">
      <x15ac:absPath xmlns:x15ac="http://schemas.microsoft.com/office/spreadsheetml/2010/11/ac" url="C:\Users\shanm\Desktop\"/>
    </mc:Choice>
  </mc:AlternateContent>
  <xr:revisionPtr revIDLastSave="0" documentId="13_ncr:1_{E861E5B6-22EC-4DDB-99A0-756EDE60AF56}" xr6:coauthVersionLast="47" xr6:coauthVersionMax="47" xr10:uidLastSave="{00000000-0000-0000-0000-000000000000}"/>
  <bookViews>
    <workbookView xWindow="-108" yWindow="-108" windowWidth="23256" windowHeight="12456" activeTab="2" xr2:uid="{26D4546B-D2A1-4444-8EAF-A6228F96F0C1}"/>
  </bookViews>
  <sheets>
    <sheet name="pivots" sheetId="6" r:id="rId1"/>
    <sheet name="Data" sheetId="2" r:id="rId2"/>
    <sheet name="customer center report" sheetId="5" r:id="rId3"/>
    <sheet name="Assets" sheetId="4" r:id="rId4"/>
  </sheets>
  <definedNames>
    <definedName name="_xlnm._FilterDatabase" localSheetId="1"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6" r:id="rId5"/>
    <pivotCache cacheId="7" r:id="rId6"/>
    <pivotCache cacheId="8" r:id="rId7"/>
    <pivotCache cacheId="9" r:id="rId8"/>
    <pivotCache cacheId="33" r:id="rId9"/>
    <pivotCache cacheId="36" r:id="rId10"/>
    <pivotCache cacheId="39" r:id="rId11"/>
    <pivotCache cacheId="42" r:id="rId12"/>
    <pivotCache cacheId="45" r:id="rId13"/>
  </pivotCaches>
  <extLst>
    <ext xmlns:x14="http://schemas.microsoft.com/office/spreadsheetml/2009/9/main" uri="{876F7934-8845-4945-9796-88D515C7AA90}">
      <x14:pivotCaches>
        <pivotCache cacheId="15"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T22" i="5" l="1"/>
  <c r="S19" i="5"/>
  <c r="T19" i="5"/>
  <c r="U19" i="5"/>
  <c r="V19" i="5"/>
  <c r="R19" i="5"/>
  <c r="Q42" i="5"/>
  <c r="R42" i="5"/>
  <c r="S42" i="5"/>
  <c r="T42" i="5"/>
  <c r="U42" i="5"/>
  <c r="V42" i="5"/>
  <c r="W42" i="5"/>
  <c r="X42" i="5"/>
  <c r="Y42" i="5"/>
  <c r="Q43" i="5"/>
  <c r="R43" i="5"/>
  <c r="S43" i="5"/>
  <c r="T43" i="5"/>
  <c r="U43" i="5"/>
  <c r="V43" i="5"/>
  <c r="W43" i="5"/>
  <c r="X43" i="5"/>
  <c r="Y43" i="5"/>
  <c r="Q44" i="5"/>
  <c r="R44" i="5"/>
  <c r="S44" i="5"/>
  <c r="T44" i="5"/>
  <c r="U44" i="5"/>
  <c r="V44" i="5"/>
  <c r="W44" i="5"/>
  <c r="X44" i="5"/>
  <c r="Y44" i="5"/>
  <c r="Q45" i="5"/>
  <c r="R45" i="5"/>
  <c r="S45" i="5"/>
  <c r="T45" i="5"/>
  <c r="U45" i="5"/>
  <c r="V45" i="5"/>
  <c r="W45" i="5"/>
  <c r="X45" i="5"/>
  <c r="Y45" i="5"/>
  <c r="Q46" i="5"/>
  <c r="R46" i="5"/>
  <c r="S46" i="5"/>
  <c r="T46" i="5"/>
  <c r="U46" i="5"/>
  <c r="V46" i="5"/>
  <c r="W46" i="5"/>
  <c r="X46" i="5"/>
  <c r="Y46" i="5"/>
  <c r="Q47" i="5"/>
  <c r="R47" i="5"/>
  <c r="S47" i="5"/>
  <c r="T47" i="5"/>
  <c r="U47" i="5"/>
  <c r="V47" i="5"/>
  <c r="W47" i="5"/>
  <c r="X47" i="5"/>
  <c r="Y47" i="5"/>
  <c r="Q48" i="5"/>
  <c r="R48" i="5"/>
  <c r="S48" i="5"/>
  <c r="T48" i="5"/>
  <c r="U48" i="5"/>
  <c r="V48" i="5"/>
  <c r="W48" i="5"/>
  <c r="X48" i="5"/>
  <c r="Y48" i="5"/>
  <c r="Q49" i="5"/>
  <c r="R49" i="5"/>
  <c r="S49" i="5"/>
  <c r="T49" i="5"/>
  <c r="U49" i="5"/>
  <c r="V49" i="5"/>
  <c r="W49" i="5"/>
  <c r="X49" i="5"/>
  <c r="Y49" i="5"/>
  <c r="Q50" i="5"/>
  <c r="R50" i="5"/>
  <c r="S50" i="5"/>
  <c r="T50" i="5"/>
  <c r="U50" i="5"/>
  <c r="V50" i="5"/>
  <c r="W50" i="5"/>
  <c r="X50" i="5"/>
  <c r="Y50" i="5"/>
  <c r="Q51" i="5"/>
  <c r="R51" i="5"/>
  <c r="S51" i="5"/>
  <c r="T51" i="5"/>
  <c r="U51" i="5"/>
  <c r="V51" i="5"/>
  <c r="W51" i="5"/>
  <c r="X51" i="5"/>
  <c r="Y51" i="5"/>
  <c r="X22" i="5"/>
  <c r="Y22" i="5"/>
  <c r="X23" i="5"/>
  <c r="Y23" i="5"/>
  <c r="X24" i="5"/>
  <c r="Y24" i="5"/>
  <c r="X25" i="5"/>
  <c r="Y25" i="5"/>
  <c r="X26" i="5"/>
  <c r="Y26" i="5"/>
  <c r="X27" i="5"/>
  <c r="Y27" i="5"/>
  <c r="X28" i="5"/>
  <c r="Y28" i="5"/>
  <c r="X29" i="5"/>
  <c r="Y29" i="5"/>
  <c r="X30" i="5"/>
  <c r="Y30" i="5"/>
  <c r="X31" i="5"/>
  <c r="Y31" i="5"/>
  <c r="X32" i="5"/>
  <c r="Y32" i="5"/>
  <c r="X33" i="5"/>
  <c r="Y33" i="5"/>
  <c r="X34" i="5"/>
  <c r="Y34" i="5"/>
  <c r="X35" i="5"/>
  <c r="Y35" i="5"/>
  <c r="X36" i="5"/>
  <c r="Y36" i="5"/>
  <c r="X37" i="5"/>
  <c r="Y37" i="5"/>
  <c r="X38" i="5"/>
  <c r="Y38" i="5"/>
  <c r="X39" i="5"/>
  <c r="Y39" i="5"/>
  <c r="X40" i="5"/>
  <c r="Y40" i="5"/>
  <c r="X41" i="5"/>
  <c r="Y41" i="5"/>
  <c r="Q21" i="5"/>
  <c r="R21" i="5"/>
  <c r="S21" i="5"/>
  <c r="T21" i="5"/>
  <c r="U21" i="5"/>
  <c r="V21" i="5"/>
  <c r="W21" i="5"/>
  <c r="Q22" i="5"/>
  <c r="R22" i="5"/>
  <c r="S22" i="5"/>
  <c r="U22" i="5"/>
  <c r="V22" i="5"/>
  <c r="W22" i="5"/>
  <c r="Q23" i="5"/>
  <c r="R23" i="5"/>
  <c r="S23" i="5"/>
  <c r="T23" i="5"/>
  <c r="U23" i="5"/>
  <c r="V23" i="5"/>
  <c r="W23" i="5"/>
  <c r="Q24" i="5"/>
  <c r="R24" i="5"/>
  <c r="S24" i="5"/>
  <c r="T24" i="5"/>
  <c r="U24" i="5"/>
  <c r="V24" i="5"/>
  <c r="W24" i="5"/>
  <c r="Q25" i="5"/>
  <c r="R25" i="5"/>
  <c r="S25" i="5"/>
  <c r="T25" i="5"/>
  <c r="U25" i="5"/>
  <c r="V25" i="5"/>
  <c r="W25" i="5"/>
  <c r="Q26" i="5"/>
  <c r="R26" i="5"/>
  <c r="S26" i="5"/>
  <c r="T26" i="5"/>
  <c r="U26" i="5"/>
  <c r="V26" i="5"/>
  <c r="W26" i="5"/>
  <c r="Q27" i="5"/>
  <c r="R27" i="5"/>
  <c r="S27" i="5"/>
  <c r="T27" i="5"/>
  <c r="U27" i="5"/>
  <c r="V27" i="5"/>
  <c r="W27" i="5"/>
  <c r="Q28" i="5"/>
  <c r="R28" i="5"/>
  <c r="S28" i="5"/>
  <c r="T28" i="5"/>
  <c r="U28" i="5"/>
  <c r="V28" i="5"/>
  <c r="W28" i="5"/>
  <c r="Q29" i="5"/>
  <c r="R29" i="5"/>
  <c r="S29" i="5"/>
  <c r="T29" i="5"/>
  <c r="U29" i="5"/>
  <c r="V29" i="5"/>
  <c r="W29" i="5"/>
  <c r="Q30" i="5"/>
  <c r="R30" i="5"/>
  <c r="S30" i="5"/>
  <c r="T30" i="5"/>
  <c r="U30" i="5"/>
  <c r="V30" i="5"/>
  <c r="W30" i="5"/>
  <c r="Q31" i="5"/>
  <c r="R31" i="5"/>
  <c r="S31" i="5"/>
  <c r="T31" i="5"/>
  <c r="U31" i="5"/>
  <c r="V31" i="5"/>
  <c r="W31" i="5"/>
  <c r="Q32" i="5"/>
  <c r="R32" i="5"/>
  <c r="S32" i="5"/>
  <c r="T32" i="5"/>
  <c r="U32" i="5"/>
  <c r="V32" i="5"/>
  <c r="W32" i="5"/>
  <c r="Q33" i="5"/>
  <c r="R33" i="5"/>
  <c r="S33" i="5"/>
  <c r="T33" i="5"/>
  <c r="U33" i="5"/>
  <c r="V33" i="5"/>
  <c r="W33" i="5"/>
  <c r="Q34" i="5"/>
  <c r="R34" i="5"/>
  <c r="S34" i="5"/>
  <c r="T34" i="5"/>
  <c r="U34" i="5"/>
  <c r="V34" i="5"/>
  <c r="W34" i="5"/>
  <c r="Q35" i="5"/>
  <c r="R35" i="5"/>
  <c r="S35" i="5"/>
  <c r="T35" i="5"/>
  <c r="U35" i="5"/>
  <c r="V35" i="5"/>
  <c r="W35" i="5"/>
  <c r="Q36" i="5"/>
  <c r="R36" i="5"/>
  <c r="S36" i="5"/>
  <c r="T36" i="5"/>
  <c r="U36" i="5"/>
  <c r="V36" i="5"/>
  <c r="W36" i="5"/>
  <c r="Q37" i="5"/>
  <c r="R37" i="5"/>
  <c r="S37" i="5"/>
  <c r="T37" i="5"/>
  <c r="U37" i="5"/>
  <c r="V37" i="5"/>
  <c r="W37" i="5"/>
  <c r="Q40" i="5"/>
  <c r="R40" i="5"/>
  <c r="S40" i="5"/>
  <c r="T40" i="5"/>
  <c r="U40" i="5"/>
  <c r="V40" i="5"/>
  <c r="W40" i="5"/>
  <c r="Q41" i="5"/>
  <c r="R41" i="5"/>
  <c r="S41" i="5"/>
  <c r="T41" i="5"/>
  <c r="U41" i="5"/>
  <c r="V41" i="5"/>
  <c r="W41" i="5"/>
  <c r="R20" i="5"/>
  <c r="S20" i="5"/>
  <c r="T20" i="5"/>
  <c r="U20" i="5"/>
  <c r="V20" i="5"/>
  <c r="W20" i="5"/>
  <c r="Q20" i="5"/>
  <c r="J43" i="6"/>
  <c r="J44" i="6"/>
  <c r="J45" i="6"/>
  <c r="J46" i="6"/>
  <c r="J42" i="6"/>
  <c r="M50" i="6"/>
  <c r="K4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K46" i="6" l="1"/>
  <c r="K45" i="6"/>
  <c r="K44" i="6"/>
  <c r="K4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43E049-A917-42F0-999E-D435B32907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605FFC-B5D9-41BD-A836-6D49E0299A1A}"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161CEC4F-881B-47DB-BC9B-9C32ED7CBDA5}"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4">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<sst xmlns="http://schemas.openxmlformats.org/spreadsheetml/2006/main" count="3168" uniqueCount="1078">
  <si>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</si>
  <si>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</si>
  <si>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</si>
  <si>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</si>
  <si>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</si>
  <si>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</si>
  <si>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</si>
  <si>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</si>
  <si>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</si>
  <si>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</si>
  <si>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</si>
  <si>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</si>
  <si>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</si>
  <si>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</si>
  <si>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</si>
  <si>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</si>
  <si>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</si>
  <si>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</si>
  <si>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</si>
  <si>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</si>
  <si>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</si>
  <si>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</si>
  <si>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</si>
  <si>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</si>
  <si>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</si>
  <si>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</si>
  <si>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</si>
  <si>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</si>
  <si>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</si>
  <si>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</si>
  <si>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</si>
  <si>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</si>
  <si>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</si>
  <si>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</si>
  <si>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</si>
  <si>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</si>
  <si>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</si>
  <si>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</si>
  <si>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</si>
  <si>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</si>
  <si>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</si>
  <si>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</si>
  <si>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</si>
  <si>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</si>
  <si>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</si>
  <si>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</si>
  <si>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</si>
  <si>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</si>
  <si>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</si>
  <si>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</si>
  <si>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</si>
  <si>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</si>
  <si>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</si>
  <si>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</si>
  <si>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</si>
  <si>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</si>
  <si>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</si>
  <si>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</si>
  <si>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</si>
  <si>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</si>
  <si>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</si>
  <si>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</si>
  <si>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</si>
  <si>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</si>
  <si>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</si>
  <si>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</si>
  <si>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</si>
  <si>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</si>
  <si>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</si>
  <si>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</si>
  <si>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</si>
  <si>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</si>
  <si>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</si>
  <si>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</si>
  <si>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</si>
  <si>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</si>
  <si>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</si>
  <si>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</si>
  <si>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</si>
  <si>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</si>
  <si>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</si>
  <si>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</si>
  <si>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</si>
  <si>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</si>
  <si>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</si>
  <si>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</si>
  <si>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</si>
  <si>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</si>
  <si>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</si>
  <si>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</si>
  <si>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</si>
  <si>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</si>
  <si>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</si>
  <si>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</si>
  <si>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</si>
  <si>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</si>
  <si>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</si>
  <si>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</si>
  <si>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</si>
  <si>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</si>
  <si>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</si>
  <si>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</si>
  <si>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</si>
  <si>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</si>
  <si>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</si>
  <si>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</si>
  <si>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</si>
  <si>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</si>
  <si>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</si>
  <si>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</si>
  <si>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</si>
  <si>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</si>
  <si>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</si>
  <si>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</si>
  <si>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</si>
  <si>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</si>
  <si>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</si>
  <si>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</si>
  <si>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</si>
  <si>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</si>
  <si>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</si>
  <si>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</si>
  <si>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</si>
  <si>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</si>
  <si>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</si>
  <si>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</si>
  <si>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</si>
  <si>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</si>
  <si>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</si>
  <si>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</si>
  <si>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</si>
  <si>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</si>
  <si>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</si>
  <si>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</si>
  <si>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</si>
  <si>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</si>
  <si>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</si>
  <si>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</si>
  <si>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</si>
  <si>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</si>
  <si>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</si>
  <si>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</si>
  <si>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</si>
  <si>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</si>
  <si>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</si>
  <si>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</si>
  <si>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</si>
  <si>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</si>
  <si>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</si>
  <si>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</si>
  <si>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</si>
  <si>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</si>
  <si>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</si>
  <si>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</si>
  <si>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</si>
  <si>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</si>
  <si>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</si>
  <si>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</si>
  <si>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</si>
  <si>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</si>
  <si>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</si>
  <si>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</si>
  <si>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</si>
  <si>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</si>
  <si>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</si>
  <si>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</si>
  <si>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</si>
  <si>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</si>
  <si>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</si>
  <si>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</si>
  <si>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</si>
  <si>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</si>
  <si>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</si>
  <si>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</si>
  <si>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</si>
  <si>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</si>
  <si>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</si>
  <si>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</si>
  <si>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</si>
  <si>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</si>
  <si>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</si>
  <si>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</si>
  <si>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</si>
  <si>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</si>
  <si>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</si>
  <si>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</si>
  <si>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</si>
  <si>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</si>
  <si>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</si>
  <si>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</si>
  <si>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</si>
  <si>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</si>
  <si>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</si>
  <si>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</si>
  <si>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</si>
  <si>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</si>
  <si>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</si>
  <si>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</si>
  <si>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</si>
  <si>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</si>
  <si>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</si>
  <si>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</si>
  <si>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</si>
  <si>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</si>
  <si>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</si>
  <si>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</si>
  <si>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</si>
  <si>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</si>
  <si>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</si>
  <si>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</si>
  <si>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</si>
  <si>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</si>
  <si>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</si>
  <si>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</si>
  <si>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</si>
  <si>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</si>
  <si>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</si>
  <si>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</si>
  <si>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</si>
  <si>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</si>
  <si>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</si>
  <si>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</si>
  <si>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</si>
  <si>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</si>
  <si>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</si>
  <si>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</si>
  <si>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</si>
  <si>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</si>
  <si>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</si>
  <si>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</si>
  <si>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</si>
  <si>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</si>
  <si>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</si>
  <si>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</si>
  <si>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</si>
  <si>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</si>
  <si>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</si>
  <si>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</si>
  <si>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</si>
  <si>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</si>
  <si>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</si>
  <si>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</si>
  <si>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</si>
  <si>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</si>
  <si>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</si>
  <si>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</si>
  <si>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</si>
  <si>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</si>
  <si>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</si>
  <si>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</si>
  <si>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</si>
  <si>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</si>
  <si>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</si>
  <si>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</si>
  <si>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</si>
  <si>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</si>
  <si>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</si>
  <si>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</si>
  <si>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</si>
  <si>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</si>
  <si>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</si>
  <si>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</si>
  <si>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</si>
  <si>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</si>
  <si>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</si>
  <si>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</si>
  <si>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</si>
  <si>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</si>
  <si>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</si>
  <si>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</si>
  <si>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</si>
  <si>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</si>
  <si>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</si>
  <si>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</si>
  <si>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</si>
  <si>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</si>
  <si>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</si>
  <si>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</si>
  <si>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</si>
  <si>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</si>
  <si>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</si>
  <si>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</si>
  <si>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</si>
  <si>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</si>
  <si>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</si>
  <si>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</si>
  <si>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</si>
  <si>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</si>
  <si>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</si>
  <si>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</si>
  <si>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</si>
  <si>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</si>
  <si>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</si>
  <si>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</si>
  <si>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</si>
  <si>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</si>
  <si>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</si>
  <si>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</si>
  <si>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</si>
  <si>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</si>
  <si>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</si>
  <si>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</si>
  <si>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</si>
  <si>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</si>
  <si>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</si>
  <si>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</si>
  <si>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</si>
  <si>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</si>
  <si>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</si>
  <si>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</si>
  <si>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</si>
  <si>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</si>
  <si>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</si>
  <si>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</si>
  <si>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</si>
  <si>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</si>
  <si>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</si>
  <si>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</si>
  <si>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</si>
  <si>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</si>
  <si>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</si>
  <si>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</si>
  <si>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</si>
  <si>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</si>
  <si>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</si>
  <si>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</si>
  <si>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</si>
  <si>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</si>
  <si>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</si>
  <si>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</si>
  <si>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</si>
  <si>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</si>
  <si>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</si>
  <si>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</si>
  <si>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</si>
  <si>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</si>
  <si>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</si>
  <si>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</si>
  <si>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</si>
  <si>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</si>
  <si>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</si>
  <si>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</si>
  <si>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</si>
  <si>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</si>
  <si>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</si>
  <si>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</si>
  <si>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</si>
  <si>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</si>
  <si>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</si>
  <si>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</si>
  <si>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</si>
  <si>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</si>
  <si>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</si>
  <si>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</si>
  <si>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</si>
  <si>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</si>
  <si>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</si>
  <si>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</si>
  <si>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</si>
  <si>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</si>
  <si>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</si>
  <si>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</si>
  <si>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</si>
  <si>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</si>
  <si>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</si>
  <si>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</si>
  <si>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</si>
  <si>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</si>
  <si>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</si>
  <si>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</si>
  <si>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</si>
  <si>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</si>
  <si>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</si>
  <si>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</si>
  <si>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</si>
  <si>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</si>
  <si>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</si>
  <si>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</si>
  <si>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</si>
  <si>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</si>
  <si>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</si>
  <si>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</si>
  <si>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</si>
  <si>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</si>
  <si>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</si>
  <si>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</si>
  <si>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</si>
  <si>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</si>
  <si>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</si>
  <si>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</si>
  <si>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</si>
  <si>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</si>
  <si>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</si>
  <si>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</si>
  <si>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</si>
  <si>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</si>
  <si>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</si>
  <si>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</si>
  <si>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</si>
  <si>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</si>
  <si>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</si>
  <si>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</si>
  <si>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</si>
  <si>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</si>
  <si>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</si>
  <si>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</si>
  <si>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</si>
  <si>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</si>
  <si>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</si>
  <si>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</si>
  <si>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</si>
  <si>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</si>
  <si>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</si>
  <si>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</si>
  <si>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</si>
  <si>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</si>
  <si>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</si>
  <si>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</si>
  <si>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</si>
  <si>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</si>
  <si>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</si>
  <si>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</si>
  <si>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</si>
  <si>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</si>
  <si>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</si>
  <si>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</si>
  <si>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</si>
  <si>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</si>
  <si>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</si>
  <si>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</si>
  <si>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</si>
  <si>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</si>
  <si>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</si>
  <si>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</si>
  <si>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</si>
  <si>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</si>
  <si>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</si>
  <si>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</si>
  <si>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</si>
  <si>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</si>
  <si>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</si>
  <si>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</si>
  <si>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</si>
  <si>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</si>
  <si>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</si>
  <si>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</si>
  <si>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</si>
  <si>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</si>
  <si>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</si>
  <si>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</si>
  <si>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</si>
  <si>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</si>
  <si>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</si>
  <si>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</si>
  <si>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</si>
  <si>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</si>
  <si>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</si>
  <si>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</si>
  <si>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</si>
  <si>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</si>
  <si>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</si>
  <si>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</si>
  <si>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</si>
  <si>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</si>
  <si>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</si>
  <si>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</si>
  <si>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</si>
  <si>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</si>
  <si>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</si>
  <si>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</si>
  <si>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</si>
  <si>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</si>
  <si>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</si>
  <si>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</si>
  <si>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</si>
  <si>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</si>
  <si>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</si>
  <si>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</si>
  <si>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</si>
  <si>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</si>
  <si>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</si>
  <si>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</si>
  <si>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</si>
  <si>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</si>
  <si>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</si>
  <si>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</si>
  <si>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</si>
  <si>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</si>
  <si>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</si>
  <si>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</si>
  <si>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</si>
  <si>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</si>
  <si>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</si>
  <si>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</si>
  <si>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</si>
  <si>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</si>
  <si>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</si>
  <si>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</si>
  <si>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</si>
  <si>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</si>
  <si>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</si>
  <si>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</si>
  <si>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</si>
  <si>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</si>
  <si>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</si>
  <si>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</si>
  <si>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</si>
  <si>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</si>
  <si>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</si>
  <si>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</si>
  <si>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</si>
  <si>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</si>
  <si>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</si>
  <si>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</si>
  <si>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</si>
  <si>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</si>
  <si>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</si>
  <si>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</si>
  <si>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</si>
  <si>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</si>
  <si>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</si>
  <si>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</si>
  <si>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</si>
  <si>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</si>
  <si>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</si>
  <si>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</si>
  <si>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</si>
  <si>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</si>
  <si>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</si>
  <si>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</si>
  <si>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</si>
  <si>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</si>
  <si>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</si>
  <si>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</si>
  <si>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</si>
  <si>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</si>
  <si>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</si>
  <si>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</si>
  <si>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</si>
  <si>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</si>
  <si>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</si>
  <si>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</si>
  <si>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</si>
  <si>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</si>
  <si>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</si>
  <si>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</si>
  <si>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</si>
  <si>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</si>
  <si>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</si>
  <si>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</si>
  <si>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</si>
  <si>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</si>
  <si>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</si>
  <si>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</si>
  <si>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</si>
  <si>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</si>
  <si>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</si>
  <si>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</si>
  <si>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</si>
  <si>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</si>
  <si>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</si>
  <si>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</si>
  <si>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</si>
  <si>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</si>
  <si>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</si>
  <si>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</si>
  <si>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</si>
  <si>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</si>
  <si>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</si>
  <si>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</si>
  <si>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</si>
  <si>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</si>
  <si>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</si>
  <si>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</si>
  <si>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</si>
  <si>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</si>
  <si>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</si>
  <si>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</si>
  <si>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</si>
  <si>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</si>
  <si>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</si>
  <si>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</si>
  <si>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</si>
  <si>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</si>
  <si>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</si>
  <si>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</si>
  <si>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</si>
  <si>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</si>
  <si>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</si>
  <si>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</si>
  <si>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</si>
  <si>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</si>
  <si>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</si>
  <si>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</si>
  <si>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</si>
  <si>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</si>
  <si>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</si>
  <si>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</si>
  <si>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</si>
  <si>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</si>
  <si>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</si>
  <si>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</si>
  <si>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</si>
  <si>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</si>
  <si>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</si>
  <si>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</si>
  <si>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</si>
  <si>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</si>
  <si>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</si>
  <si>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</si>
  <si>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</si>
  <si>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</si>
  <si>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</si>
  <si>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</si>
  <si>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</si>
  <si>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</si>
  <si>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</si>
  <si>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</si>
  <si>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</si>
  <si>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</si>
  <si>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</si>
  <si>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</si>
  <si>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</si>
  <si>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</si>
  <si>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</si>
  <si>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</si>
  <si>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</si>
  <si>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</si>
  <si>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</si>
  <si>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</si>
  <si>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</si>
  <si>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</si>
  <si>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</si>
  <si>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</si>
  <si>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</si>
  <si>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</si>
  <si>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</si>
  <si>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</si>
  <si>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</si>
  <si>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</si>
  <si>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</si>
  <si>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</si>
  <si>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</si>
  <si>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</si>
  <si>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</si>
  <si>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</si>
  <si>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</si>
  <si>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</si>
  <si>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</si>
  <si>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</si>
  <si>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</si>
  <si>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</si>
  <si>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</si>
  <si>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</si>
  <si>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</si>
  <si>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</si>
  <si>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</si>
  <si>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</si>
  <si>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</si>
  <si>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</si>
  <si>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</si>
  <si>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</si>
  <si>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</si>
  <si>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</si>
  <si>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</si>
  <si>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</si>
  <si>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</si>
  <si>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</si>
  <si>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</si>
  <si>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</si>
  <si>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</si>
  <si>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</si>
  <si>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</si>
  <si>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</si>
  <si>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</si>
  <si>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</si>
  <si>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</si>
  <si>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</si>
  <si>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</si>
  <si>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</si>
  <si>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</si>
  <si>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</si>
  <si>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</si>
  <si>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</si>
  <si>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</si>
  <si>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</si>
  <si>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</si>
  <si>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</si>
  <si>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</si>
  <si>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</si>
  <si>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</si>
  <si>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</si>
  <si>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</si>
  <si>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</si>
  <si>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</si>
  <si>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</si>
  <si>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</si>
  <si>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</si>
  <si>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</si>
  <si>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</si>
  <si>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</si>
  <si>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</si>
  <si>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</si>
  <si>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</si>
  <si>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</si>
  <si>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</si>
  <si>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</si>
  <si>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</si>
  <si>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</si>
  <si>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</si>
  <si>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</si>
  <si>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</si>
  <si>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</si>
  <si>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</si>
  <si>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</si>
  <si>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</si>
  <si>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</si>
  <si>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</si>
  <si>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</si>
  <si>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</si>
  <si>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</si>
  <si>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</si>
  <si>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</si>
  <si>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</si>
  <si>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</si>
  <si>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</si>
  <si>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</si>
  <si>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</si>
  <si>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</si>
  <si>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</si>
  <si>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</si>
  <si>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</si>
  <si>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</si>
  <si>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</si>
  <si>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</si>
  <si>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</si>
  <si>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</si>
  <si>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</si>
  <si>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</si>
  <si>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</si>
  <si>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</si>
  <si>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</si>
  <si>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</si>
  <si>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</si>
  <si>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</si>
  <si>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</si>
  <si>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</si>
  <si>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</si>
  <si>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</si>
  <si>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</si>
  <si>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</si>
  <si>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</si>
  <si>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</si>
  <si>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</si>
  <si>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</si>
  <si>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</si>
  <si>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</si>
  <si>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</si>
  <si>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</si>
  <si>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</si>
  <si>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</si>
  <si>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</si>
  <si>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</si>
  <si>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</si>
  <si>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</si>
  <si>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</si>
  <si>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</si>
  <si>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</si>
  <si>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</si>
  <si>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</si>
  <si>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</si>
  <si>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</si>
  <si>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</si>
  <si>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</si>
  <si>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</si>
  <si>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</si>
  <si>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</si>
  <si>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</si>
  <si>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</si>
  <si>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</si>
  <si>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</si>
  <si>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</si>
  <si>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</si>
  <si>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</si>
  <si>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</si>
  <si>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</si>
  <si>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</si>
  <si>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</si>
  <si>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</si>
  <si>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</si>
  <si>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</si>
  <si>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</si>
  <si>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</si>
  <si>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</si>
  <si>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</si>
  <si>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</si>
  <si>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</si>
  <si>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</si>
  <si>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</si>
  <si>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</si>
  <si>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</si>
  <si>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</si>
  <si>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</si>
  <si>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</si>
  <si>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</si>
  <si>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</si>
  <si>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</si>
  <si>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</si>
  <si>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</si>
  <si>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</si>
  <si>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</si>
  <si>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</si>
  <si>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</si>
  <si>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</si>
  <si>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</si>
  <si>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</si>
  <si>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</si>
  <si>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</si>
  <si>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</si>
  <si>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</si>
  <si>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</si>
  <si>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</si>
  <si>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</si>
  <si>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</si>
  <si>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</si>
  <si>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</si>
  <si>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</si>
  <si>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</si>
  <si>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</si>
  <si>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</si>
  <si>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</si>
  <si>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</si>
  <si>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</si>
  <si>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</si>
  <si>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</si>
  <si>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</si>
  <si>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</si>
  <si>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</si>
  <si>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</si>
  <si>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</si>
  <si>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</si>
  <si>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</si>
  <si>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</si>
  <si>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</si>
  <si>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</si>
  <si>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</si>
  <si>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</si>
  <si>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</si>
  <si>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</si>
  <si>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</si>
  <si>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</si>
  <si>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</si>
  <si>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</si>
  <si>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</si>
  <si>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</si>
  <si>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</si>
  <si>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</si>
  <si>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</si>
  <si>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</si>
  <si>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</si>
  <si>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</si>
  <si>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</si>
  <si>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</si>
  <si>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</si>
  <si>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</si>
  <si>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</si>
  <si>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</si>
  <si>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</si>
  <si>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</si>
  <si>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</si>
  <si>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</si>
  <si>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</si>
  <si>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</si>
  <si>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</si>
  <si>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</si>
  <si>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</si>
  <si>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</si>
  <si>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</si>
  <si>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</si>
  <si>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</si>
  <si>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</si>
  <si>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</si>
  <si>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</si>
  <si>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</si>
  <si>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</si>
  <si>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</si>
  <si>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</si>
  <si>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</si>
  <si>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</si>
  <si>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</si>
  <si>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</si>
  <si>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</si>
  <si>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</si>
  <si>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</si>
  <si>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</si>
  <si>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</si>
  <si>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</si>
  <si>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</si>
  <si>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</si>
  <si>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</si>
  <si>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</si>
  <si>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</si>
  <si>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</si>
  <si>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</si>
  <si>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</si>
  <si>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</si>
  <si>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</si>
  <si>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</si>
  <si>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</si>
  <si>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</si>
  <si>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</si>
  <si>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</si>
  <si>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</si>
  <si>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</si>
  <si>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</si>
  <si>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</si>
  <si>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</si>
  <si>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</si>
  <si>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</si>
  <si>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</si>
  <si>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</si>
  <si>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</si>
  <si>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</si>
  <si>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</si>
  <si>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</si>
  <si>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</si>
  <si>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</si>
  <si>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</si>
  <si>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</si>
  <si>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</si>
  <si>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</si>
  <si>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</si>
  <si>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</si>
  <si>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</si>
  <si>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</si>
  <si>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</si>
  <si>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</si>
  <si>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</si>
  <si>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</si>
  <si>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</si>
  <si>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</si>
  <si>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</si>
  <si>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</si>
  <si>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</si>
  <si>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</si>
  <si>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</si>
  <si>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</si>
  <si>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</si>
  <si>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</si>
  <si>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</si>
  <si>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</si>
  <si>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</si>
  <si>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</si>
  <si>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</si>
  <si>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</si>
  <si>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</si>
  <si>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</si>
  <si>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</si>
  <si>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</si>
  <si>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</si>
  <si>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</si>
  <si>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</si>
  <si>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</si>
  <si>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</si>
  <si>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</si>
  <si>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</si>
  <si>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</si>
  <si>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</si>
  <si>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</si>
  <si>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</si>
  <si>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</si>
  <si>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</si>
  <si>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</si>
  <si>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</si>
  <si>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</si>
  <si>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</si>
  <si>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</si>
  <si>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</si>
  <si>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</si>
  <si>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</si>
  <si>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</si>
  <si>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</si>
  <si>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</si>
  <si>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</si>
  <si>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</si>
  <si>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</si>
  <si>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</si>
  <si>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</si>
  <si>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</si>
  <si>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</si>
  <si>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</si>
  <si>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</si>
  <si>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</si>
  <si>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</si>
  <si>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</si>
  <si>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</si>
  <si>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</si>
  <si>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</si>
  <si>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</si>
  <si>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</si>
  <si>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</si>
  <si>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</si>
  <si>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</si>
  <si>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</si>
  <si>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</si>
  <si>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</si>
  <si>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</si>
  <si>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</si>
  <si>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</si>
  <si>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</si>
  <si>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</si>
  <si>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</si>
  <si>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</si>
  <si>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</si>
  <si>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</si>
  <si>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</si>
  <si>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</si>
  <si>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</si>
  <si>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</si>
  <si>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</si>
  <si>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</si>
  <si>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</si>
  <si>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</si>
  <si>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</si>
  <si>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</si>
  <si>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</si>
  <si>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</si>
  <si>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</si>
  <si>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</si>
  <si>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</si>
  <si>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</si>
  <si>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</si>
  <si>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</si>
  <si>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</si>
  <si>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</si>
  <si>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</si>
  <si>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</si>
  <si>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</si>
  <si>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</si>
  <si>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</si>
  <si>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</si>
  <si>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</si>
  <si>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</si>
  <si>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</si>
  <si>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</si>
  <si>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</si>
  <si>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</si>
  <si>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</si>
  <si>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</si>
  <si>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</si>
  <si>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</si>
  <si>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</si>
  <si>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</si>
  <si>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</si>
  <si>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</si>
  <si>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</si>
  <si>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</si>
  <si>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</si>
  <si>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</si>
  <si>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</si>
  <si>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</si>
  <si>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</si>
  <si>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</si>
  <si>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</si>
  <si>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</si>
  <si>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</si>
  <si>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</si>
  <si>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</si>
  <si>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</si>
  <si>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Amount</t>
  </si>
  <si>
    <t>Calls</t>
  </si>
  <si>
    <t>Rep</t>
  </si>
  <si>
    <t>Sel. Calls</t>
  </si>
  <si>
    <t>Sel. Amount</t>
  </si>
  <si>
    <t>selected rep</t>
  </si>
  <si>
    <t>Column Labels</t>
  </si>
  <si>
    <t xml:space="preserve">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</si>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</sst>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45C]#,##0;\-[$$-45C]#,##0"/>
    <numFmt numFmtId="167" formatCode="\$#,###.0,&quot;K&quot;"/>
    <numFmt numFmtId="168" formatCode="[$$-45C]#,##0.00"/>
    <numFmt numFmtId="169" formatCode="[$$-45C]#,##0"/>
  </numFmts>
  <fonts count="5"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ExtraBold"/>
      <family val="2"/>
      <scheme val="maj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0" fontId="0" fillId="0" borderId="0" xfId="0" pivotButton="1"/>
    <xf numFmtId="166" fontId="0" fillId="0" borderId="0" xfId="0" applyNumberFormat="1"/>
    <xf numFmtId="0" fontId="0" fillId="0" borderId="0" xfId="0" applyAlignment="1">
      <alignment horizontal="left"/>
    </xf>
    <xf numFmtId="167" fontId="0" fillId="0" borderId="0" xfId="0" applyNumberFormat="1"/>
    <xf numFmtId="168" fontId="0" fillId="0" borderId="0" xfId="0" pivotButton="1" applyNumberFormat="1"/>
    <xf numFmtId="168" fontId="0" fillId="0" borderId="0" xfId="0" applyNumberFormat="1"/>
    <xf numFmtId="168" fontId="0" fillId="0" borderId="0" xfId="0" applyNumberFormat="1" applyAlignment="1">
      <alignment horizontal="left"/>
    </xf>
    <xf numFmtId="168" fontId="0" fillId="0" borderId="0" xfId="0" applyNumberFormat="1" applyAlignment="1">
      <alignment horizontal="left" indent="1"/>
    </xf>
    <xf numFmtId="0" fontId="0" fillId="4" borderId="0" xfId="0" applyFill="1"/>
    <xf numFmtId="169" fontId="0" fillId="4" borderId="0" xfId="0" applyNumberFormat="1" applyFill="1" applyAlignment="1">
      <alignment horizontal="center" vertical="center"/>
    </xf>
    <xf numFmtId="0" fontId="4" fillId="4" borderId="0" xfId="0" applyFont="1" applyFill="1" applyAlignment="1">
      <alignment horizontal="center" vertical="center"/>
    </xf>
    <xf numFmtId="0" fontId="4" fillId="4" borderId="0" xfId="0" applyFont="1" applyFill="1"/>
    <xf numFmtId="0" fontId="0" fillId="0" borderId="0" xfId="0" applyAlignment="1">
      <alignment horizontal="center"/>
    </xf>
  </cellXfs>
  <cellStyles count="1">
    <cellStyle name="Normal" xfId="0" builtinId="0"/>
  </cellStyles>
  <dxfs count="36">
    <dxf>
      <numFmt numFmtId="166" formatCode="[$$-45C]#,##0;\-[$$-45C]#,##0"/>
    </dxf>
    <dxf>
      <numFmt numFmtId="166" formatCode="[$$-45C]#,##0;\-[$$-45C]#,##0"/>
    </dxf>
    <dxf>
      <fill>
        <patternFill>
          <bgColor theme="9" tint="0.59996337778862885"/>
        </patternFill>
      </fill>
      <border>
        <left style="thin">
          <color theme="1"/>
        </left>
        <right style="thin">
          <color theme="1"/>
        </right>
        <vertical/>
        <horizontal/>
      </border>
    </dxf>
    <dxf>
      <fill>
        <patternFill>
          <bgColor theme="9" tint="0.59996337778862885"/>
        </patternFill>
      </fill>
      <border>
        <left style="thin">
          <color theme="1"/>
        </left>
        <right style="thin">
          <color theme="1"/>
        </right>
        <vertical/>
        <horizontal/>
      </border>
    </dxf>
    <dxf>
      <fill>
        <patternFill>
          <bgColor theme="9" tint="0.79998168889431442"/>
        </patternFill>
      </fill>
    </dxf>
    <dxf>
      <fill>
        <patternFill>
          <bgColor theme="9" tint="0.79998168889431442"/>
        </patternFill>
      </fill>
      <border>
        <left style="thin">
          <color theme="1" tint="0.14996795556505021"/>
        </left>
        <right style="thin">
          <color theme="1" tint="0.1499679555650502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6" formatCode="[$$-45C]#,##0;\-[$$-45C]#,##0"/>
    </dxf>
    <dxf>
      <numFmt numFmtId="166" formatCode="[$$-45C]#,##0;\-[$$-45C]#,##0"/>
    </dxf>
    <dxf>
      <numFmt numFmtId="166" formatCode="[$$-45C]#,##0;\-[$$-45C]#,##0"/>
    </dxf>
    <dxf>
      <numFmt numFmtId="168" formatCode="[$$-45C]#,##0.00"/>
    </dxf>
    <dxf>
      <numFmt numFmtId="168" formatCode="[$$-45C]#,##0.00"/>
    </dxf>
    <dxf>
      <numFmt numFmtId="168" formatCode="[$$-45C]#,##0.00"/>
    </dxf>
    <dxf>
      <numFmt numFmtId="168" formatCode="[$$-45C]#,##0.00"/>
    </dxf>
    <dxf>
      <numFmt numFmtId="168" formatCode="[$$-45C]#,##0.00"/>
    </dxf>
    <dxf>
      <numFmt numFmtId="168" formatCode="[$$-45C]#,##0.00"/>
    </dxf>
    <dxf>
      <numFmt numFmtId="168" formatCode="[$$-45C]#,##0.00"/>
    </dxf>
    <dxf>
      <numFmt numFmtId="168" formatCode="[$$-45C]#,##0.00"/>
    </dxf>
    <dxf>
      <numFmt numFmtId="168" formatCode="[$$-45C]#,##0.00"/>
    </dxf>
    <dxf>
      <numFmt numFmtId="168" formatCode="[$$-45C]#,##0.00"/>
    </dxf>
    <dxf>
      <numFmt numFmtId="168" formatCode="[$$-45C]#,##0.00"/>
    </dxf>
    <dxf>
      <numFmt numFmtId="168" formatCode="[$$-45C]#,##0.0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3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6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pivots!$I$42:$I$46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8E5-42B4-A58F-D8DA09D3CE81}"/>
            </c:ext>
          </c:extLst>
        </c:ser>
        <c:ser>
          <c:idx val="1"/>
          <c:order val="1"/>
          <c:tx>
            <c:strRef>
              <c:f>pivots!$K$41</c:f>
              <c:strCache>
                <c:ptCount val="1"/>
                <c:pt idx="0">
                  <c:v>Sel. Amount</c:v>
                </c:pt>
              </c:strCache>
            </c:strRef>
          </c:tx>
          <c:spPr>
            <a:gradFill>
              <a:gsLst>
                <a:gs pos="0">
                  <a:schemeClr val="accent1">
                    <a:lumMod val="40000"/>
                    <a:lumOff val="60000"/>
                  </a:schemeClr>
                </a:gs>
                <a:gs pos="100000">
                  <a:schemeClr val="accent1">
                    <a:lumMod val="50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pivots!$K$42:$K$46</c:f>
              <c:numCache>
                <c:formatCode>\$#,###.0,"K"</c:formatCode>
                <c:ptCount val="5"/>
                <c:pt idx="0">
                  <c:v>#N/A</c:v>
                </c:pt>
                <c:pt idx="1">
                  <c:v>#N/A</c:v>
                </c:pt>
                <c:pt idx="2">
                  <c:v>20872</c:v>
                </c:pt>
                <c:pt idx="3">
                  <c:v>#N/A</c:v>
                </c:pt>
                <c:pt idx="4">
                  <c:v>#N/A</c:v>
                </c:pt>
              </c:numCache>
            </c:numRef>
          </c:val>
          <c:extLst>
            <c:ext xmlns:c16="http://schemas.microsoft.com/office/drawing/2014/chart" uri="{C3380CC4-5D6E-409C-BE32-E72D297353CC}">
              <c16:uniqueId val="{00000001-B8E5-42B4-A58F-D8DA09D3CE81}"/>
            </c:ext>
          </c:extLst>
        </c:ser>
        <c:dLbls>
          <c:showLegendKey val="0"/>
          <c:showVal val="0"/>
          <c:showCatName val="0"/>
          <c:showSerName val="0"/>
          <c:showPercent val="0"/>
          <c:showBubbleSize val="0"/>
        </c:dLbls>
        <c:gapWidth val="25"/>
        <c:overlap val="100"/>
        <c:axId val="1523550527"/>
        <c:axId val="1523556287"/>
      </c:barChart>
      <c:catAx>
        <c:axId val="1523550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56287"/>
        <c:crosses val="autoZero"/>
        <c:auto val="1"/>
        <c:lblAlgn val="ctr"/>
        <c:lblOffset val="100"/>
        <c:noMultiLvlLbl val="0"/>
      </c:catAx>
      <c:valAx>
        <c:axId val="1523556287"/>
        <c:scaling>
          <c:orientation val="minMax"/>
        </c:scaling>
        <c:delete val="1"/>
        <c:axPos val="t"/>
        <c:numFmt formatCode="\$#,###.0,&quot;K&quot;" sourceLinked="1"/>
        <c:majorTickMark val="none"/>
        <c:minorTickMark val="none"/>
        <c:tickLblPos val="nextTo"/>
        <c:crossAx val="1523550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65000"/>
                <a:alpha val="99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pivots!$H$42:$H$46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2A9-4ECF-BC16-7FE71974B4CE}"/>
            </c:ext>
          </c:extLst>
        </c:ser>
        <c:ser>
          <c:idx val="1"/>
          <c:order val="1"/>
          <c:tx>
            <c:strRef>
              <c:f>pivots!$J$41</c:f>
              <c:strCache>
                <c:ptCount val="1"/>
                <c:pt idx="0">
                  <c:v>Sel. Calls</c:v>
                </c:pt>
              </c:strCache>
            </c:strRef>
          </c:tx>
          <c:spPr>
            <a:gradFill flip="none" rotWithShape="1">
              <a:gsLst>
                <a:gs pos="0">
                  <a:schemeClr val="accent6">
                    <a:lumMod val="40000"/>
                    <a:lumOff val="60000"/>
                    <a:alpha val="50000"/>
                  </a:schemeClr>
                </a:gs>
                <a:gs pos="100000">
                  <a:schemeClr val="accent6"/>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pivots!$J$42:$J$46</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2-F2A9-4ECF-BC16-7FE71974B4CE}"/>
            </c:ext>
          </c:extLst>
        </c:ser>
        <c:dLbls>
          <c:dLblPos val="outEnd"/>
          <c:showLegendKey val="0"/>
          <c:showVal val="1"/>
          <c:showCatName val="0"/>
          <c:showSerName val="0"/>
          <c:showPercent val="0"/>
          <c:showBubbleSize val="0"/>
        </c:dLbls>
        <c:gapWidth val="25"/>
        <c:overlap val="100"/>
        <c:axId val="2117174959"/>
        <c:axId val="2117177359"/>
      </c:barChart>
      <c:catAx>
        <c:axId val="2117174959"/>
        <c:scaling>
          <c:orientation val="maxMin"/>
        </c:scaling>
        <c:delete val="1"/>
        <c:axPos val="l"/>
        <c:numFmt formatCode="General" sourceLinked="1"/>
        <c:majorTickMark val="none"/>
        <c:minorTickMark val="none"/>
        <c:tickLblPos val="nextTo"/>
        <c:crossAx val="2117177359"/>
        <c:crosses val="autoZero"/>
        <c:auto val="1"/>
        <c:lblAlgn val="ctr"/>
        <c:lblOffset val="100"/>
        <c:noMultiLvlLbl val="0"/>
      </c:catAx>
      <c:valAx>
        <c:axId val="2117177359"/>
        <c:scaling>
          <c:orientation val="minMax"/>
          <c:min val="0"/>
        </c:scaling>
        <c:delete val="1"/>
        <c:axPos val="t"/>
        <c:numFmt formatCode="#,##0" sourceLinked="1"/>
        <c:majorTickMark val="none"/>
        <c:minorTickMark val="none"/>
        <c:tickLblPos val="nextTo"/>
        <c:crossAx val="211717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[07.sample-data-excel-portfolio-project.xlsx]pivots!weekly trend</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pivots!$H$25</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pivots!$G$26:$G$33</c:f>
              <c:strCache>
                <c:ptCount val="7"/>
                <c:pt idx="0">
                  <c:v>Sunday</c:v>
                </c:pt>
                <c:pt idx="1">
                  <c:v>Monday</c:v>
                </c:pt>
                <c:pt idx="2">
                  <c:v>Tuesday</c:v>
                </c:pt>
                <c:pt idx="3">
                  <c:v>Wednesday</c:v>
                </c:pt>
                <c:pt idx="4">
                  <c:v>Thursday</c:v>
                </c:pt>
                <c:pt idx="5">
                  <c:v>Friday</c:v>
                </c:pt>
                <c:pt idx="6">
                  <c:v>Saturday</c:v>
                </c:pt>
              </c:strCache>
            </c:strRef>
          </c:cat>
          <c:val>
            <c:numRef>
              <c:f>pivots!$H$26:$H$33</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90A6-493D-AA96-B03B1EC27DD5}"/>
            </c:ext>
          </c:extLst>
        </c:ser>
        <c:dLbls>
          <c:dLblPos val="outEnd"/>
          <c:showLegendKey val="0"/>
          <c:showVal val="1"/>
          <c:showCatName val="0"/>
          <c:showSerName val="0"/>
          <c:showPercent val="0"/>
          <c:showBubbleSize val="0"/>
        </c:dLbls>
        <c:gapWidth val="25"/>
        <c:axId val="1715829903"/>
        <c:axId val="2116494127"/>
      </c:barChart>
      <c:catAx>
        <c:axId val="17158299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494127"/>
        <c:crosses val="autoZero"/>
        <c:auto val="1"/>
        <c:lblAlgn val="ctr"/>
        <c:lblOffset val="100"/>
        <c:noMultiLvlLbl val="0"/>
      </c:catAx>
      <c:valAx>
        <c:axId val="2116494127"/>
        <c:scaling>
          <c:orientation val="minMax"/>
        </c:scaling>
        <c:delete val="1"/>
        <c:axPos val="b"/>
        <c:numFmt formatCode="#,##0" sourceLinked="1"/>
        <c:majorTickMark val="out"/>
        <c:minorTickMark val="none"/>
        <c:tickLblPos val="nextTo"/>
        <c:crossAx val="1715829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mj-lt"/>
              </a:rPr>
              <a:t>Call</a:t>
            </a:r>
            <a:r>
              <a:rPr lang="en-IN" baseline="0">
                <a:solidFill>
                  <a:schemeClr val="accent6"/>
                </a:solidFill>
                <a:latin typeface="+mj-lt"/>
              </a:rPr>
              <a:t> Trend</a:t>
            </a:r>
            <a:endParaRPr lang="en-IN">
              <a:solidFill>
                <a:schemeClr val="accent6"/>
              </a:solidFill>
              <a:latin typeface="+mj-lt"/>
            </a:endParaRPr>
          </a:p>
        </c:rich>
      </c:tx>
      <c:layout>
        <c:manualLayout>
          <c:xMode val="edge"/>
          <c:yMode val="edge"/>
          <c:x val="3.5187369333271858E-2"/>
          <c:y val="3.2051326054648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40000"/>
                  <a:lumOff val="6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85000"/>
              </a:schemeClr>
            </a:solidFill>
            <a:ln w="2540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pivots!$D$22</c:f>
              <c:strCache>
                <c:ptCount val="1"/>
                <c:pt idx="0">
                  <c:v>Call Count2</c:v>
                </c:pt>
              </c:strCache>
            </c:strRef>
          </c:tx>
          <c:spPr>
            <a:gradFill flip="none" rotWithShape="1">
              <a:gsLst>
                <a:gs pos="0">
                  <a:schemeClr val="accent6">
                    <a:lumMod val="40000"/>
                    <a:lumOff val="60000"/>
                    <a:alpha val="50000"/>
                  </a:schemeClr>
                </a:gs>
                <a:gs pos="100000">
                  <a:schemeClr val="accent6"/>
                </a:gs>
              </a:gsLst>
              <a:lin ang="16200000" scaled="1"/>
              <a:tileRect/>
            </a:gradFill>
            <a:ln>
              <a:noFill/>
            </a:ln>
            <a:effectLst/>
          </c:spPr>
          <c:cat>
            <c:strRef>
              <c:f>pivots!$B$23:$B$35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pivots!$D$23:$D$35</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3BFC-4B05-9402-4F59CF2B8761}"/>
            </c:ext>
          </c:extLst>
        </c:ser>
        <c:dLbls>
          <c:showLegendKey val="0"/>
          <c:showVal val="0"/>
          <c:showCatName val="0"/>
          <c:showSerName val="0"/>
          <c:showPercent val="0"/>
          <c:showBubbleSize val="0"/>
        </c:dLbls>
        <c:axId val="1526531439"/>
        <c:axId val="1526528079"/>
      </c:areaChart>
      <c:lineChart>
        <c:grouping val="standard"/>
        <c:varyColors val="0"/>
        <c:ser>
          <c:idx val="0"/>
          <c:order val="0"/>
          <c:tx>
            <c:strRef>
              <c:f>pivots!$C$22</c:f>
              <c:strCache>
                <c:ptCount val="1"/>
                <c:pt idx="0">
                  <c:v>Call Count</c:v>
                </c:pt>
              </c:strCache>
            </c:strRef>
          </c:tx>
          <c:spPr>
            <a:ln w="28575" cap="rnd">
              <a:solidFill>
                <a:schemeClr val="accent6"/>
              </a:solidFill>
              <a:round/>
            </a:ln>
            <a:effectLst/>
          </c:spPr>
          <c:marker>
            <c:symbol val="circle"/>
            <c:size val="7"/>
            <c:spPr>
              <a:solidFill>
                <a:schemeClr val="bg1">
                  <a:lumMod val="85000"/>
                </a:schemeClr>
              </a:solidFill>
              <a:ln w="25400">
                <a:solidFill>
                  <a:schemeClr val="tx1">
                    <a:lumMod val="95000"/>
                    <a:lumOff val="5000"/>
                  </a:schemeClr>
                </a:solidFill>
              </a:ln>
              <a:effectLst/>
            </c:spPr>
          </c:marker>
          <c:cat>
            <c:strRef>
              <c:f>pivots!$B$23:$B$35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pivots!$C$23:$C$35</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3BFC-4B05-9402-4F59CF2B8761}"/>
            </c:ext>
          </c:extLst>
        </c:ser>
        <c:dLbls>
          <c:showLegendKey val="0"/>
          <c:showVal val="0"/>
          <c:showCatName val="0"/>
          <c:showSerName val="0"/>
          <c:showPercent val="0"/>
          <c:showBubbleSize val="0"/>
        </c:dLbls>
        <c:marker val="1"/>
        <c:smooth val="0"/>
        <c:axId val="1526531439"/>
        <c:axId val="1526528079"/>
      </c:lineChart>
      <c:catAx>
        <c:axId val="152653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28079"/>
        <c:crosses val="autoZero"/>
        <c:auto val="1"/>
        <c:lblAlgn val="ctr"/>
        <c:lblOffset val="100"/>
        <c:noMultiLvlLbl val="0"/>
      </c:catAx>
      <c:valAx>
        <c:axId val="1526528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31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mj-lt"/>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65000"/>
                <a:alpha val="99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pivots!$H$42:$H$46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8BB-4A6F-A6D3-485DD5EED06D}"/>
            </c:ext>
          </c:extLst>
        </c:ser>
        <c:ser>
          <c:idx val="1"/>
          <c:order val="1"/>
          <c:tx>
            <c:strRef>
              <c:f>pivots!$J$41</c:f>
              <c:strCache>
                <c:ptCount val="1"/>
                <c:pt idx="0">
                  <c:v>Sel. Calls</c:v>
                </c:pt>
              </c:strCache>
            </c:strRef>
          </c:tx>
          <c:spPr>
            <a:gradFill flip="none" rotWithShape="1">
              <a:gsLst>
                <a:gs pos="0">
                  <a:schemeClr val="accent6">
                    <a:lumMod val="40000"/>
                    <a:lumOff val="60000"/>
                    <a:alpha val="50000"/>
                  </a:schemeClr>
                </a:gs>
                <a:gs pos="100000">
                  <a:schemeClr val="accent6"/>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pivots!$J$42:$J$46</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A8BB-4A6F-A6D3-485DD5EED06D}"/>
            </c:ext>
          </c:extLst>
        </c:ser>
        <c:dLbls>
          <c:dLblPos val="outEnd"/>
          <c:showLegendKey val="0"/>
          <c:showVal val="1"/>
          <c:showCatName val="0"/>
          <c:showSerName val="0"/>
          <c:showPercent val="0"/>
          <c:showBubbleSize val="0"/>
        </c:dLbls>
        <c:gapWidth val="25"/>
        <c:overlap val="100"/>
        <c:axId val="2117174959"/>
        <c:axId val="2117177359"/>
      </c:barChart>
      <c:catAx>
        <c:axId val="2117174959"/>
        <c:scaling>
          <c:orientation val="maxMin"/>
        </c:scaling>
        <c:delete val="1"/>
        <c:axPos val="l"/>
        <c:numFmt formatCode="General" sourceLinked="1"/>
        <c:majorTickMark val="none"/>
        <c:minorTickMark val="none"/>
        <c:tickLblPos val="nextTo"/>
        <c:crossAx val="2117177359"/>
        <c:crosses val="autoZero"/>
        <c:auto val="1"/>
        <c:lblAlgn val="ctr"/>
        <c:lblOffset val="100"/>
        <c:noMultiLvlLbl val="0"/>
      </c:catAx>
      <c:valAx>
        <c:axId val="2117177359"/>
        <c:scaling>
          <c:orientation val="minMax"/>
          <c:min val="0"/>
        </c:scaling>
        <c:delete val="1"/>
        <c:axPos val="t"/>
        <c:numFmt formatCode="#,##0" sourceLinked="1"/>
        <c:majorTickMark val="none"/>
        <c:minorTickMark val="none"/>
        <c:tickLblPos val="nextTo"/>
        <c:crossAx val="211717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2"/>
                </a:solidFill>
                <a:latin typeface="+mj-lt"/>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6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pivots!$I$42:$I$46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E22-4D18-AFEC-F8A8C3721BF7}"/>
            </c:ext>
          </c:extLst>
        </c:ser>
        <c:ser>
          <c:idx val="1"/>
          <c:order val="1"/>
          <c:tx>
            <c:strRef>
              <c:f>pivots!$K$41</c:f>
              <c:strCache>
                <c:ptCount val="1"/>
                <c:pt idx="0">
                  <c:v>Sel. Amount</c:v>
                </c:pt>
              </c:strCache>
            </c:strRef>
          </c:tx>
          <c:spPr>
            <a:gradFill>
              <a:gsLst>
                <a:gs pos="0">
                  <a:schemeClr val="accent1">
                    <a:lumMod val="40000"/>
                    <a:lumOff val="60000"/>
                  </a:schemeClr>
                </a:gs>
                <a:gs pos="100000">
                  <a:schemeClr val="accent1">
                    <a:lumMod val="50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pivots!$K$42:$K$46</c:f>
              <c:numCache>
                <c:formatCode>\$#,###.0,"K"</c:formatCode>
                <c:ptCount val="5"/>
                <c:pt idx="0">
                  <c:v>#N/A</c:v>
                </c:pt>
                <c:pt idx="1">
                  <c:v>#N/A</c:v>
                </c:pt>
                <c:pt idx="2">
                  <c:v>20872</c:v>
                </c:pt>
                <c:pt idx="3">
                  <c:v>#N/A</c:v>
                </c:pt>
                <c:pt idx="4">
                  <c:v>#N/A</c:v>
                </c:pt>
              </c:numCache>
            </c:numRef>
          </c:val>
          <c:extLst>
            <c:ext xmlns:c16="http://schemas.microsoft.com/office/drawing/2014/chart" uri="{C3380CC4-5D6E-409C-BE32-E72D297353CC}">
              <c16:uniqueId val="{00000001-2E22-4D18-AFEC-F8A8C3721BF7}"/>
            </c:ext>
          </c:extLst>
        </c:ser>
        <c:dLbls>
          <c:showLegendKey val="0"/>
          <c:showVal val="0"/>
          <c:showCatName val="0"/>
          <c:showSerName val="0"/>
          <c:showPercent val="0"/>
          <c:showBubbleSize val="0"/>
        </c:dLbls>
        <c:gapWidth val="25"/>
        <c:overlap val="100"/>
        <c:axId val="1523550527"/>
        <c:axId val="1523556287"/>
      </c:barChart>
      <c:catAx>
        <c:axId val="1523550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56287"/>
        <c:crosses val="autoZero"/>
        <c:auto val="1"/>
        <c:lblAlgn val="ctr"/>
        <c:lblOffset val="100"/>
        <c:noMultiLvlLbl val="0"/>
      </c:catAx>
      <c:valAx>
        <c:axId val="1523556287"/>
        <c:scaling>
          <c:orientation val="minMax"/>
        </c:scaling>
        <c:delete val="1"/>
        <c:axPos val="t"/>
        <c:numFmt formatCode="\$#,###.0,&quot;K&quot;" sourceLinked="1"/>
        <c:majorTickMark val="none"/>
        <c:minorTickMark val="none"/>
        <c:tickLblPos val="nextTo"/>
        <c:crossAx val="1523550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latin typeface="+mj-lt"/>
              </a:rPr>
              <a:t>Male</a:t>
            </a:r>
            <a:r>
              <a:rPr lang="en-US">
                <a:latin typeface="+mj-lt"/>
              </a:rPr>
              <a:t> vs</a:t>
            </a:r>
            <a:r>
              <a:rPr lang="en-US">
                <a:solidFill>
                  <a:schemeClr val="accent5">
                    <a:lumMod val="75000"/>
                  </a:schemeClr>
                </a:solidFill>
                <a:latin typeface="+mj-lt"/>
              </a:rPr>
              <a:t> Female </a:t>
            </a:r>
            <a:r>
              <a:rPr lang="en-US">
                <a:latin typeface="+mj-lt"/>
              </a:rPr>
              <a:t>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pivots!$D$62:$D$63</c:f>
              <c:strCache>
                <c:ptCount val="1"/>
                <c:pt idx="0">
                  <c:v>Female</c:v>
                </c:pt>
              </c:strCache>
            </c:strRef>
          </c:tx>
          <c:spPr>
            <a:solidFill>
              <a:schemeClr val="accent5"/>
            </a:solidFill>
            <a:ln>
              <a:noFill/>
            </a:ln>
            <a:effectLst/>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pivots!$C$64:$C$67</c:f>
              <c:strCache>
                <c:ptCount val="3"/>
                <c:pt idx="0">
                  <c:v>Cincinnati</c:v>
                </c:pt>
                <c:pt idx="1">
                  <c:v>Cleveland</c:v>
                </c:pt>
                <c:pt idx="2">
                  <c:v>Columbus</c:v>
                </c:pt>
              </c:strCache>
            </c:strRef>
          </c:cat>
          <c:val>
            <c:numRef>
              <c:f>pivots!$D$64:$D$67</c:f>
              <c:numCache>
                <c:formatCode>#,##0</c:formatCode>
                <c:ptCount val="3"/>
                <c:pt idx="0">
                  <c:v>144</c:v>
                </c:pt>
                <c:pt idx="1">
                  <c:v>326</c:v>
                </c:pt>
                <c:pt idx="2">
                  <c:v>129</c:v>
                </c:pt>
              </c:numCache>
            </c:numRef>
          </c:val>
          <c:extLst>
            <c:ext xmlns:c16="http://schemas.microsoft.com/office/drawing/2014/chart" uri="{C3380CC4-5D6E-409C-BE32-E72D297353CC}">
              <c16:uniqueId val="{00000000-1C92-4589-964C-E8987A7C9BCB}"/>
            </c:ext>
          </c:extLst>
        </c:ser>
        <c:ser>
          <c:idx val="1"/>
          <c:order val="1"/>
          <c:tx>
            <c:strRef>
              <c:f>pivots!$E$62:$E$63</c:f>
              <c:strCache>
                <c:ptCount val="1"/>
                <c:pt idx="0">
                  <c:v>Male</c:v>
                </c:pt>
              </c:strCache>
            </c:strRef>
          </c:tx>
          <c:spPr>
            <a:solidFill>
              <a:schemeClr val="accent1">
                <a:lumMod val="60000"/>
                <a:lumOff val="40000"/>
              </a:schemeClr>
            </a:solidFill>
            <a:ln>
              <a:noFill/>
            </a:ln>
            <a:effectLst/>
          </c:spPr>
          <c:invertIfNegative val="0"/>
          <c:dLbls>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pivots!$C$64:$C$67</c:f>
              <c:strCache>
                <c:ptCount val="3"/>
                <c:pt idx="0">
                  <c:v>Cincinnati</c:v>
                </c:pt>
                <c:pt idx="1">
                  <c:v>Cleveland</c:v>
                </c:pt>
                <c:pt idx="2">
                  <c:v>Columbus</c:v>
                </c:pt>
              </c:strCache>
            </c:strRef>
          </c:cat>
          <c:val>
            <c:numRef>
              <c:f>pivots!$E$64:$E$67</c:f>
              <c:numCache>
                <c:formatCode>#,##0</c:formatCode>
                <c:ptCount val="3"/>
                <c:pt idx="0">
                  <c:v>132</c:v>
                </c:pt>
                <c:pt idx="1">
                  <c:v>63</c:v>
                </c:pt>
                <c:pt idx="2">
                  <c:v>206</c:v>
                </c:pt>
              </c:numCache>
            </c:numRef>
          </c:val>
          <c:extLst>
            <c:ext xmlns:c16="http://schemas.microsoft.com/office/drawing/2014/chart" uri="{C3380CC4-5D6E-409C-BE32-E72D297353CC}">
              <c16:uniqueId val="{00000001-1C92-4589-964C-E8987A7C9BCB}"/>
            </c:ext>
          </c:extLst>
        </c:ser>
        <c:dLbls>
          <c:dLblPos val="ctr"/>
          <c:showLegendKey val="0"/>
          <c:showVal val="1"/>
          <c:showCatName val="0"/>
          <c:showSerName val="0"/>
          <c:showPercent val="0"/>
          <c:showBubbleSize val="0"/>
        </c:dLbls>
        <c:gapWidth val="150"/>
        <c:overlap val="100"/>
        <c:axId val="1487122015"/>
        <c:axId val="1487128735"/>
      </c:barChart>
      <c:catAx>
        <c:axId val="148712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128735"/>
        <c:crosses val="autoZero"/>
        <c:auto val="1"/>
        <c:lblAlgn val="ctr"/>
        <c:lblOffset val="100"/>
        <c:noMultiLvlLbl val="0"/>
      </c:catAx>
      <c:valAx>
        <c:axId val="1487128735"/>
        <c:scaling>
          <c:orientation val="minMax"/>
        </c:scaling>
        <c:delete val="1"/>
        <c:axPos val="l"/>
        <c:numFmt formatCode="0%" sourceLinked="1"/>
        <c:majorTickMark val="out"/>
        <c:minorTickMark val="none"/>
        <c:tickLblPos val="nextTo"/>
        <c:crossAx val="148712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pivots!$K$62</c:f>
              <c:strCache>
                <c:ptCount val="1"/>
                <c:pt idx="0">
                  <c:v>Total</c:v>
                </c:pt>
              </c:strCache>
            </c:strRef>
          </c:tx>
          <c:spPr>
            <a:solidFill>
              <a:schemeClr val="accent5">
                <a:lumMod val="75000"/>
              </a:schemeClr>
            </a:solidFill>
            <a:ln>
              <a:noFill/>
            </a:ln>
            <a:effectLst/>
          </c:spPr>
          <c:invertIfNegative val="0"/>
          <c:cat>
            <c:strRef>
              <c:f>pivots!$J$63:$J$69</c:f>
              <c:strCache>
                <c:ptCount val="6"/>
                <c:pt idx="0">
                  <c:v>0</c:v>
                </c:pt>
                <c:pt idx="1">
                  <c:v>1</c:v>
                </c:pt>
                <c:pt idx="2">
                  <c:v>2</c:v>
                </c:pt>
                <c:pt idx="3">
                  <c:v>3</c:v>
                </c:pt>
                <c:pt idx="4">
                  <c:v>4</c:v>
                </c:pt>
                <c:pt idx="5">
                  <c:v>5</c:v>
                </c:pt>
              </c:strCache>
            </c:strRef>
          </c:cat>
          <c:val>
            <c:numRef>
              <c:f>pivots!$K$63:$K$69</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866A-4E32-B9A7-F8DC3BD3EF8C}"/>
            </c:ext>
          </c:extLst>
        </c:ser>
        <c:dLbls>
          <c:showLegendKey val="0"/>
          <c:showVal val="0"/>
          <c:showCatName val="0"/>
          <c:showSerName val="0"/>
          <c:showPercent val="0"/>
          <c:showBubbleSize val="0"/>
        </c:dLbls>
        <c:gapWidth val="20"/>
        <c:overlap val="-27"/>
        <c:axId val="823782783"/>
        <c:axId val="823785183"/>
      </c:barChart>
      <c:catAx>
        <c:axId val="82378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85183"/>
        <c:crosses val="autoZero"/>
        <c:auto val="1"/>
        <c:lblAlgn val="ctr"/>
        <c:lblOffset val="100"/>
        <c:noMultiLvlLbl val="0"/>
      </c:catAx>
      <c:valAx>
        <c:axId val="823785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82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hyperlink" Target="https://freepngimg.com/png/933-man-png-image" TargetMode="External"/><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hyperlink" Target="https://pxhere.com/en/photo/718636" TargetMode="External"/><Relationship Id="rId2" Type="http://schemas.openxmlformats.org/officeDocument/2006/relationships/image" Target="../media/image12.svg"/><Relationship Id="rId16" Type="http://schemas.openxmlformats.org/officeDocument/2006/relationships/image" Target="../media/image24.jpe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3.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hyperlink" Target="https://creativecommons.org/licenses/by-nc/3.0/" TargetMode="External"/></Relationships>
</file>

<file path=xl/drawings/drawing1.xml><?xml version="1.0" encoding="utf-8"?>
<xdr:wsDr xmlns:xdr="http://schemas.openxmlformats.org/drawingml/2006/spreadsheetDrawing" xmlns:a="http://schemas.openxmlformats.org/drawingml/2006/main">
  <xdr:twoCellAnchor>
    <xdr:from>
      <xdr:col>10</xdr:col>
      <xdr:colOff>426767</xdr:colOff>
      <xdr:row>24</xdr:row>
      <xdr:rowOff>80715</xdr:rowOff>
    </xdr:from>
    <xdr:to>
      <xdr:col>17</xdr:col>
      <xdr:colOff>309645</xdr:colOff>
      <xdr:row>39</xdr:row>
      <xdr:rowOff>80715</xdr:rowOff>
    </xdr:to>
    <xdr:graphicFrame macro="">
      <xdr:nvGraphicFramePr>
        <xdr:cNvPr id="8" name="Chart 7">
          <a:extLst>
            <a:ext uri="{FF2B5EF4-FFF2-40B4-BE49-F238E27FC236}">
              <a16:creationId xmlns:a16="http://schemas.microsoft.com/office/drawing/2014/main" id="{5C9B515F-31AD-6367-9C94-F06E9F51D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309645</xdr:colOff>
      <xdr:row>24</xdr:row>
      <xdr:rowOff>80715</xdr:rowOff>
    </xdr:from>
    <xdr:to>
      <xdr:col>24</xdr:col>
      <xdr:colOff>187725</xdr:colOff>
      <xdr:row>39</xdr:row>
      <xdr:rowOff>80715</xdr:rowOff>
    </xdr:to>
    <xdr:graphicFrame macro="">
      <xdr:nvGraphicFramePr>
        <xdr:cNvPr id="10" name="Chart 9">
          <a:extLst>
            <a:ext uri="{FF2B5EF4-FFF2-40B4-BE49-F238E27FC236}">
              <a16:creationId xmlns:a16="http://schemas.microsoft.com/office/drawing/2014/main" id="{4FC28C23-DA56-BB15-E125-609D59510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2</xdr:row>
      <xdr:rowOff>157315</xdr:rowOff>
    </xdr:from>
    <xdr:to>
      <xdr:col>4</xdr:col>
      <xdr:colOff>0</xdr:colOff>
      <xdr:row>7</xdr:row>
      <xdr:rowOff>157316</xdr:rowOff>
    </xdr:to>
    <xdr:sp macro="" textlink="pivots!A4">
      <xdr:nvSpPr>
        <xdr:cNvPr id="2" name="Rectangle 1">
          <a:extLst>
            <a:ext uri="{FF2B5EF4-FFF2-40B4-BE49-F238E27FC236}">
              <a16:creationId xmlns:a16="http://schemas.microsoft.com/office/drawing/2014/main" id="{9B27D10E-DC3C-97B2-FBA2-9AE73C71733B}"/>
            </a:ext>
          </a:extLst>
        </xdr:cNvPr>
        <xdr:cNvSpPr/>
      </xdr:nvSpPr>
      <xdr:spPr>
        <a:xfrm>
          <a:off x="344129" y="521109"/>
          <a:ext cx="1337187" cy="90948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917D61B-94F5-47F0-AE30-3D83F524C7A3}" type="TxLink">
            <a:rPr lang="en-US" sz="1200" b="0" i="0" u="none" strike="noStrike">
              <a:solidFill>
                <a:schemeClr val="bg1"/>
              </a:solidFill>
              <a:latin typeface="+mj-lt"/>
              <a:ea typeface="+mn-ea"/>
              <a:cs typeface="+mn-cs"/>
            </a:rPr>
            <a:pPr marL="0" indent="0" algn="ctr"/>
            <a:t>1,000</a:t>
          </a:fld>
          <a:endParaRPr lang="en-IN" sz="1200" b="0" i="0" u="none" strike="noStrike">
            <a:solidFill>
              <a:schemeClr val="bg1"/>
            </a:solidFill>
            <a:latin typeface="+mj-lt"/>
            <a:ea typeface="+mn-ea"/>
            <a:cs typeface="+mn-cs"/>
          </a:endParaRPr>
        </a:p>
      </xdr:txBody>
    </xdr:sp>
    <xdr:clientData/>
  </xdr:twoCellAnchor>
  <xdr:twoCellAnchor>
    <xdr:from>
      <xdr:col>2</xdr:col>
      <xdr:colOff>221225</xdr:colOff>
      <xdr:row>3</xdr:row>
      <xdr:rowOff>54075</xdr:rowOff>
    </xdr:from>
    <xdr:to>
      <xdr:col>3</xdr:col>
      <xdr:colOff>476864</xdr:colOff>
      <xdr:row>4</xdr:row>
      <xdr:rowOff>73742</xdr:rowOff>
    </xdr:to>
    <xdr:sp macro="" textlink="">
      <xdr:nvSpPr>
        <xdr:cNvPr id="6" name="TextBox 5">
          <a:extLst>
            <a:ext uri="{FF2B5EF4-FFF2-40B4-BE49-F238E27FC236}">
              <a16:creationId xmlns:a16="http://schemas.microsoft.com/office/drawing/2014/main" id="{05CD3D29-B8F7-3967-6C1F-2146F9A2F4AC}"/>
            </a:ext>
          </a:extLst>
        </xdr:cNvPr>
        <xdr:cNvSpPr txBox="1"/>
      </xdr:nvSpPr>
      <xdr:spPr>
        <a:xfrm>
          <a:off x="565354" y="599765"/>
          <a:ext cx="924233" cy="20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Calls</a:t>
          </a:r>
        </a:p>
      </xdr:txBody>
    </xdr:sp>
    <xdr:clientData/>
  </xdr:twoCellAnchor>
  <xdr:twoCellAnchor editAs="oneCell">
    <xdr:from>
      <xdr:col>2</xdr:col>
      <xdr:colOff>323671</xdr:colOff>
      <xdr:row>3</xdr:row>
      <xdr:rowOff>78293</xdr:rowOff>
    </xdr:from>
    <xdr:to>
      <xdr:col>2</xdr:col>
      <xdr:colOff>509165</xdr:colOff>
      <xdr:row>4</xdr:row>
      <xdr:rowOff>76101</xdr:rowOff>
    </xdr:to>
    <xdr:pic>
      <xdr:nvPicPr>
        <xdr:cNvPr id="7" name="Graphic 6" descr="Receiver with solid fill">
          <a:extLst>
            <a:ext uri="{FF2B5EF4-FFF2-40B4-BE49-F238E27FC236}">
              <a16:creationId xmlns:a16="http://schemas.microsoft.com/office/drawing/2014/main" id="{7B67AE59-9F8E-4DEF-8B9E-21BD317EDEE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169925">
          <a:off x="667800" y="623983"/>
          <a:ext cx="185494" cy="179705"/>
        </a:xfrm>
        <a:prstGeom prst="rect">
          <a:avLst/>
        </a:prstGeom>
      </xdr:spPr>
    </xdr:pic>
    <xdr:clientData/>
  </xdr:twoCellAnchor>
  <xdr:twoCellAnchor>
    <xdr:from>
      <xdr:col>2</xdr:col>
      <xdr:colOff>285136</xdr:colOff>
      <xdr:row>6</xdr:row>
      <xdr:rowOff>113071</xdr:rowOff>
    </xdr:from>
    <xdr:to>
      <xdr:col>3</xdr:col>
      <xdr:colOff>368709</xdr:colOff>
      <xdr:row>7</xdr:row>
      <xdr:rowOff>58994</xdr:rowOff>
    </xdr:to>
    <xdr:sp macro="" textlink="pivots!A14">
      <xdr:nvSpPr>
        <xdr:cNvPr id="8" name="TextBox 7">
          <a:extLst>
            <a:ext uri="{FF2B5EF4-FFF2-40B4-BE49-F238E27FC236}">
              <a16:creationId xmlns:a16="http://schemas.microsoft.com/office/drawing/2014/main" id="{FD1D5179-2163-9F6E-6369-114DF3F65378}"/>
            </a:ext>
          </a:extLst>
        </xdr:cNvPr>
        <xdr:cNvSpPr txBox="1"/>
      </xdr:nvSpPr>
      <xdr:spPr>
        <a:xfrm>
          <a:off x="629265" y="1204452"/>
          <a:ext cx="752167" cy="12781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A70E9AD-E83C-47A2-8604-53973037F028}" type="TxLink">
            <a:rPr lang="en-US" sz="1200" b="0" i="0" u="none" strike="noStrike">
              <a:solidFill>
                <a:schemeClr val="bg1"/>
              </a:solidFill>
              <a:latin typeface="+mj-lt"/>
              <a:ea typeface="+mn-ea"/>
              <a:cs typeface="+mn-cs"/>
            </a:rPr>
            <a:pPr marL="0" indent="0" algn="ctr"/>
            <a:t>207</a:t>
          </a:fld>
          <a:endParaRPr lang="en-IN" sz="1200" b="0" i="0" u="none" strike="noStrike">
            <a:solidFill>
              <a:schemeClr val="bg1"/>
            </a:solidFill>
            <a:latin typeface="+mj-lt"/>
            <a:ea typeface="+mn-ea"/>
            <a:cs typeface="+mn-cs"/>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9" name="Rectangle 8">
          <a:extLst>
            <a:ext uri="{FF2B5EF4-FFF2-40B4-BE49-F238E27FC236}">
              <a16:creationId xmlns:a16="http://schemas.microsoft.com/office/drawing/2014/main" id="{DDCCBD5B-887C-4560-98DB-5633A41EB3DD}"/>
            </a:ext>
          </a:extLst>
        </xdr:cNvPr>
        <xdr:cNvSpPr/>
      </xdr:nvSpPr>
      <xdr:spPr>
        <a:xfrm>
          <a:off x="344129" y="1818968"/>
          <a:ext cx="1337187" cy="90948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BD6340-B2F9-4271-9242-454302F5CEFB}" type="TxLink">
            <a:rPr lang="en-US" sz="2000" b="0" i="0" u="none" strike="noStrike">
              <a:solidFill>
                <a:schemeClr val="bg1"/>
              </a:solidFill>
              <a:latin typeface="+mj-lt"/>
              <a:ea typeface="+mn-ea"/>
              <a:cs typeface="+mn-cs"/>
            </a:rPr>
            <a:pPr marL="0" indent="0" algn="ctr"/>
            <a:t>$96,623</a:t>
          </a:fld>
          <a:endParaRPr lang="en-IN" sz="2000" b="0" i="0" u="none" strike="noStrike">
            <a:solidFill>
              <a:schemeClr val="bg1"/>
            </a:solidFill>
            <a:latin typeface="+mj-lt"/>
            <a:ea typeface="+mn-ea"/>
            <a:cs typeface="+mn-cs"/>
          </a:endParaRPr>
        </a:p>
      </xdr:txBody>
    </xdr:sp>
    <xdr:clientData/>
  </xdr:twoCellAnchor>
  <xdr:twoCellAnchor>
    <xdr:from>
      <xdr:col>2</xdr:col>
      <xdr:colOff>221225</xdr:colOff>
      <xdr:row>10</xdr:row>
      <xdr:rowOff>78656</xdr:rowOff>
    </xdr:from>
    <xdr:to>
      <xdr:col>3</xdr:col>
      <xdr:colOff>476864</xdr:colOff>
      <xdr:row>11</xdr:row>
      <xdr:rowOff>98323</xdr:rowOff>
    </xdr:to>
    <xdr:sp macro="" textlink="">
      <xdr:nvSpPr>
        <xdr:cNvPr id="10" name="TextBox 9">
          <a:extLst>
            <a:ext uri="{FF2B5EF4-FFF2-40B4-BE49-F238E27FC236}">
              <a16:creationId xmlns:a16="http://schemas.microsoft.com/office/drawing/2014/main" id="{5E9C29F7-F315-45C0-B2BD-C3E1DD435E4F}"/>
            </a:ext>
          </a:extLst>
        </xdr:cNvPr>
        <xdr:cNvSpPr txBox="1"/>
      </xdr:nvSpPr>
      <xdr:spPr>
        <a:xfrm>
          <a:off x="565354" y="1897624"/>
          <a:ext cx="924233" cy="20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Amount</a:t>
          </a:r>
        </a:p>
      </xdr:txBody>
    </xdr:sp>
    <xdr:clientData/>
  </xdr:twoCellAnchor>
  <xdr:twoCellAnchor>
    <xdr:from>
      <xdr:col>2</xdr:col>
      <xdr:colOff>285136</xdr:colOff>
      <xdr:row>13</xdr:row>
      <xdr:rowOff>30480</xdr:rowOff>
    </xdr:from>
    <xdr:to>
      <xdr:col>3</xdr:col>
      <xdr:colOff>373380</xdr:colOff>
      <xdr:row>14</xdr:row>
      <xdr:rowOff>99059</xdr:rowOff>
    </xdr:to>
    <xdr:sp macro="" textlink="pivots!B14">
      <xdr:nvSpPr>
        <xdr:cNvPr id="12" name="TextBox 11">
          <a:extLst>
            <a:ext uri="{FF2B5EF4-FFF2-40B4-BE49-F238E27FC236}">
              <a16:creationId xmlns:a16="http://schemas.microsoft.com/office/drawing/2014/main" id="{89783DA7-ECE5-4A30-913D-DD87D2A4128F}"/>
            </a:ext>
          </a:extLst>
        </xdr:cNvPr>
        <xdr:cNvSpPr txBox="1"/>
      </xdr:nvSpPr>
      <xdr:spPr>
        <a:xfrm>
          <a:off x="628036" y="2407920"/>
          <a:ext cx="758804" cy="25145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CEF0323-712B-42C4-A17E-D832A6BF2473}" type="TxLink">
            <a:rPr lang="en-US" sz="1200" b="0" i="0" u="none" strike="noStrike">
              <a:solidFill>
                <a:schemeClr val="bg1"/>
              </a:solidFill>
              <a:latin typeface="+mj-lt"/>
              <a:ea typeface="+mn-ea"/>
              <a:cs typeface="+mn-cs"/>
            </a:rPr>
            <a:pPr marL="0" indent="0" algn="ctr"/>
            <a:t>$20,872</a:t>
          </a:fld>
          <a:endParaRPr lang="en-IN" sz="1200" b="0" i="0" u="none" strike="noStrike">
            <a:solidFill>
              <a:schemeClr val="bg1"/>
            </a:solidFill>
            <a:latin typeface="+mj-lt"/>
            <a:ea typeface="+mn-ea"/>
            <a:cs typeface="+mn-cs"/>
          </a:endParaRPr>
        </a:p>
      </xdr:txBody>
    </xdr:sp>
    <xdr:clientData/>
  </xdr:twoCellAnchor>
  <xdr:twoCellAnchor>
    <xdr:from>
      <xdr:col>2</xdr:col>
      <xdr:colOff>0</xdr:colOff>
      <xdr:row>17</xdr:row>
      <xdr:rowOff>0</xdr:rowOff>
    </xdr:from>
    <xdr:to>
      <xdr:col>4</xdr:col>
      <xdr:colOff>0</xdr:colOff>
      <xdr:row>22</xdr:row>
      <xdr:rowOff>1</xdr:rowOff>
    </xdr:to>
    <xdr:sp macro="" textlink="pivots!C4">
      <xdr:nvSpPr>
        <xdr:cNvPr id="13" name="Rectangle 12">
          <a:extLst>
            <a:ext uri="{FF2B5EF4-FFF2-40B4-BE49-F238E27FC236}">
              <a16:creationId xmlns:a16="http://schemas.microsoft.com/office/drawing/2014/main" id="{64B5A628-AB82-4D90-8812-767E4040F678}"/>
            </a:ext>
          </a:extLst>
        </xdr:cNvPr>
        <xdr:cNvSpPr/>
      </xdr:nvSpPr>
      <xdr:spPr>
        <a:xfrm>
          <a:off x="346364" y="3140364"/>
          <a:ext cx="1339272" cy="92363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1D69DF6-FCE1-4376-ADC6-72C3FB644C96}" type="TxLink">
            <a:rPr lang="en-US" sz="2000" b="0" i="0" u="none" strike="noStrike">
              <a:solidFill>
                <a:schemeClr val="bg1"/>
              </a:solidFill>
              <a:latin typeface="+mj-lt"/>
              <a:ea typeface="+mn-ea"/>
              <a:cs typeface="+mn-cs"/>
            </a:rPr>
            <a:pPr marL="0" indent="0" algn="ctr"/>
            <a:t>89,850</a:t>
          </a:fld>
          <a:endParaRPr lang="en-IN" sz="2000" b="0" i="0" u="none" strike="noStrike">
            <a:solidFill>
              <a:schemeClr val="bg1"/>
            </a:solidFill>
            <a:latin typeface="+mj-lt"/>
            <a:ea typeface="+mn-ea"/>
            <a:cs typeface="+mn-cs"/>
          </a:endParaRPr>
        </a:p>
      </xdr:txBody>
    </xdr:sp>
    <xdr:clientData/>
  </xdr:twoCellAnchor>
  <xdr:twoCellAnchor>
    <xdr:from>
      <xdr:col>2</xdr:col>
      <xdr:colOff>221225</xdr:colOff>
      <xdr:row>17</xdr:row>
      <xdr:rowOff>81487</xdr:rowOff>
    </xdr:from>
    <xdr:to>
      <xdr:col>3</xdr:col>
      <xdr:colOff>476864</xdr:colOff>
      <xdr:row>18</xdr:row>
      <xdr:rowOff>101154</xdr:rowOff>
    </xdr:to>
    <xdr:sp macro="" textlink="">
      <xdr:nvSpPr>
        <xdr:cNvPr id="14" name="TextBox 13">
          <a:extLst>
            <a:ext uri="{FF2B5EF4-FFF2-40B4-BE49-F238E27FC236}">
              <a16:creationId xmlns:a16="http://schemas.microsoft.com/office/drawing/2014/main" id="{D2845397-341F-4C3E-85B6-C03587E0249B}"/>
            </a:ext>
          </a:extLst>
        </xdr:cNvPr>
        <xdr:cNvSpPr txBox="1"/>
      </xdr:nvSpPr>
      <xdr:spPr>
        <a:xfrm>
          <a:off x="567589" y="3221851"/>
          <a:ext cx="925275" cy="204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Duration</a:t>
          </a:r>
        </a:p>
      </xdr:txBody>
    </xdr:sp>
    <xdr:clientData/>
  </xdr:twoCellAnchor>
  <xdr:twoCellAnchor>
    <xdr:from>
      <xdr:col>2</xdr:col>
      <xdr:colOff>285136</xdr:colOff>
      <xdr:row>20</xdr:row>
      <xdr:rowOff>140484</xdr:rowOff>
    </xdr:from>
    <xdr:to>
      <xdr:col>3</xdr:col>
      <xdr:colOff>368709</xdr:colOff>
      <xdr:row>21</xdr:row>
      <xdr:rowOff>86406</xdr:rowOff>
    </xdr:to>
    <xdr:sp macro="" textlink="pivots!C14">
      <xdr:nvSpPr>
        <xdr:cNvPr id="16" name="TextBox 15">
          <a:extLst>
            <a:ext uri="{FF2B5EF4-FFF2-40B4-BE49-F238E27FC236}">
              <a16:creationId xmlns:a16="http://schemas.microsoft.com/office/drawing/2014/main" id="{41047C6F-2C90-4824-9F87-8388E02EDD36}"/>
            </a:ext>
          </a:extLst>
        </xdr:cNvPr>
        <xdr:cNvSpPr txBox="1"/>
      </xdr:nvSpPr>
      <xdr:spPr>
        <a:xfrm>
          <a:off x="631500" y="3835029"/>
          <a:ext cx="753209" cy="13065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0A34B6E-C2FF-428D-8D8A-CD09067BAA00}" type="TxLink">
            <a:rPr lang="en-US" sz="1400" b="0" i="0" u="none" strike="noStrike">
              <a:solidFill>
                <a:schemeClr val="bg1"/>
              </a:solidFill>
              <a:latin typeface="+mj-lt"/>
              <a:ea typeface="+mn-ea"/>
              <a:cs typeface="+mn-cs"/>
            </a:rPr>
            <a:pPr marL="0" indent="0" algn="ctr"/>
            <a:t>17,700</a:t>
          </a:fld>
          <a:endParaRPr lang="en-IN" sz="1400" b="0" i="0" u="none" strike="noStrike">
            <a:solidFill>
              <a:schemeClr val="bg1"/>
            </a:solidFill>
            <a:latin typeface="+mj-lt"/>
            <a:ea typeface="+mn-ea"/>
            <a:cs typeface="+mn-cs"/>
          </a:endParaRPr>
        </a:p>
      </xdr:txBody>
    </xdr:sp>
    <xdr:clientData/>
  </xdr:twoCellAnchor>
  <xdr:twoCellAnchor>
    <xdr:from>
      <xdr:col>2</xdr:col>
      <xdr:colOff>0</xdr:colOff>
      <xdr:row>24</xdr:row>
      <xdr:rowOff>0</xdr:rowOff>
    </xdr:from>
    <xdr:to>
      <xdr:col>4</xdr:col>
      <xdr:colOff>0</xdr:colOff>
      <xdr:row>29</xdr:row>
      <xdr:rowOff>1</xdr:rowOff>
    </xdr:to>
    <xdr:sp macro="" textlink="pivots!D4">
      <xdr:nvSpPr>
        <xdr:cNvPr id="17" name="Rectangle 16">
          <a:extLst>
            <a:ext uri="{FF2B5EF4-FFF2-40B4-BE49-F238E27FC236}">
              <a16:creationId xmlns:a16="http://schemas.microsoft.com/office/drawing/2014/main" id="{496E054C-BE26-49CC-8DC2-F968CF232B73}"/>
            </a:ext>
          </a:extLst>
        </xdr:cNvPr>
        <xdr:cNvSpPr/>
      </xdr:nvSpPr>
      <xdr:spPr>
        <a:xfrm>
          <a:off x="346364" y="4433455"/>
          <a:ext cx="1339272" cy="92363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D4C9EB6-50D3-466B-9758-A9F0915FEE81}" type="TxLink">
            <a:rPr lang="en-US" sz="2000" b="0" i="0" u="none" strike="noStrike">
              <a:solidFill>
                <a:schemeClr val="bg1"/>
              </a:solidFill>
              <a:latin typeface="+mj-lt"/>
              <a:ea typeface="+mn-ea"/>
              <a:cs typeface="+mn-cs"/>
            </a:rPr>
            <a:pPr marL="0" indent="0" algn="ctr"/>
            <a:t>3.9</a:t>
          </a:fld>
          <a:endParaRPr lang="en-IN" sz="2000" b="0" i="0" u="none" strike="noStrike">
            <a:solidFill>
              <a:schemeClr val="bg1"/>
            </a:solidFill>
            <a:latin typeface="+mj-lt"/>
            <a:ea typeface="+mn-ea"/>
            <a:cs typeface="+mn-cs"/>
          </a:endParaRPr>
        </a:p>
      </xdr:txBody>
    </xdr:sp>
    <xdr:clientData/>
  </xdr:twoCellAnchor>
  <xdr:twoCellAnchor>
    <xdr:from>
      <xdr:col>2</xdr:col>
      <xdr:colOff>221225</xdr:colOff>
      <xdr:row>24</xdr:row>
      <xdr:rowOff>81487</xdr:rowOff>
    </xdr:from>
    <xdr:to>
      <xdr:col>3</xdr:col>
      <xdr:colOff>476864</xdr:colOff>
      <xdr:row>25</xdr:row>
      <xdr:rowOff>101154</xdr:rowOff>
    </xdr:to>
    <xdr:sp macro="" textlink="">
      <xdr:nvSpPr>
        <xdr:cNvPr id="18" name="TextBox 17">
          <a:extLst>
            <a:ext uri="{FF2B5EF4-FFF2-40B4-BE49-F238E27FC236}">
              <a16:creationId xmlns:a16="http://schemas.microsoft.com/office/drawing/2014/main" id="{C3ACDF4F-5792-485B-BCC8-84394E9256ED}"/>
            </a:ext>
          </a:extLst>
        </xdr:cNvPr>
        <xdr:cNvSpPr txBox="1"/>
      </xdr:nvSpPr>
      <xdr:spPr>
        <a:xfrm>
          <a:off x="567589" y="4514942"/>
          <a:ext cx="925275" cy="204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Avg,Rating</a:t>
          </a:r>
        </a:p>
      </xdr:txBody>
    </xdr:sp>
    <xdr:clientData/>
  </xdr:twoCellAnchor>
  <xdr:twoCellAnchor>
    <xdr:from>
      <xdr:col>2</xdr:col>
      <xdr:colOff>285136</xdr:colOff>
      <xdr:row>27</xdr:row>
      <xdr:rowOff>140484</xdr:rowOff>
    </xdr:from>
    <xdr:to>
      <xdr:col>3</xdr:col>
      <xdr:colOff>368709</xdr:colOff>
      <xdr:row>28</xdr:row>
      <xdr:rowOff>86406</xdr:rowOff>
    </xdr:to>
    <xdr:sp macro="" textlink="pivots!D14">
      <xdr:nvSpPr>
        <xdr:cNvPr id="20" name="TextBox 19">
          <a:extLst>
            <a:ext uri="{FF2B5EF4-FFF2-40B4-BE49-F238E27FC236}">
              <a16:creationId xmlns:a16="http://schemas.microsoft.com/office/drawing/2014/main" id="{0248EC4D-5318-4E5D-A37B-7739F371E16C}"/>
            </a:ext>
          </a:extLst>
        </xdr:cNvPr>
        <xdr:cNvSpPr txBox="1"/>
      </xdr:nvSpPr>
      <xdr:spPr>
        <a:xfrm>
          <a:off x="631500" y="5128120"/>
          <a:ext cx="753209" cy="13065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F7E3C65-DB82-4626-90E1-0C28BF0E420D}" type="TxLink">
            <a:rPr lang="en-US" sz="1600" b="0" i="0" u="none" strike="noStrike">
              <a:solidFill>
                <a:schemeClr val="bg1"/>
              </a:solidFill>
              <a:latin typeface="+mj-lt"/>
              <a:ea typeface="+mn-ea"/>
              <a:cs typeface="+mn-cs"/>
            </a:rPr>
            <a:pPr marL="0" indent="0" algn="ctr"/>
            <a:t>3.9</a:t>
          </a:fld>
          <a:endParaRPr lang="en-IN" sz="1600" b="0" i="0" u="none" strike="noStrike">
            <a:solidFill>
              <a:schemeClr val="bg1"/>
            </a:solidFill>
            <a:latin typeface="+mj-lt"/>
            <a:ea typeface="+mn-ea"/>
            <a:cs typeface="+mn-cs"/>
          </a:endParaRPr>
        </a:p>
      </xdr:txBody>
    </xdr:sp>
    <xdr:clientData/>
  </xdr:twoCellAnchor>
  <xdr:twoCellAnchor>
    <xdr:from>
      <xdr:col>2</xdr:col>
      <xdr:colOff>0</xdr:colOff>
      <xdr:row>31</xdr:row>
      <xdr:rowOff>0</xdr:rowOff>
    </xdr:from>
    <xdr:to>
      <xdr:col>4</xdr:col>
      <xdr:colOff>0</xdr:colOff>
      <xdr:row>36</xdr:row>
      <xdr:rowOff>1</xdr:rowOff>
    </xdr:to>
    <xdr:sp macro="" textlink="pivots!E4">
      <xdr:nvSpPr>
        <xdr:cNvPr id="21" name="Rectangle 20">
          <a:extLst>
            <a:ext uri="{FF2B5EF4-FFF2-40B4-BE49-F238E27FC236}">
              <a16:creationId xmlns:a16="http://schemas.microsoft.com/office/drawing/2014/main" id="{31DE078F-2921-4D77-936C-AA75B1FC31E4}"/>
            </a:ext>
          </a:extLst>
        </xdr:cNvPr>
        <xdr:cNvSpPr/>
      </xdr:nvSpPr>
      <xdr:spPr>
        <a:xfrm>
          <a:off x="337794" y="5601093"/>
          <a:ext cx="1335464" cy="903403"/>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3EF4A6B-9928-4D6B-A42C-96E9ED17BD70}" type="TxLink">
            <a:rPr lang="en-US" sz="2000" b="0" i="0" u="none" strike="noStrike">
              <a:solidFill>
                <a:schemeClr val="bg1"/>
              </a:solidFill>
              <a:latin typeface="+mj-lt"/>
              <a:ea typeface="+mn-ea"/>
              <a:cs typeface="+mn-cs"/>
            </a:rPr>
            <a:pPr marL="0" indent="0" algn="ctr"/>
            <a:t>307</a:t>
          </a:fld>
          <a:endParaRPr lang="en-IN" sz="2000" b="0" i="0" u="none" strike="noStrike">
            <a:solidFill>
              <a:schemeClr val="bg1"/>
            </a:solidFill>
            <a:latin typeface="+mj-lt"/>
            <a:ea typeface="+mn-ea"/>
            <a:cs typeface="+mn-cs"/>
          </a:endParaRPr>
        </a:p>
      </xdr:txBody>
    </xdr:sp>
    <xdr:clientData/>
  </xdr:twoCellAnchor>
  <xdr:twoCellAnchor>
    <xdr:from>
      <xdr:col>2</xdr:col>
      <xdr:colOff>172825</xdr:colOff>
      <xdr:row>31</xdr:row>
      <xdr:rowOff>62845</xdr:rowOff>
    </xdr:from>
    <xdr:to>
      <xdr:col>3</xdr:col>
      <xdr:colOff>578988</xdr:colOff>
      <xdr:row>32</xdr:row>
      <xdr:rowOff>65685</xdr:rowOff>
    </xdr:to>
    <xdr:sp macro="" textlink="">
      <xdr:nvSpPr>
        <xdr:cNvPr id="22" name="TextBox 21">
          <a:extLst>
            <a:ext uri="{FF2B5EF4-FFF2-40B4-BE49-F238E27FC236}">
              <a16:creationId xmlns:a16="http://schemas.microsoft.com/office/drawing/2014/main" id="{99FC3AE8-143F-4392-925C-A3B3FBB48B7F}"/>
            </a:ext>
          </a:extLst>
        </xdr:cNvPr>
        <xdr:cNvSpPr txBox="1"/>
      </xdr:nvSpPr>
      <xdr:spPr>
        <a:xfrm>
          <a:off x="510619" y="5663938"/>
          <a:ext cx="1073895" cy="183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latin typeface="+mj-lt"/>
            </a:rPr>
            <a:t>Happy</a:t>
          </a:r>
          <a:r>
            <a:rPr lang="en-IN" sz="1100" baseline="0">
              <a:solidFill>
                <a:schemeClr val="bg1">
                  <a:lumMod val="95000"/>
                </a:schemeClr>
              </a:solidFill>
              <a:latin typeface="+mj-lt"/>
            </a:rPr>
            <a:t>Callers</a:t>
          </a:r>
          <a:endParaRPr lang="en-IN" sz="1100">
            <a:solidFill>
              <a:schemeClr val="bg1">
                <a:lumMod val="95000"/>
              </a:schemeClr>
            </a:solidFill>
            <a:latin typeface="+mj-lt"/>
          </a:endParaRPr>
        </a:p>
      </xdr:txBody>
    </xdr:sp>
    <xdr:clientData/>
  </xdr:twoCellAnchor>
  <xdr:twoCellAnchor>
    <xdr:from>
      <xdr:col>2</xdr:col>
      <xdr:colOff>285136</xdr:colOff>
      <xdr:row>34</xdr:row>
      <xdr:rowOff>136436</xdr:rowOff>
    </xdr:from>
    <xdr:to>
      <xdr:col>3</xdr:col>
      <xdr:colOff>368709</xdr:colOff>
      <xdr:row>35</xdr:row>
      <xdr:rowOff>82360</xdr:rowOff>
    </xdr:to>
    <xdr:sp macro="" textlink="pivots!E14">
      <xdr:nvSpPr>
        <xdr:cNvPr id="24" name="TextBox 23">
          <a:extLst>
            <a:ext uri="{FF2B5EF4-FFF2-40B4-BE49-F238E27FC236}">
              <a16:creationId xmlns:a16="http://schemas.microsoft.com/office/drawing/2014/main" id="{BFD65F03-2BE3-42B4-BEF5-77DEB89A6215}"/>
            </a:ext>
          </a:extLst>
        </xdr:cNvPr>
        <xdr:cNvSpPr txBox="1"/>
      </xdr:nvSpPr>
      <xdr:spPr>
        <a:xfrm>
          <a:off x="622930" y="6279570"/>
          <a:ext cx="751305" cy="12660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F998F31-B7F7-498F-A7FA-BE0E82F4D155}" type="TxLink">
            <a:rPr lang="en-US" sz="1400" b="0" i="0" u="none" strike="noStrike">
              <a:solidFill>
                <a:schemeClr val="bg1"/>
              </a:solidFill>
              <a:latin typeface="+mj-lt"/>
              <a:ea typeface="+mn-ea"/>
              <a:cs typeface="+mn-cs"/>
            </a:rPr>
            <a:pPr marL="0" indent="0" algn="ctr"/>
            <a:t>60</a:t>
          </a:fld>
          <a:endParaRPr lang="en-IN" sz="1400" b="0" i="0" u="none" strike="noStrike">
            <a:solidFill>
              <a:schemeClr val="bg1"/>
            </a:solidFill>
            <a:latin typeface="+mj-lt"/>
            <a:ea typeface="+mn-ea"/>
            <a:cs typeface="+mn-cs"/>
          </a:endParaRPr>
        </a:p>
      </xdr:txBody>
    </xdr:sp>
    <xdr:clientData/>
  </xdr:twoCellAnchor>
  <xdr:twoCellAnchor editAs="oneCell">
    <xdr:from>
      <xdr:col>2</xdr:col>
      <xdr:colOff>141402</xdr:colOff>
      <xdr:row>10</xdr:row>
      <xdr:rowOff>62845</xdr:rowOff>
    </xdr:from>
    <xdr:to>
      <xdr:col>2</xdr:col>
      <xdr:colOff>405129</xdr:colOff>
      <xdr:row>11</xdr:row>
      <xdr:rowOff>133545</xdr:rowOff>
    </xdr:to>
    <xdr:pic>
      <xdr:nvPicPr>
        <xdr:cNvPr id="25" name="Graphic 24" descr="Shopping cart with solid fill">
          <a:extLst>
            <a:ext uri="{FF2B5EF4-FFF2-40B4-BE49-F238E27FC236}">
              <a16:creationId xmlns:a16="http://schemas.microsoft.com/office/drawing/2014/main" id="{D27E3AF3-B422-4968-9FF7-41F2340274D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9196" y="1869649"/>
          <a:ext cx="263727" cy="251381"/>
        </a:xfrm>
        <a:prstGeom prst="rect">
          <a:avLst/>
        </a:prstGeom>
      </xdr:spPr>
    </xdr:pic>
    <xdr:clientData/>
  </xdr:twoCellAnchor>
  <xdr:twoCellAnchor editAs="oneCell">
    <xdr:from>
      <xdr:col>2</xdr:col>
      <xdr:colOff>149258</xdr:colOff>
      <xdr:row>17</xdr:row>
      <xdr:rowOff>47133</xdr:rowOff>
    </xdr:from>
    <xdr:to>
      <xdr:col>2</xdr:col>
      <xdr:colOff>396644</xdr:colOff>
      <xdr:row>18</xdr:row>
      <xdr:rowOff>109979</xdr:rowOff>
    </xdr:to>
    <xdr:pic>
      <xdr:nvPicPr>
        <xdr:cNvPr id="26" name="Graphic 25" descr="Hourglass Finished with solid fill">
          <a:extLst>
            <a:ext uri="{FF2B5EF4-FFF2-40B4-BE49-F238E27FC236}">
              <a16:creationId xmlns:a16="http://schemas.microsoft.com/office/drawing/2014/main" id="{187987F2-09CE-4854-AE55-3B7FFA4FF18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7052" y="3118700"/>
          <a:ext cx="247386" cy="243526"/>
        </a:xfrm>
        <a:prstGeom prst="rect">
          <a:avLst/>
        </a:prstGeom>
      </xdr:spPr>
    </xdr:pic>
    <xdr:clientData/>
  </xdr:twoCellAnchor>
  <xdr:twoCellAnchor editAs="oneCell">
    <xdr:from>
      <xdr:col>2</xdr:col>
      <xdr:colOff>15712</xdr:colOff>
      <xdr:row>24</xdr:row>
      <xdr:rowOff>39276</xdr:rowOff>
    </xdr:from>
    <xdr:to>
      <xdr:col>2</xdr:col>
      <xdr:colOff>323802</xdr:colOff>
      <xdr:row>25</xdr:row>
      <xdr:rowOff>157113</xdr:rowOff>
    </xdr:to>
    <xdr:pic>
      <xdr:nvPicPr>
        <xdr:cNvPr id="27" name="Graphic 26" descr="Rating Star with solid fill">
          <a:extLst>
            <a:ext uri="{FF2B5EF4-FFF2-40B4-BE49-F238E27FC236}">
              <a16:creationId xmlns:a16="http://schemas.microsoft.com/office/drawing/2014/main" id="{45D3A2CC-78C2-4715-9A16-CEFE724B1F8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53506" y="4375606"/>
          <a:ext cx="308090" cy="298517"/>
        </a:xfrm>
        <a:prstGeom prst="rect">
          <a:avLst/>
        </a:prstGeom>
      </xdr:spPr>
    </xdr:pic>
    <xdr:clientData/>
  </xdr:twoCellAnchor>
  <xdr:twoCellAnchor editAs="oneCell">
    <xdr:from>
      <xdr:col>1</xdr:col>
      <xdr:colOff>164970</xdr:colOff>
      <xdr:row>31</xdr:row>
      <xdr:rowOff>31424</xdr:rowOff>
    </xdr:from>
    <xdr:to>
      <xdr:col>2</xdr:col>
      <xdr:colOff>259984</xdr:colOff>
      <xdr:row>32</xdr:row>
      <xdr:rowOff>117835</xdr:rowOff>
    </xdr:to>
    <xdr:pic>
      <xdr:nvPicPr>
        <xdr:cNvPr id="28" name="Graphic 27" descr="Star-struck face outline with solid fill">
          <a:extLst>
            <a:ext uri="{FF2B5EF4-FFF2-40B4-BE49-F238E27FC236}">
              <a16:creationId xmlns:a16="http://schemas.microsoft.com/office/drawing/2014/main" id="{B7EC8ECB-D6B9-4BB1-944A-BC58BE4C50D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22083" y="5632517"/>
          <a:ext cx="275695" cy="267091"/>
        </a:xfrm>
        <a:prstGeom prst="rect">
          <a:avLst/>
        </a:prstGeom>
      </xdr:spPr>
    </xdr:pic>
    <xdr:clientData/>
  </xdr:twoCellAnchor>
  <xdr:twoCellAnchor editAs="oneCell">
    <xdr:from>
      <xdr:col>13</xdr:col>
      <xdr:colOff>42078</xdr:colOff>
      <xdr:row>17</xdr:row>
      <xdr:rowOff>166548</xdr:rowOff>
    </xdr:from>
    <xdr:to>
      <xdr:col>14</xdr:col>
      <xdr:colOff>551948</xdr:colOff>
      <xdr:row>28</xdr:row>
      <xdr:rowOff>17078</xdr:rowOff>
    </xdr:to>
    <mc:AlternateContent xmlns:mc="http://schemas.openxmlformats.org/markup-compatibility/2006" xmlns:a14="http://schemas.microsoft.com/office/drawing/2010/main">
      <mc:Choice Requires="a14">
        <xdr:graphicFrame macro="">
          <xdr:nvGraphicFramePr>
            <xdr:cNvPr id="31" name="Representative">
              <a:extLst>
                <a:ext uri="{FF2B5EF4-FFF2-40B4-BE49-F238E27FC236}">
                  <a16:creationId xmlns:a16="http://schemas.microsoft.com/office/drawing/2014/main" id="{0C012CF7-592D-4067-A2DC-CD4437B3870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286444" y="3268210"/>
              <a:ext cx="1175279" cy="1857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632462</xdr:colOff>
      <xdr:row>3</xdr:row>
      <xdr:rowOff>0</xdr:rowOff>
    </xdr:from>
    <xdr:to>
      <xdr:col>14</xdr:col>
      <xdr:colOff>510990</xdr:colOff>
      <xdr:row>16</xdr:row>
      <xdr:rowOff>0</xdr:rowOff>
    </xdr:to>
    <xdr:graphicFrame macro="">
      <xdr:nvGraphicFramePr>
        <xdr:cNvPr id="34" name="Chart 33">
          <a:extLst>
            <a:ext uri="{FF2B5EF4-FFF2-40B4-BE49-F238E27FC236}">
              <a16:creationId xmlns:a16="http://schemas.microsoft.com/office/drawing/2014/main" id="{A4B9749E-E10C-4905-832F-636A3226F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3</xdr:row>
      <xdr:rowOff>0</xdr:rowOff>
    </xdr:from>
    <xdr:to>
      <xdr:col>11</xdr:col>
      <xdr:colOff>0</xdr:colOff>
      <xdr:row>16</xdr:row>
      <xdr:rowOff>0</xdr:rowOff>
    </xdr:to>
    <xdr:graphicFrame macro="">
      <xdr:nvGraphicFramePr>
        <xdr:cNvPr id="32" name="Chart 31">
          <a:extLst>
            <a:ext uri="{FF2B5EF4-FFF2-40B4-BE49-F238E27FC236}">
              <a16:creationId xmlns:a16="http://schemas.microsoft.com/office/drawing/2014/main" id="{E3758CD3-FB08-4C10-9022-B147D810C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230418</xdr:colOff>
      <xdr:row>18</xdr:row>
      <xdr:rowOff>494</xdr:rowOff>
    </xdr:from>
    <xdr:to>
      <xdr:col>13</xdr:col>
      <xdr:colOff>0</xdr:colOff>
      <xdr:row>30</xdr:row>
      <xdr:rowOff>93945</xdr:rowOff>
    </xdr:to>
    <xdr:graphicFrame macro="">
      <xdr:nvGraphicFramePr>
        <xdr:cNvPr id="38" name="Chart 37">
          <a:extLst>
            <a:ext uri="{FF2B5EF4-FFF2-40B4-BE49-F238E27FC236}">
              <a16:creationId xmlns:a16="http://schemas.microsoft.com/office/drawing/2014/main" id="{638E3D56-E865-4092-9ECA-FA6463C4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18</xdr:row>
      <xdr:rowOff>0</xdr:rowOff>
    </xdr:from>
    <xdr:to>
      <xdr:col>9</xdr:col>
      <xdr:colOff>268353</xdr:colOff>
      <xdr:row>30</xdr:row>
      <xdr:rowOff>93451</xdr:rowOff>
    </xdr:to>
    <xdr:graphicFrame macro="">
      <xdr:nvGraphicFramePr>
        <xdr:cNvPr id="37" name="Chart 36">
          <a:extLst>
            <a:ext uri="{FF2B5EF4-FFF2-40B4-BE49-F238E27FC236}">
              <a16:creationId xmlns:a16="http://schemas.microsoft.com/office/drawing/2014/main" id="{0D11288F-1773-436D-B592-19A66284F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21</xdr:col>
      <xdr:colOff>0</xdr:colOff>
      <xdr:row>16</xdr:row>
      <xdr:rowOff>0</xdr:rowOff>
    </xdr:to>
    <xdr:graphicFrame macro="">
      <xdr:nvGraphicFramePr>
        <xdr:cNvPr id="40" name="Chart 39">
          <a:extLst>
            <a:ext uri="{FF2B5EF4-FFF2-40B4-BE49-F238E27FC236}">
              <a16:creationId xmlns:a16="http://schemas.microsoft.com/office/drawing/2014/main" id="{BA8431D1-526F-4E6F-B7DC-E82238D6B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31315</xdr:colOff>
      <xdr:row>3</xdr:row>
      <xdr:rowOff>20876</xdr:rowOff>
    </xdr:from>
    <xdr:to>
      <xdr:col>26</xdr:col>
      <xdr:colOff>480163</xdr:colOff>
      <xdr:row>15</xdr:row>
      <xdr:rowOff>164926</xdr:rowOff>
    </xdr:to>
    <xdr:graphicFrame macro="">
      <xdr:nvGraphicFramePr>
        <xdr:cNvPr id="41" name="Chart 40">
          <a:extLst>
            <a:ext uri="{FF2B5EF4-FFF2-40B4-BE49-F238E27FC236}">
              <a16:creationId xmlns:a16="http://schemas.microsoft.com/office/drawing/2014/main" id="{45567450-9937-4784-87F4-5C08AA7CC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654604</xdr:colOff>
      <xdr:row>7</xdr:row>
      <xdr:rowOff>23019</xdr:rowOff>
    </xdr:from>
    <xdr:to>
      <xdr:col>1</xdr:col>
      <xdr:colOff>394308</xdr:colOff>
      <xdr:row>8</xdr:row>
      <xdr:rowOff>232644</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54604" y="2002173"/>
          <a:ext cx="409650" cy="396865"/>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oneCellAnchor>
    <xdr:from>
      <xdr:col>6</xdr:col>
      <xdr:colOff>4178</xdr:colOff>
      <xdr:row>52</xdr:row>
      <xdr:rowOff>162628</xdr:rowOff>
    </xdr:from>
    <xdr:ext cx="5955631" cy="327931"/>
    <xdr:sp macro="" textlink="">
      <xdr:nvSpPr>
        <xdr:cNvPr id="10" name="TextBox 9">
          <a:extLst>
            <a:ext uri="{FF2B5EF4-FFF2-40B4-BE49-F238E27FC236}">
              <a16:creationId xmlns:a16="http://schemas.microsoft.com/office/drawing/2014/main" id="{6DE38C27-6136-CD93-CD73-36D7A69E1A22}"/>
            </a:ext>
          </a:extLst>
        </xdr:cNvPr>
        <xdr:cNvSpPr txBox="1"/>
      </xdr:nvSpPr>
      <xdr:spPr>
        <a:xfrm>
          <a:off x="4260227" y="10477506"/>
          <a:ext cx="5955631" cy="327931"/>
        </a:xfrm>
        <a:prstGeom prst="ellipse">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13" tooltip="https://freepngimg.com/png/933-man-png-image"/>
            </a:rPr>
            <a:t>This Photo</a:t>
          </a:r>
          <a:r>
            <a:rPr lang="en-IN" sz="900"/>
            <a:t> by Unknown Author is licensed under </a:t>
          </a:r>
          <a:r>
            <a:rPr lang="en-IN" sz="900">
              <a:hlinkClick xmlns:r="http://schemas.openxmlformats.org/officeDocument/2006/relationships" r:id="rId14" tooltip="https://creativecommons.org/licenses/by-nc/3.0/"/>
            </a:rPr>
            <a:t>CC BY-NC</a:t>
          </a:r>
          <a:endParaRPr lang="en-IN" sz="900"/>
        </a:p>
      </xdr:txBody>
    </xdr:sp>
    <xdr:clientData/>
  </xdr:oneCellAnchor>
  <xdr:oneCellAnchor>
    <xdr:from>
      <xdr:col>3</xdr:col>
      <xdr:colOff>455342</xdr:colOff>
      <xdr:row>47</xdr:row>
      <xdr:rowOff>180660</xdr:rowOff>
    </xdr:from>
    <xdr:ext cx="4432609" cy="233205"/>
    <xdr:sp macro="" textlink="">
      <xdr:nvSpPr>
        <xdr:cNvPr id="13" name="TextBox 12">
          <a:extLst>
            <a:ext uri="{FF2B5EF4-FFF2-40B4-BE49-F238E27FC236}">
              <a16:creationId xmlns:a16="http://schemas.microsoft.com/office/drawing/2014/main" id="{C41672E0-0656-1487-1BB0-5A623CB7BC1E}"/>
            </a:ext>
          </a:extLst>
        </xdr:cNvPr>
        <xdr:cNvSpPr txBox="1"/>
      </xdr:nvSpPr>
      <xdr:spPr>
        <a:xfrm>
          <a:off x="2462562" y="9566270"/>
          <a:ext cx="44326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9</xdr:col>
      <xdr:colOff>243584</xdr:colOff>
      <xdr:row>8</xdr:row>
      <xdr:rowOff>28132</xdr:rowOff>
    </xdr:from>
    <xdr:to>
      <xdr:col>9</xdr:col>
      <xdr:colOff>1138237</xdr:colOff>
      <xdr:row>8</xdr:row>
      <xdr:rowOff>868373</xdr:rowOff>
    </xdr:to>
    <xdr:pic>
      <xdr:nvPicPr>
        <xdr:cNvPr id="9" name="Picture 8">
          <a:extLst>
            <a:ext uri="{FF2B5EF4-FFF2-40B4-BE49-F238E27FC236}">
              <a16:creationId xmlns:a16="http://schemas.microsoft.com/office/drawing/2014/main" id="{D57C40AB-EEE0-D3A2-3BCF-19CEDD65C5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rcRect l="8049" t="-119" r="17384" b="56259"/>
        <a:stretch>
          <a:fillRect/>
        </a:stretch>
      </xdr:blipFill>
      <xdr:spPr>
        <a:xfrm>
          <a:off x="6539818" y="2191767"/>
          <a:ext cx="894653" cy="840241"/>
        </a:xfrm>
        <a:prstGeom prst="ellipse">
          <a:avLst/>
        </a:prstGeom>
      </xdr:spPr>
    </xdr:pic>
    <xdr:clientData/>
  </xdr:twoCellAnchor>
  <xdr:twoCellAnchor>
    <xdr:from>
      <xdr:col>7</xdr:col>
      <xdr:colOff>101884</xdr:colOff>
      <xdr:row>8</xdr:row>
      <xdr:rowOff>228400</xdr:rowOff>
    </xdr:from>
    <xdr:to>
      <xdr:col>7</xdr:col>
      <xdr:colOff>502351</xdr:colOff>
      <xdr:row>8</xdr:row>
      <xdr:rowOff>628867</xdr:rowOff>
    </xdr:to>
    <xdr:sp macro="" textlink="">
      <xdr:nvSpPr>
        <xdr:cNvPr id="16" name="Oval 15">
          <a:extLst>
            <a:ext uri="{FF2B5EF4-FFF2-40B4-BE49-F238E27FC236}">
              <a16:creationId xmlns:a16="http://schemas.microsoft.com/office/drawing/2014/main" id="{1C74F7A0-82E8-141B-BCF4-86692CA46F45}"/>
            </a:ext>
          </a:extLst>
        </xdr:cNvPr>
        <xdr:cNvSpPr>
          <a:spLocks/>
        </xdr:cNvSpPr>
      </xdr:nvSpPr>
      <xdr:spPr>
        <a:xfrm>
          <a:off x="5044858" y="2374032"/>
          <a:ext cx="400467" cy="400467"/>
        </a:xfrm>
        <a:prstGeom prst="ellipse">
          <a:avLst/>
        </a:prstGeom>
        <a:blipFill dpi="0" rotWithShape="1">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rcRect/>
          <a:stretch>
            <a:fillRect l="-26951" r="-55985" b="-61296"/>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63118449074" backgroundQuery="1" createdVersion="8" refreshedVersion="8" minRefreshableVersion="3" recordCount="0" supportSubquery="1" supportAdvancedDrill="1" xr:uid="{79A4A4DD-C699-46BE-AC6E-E16D0A17F753}">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675859953706" backgroundQuery="1" createdVersion="8" refreshedVersion="8" minRefreshableVersion="3" recordCount="0" supportSubquery="1" supportAdvancedDrill="1" xr:uid="{2A92AD2B-6FBE-44D7-80B7-C1F4FF81224B}">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74568414352" backgroundQuery="1" createdVersion="8" refreshedVersion="8" minRefreshableVersion="3" recordCount="0" supportSubquery="1" supportAdvancedDrill="1" xr:uid="{FCE7DB04-7B63-4572-815A-FAF350F11E0B}">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770556481482" backgroundQuery="1" createdVersion="8" refreshedVersion="8" minRefreshableVersion="3" recordCount="0" supportSubquery="1" supportAdvancedDrill="1" xr:uid="{FA504AA1-A05A-4062-A1CC-F388CA078E39}">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5.499882175929" backgroundQuery="1" createdVersion="8" refreshedVersion="8" minRefreshableVersion="3" recordCount="0" supportSubquery="1" supportAdvancedDrill="1" xr:uid="{DC6A3881-A6D9-4BFD-8A4F-CD47755EC7A2}">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5.499882870368" backgroundQuery="1" createdVersion="8" refreshedVersion="8" minRefreshableVersion="3" recordCount="0" supportSubquery="1" supportAdvancedDrill="1" xr:uid="{806FFE8F-BBDA-4D2F-8A40-17CC34C57E9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11-04T00:00:00" maxDate="2023-11-29T00:00:00" count="12">
        <d v="2023-11-04T00:00:00"/>
        <d v="2023-11-08T00:00:00"/>
        <d v="2023-11-09T00:00:00"/>
        <d v="2023-11-11T00:00:00"/>
        <d v="2023-11-12T00:00:00"/>
        <d v="2023-11-13T00:00:00"/>
        <d v="2023-11-14T00:00:00"/>
        <d v="2023-11-15T00:00:00"/>
        <d v="2023-11-17T00:00:00"/>
        <d v="2023-11-18T00:00:00"/>
        <d v="2023-11-24T00:00:00"/>
        <d v="2023-11-28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Unsupported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5.499883449076" backgroundQuery="1" createdVersion="8" refreshedVersion="8" minRefreshableVersion="3" recordCount="0" supportSubquery="1" supportAdvancedDrill="1" xr:uid="{37D0D839-6E8E-4CE5-8A18-C53AE493D56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5.499884027777" backgroundQuery="1" createdVersion="8" refreshedVersion="8" minRefreshableVersion="3" recordCount="0" supportSubquery="1" supportAdvancedDrill="1" xr:uid="{69406411-5EDD-4A53-A7DB-D822ED539088}">
  <cacheSource type="external" connectionId="1"/>
  <cacheFields count="1">
    <cacheField name="[calls].[Representative].[Representative]" caption="Representative" numFmtId="0" hierarchy="3" level="1">
      <sharedItems count="1">
        <s v="R03"/>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5.499884606485" backgroundQuery="1" createdVersion="8" refreshedVersion="8" minRefreshableVersion="3" recordCount="0" supportSubquery="1" supportAdvancedDrill="1" xr:uid="{29D3FCE3-63E1-429A-98F2-74C0733DDC29}">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631180208336" backgroundQuery="1" createdVersion="3" refreshedVersion="8" minRefreshableVersion="3" recordCount="0" supportSubquery="1" supportAdvancedDrill="1" xr:uid="{E3A84FC9-E0A3-4985-9F92-F08B132CD1D9}">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55260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F993D5-0637-4143-94D5-03DE17CC6E5D}" name="rep pivot"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E1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6"/>
    <dataField fld="2" subtotal="count" baseField="0" baseItem="0"/>
    <dataField fld="3" subtotal="count" baseField="0" baseItem="0"/>
    <dataField fld="4" subtotal="count" baseField="0" baseItem="0"/>
  </dataFields>
  <formats count="1">
    <format dxfId="20">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986FF1-ABEF-445B-ABF0-66EE47C1A8AB}" name="summary pivo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6"/>
    <dataField fld="2" subtotal="count" baseField="0" baseItem="0"/>
    <dataField fld="3" subtotal="count" baseField="0" baseItem="0"/>
    <dataField fld="4" subtotal="count" baseField="0" baseItem="0"/>
  </dataFields>
  <formats count="1">
    <format dxfId="21">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08FFB-50BC-4397-932E-96921DC06A80}" name="selected rep" cacheId="4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56:G5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8D7D8F-240B-4769-8495-E19776B7C227}" name="reps pivo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3:D4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6"/>
  </dataFields>
  <formats count="1">
    <format dxfId="22">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3F12CF-2A77-407A-A193-D20190096C91}" name="weekly trend" cacheId="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25:H33"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C13AE9-EB99-4CD6-A9AF-9967CE78A92F}" name="PivotTable9" cacheId="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C70:I89"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numFmtId="168"/>
  </dataFields>
  <formats count="12">
    <format dxfId="34">
      <pivotArea type="all" dataOnly="0" outline="0" fieldPosition="0"/>
    </format>
    <format dxfId="33">
      <pivotArea outline="0" collapsedLevelsAreSubtotals="1" fieldPosition="0"/>
    </format>
    <format dxfId="32">
      <pivotArea type="origin" dataOnly="0" labelOnly="1" outline="0" fieldPosition="0"/>
    </format>
    <format dxfId="31">
      <pivotArea field="2" type="button" dataOnly="0" labelOnly="1" outline="0" axis="axisCol" fieldPosition="0"/>
    </format>
    <format dxfId="30">
      <pivotArea type="topRight" dataOnly="0" labelOnly="1" outline="0"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fieldPosition="0">
        <references count="2">
          <reference field="0" count="1" selected="0">
            <x v="0"/>
          </reference>
          <reference field="1" count="4">
            <x v="0"/>
            <x v="1"/>
            <x v="2"/>
            <x v="3"/>
          </reference>
        </references>
      </pivotArea>
    </format>
    <format dxfId="26">
      <pivotArea dataOnly="0" labelOnly="1" fieldPosition="0">
        <references count="2">
          <reference field="0" count="1" selected="0">
            <x v="1"/>
          </reference>
          <reference field="1" count="6">
            <x v="4"/>
            <x v="5"/>
            <x v="6"/>
            <x v="7"/>
            <x v="8"/>
            <x v="9"/>
          </reference>
        </references>
      </pivotArea>
    </format>
    <format dxfId="25">
      <pivotArea dataOnly="0" labelOnly="1" fieldPosition="0">
        <references count="2">
          <reference field="0" count="1" selected="0">
            <x v="2"/>
          </reference>
          <reference field="1" count="5">
            <x v="10"/>
            <x v="11"/>
            <x v="12"/>
            <x v="13"/>
            <x v="14"/>
          </reference>
        </references>
      </pivotArea>
    </format>
    <format dxfId="24">
      <pivotArea dataOnly="0" labelOnly="1" fieldPosition="0">
        <references count="1">
          <reference field="2" count="0"/>
        </references>
      </pivotArea>
    </format>
    <format dxfId="23">
      <pivotArea dataOnly="0" labelOnly="1" grandCol="1" outline="0" fieldPosition="0"/>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BE1938-280F-4A53-A20F-4EE375B6C6BE}" name="rep satisfaction"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J62:K69"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77929E-2DE5-49FC-BC54-40B57B68538F}" name="monthly trend" cacheId="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B22:D3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AE8762-C386-4B0D-9123-16DE1861C33A}"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62:F6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46D6C157-954D-4CA1-801B-2AC200F1D374}" sourceName="[calls].[Representative]">
  <pivotTables>
    <pivotTable tabId="6" name="rep pivot"/>
    <pivotTable tabId="6" name="monthly trend"/>
    <pivotTable tabId="6" name="weekly trend"/>
    <pivotTable tabId="6" name="selected rep"/>
    <pivotTable tabId="6" name="rep satisfaction"/>
  </pivotTables>
  <data>
    <olap pivotCacheId="1205526045">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92B145A-5C0E-4ED9-A575-DB7BC75B31BC}" cache="Slicer_Representative" caption="Representative" level="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9"/>
    <tableColumn id="5" xr3:uid="{5A35565E-8707-4DED-AD15-A0669D67B382}" name="Date of Call" dataDxfId="18"/>
    <tableColumn id="6" xr3:uid="{F2E4F158-B41F-47BC-8DF8-DFCADFEE4E40}" name="Purchase Amount"/>
    <tableColumn id="7" xr3:uid="{04B291B5-47BD-4F78-8FD8-D1551CCA6BD9}" name="Satisfaction Rating"/>
    <tableColumn id="8" xr3:uid="{6E4123C0-0B17-43B8-A142-A1E540CE974C}" name="FY"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Bucke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3" headerRowBorderDxfId="12" tableBorderDxfId="11" totalsRowBorderDxfId="10">
  <autoFilter ref="Q3:T18" xr:uid="{27158F51-A707-4171-8A04-81FB0AABCBA5}"/>
  <tableColumns count="4">
    <tableColumn id="1" xr3:uid="{02688061-6A8C-4E23-B7FF-D00CD8B58CAC}" name="Customer ID" dataDxfId="9"/>
    <tableColumn id="2" xr3:uid="{771678B6-DB44-426B-9874-B4E421A440D5}" name="Gedner" dataDxfId="8"/>
    <tableColumn id="3" xr3:uid="{B0D41C62-587E-494D-B49A-603F2C05F8D3}" name="Age" dataDxfId="7"/>
    <tableColumn id="4" xr3:uid="{663F92D6-FE31-4D81-9E01-8D066DDC8A88}" name="City"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ptos ExtraBold">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C100-39FE-42B0-B814-5CDB4BF9B174}">
  <dimension ref="A3:M89"/>
  <sheetViews>
    <sheetView topLeftCell="B57" zoomScale="94" workbookViewId="0">
      <selection activeCell="M75" sqref="M75"/>
    </sheetView>
  </sheetViews>
  <sheetFormatPr defaultRowHeight="14.4" x14ac:dyDescent="0.3"/>
  <cols>
    <col min="1" max="1" width="9.69921875" bestFit="1" customWidth="1"/>
    <col min="2" max="2" width="12.3984375" bestFit="1" customWidth="1"/>
    <col min="3" max="3" width="9.69921875" bestFit="1" customWidth="1"/>
    <col min="4" max="4" width="10.59765625" bestFit="1" customWidth="1"/>
    <col min="5" max="5" width="7" bestFit="1" customWidth="1"/>
    <col min="6" max="6" width="8.8984375" bestFit="1" customWidth="1"/>
    <col min="7" max="7" width="12.3984375" bestFit="1" customWidth="1"/>
    <col min="8" max="8" width="9.69921875" bestFit="1" customWidth="1"/>
    <col min="9" max="9" width="10.3984375" bestFit="1" customWidth="1"/>
    <col min="10" max="10" width="12.3984375" bestFit="1" customWidth="1"/>
    <col min="11" max="11" width="9.69921875" bestFit="1" customWidth="1"/>
    <col min="12" max="12" width="7.69921875" bestFit="1" customWidth="1"/>
    <col min="13" max="13" width="10.69921875" bestFit="1" customWidth="1"/>
  </cols>
  <sheetData>
    <row r="3" spans="1:5" x14ac:dyDescent="0.3">
      <c r="A3" t="s">
        <v>1042</v>
      </c>
      <c r="B3" t="s">
        <v>1043</v>
      </c>
      <c r="C3" t="s">
        <v>1044</v>
      </c>
      <c r="D3" t="s">
        <v>1045</v>
      </c>
      <c r="E3" t="s">
        <v>1046</v>
      </c>
    </row>
    <row r="4" spans="1:5" x14ac:dyDescent="0.3">
      <c r="A4" s="21">
        <v>1000</v>
      </c>
      <c r="B4" s="24">
        <v>96623</v>
      </c>
      <c r="C4" s="21">
        <v>89850</v>
      </c>
      <c r="D4" s="22">
        <v>3.8854000000000033</v>
      </c>
      <c r="E4" s="21">
        <v>307</v>
      </c>
    </row>
    <row r="13" spans="1:5" x14ac:dyDescent="0.3">
      <c r="A13" t="s">
        <v>1042</v>
      </c>
      <c r="B13" t="s">
        <v>1043</v>
      </c>
      <c r="C13" t="s">
        <v>1044</v>
      </c>
      <c r="D13" t="s">
        <v>1045</v>
      </c>
      <c r="E13" t="s">
        <v>1046</v>
      </c>
    </row>
    <row r="14" spans="1:5" x14ac:dyDescent="0.3">
      <c r="A14" s="21">
        <v>207</v>
      </c>
      <c r="B14" s="24">
        <v>20872</v>
      </c>
      <c r="C14" s="21">
        <v>17700</v>
      </c>
      <c r="D14" s="22">
        <v>3.8589371980676304</v>
      </c>
      <c r="E14" s="21">
        <v>60</v>
      </c>
    </row>
    <row r="22" spans="2:8" x14ac:dyDescent="0.3">
      <c r="B22" s="23" t="s">
        <v>1047</v>
      </c>
      <c r="C22" t="s">
        <v>1042</v>
      </c>
      <c r="D22" t="s">
        <v>1061</v>
      </c>
    </row>
    <row r="23" spans="2:8" x14ac:dyDescent="0.3">
      <c r="B23" s="25" t="s">
        <v>1049</v>
      </c>
      <c r="C23" s="21">
        <v>13</v>
      </c>
      <c r="D23" s="21">
        <v>13</v>
      </c>
    </row>
    <row r="24" spans="2:8" x14ac:dyDescent="0.3">
      <c r="B24" s="25" t="s">
        <v>1050</v>
      </c>
      <c r="C24" s="21">
        <v>13</v>
      </c>
      <c r="D24" s="21">
        <v>13</v>
      </c>
    </row>
    <row r="25" spans="2:8" x14ac:dyDescent="0.3">
      <c r="B25" s="25" t="s">
        <v>1051</v>
      </c>
      <c r="C25" s="21">
        <v>28</v>
      </c>
      <c r="D25" s="21">
        <v>28</v>
      </c>
      <c r="G25" s="23" t="s">
        <v>1047</v>
      </c>
      <c r="H25" t="s">
        <v>1042</v>
      </c>
    </row>
    <row r="26" spans="2:8" x14ac:dyDescent="0.3">
      <c r="B26" s="25" t="s">
        <v>1052</v>
      </c>
      <c r="C26" s="21">
        <v>24</v>
      </c>
      <c r="D26" s="21">
        <v>24</v>
      </c>
      <c r="G26" s="25" t="s">
        <v>1065</v>
      </c>
      <c r="H26" s="21">
        <v>30</v>
      </c>
    </row>
    <row r="27" spans="2:8" x14ac:dyDescent="0.3">
      <c r="B27" s="25" t="s">
        <v>1053</v>
      </c>
      <c r="C27" s="21">
        <v>23</v>
      </c>
      <c r="D27" s="21">
        <v>23</v>
      </c>
      <c r="G27" s="25" t="s">
        <v>1063</v>
      </c>
      <c r="H27" s="21">
        <v>34</v>
      </c>
    </row>
    <row r="28" spans="2:8" x14ac:dyDescent="0.3">
      <c r="B28" s="25" t="s">
        <v>1054</v>
      </c>
      <c r="C28" s="21">
        <v>17</v>
      </c>
      <c r="D28" s="21">
        <v>17</v>
      </c>
      <c r="G28" s="25" t="s">
        <v>1067</v>
      </c>
      <c r="H28" s="21">
        <v>26</v>
      </c>
    </row>
    <row r="29" spans="2:8" x14ac:dyDescent="0.3">
      <c r="B29" s="25" t="s">
        <v>1055</v>
      </c>
      <c r="C29" s="21">
        <v>11</v>
      </c>
      <c r="D29" s="21">
        <v>11</v>
      </c>
      <c r="G29" s="25" t="s">
        <v>1068</v>
      </c>
      <c r="H29" s="21">
        <v>38</v>
      </c>
    </row>
    <row r="30" spans="2:8" x14ac:dyDescent="0.3">
      <c r="B30" s="25" t="s">
        <v>1056</v>
      </c>
      <c r="C30" s="21">
        <v>11</v>
      </c>
      <c r="D30" s="21">
        <v>11</v>
      </c>
      <c r="G30" s="25" t="s">
        <v>1066</v>
      </c>
      <c r="H30" s="21">
        <v>27</v>
      </c>
    </row>
    <row r="31" spans="2:8" x14ac:dyDescent="0.3">
      <c r="B31" s="25" t="s">
        <v>1057</v>
      </c>
      <c r="C31" s="21">
        <v>14</v>
      </c>
      <c r="D31" s="21">
        <v>14</v>
      </c>
      <c r="G31" s="25" t="s">
        <v>1062</v>
      </c>
      <c r="H31" s="21">
        <v>27</v>
      </c>
    </row>
    <row r="32" spans="2:8" x14ac:dyDescent="0.3">
      <c r="B32" s="25" t="s">
        <v>1058</v>
      </c>
      <c r="C32" s="21">
        <v>30</v>
      </c>
      <c r="D32" s="21">
        <v>30</v>
      </c>
      <c r="G32" s="25" t="s">
        <v>1064</v>
      </c>
      <c r="H32" s="21">
        <v>25</v>
      </c>
    </row>
    <row r="33" spans="2:11" x14ac:dyDescent="0.3">
      <c r="B33" s="25" t="s">
        <v>1059</v>
      </c>
      <c r="C33" s="21">
        <v>14</v>
      </c>
      <c r="D33" s="21">
        <v>14</v>
      </c>
      <c r="G33" s="25" t="s">
        <v>1048</v>
      </c>
      <c r="H33" s="21">
        <v>207</v>
      </c>
    </row>
    <row r="34" spans="2:11" x14ac:dyDescent="0.3">
      <c r="B34" s="25" t="s">
        <v>1060</v>
      </c>
      <c r="C34" s="21">
        <v>9</v>
      </c>
      <c r="D34" s="21">
        <v>9</v>
      </c>
    </row>
    <row r="35" spans="2:11" x14ac:dyDescent="0.3">
      <c r="B35" s="25" t="s">
        <v>1048</v>
      </c>
      <c r="C35" s="21">
        <v>207</v>
      </c>
      <c r="D35" s="21">
        <v>207</v>
      </c>
    </row>
    <row r="41" spans="2:11" x14ac:dyDescent="0.3">
      <c r="G41" t="s">
        <v>1071</v>
      </c>
      <c r="H41" t="s">
        <v>1070</v>
      </c>
      <c r="I41" t="s">
        <v>1069</v>
      </c>
      <c r="J41" t="s">
        <v>1072</v>
      </c>
      <c r="K41" t="s">
        <v>1073</v>
      </c>
    </row>
    <row r="42" spans="2:11" x14ac:dyDescent="0.3">
      <c r="G42" s="25" t="s">
        <v>11</v>
      </c>
      <c r="H42" s="21">
        <v>189</v>
      </c>
      <c r="I42" s="26">
        <v>18415</v>
      </c>
      <c r="J42" t="e">
        <f>IF(G42=$G$57,H42,NA())</f>
        <v>#N/A</v>
      </c>
      <c r="K42" s="26" t="e">
        <f>IF(G42=$M$50,I42,NA())</f>
        <v>#N/A</v>
      </c>
    </row>
    <row r="43" spans="2:11" x14ac:dyDescent="0.3">
      <c r="B43" s="23" t="s">
        <v>1047</v>
      </c>
      <c r="C43" t="s">
        <v>1042</v>
      </c>
      <c r="D43" t="s">
        <v>1043</v>
      </c>
      <c r="G43" s="25" t="s">
        <v>9</v>
      </c>
      <c r="H43" s="21">
        <v>218</v>
      </c>
      <c r="I43" s="26">
        <v>20581</v>
      </c>
      <c r="J43" t="e">
        <f t="shared" ref="J43:J46" si="0">IF(G43=$G$57,H43,NA())</f>
        <v>#N/A</v>
      </c>
      <c r="K43" s="26" t="e">
        <f t="shared" ref="K43:K46" si="1">IF(G43=$M$50,I43,NA())</f>
        <v>#N/A</v>
      </c>
    </row>
    <row r="44" spans="2:11" x14ac:dyDescent="0.3">
      <c r="B44" s="25" t="s">
        <v>11</v>
      </c>
      <c r="C44" s="21">
        <v>189</v>
      </c>
      <c r="D44" s="24">
        <v>18415</v>
      </c>
      <c r="G44" s="25" t="s">
        <v>6</v>
      </c>
      <c r="H44" s="21">
        <v>207</v>
      </c>
      <c r="I44" s="26">
        <v>20872</v>
      </c>
      <c r="J44">
        <f t="shared" si="0"/>
        <v>207</v>
      </c>
      <c r="K44" s="26">
        <f t="shared" si="1"/>
        <v>20872</v>
      </c>
    </row>
    <row r="45" spans="2:11" x14ac:dyDescent="0.3">
      <c r="B45" s="25" t="s">
        <v>9</v>
      </c>
      <c r="C45" s="21">
        <v>218</v>
      </c>
      <c r="D45" s="24">
        <v>20581</v>
      </c>
      <c r="G45" s="25" t="s">
        <v>13</v>
      </c>
      <c r="H45" s="21">
        <v>186</v>
      </c>
      <c r="I45" s="26">
        <v>16651</v>
      </c>
      <c r="J45" t="e">
        <f t="shared" si="0"/>
        <v>#N/A</v>
      </c>
      <c r="K45" s="26" t="e">
        <f t="shared" si="1"/>
        <v>#N/A</v>
      </c>
    </row>
    <row r="46" spans="2:11" x14ac:dyDescent="0.3">
      <c r="B46" s="25" t="s">
        <v>6</v>
      </c>
      <c r="C46" s="21">
        <v>207</v>
      </c>
      <c r="D46" s="24">
        <v>20872</v>
      </c>
      <c r="G46" s="25" t="s">
        <v>10</v>
      </c>
      <c r="H46" s="21">
        <v>200</v>
      </c>
      <c r="I46" s="26">
        <v>20104</v>
      </c>
      <c r="J46" t="e">
        <f t="shared" si="0"/>
        <v>#N/A</v>
      </c>
      <c r="K46" s="26" t="e">
        <f t="shared" si="1"/>
        <v>#N/A</v>
      </c>
    </row>
    <row r="47" spans="2:11" x14ac:dyDescent="0.3">
      <c r="B47" s="25" t="s">
        <v>13</v>
      </c>
      <c r="C47" s="21">
        <v>186</v>
      </c>
      <c r="D47" s="24">
        <v>16651</v>
      </c>
      <c r="K47" s="26"/>
    </row>
    <row r="48" spans="2:11" x14ac:dyDescent="0.3">
      <c r="B48" s="25" t="s">
        <v>10</v>
      </c>
      <c r="C48" s="21">
        <v>200</v>
      </c>
      <c r="D48" s="24">
        <v>20104</v>
      </c>
    </row>
    <row r="49" spans="2:13" x14ac:dyDescent="0.3">
      <c r="B49" s="25" t="s">
        <v>1048</v>
      </c>
      <c r="C49" s="21">
        <v>1000</v>
      </c>
      <c r="D49" s="24">
        <v>96623</v>
      </c>
    </row>
    <row r="50" spans="2:13" x14ac:dyDescent="0.3">
      <c r="L50" t="s">
        <v>1074</v>
      </c>
      <c r="M50" t="str">
        <f>G57</f>
        <v>R03</v>
      </c>
    </row>
    <row r="56" spans="2:13" x14ac:dyDescent="0.3">
      <c r="G56" s="23" t="s">
        <v>1047</v>
      </c>
    </row>
    <row r="57" spans="2:13" x14ac:dyDescent="0.3">
      <c r="G57" s="25" t="s">
        <v>6</v>
      </c>
    </row>
    <row r="62" spans="2:13" x14ac:dyDescent="0.3">
      <c r="C62" s="23" t="s">
        <v>1042</v>
      </c>
      <c r="D62" s="23" t="s">
        <v>1075</v>
      </c>
      <c r="J62" s="23" t="s">
        <v>1047</v>
      </c>
      <c r="K62" t="s">
        <v>1042</v>
      </c>
    </row>
    <row r="63" spans="2:13" x14ac:dyDescent="0.3">
      <c r="C63" s="23" t="s">
        <v>1047</v>
      </c>
      <c r="D63" t="s">
        <v>999</v>
      </c>
      <c r="E63" t="s">
        <v>998</v>
      </c>
      <c r="F63" t="s">
        <v>1048</v>
      </c>
      <c r="J63" s="25">
        <v>0</v>
      </c>
      <c r="K63" s="21">
        <v>1</v>
      </c>
    </row>
    <row r="64" spans="2:13" x14ac:dyDescent="0.3">
      <c r="C64" s="25" t="s">
        <v>1002</v>
      </c>
      <c r="D64" s="21">
        <v>144</v>
      </c>
      <c r="E64" s="21">
        <v>132</v>
      </c>
      <c r="F64" s="21">
        <v>276</v>
      </c>
      <c r="J64" s="25">
        <v>1</v>
      </c>
      <c r="K64" s="21">
        <v>1</v>
      </c>
    </row>
    <row r="65" spans="3:11" x14ac:dyDescent="0.3">
      <c r="C65" s="25" t="s">
        <v>1001</v>
      </c>
      <c r="D65" s="21">
        <v>326</v>
      </c>
      <c r="E65" s="21">
        <v>63</v>
      </c>
      <c r="F65" s="21">
        <v>389</v>
      </c>
      <c r="J65" s="25">
        <v>2</v>
      </c>
      <c r="K65" s="21">
        <v>11</v>
      </c>
    </row>
    <row r="66" spans="3:11" x14ac:dyDescent="0.3">
      <c r="C66" s="25" t="s">
        <v>1000</v>
      </c>
      <c r="D66" s="21">
        <v>129</v>
      </c>
      <c r="E66" s="21">
        <v>206</v>
      </c>
      <c r="F66" s="21">
        <v>335</v>
      </c>
      <c r="J66" s="25">
        <v>3</v>
      </c>
      <c r="K66" s="21">
        <v>46</v>
      </c>
    </row>
    <row r="67" spans="3:11" x14ac:dyDescent="0.3">
      <c r="C67" s="25" t="s">
        <v>1048</v>
      </c>
      <c r="D67" s="21">
        <v>599</v>
      </c>
      <c r="E67" s="21">
        <v>401</v>
      </c>
      <c r="F67" s="21">
        <v>1000</v>
      </c>
      <c r="J67" s="25">
        <v>4</v>
      </c>
      <c r="K67" s="21">
        <v>88</v>
      </c>
    </row>
    <row r="68" spans="3:11" x14ac:dyDescent="0.3">
      <c r="J68" s="25">
        <v>5</v>
      </c>
      <c r="K68" s="21">
        <v>60</v>
      </c>
    </row>
    <row r="69" spans="3:11" x14ac:dyDescent="0.3">
      <c r="J69" s="25" t="s">
        <v>1048</v>
      </c>
      <c r="K69" s="21">
        <v>207</v>
      </c>
    </row>
    <row r="70" spans="3:11" x14ac:dyDescent="0.3">
      <c r="C70" s="27" t="s">
        <v>1043</v>
      </c>
      <c r="D70" s="27" t="s">
        <v>1075</v>
      </c>
      <c r="E70" s="28"/>
      <c r="F70" s="28"/>
      <c r="G70" s="28"/>
      <c r="H70" s="28"/>
      <c r="I70" s="28"/>
    </row>
    <row r="71" spans="3:11" x14ac:dyDescent="0.3">
      <c r="C71" s="27" t="s">
        <v>1047</v>
      </c>
      <c r="D71" s="28" t="s">
        <v>11</v>
      </c>
      <c r="E71" s="28" t="s">
        <v>9</v>
      </c>
      <c r="F71" s="28" t="s">
        <v>6</v>
      </c>
      <c r="G71" s="28" t="s">
        <v>13</v>
      </c>
      <c r="H71" s="28" t="s">
        <v>10</v>
      </c>
      <c r="I71" s="28" t="s">
        <v>1048</v>
      </c>
    </row>
    <row r="72" spans="3:11" x14ac:dyDescent="0.3">
      <c r="C72" s="29" t="s">
        <v>1002</v>
      </c>
      <c r="D72" s="28"/>
      <c r="E72" s="28"/>
      <c r="F72" s="28"/>
      <c r="G72" s="28"/>
      <c r="H72" s="28"/>
      <c r="I72" s="28"/>
    </row>
    <row r="73" spans="3:11" x14ac:dyDescent="0.3">
      <c r="C73" s="30" t="s">
        <v>20</v>
      </c>
      <c r="D73" s="28">
        <v>891</v>
      </c>
      <c r="E73" s="28">
        <v>1332</v>
      </c>
      <c r="F73" s="28">
        <v>1282</v>
      </c>
      <c r="G73" s="28">
        <v>739</v>
      </c>
      <c r="H73" s="28">
        <v>560</v>
      </c>
      <c r="I73" s="28">
        <v>4804</v>
      </c>
    </row>
    <row r="74" spans="3:11" x14ac:dyDescent="0.3">
      <c r="C74" s="30" t="s">
        <v>12</v>
      </c>
      <c r="D74" s="28">
        <v>1991</v>
      </c>
      <c r="E74" s="28">
        <v>1886</v>
      </c>
      <c r="F74" s="28">
        <v>1206</v>
      </c>
      <c r="G74" s="28">
        <v>884</v>
      </c>
      <c r="H74" s="28">
        <v>1722</v>
      </c>
      <c r="I74" s="28">
        <v>7689</v>
      </c>
    </row>
    <row r="75" spans="3:11" x14ac:dyDescent="0.3">
      <c r="C75" s="30" t="s">
        <v>8</v>
      </c>
      <c r="D75" s="28">
        <v>1163</v>
      </c>
      <c r="E75" s="28">
        <v>1180</v>
      </c>
      <c r="F75" s="28">
        <v>1616</v>
      </c>
      <c r="G75" s="28">
        <v>1043</v>
      </c>
      <c r="H75" s="28">
        <v>1747</v>
      </c>
      <c r="I75" s="28">
        <v>6749</v>
      </c>
    </row>
    <row r="76" spans="3:11" x14ac:dyDescent="0.3">
      <c r="C76" s="30" t="s">
        <v>16</v>
      </c>
      <c r="D76" s="28">
        <v>1438</v>
      </c>
      <c r="E76" s="28">
        <v>1616</v>
      </c>
      <c r="F76" s="28">
        <v>866</v>
      </c>
      <c r="G76" s="28">
        <v>829</v>
      </c>
      <c r="H76" s="28">
        <v>2070</v>
      </c>
      <c r="I76" s="28">
        <v>6819</v>
      </c>
    </row>
    <row r="77" spans="3:11" x14ac:dyDescent="0.3">
      <c r="C77" s="29" t="s">
        <v>1001</v>
      </c>
      <c r="D77" s="28"/>
      <c r="E77" s="28"/>
      <c r="F77" s="28"/>
      <c r="G77" s="28"/>
      <c r="H77" s="28"/>
      <c r="I77" s="28"/>
    </row>
    <row r="78" spans="3:11" x14ac:dyDescent="0.3">
      <c r="C78" s="30" t="s">
        <v>24</v>
      </c>
      <c r="D78" s="28">
        <v>1233</v>
      </c>
      <c r="E78" s="28">
        <v>223</v>
      </c>
      <c r="F78" s="28">
        <v>1680</v>
      </c>
      <c r="G78" s="28">
        <v>990</v>
      </c>
      <c r="H78" s="28">
        <v>1508</v>
      </c>
      <c r="I78" s="28">
        <v>5634</v>
      </c>
    </row>
    <row r="79" spans="3:11" x14ac:dyDescent="0.3">
      <c r="C79" s="30" t="s">
        <v>15</v>
      </c>
      <c r="D79" s="28">
        <v>1598</v>
      </c>
      <c r="E79" s="28">
        <v>1907</v>
      </c>
      <c r="F79" s="28">
        <v>869</v>
      </c>
      <c r="G79" s="28">
        <v>1426</v>
      </c>
      <c r="H79" s="28">
        <v>1416</v>
      </c>
      <c r="I79" s="28">
        <v>7216</v>
      </c>
    </row>
    <row r="80" spans="3:11" x14ac:dyDescent="0.3">
      <c r="C80" s="30" t="s">
        <v>5</v>
      </c>
      <c r="D80" s="28">
        <v>900</v>
      </c>
      <c r="E80" s="28">
        <v>1016</v>
      </c>
      <c r="F80" s="28">
        <v>960</v>
      </c>
      <c r="G80" s="28">
        <v>940</v>
      </c>
      <c r="H80" s="28">
        <v>1193</v>
      </c>
      <c r="I80" s="28">
        <v>5009</v>
      </c>
    </row>
    <row r="81" spans="3:11" x14ac:dyDescent="0.3">
      <c r="C81" s="30" t="s">
        <v>18</v>
      </c>
      <c r="D81" s="28">
        <v>900</v>
      </c>
      <c r="E81" s="28">
        <v>1470</v>
      </c>
      <c r="F81" s="28">
        <v>1617</v>
      </c>
      <c r="G81" s="28">
        <v>1314</v>
      </c>
      <c r="H81" s="28">
        <v>941</v>
      </c>
      <c r="I81" s="28">
        <v>6242</v>
      </c>
      <c r="K81" t="s">
        <v>1076</v>
      </c>
    </row>
    <row r="82" spans="3:11" x14ac:dyDescent="0.3">
      <c r="C82" s="30" t="s">
        <v>14</v>
      </c>
      <c r="D82" s="28">
        <v>1255</v>
      </c>
      <c r="E82" s="28">
        <v>516</v>
      </c>
      <c r="F82" s="28">
        <v>1874</v>
      </c>
      <c r="G82" s="28">
        <v>1863</v>
      </c>
      <c r="H82" s="28">
        <v>1722</v>
      </c>
      <c r="I82" s="28">
        <v>7230</v>
      </c>
    </row>
    <row r="83" spans="3:11" x14ac:dyDescent="0.3">
      <c r="C83" s="30" t="s">
        <v>19</v>
      </c>
      <c r="D83" s="28">
        <v>1138</v>
      </c>
      <c r="E83" s="28">
        <v>1898</v>
      </c>
      <c r="F83" s="28">
        <v>1482</v>
      </c>
      <c r="G83" s="28">
        <v>846</v>
      </c>
      <c r="H83" s="28">
        <v>1154</v>
      </c>
      <c r="I83" s="28">
        <v>6518</v>
      </c>
    </row>
    <row r="84" spans="3:11" x14ac:dyDescent="0.3">
      <c r="C84" s="29" t="s">
        <v>1000</v>
      </c>
      <c r="D84" s="28"/>
      <c r="E84" s="28"/>
      <c r="F84" s="28"/>
      <c r="G84" s="28"/>
      <c r="H84" s="28"/>
      <c r="I84" s="28"/>
    </row>
    <row r="85" spans="3:11" x14ac:dyDescent="0.3">
      <c r="C85" s="30" t="s">
        <v>17</v>
      </c>
      <c r="D85" s="28">
        <v>1655</v>
      </c>
      <c r="E85" s="28">
        <v>805</v>
      </c>
      <c r="F85" s="28">
        <v>2263</v>
      </c>
      <c r="G85" s="28">
        <v>987</v>
      </c>
      <c r="H85" s="28">
        <v>1075</v>
      </c>
      <c r="I85" s="28">
        <v>6785</v>
      </c>
    </row>
    <row r="86" spans="3:11" x14ac:dyDescent="0.3">
      <c r="C86" s="30" t="s">
        <v>23</v>
      </c>
      <c r="D86" s="28">
        <v>1104</v>
      </c>
      <c r="E86" s="28">
        <v>2280</v>
      </c>
      <c r="F86" s="28">
        <v>1445</v>
      </c>
      <c r="G86" s="28">
        <v>1722</v>
      </c>
      <c r="H86" s="28">
        <v>1196</v>
      </c>
      <c r="I86" s="28">
        <v>7747</v>
      </c>
    </row>
    <row r="87" spans="3:11" x14ac:dyDescent="0.3">
      <c r="C87" s="30" t="s">
        <v>7</v>
      </c>
      <c r="D87" s="28">
        <v>372</v>
      </c>
      <c r="E87" s="28">
        <v>1818</v>
      </c>
      <c r="F87" s="28">
        <v>1346</v>
      </c>
      <c r="G87" s="28">
        <v>1156</v>
      </c>
      <c r="H87" s="28">
        <v>1484</v>
      </c>
      <c r="I87" s="28">
        <v>6176</v>
      </c>
    </row>
    <row r="88" spans="3:11" x14ac:dyDescent="0.3">
      <c r="C88" s="30" t="s">
        <v>22</v>
      </c>
      <c r="D88" s="28">
        <v>1415</v>
      </c>
      <c r="E88" s="28">
        <v>1271</v>
      </c>
      <c r="F88" s="28">
        <v>1214</v>
      </c>
      <c r="G88" s="28">
        <v>1135</v>
      </c>
      <c r="H88" s="28">
        <v>1566</v>
      </c>
      <c r="I88" s="28">
        <v>6601</v>
      </c>
    </row>
    <row r="89" spans="3:11" x14ac:dyDescent="0.3">
      <c r="C89" s="30" t="s">
        <v>21</v>
      </c>
      <c r="D89" s="28">
        <v>1362</v>
      </c>
      <c r="E89" s="28">
        <v>1363</v>
      </c>
      <c r="F89" s="28">
        <v>1152</v>
      </c>
      <c r="G89" s="28">
        <v>777</v>
      </c>
      <c r="H89" s="28">
        <v>750</v>
      </c>
      <c r="I89" s="28">
        <v>5404</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80" zoomScaleNormal="115" workbookViewId="0">
      <selection activeCell="E9" sqref="E9"/>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296875" customWidth="1"/>
    <col min="8" max="8" width="18.398437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6643D-61DD-4D69-B596-DB9455E8D609}">
  <dimension ref="A1:AA55"/>
  <sheetViews>
    <sheetView tabSelected="1" zoomScale="71" zoomScaleNormal="85" workbookViewId="0">
      <selection activeCell="P26" sqref="P26"/>
    </sheetView>
  </sheetViews>
  <sheetFormatPr defaultRowHeight="14.4" x14ac:dyDescent="0.3"/>
  <cols>
    <col min="1" max="1" width="2.09765625" customWidth="1"/>
    <col min="2" max="2" width="2.3984375" customWidth="1"/>
    <col min="5" max="5" width="3.296875" customWidth="1"/>
    <col min="16" max="16" width="8.796875" customWidth="1"/>
    <col min="17" max="17" width="13.3984375" customWidth="1"/>
    <col min="18" max="18" width="12.5" customWidth="1"/>
    <col min="19" max="19" width="14.69921875" customWidth="1"/>
    <col min="20" max="20" width="13" customWidth="1"/>
    <col min="21" max="22" width="13.8984375" customWidth="1"/>
    <col min="23" max="23" width="15.69921875" customWidth="1"/>
  </cols>
  <sheetData>
    <row r="1" spans="1:27"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x14ac:dyDescent="0.3">
      <c r="A19" s="20"/>
      <c r="B19" s="20"/>
      <c r="C19" s="20"/>
      <c r="D19" s="20"/>
      <c r="E19" s="20"/>
      <c r="F19" s="20"/>
      <c r="G19" s="20"/>
      <c r="H19" s="20"/>
      <c r="I19" s="20"/>
      <c r="J19" s="20"/>
      <c r="K19" s="20"/>
      <c r="L19" s="20"/>
      <c r="M19" s="20"/>
      <c r="N19" s="20"/>
      <c r="O19" s="20"/>
      <c r="P19" s="20"/>
      <c r="Q19" s="31"/>
      <c r="R19" s="33" t="str">
        <f>pivots!D71</f>
        <v>R01</v>
      </c>
      <c r="S19" s="33" t="str">
        <f>pivots!E71</f>
        <v>R02</v>
      </c>
      <c r="T19" s="33" t="str">
        <f>pivots!F71</f>
        <v>R03</v>
      </c>
      <c r="U19" s="33" t="str">
        <f>pivots!G71</f>
        <v>R04</v>
      </c>
      <c r="V19" s="33" t="str">
        <f>pivots!H71</f>
        <v>R05</v>
      </c>
      <c r="W19" s="33" t="s">
        <v>1077</v>
      </c>
      <c r="X19" s="20"/>
      <c r="Y19" s="20"/>
      <c r="Z19" s="20"/>
      <c r="AA19" s="20"/>
    </row>
    <row r="20" spans="1:27" x14ac:dyDescent="0.3">
      <c r="A20" s="20"/>
      <c r="B20" s="20"/>
      <c r="C20" s="20"/>
      <c r="D20" s="20"/>
      <c r="E20" s="20"/>
      <c r="F20" s="20"/>
      <c r="G20" s="20"/>
      <c r="H20" s="20"/>
      <c r="I20" s="20"/>
      <c r="J20" s="20"/>
      <c r="K20" s="20"/>
      <c r="L20" s="20"/>
      <c r="M20" s="20"/>
      <c r="N20" s="20"/>
      <c r="O20" s="20"/>
      <c r="P20" s="20"/>
      <c r="Q20" s="34" t="str">
        <f>IF(pivots!C72="","",pivots!C72)</f>
        <v>Cincinnati</v>
      </c>
      <c r="R20" s="31" t="str">
        <f>IF(pivots!D72="","",pivots!D72)</f>
        <v/>
      </c>
      <c r="S20" s="31" t="str">
        <f>IF(pivots!E72="","",pivots!E72)</f>
        <v/>
      </c>
      <c r="T20" s="31" t="str">
        <f>IF(pivots!F72="","",pivots!F72)</f>
        <v/>
      </c>
      <c r="U20" s="31" t="str">
        <f>IF(pivots!G72="","",pivots!G72)</f>
        <v/>
      </c>
      <c r="V20" s="31" t="str">
        <f>IF(pivots!H72="","",pivots!H72)</f>
        <v/>
      </c>
      <c r="W20" s="31" t="str">
        <f>IF(pivots!I72="","",pivots!I72)</f>
        <v/>
      </c>
      <c r="X20" s="20"/>
      <c r="Y20" s="20"/>
      <c r="Z20" s="20"/>
      <c r="AA20" s="20"/>
    </row>
    <row r="21" spans="1:27" x14ac:dyDescent="0.3">
      <c r="A21" s="20"/>
      <c r="B21" s="20"/>
      <c r="C21" s="20"/>
      <c r="D21" s="20"/>
      <c r="E21" s="20"/>
      <c r="F21" s="20"/>
      <c r="G21" s="20"/>
      <c r="H21" s="20"/>
      <c r="I21" s="20"/>
      <c r="J21" s="20"/>
      <c r="K21" s="20"/>
      <c r="L21" s="20"/>
      <c r="M21" s="20"/>
      <c r="N21" s="20"/>
      <c r="O21" s="20"/>
      <c r="P21" s="20"/>
      <c r="Q21" s="34" t="str">
        <f>IF(pivots!C73="","",pivots!C73)</f>
        <v>C0003</v>
      </c>
      <c r="R21" s="32">
        <f>IF(pivots!D73="","",pivots!D73)</f>
        <v>891</v>
      </c>
      <c r="S21" s="32">
        <f>IF(pivots!E73="","",pivots!E73)</f>
        <v>1332</v>
      </c>
      <c r="T21" s="32">
        <f>IF(pivots!F73="","",pivots!F73)</f>
        <v>1282</v>
      </c>
      <c r="U21" s="32">
        <f>IF(pivots!G73="","",pivots!G73)</f>
        <v>739</v>
      </c>
      <c r="V21" s="32">
        <f>IF(pivots!H73="","",pivots!H73)</f>
        <v>560</v>
      </c>
      <c r="W21" s="32">
        <f>IF(pivots!I73="","",pivots!I73)</f>
        <v>4804</v>
      </c>
      <c r="X21" s="20"/>
      <c r="Y21" s="20"/>
      <c r="Z21" s="20"/>
      <c r="AA21" s="20"/>
    </row>
    <row r="22" spans="1:27" x14ac:dyDescent="0.3">
      <c r="A22" s="20"/>
      <c r="B22" s="20"/>
      <c r="C22" s="20"/>
      <c r="D22" s="20"/>
      <c r="E22" s="20"/>
      <c r="F22" s="20"/>
      <c r="G22" s="20"/>
      <c r="H22" s="20"/>
      <c r="I22" s="20"/>
      <c r="J22" s="20"/>
      <c r="K22" s="20"/>
      <c r="L22" s="20"/>
      <c r="M22" s="20"/>
      <c r="N22" s="20"/>
      <c r="O22" s="20"/>
      <c r="P22" s="20"/>
      <c r="Q22" s="34" t="str">
        <f>IF(pivots!C74="","",pivots!C74)</f>
        <v>C0004</v>
      </c>
      <c r="R22" s="32">
        <f>IF(pivots!D74="","",pivots!D74)</f>
        <v>1991</v>
      </c>
      <c r="S22" s="32">
        <f>IF(pivots!E74="","",pivots!E74)</f>
        <v>1886</v>
      </c>
      <c r="T22" s="32">
        <f>IF(pivots!F74="","",pivots!F74)</f>
        <v>1206</v>
      </c>
      <c r="U22" s="32">
        <f>IF(pivots!G74="","",pivots!G74)</f>
        <v>884</v>
      </c>
      <c r="V22" s="32">
        <f>IF(pivots!H74="","",pivots!H74)</f>
        <v>1722</v>
      </c>
      <c r="W22" s="32">
        <f>IF(pivots!I74="","",pivots!I74)</f>
        <v>7689</v>
      </c>
      <c r="X22" s="20" t="str">
        <f>IF(pivots!J72="","",pivots!J72)</f>
        <v/>
      </c>
      <c r="Y22" s="20" t="str">
        <f>IF(pivots!K72="","",pivots!K72)</f>
        <v/>
      </c>
      <c r="Z22" s="20"/>
      <c r="AA22" s="20"/>
    </row>
    <row r="23" spans="1:27" x14ac:dyDescent="0.3">
      <c r="A23" s="20"/>
      <c r="B23" s="20"/>
      <c r="C23" s="20"/>
      <c r="D23" s="20"/>
      <c r="E23" s="20"/>
      <c r="F23" s="20"/>
      <c r="G23" s="20"/>
      <c r="H23" s="20"/>
      <c r="I23" s="20"/>
      <c r="J23" s="20"/>
      <c r="K23" s="20"/>
      <c r="L23" s="20"/>
      <c r="M23" s="20"/>
      <c r="N23" s="20"/>
      <c r="O23" s="20"/>
      <c r="P23" s="20"/>
      <c r="Q23" s="34" t="str">
        <f>IF(pivots!C75="","",pivots!C75)</f>
        <v>C0011</v>
      </c>
      <c r="R23" s="32">
        <f>IF(pivots!D75="","",pivots!D75)</f>
        <v>1163</v>
      </c>
      <c r="S23" s="32">
        <f>IF(pivots!E75="","",pivots!E75)</f>
        <v>1180</v>
      </c>
      <c r="T23" s="32">
        <f>IF(pivots!F75="","",pivots!F75)</f>
        <v>1616</v>
      </c>
      <c r="U23" s="32">
        <f>IF(pivots!G75="","",pivots!G75)</f>
        <v>1043</v>
      </c>
      <c r="V23" s="32">
        <f>IF(pivots!H75="","",pivots!H75)</f>
        <v>1747</v>
      </c>
      <c r="W23" s="32">
        <f>IF(pivots!I75="","",pivots!I75)</f>
        <v>6749</v>
      </c>
      <c r="X23" s="20" t="str">
        <f>IF(pivots!J73="","",pivots!J73)</f>
        <v/>
      </c>
      <c r="Y23" s="20" t="str">
        <f>IF(pivots!K73="","",pivots!K73)</f>
        <v/>
      </c>
      <c r="Z23" s="20"/>
      <c r="AA23" s="20"/>
    </row>
    <row r="24" spans="1:27" x14ac:dyDescent="0.3">
      <c r="A24" s="20"/>
      <c r="B24" s="20"/>
      <c r="C24" s="20"/>
      <c r="D24" s="20"/>
      <c r="E24" s="20"/>
      <c r="F24" s="20"/>
      <c r="G24" s="20"/>
      <c r="H24" s="20"/>
      <c r="I24" s="20"/>
      <c r="J24" s="20"/>
      <c r="K24" s="20"/>
      <c r="L24" s="20"/>
      <c r="M24" s="20"/>
      <c r="N24" s="20"/>
      <c r="O24" s="20"/>
      <c r="P24" s="20"/>
      <c r="Q24" s="34" t="str">
        <f>IF(pivots!C76="","",pivots!C76)</f>
        <v>C0012</v>
      </c>
      <c r="R24" s="32">
        <f>IF(pivots!D76="","",pivots!D76)</f>
        <v>1438</v>
      </c>
      <c r="S24" s="32">
        <f>IF(pivots!E76="","",pivots!E76)</f>
        <v>1616</v>
      </c>
      <c r="T24" s="32">
        <f>IF(pivots!F76="","",pivots!F76)</f>
        <v>866</v>
      </c>
      <c r="U24" s="32">
        <f>IF(pivots!G76="","",pivots!G76)</f>
        <v>829</v>
      </c>
      <c r="V24" s="32">
        <f>IF(pivots!H76="","",pivots!H76)</f>
        <v>2070</v>
      </c>
      <c r="W24" s="32">
        <f>IF(pivots!I76="","",pivots!I76)</f>
        <v>6819</v>
      </c>
      <c r="X24" s="20" t="str">
        <f>IF(pivots!J74="","",pivots!J74)</f>
        <v/>
      </c>
      <c r="Y24" s="20" t="str">
        <f>IF(pivots!K74="","",pivots!K74)</f>
        <v/>
      </c>
      <c r="Z24" s="20"/>
      <c r="AA24" s="20"/>
    </row>
    <row r="25" spans="1:27" x14ac:dyDescent="0.3">
      <c r="A25" s="20"/>
      <c r="B25" s="20"/>
      <c r="C25" s="20"/>
      <c r="D25" s="20"/>
      <c r="E25" s="20"/>
      <c r="F25" s="20"/>
      <c r="G25" s="20"/>
      <c r="H25" s="20"/>
      <c r="I25" s="20"/>
      <c r="J25" s="20"/>
      <c r="K25" s="20"/>
      <c r="L25" s="20"/>
      <c r="M25" s="20"/>
      <c r="N25" s="20"/>
      <c r="O25" s="20"/>
      <c r="P25" s="20"/>
      <c r="Q25" s="34" t="str">
        <f>IF(pivots!C77="","",pivots!C77)</f>
        <v>Cleveland</v>
      </c>
      <c r="R25" s="32" t="str">
        <f>IF(pivots!D77="","",pivots!D77)</f>
        <v/>
      </c>
      <c r="S25" s="32" t="str">
        <f>IF(pivots!E77="","",pivots!E77)</f>
        <v/>
      </c>
      <c r="T25" s="32" t="str">
        <f>IF(pivots!F77="","",pivots!F77)</f>
        <v/>
      </c>
      <c r="U25" s="32" t="str">
        <f>IF(pivots!G77="","",pivots!G77)</f>
        <v/>
      </c>
      <c r="V25" s="32" t="str">
        <f>IF(pivots!H77="","",pivots!H77)</f>
        <v/>
      </c>
      <c r="W25" s="32" t="str">
        <f>IF(pivots!I77="","",pivots!I77)</f>
        <v/>
      </c>
      <c r="X25" s="20" t="str">
        <f>IF(pivots!J75="","",pivots!J75)</f>
        <v/>
      </c>
      <c r="Y25" s="20" t="str">
        <f>IF(pivots!K75="","",pivots!K75)</f>
        <v/>
      </c>
      <c r="Z25" s="20"/>
      <c r="AA25" s="20"/>
    </row>
    <row r="26" spans="1:27" x14ac:dyDescent="0.3">
      <c r="A26" s="20"/>
      <c r="B26" s="20"/>
      <c r="C26" s="20"/>
      <c r="D26" s="20"/>
      <c r="E26" s="20"/>
      <c r="F26" s="20"/>
      <c r="G26" s="20"/>
      <c r="H26" s="20"/>
      <c r="I26" s="20"/>
      <c r="J26" s="20"/>
      <c r="K26" s="20"/>
      <c r="L26" s="20"/>
      <c r="M26" s="20"/>
      <c r="N26" s="20"/>
      <c r="O26" s="20"/>
      <c r="P26" s="20"/>
      <c r="Q26" s="34" t="str">
        <f>IF(pivots!C78="","",pivots!C78)</f>
        <v>C0002</v>
      </c>
      <c r="R26" s="32">
        <f>IF(pivots!D78="","",pivots!D78)</f>
        <v>1233</v>
      </c>
      <c r="S26" s="32">
        <f>IF(pivots!E78="","",pivots!E78)</f>
        <v>223</v>
      </c>
      <c r="T26" s="32">
        <f>IF(pivots!F78="","",pivots!F78)</f>
        <v>1680</v>
      </c>
      <c r="U26" s="32">
        <f>IF(pivots!G78="","",pivots!G78)</f>
        <v>990</v>
      </c>
      <c r="V26" s="32">
        <f>IF(pivots!H78="","",pivots!H78)</f>
        <v>1508</v>
      </c>
      <c r="W26" s="32">
        <f>IF(pivots!I78="","",pivots!I78)</f>
        <v>5634</v>
      </c>
      <c r="X26" s="20" t="str">
        <f>IF(pivots!J76="","",pivots!J76)</f>
        <v/>
      </c>
      <c r="Y26" s="20" t="str">
        <f>IF(pivots!K76="","",pivots!K76)</f>
        <v/>
      </c>
      <c r="Z26" s="20"/>
      <c r="AA26" s="20"/>
    </row>
    <row r="27" spans="1:27" x14ac:dyDescent="0.3">
      <c r="A27" s="20"/>
      <c r="B27" s="20"/>
      <c r="C27" s="20"/>
      <c r="D27" s="20"/>
      <c r="E27" s="20"/>
      <c r="F27" s="20"/>
      <c r="G27" s="20"/>
      <c r="H27" s="20"/>
      <c r="I27" s="20"/>
      <c r="J27" s="20"/>
      <c r="K27" s="20"/>
      <c r="L27" s="20"/>
      <c r="M27" s="20"/>
      <c r="N27" s="20"/>
      <c r="O27" s="20"/>
      <c r="P27" s="20"/>
      <c r="Q27" s="34" t="str">
        <f>IF(pivots!C79="","",pivots!C79)</f>
        <v>C0007</v>
      </c>
      <c r="R27" s="32">
        <f>IF(pivots!D79="","",pivots!D79)</f>
        <v>1598</v>
      </c>
      <c r="S27" s="32">
        <f>IF(pivots!E79="","",pivots!E79)</f>
        <v>1907</v>
      </c>
      <c r="T27" s="32">
        <f>IF(pivots!F79="","",pivots!F79)</f>
        <v>869</v>
      </c>
      <c r="U27" s="32">
        <f>IF(pivots!G79="","",pivots!G79)</f>
        <v>1426</v>
      </c>
      <c r="V27" s="32">
        <f>IF(pivots!H79="","",pivots!H79)</f>
        <v>1416</v>
      </c>
      <c r="W27" s="32">
        <f>IF(pivots!I79="","",pivots!I79)</f>
        <v>7216</v>
      </c>
      <c r="X27" s="20" t="str">
        <f>IF(pivots!J77="","",pivots!J77)</f>
        <v/>
      </c>
      <c r="Y27" s="20" t="str">
        <f>IF(pivots!K77="","",pivots!K77)</f>
        <v/>
      </c>
      <c r="Z27" s="20"/>
      <c r="AA27" s="20"/>
    </row>
    <row r="28" spans="1:27" x14ac:dyDescent="0.3">
      <c r="A28" s="20"/>
      <c r="B28" s="20"/>
      <c r="C28" s="20"/>
      <c r="D28" s="20"/>
      <c r="E28" s="20"/>
      <c r="F28" s="20"/>
      <c r="G28" s="20"/>
      <c r="H28" s="20"/>
      <c r="I28" s="20"/>
      <c r="J28" s="20"/>
      <c r="K28" s="20"/>
      <c r="L28" s="20"/>
      <c r="M28" s="20"/>
      <c r="N28" s="20"/>
      <c r="O28" s="20"/>
      <c r="P28" s="20"/>
      <c r="Q28" s="34" t="str">
        <f>IF(pivots!C80="","",pivots!C80)</f>
        <v>C0008</v>
      </c>
      <c r="R28" s="32">
        <f>IF(pivots!D80="","",pivots!D80)</f>
        <v>900</v>
      </c>
      <c r="S28" s="32">
        <f>IF(pivots!E80="","",pivots!E80)</f>
        <v>1016</v>
      </c>
      <c r="T28" s="32">
        <f>IF(pivots!F80="","",pivots!F80)</f>
        <v>960</v>
      </c>
      <c r="U28" s="32">
        <f>IF(pivots!G80="","",pivots!G80)</f>
        <v>940</v>
      </c>
      <c r="V28" s="32">
        <f>IF(pivots!H80="","",pivots!H80)</f>
        <v>1193</v>
      </c>
      <c r="W28" s="32">
        <f>IF(pivots!I80="","",pivots!I80)</f>
        <v>5009</v>
      </c>
      <c r="X28" s="20" t="str">
        <f>IF(pivots!J78="","",pivots!J78)</f>
        <v/>
      </c>
      <c r="Y28" s="20" t="str">
        <f>IF(pivots!K78="","",pivots!K78)</f>
        <v/>
      </c>
      <c r="Z28" s="20"/>
      <c r="AA28" s="20"/>
    </row>
    <row r="29" spans="1:27" x14ac:dyDescent="0.3">
      <c r="A29" s="20"/>
      <c r="B29" s="20"/>
      <c r="C29" s="20"/>
      <c r="D29" s="20"/>
      <c r="E29" s="20"/>
      <c r="F29" s="20"/>
      <c r="G29" s="20"/>
      <c r="H29" s="20"/>
      <c r="I29" s="20"/>
      <c r="J29" s="20"/>
      <c r="K29" s="20"/>
      <c r="L29" s="20"/>
      <c r="M29" s="20"/>
      <c r="N29" s="20"/>
      <c r="O29" s="20"/>
      <c r="P29" s="20"/>
      <c r="Q29" s="34" t="str">
        <f>IF(pivots!C81="","",pivots!C81)</f>
        <v>C0010</v>
      </c>
      <c r="R29" s="32">
        <f>IF(pivots!D81="","",pivots!D81)</f>
        <v>900</v>
      </c>
      <c r="S29" s="32">
        <f>IF(pivots!E81="","",pivots!E81)</f>
        <v>1470</v>
      </c>
      <c r="T29" s="32">
        <f>IF(pivots!F81="","",pivots!F81)</f>
        <v>1617</v>
      </c>
      <c r="U29" s="32">
        <f>IF(pivots!G81="","",pivots!G81)</f>
        <v>1314</v>
      </c>
      <c r="V29" s="32">
        <f>IF(pivots!H81="","",pivots!H81)</f>
        <v>941</v>
      </c>
      <c r="W29" s="32">
        <f>IF(pivots!I81="","",pivots!I81)</f>
        <v>6242</v>
      </c>
      <c r="X29" s="20" t="str">
        <f>IF(pivots!J79="","",pivots!J79)</f>
        <v/>
      </c>
      <c r="Y29" s="20" t="str">
        <f>IF(pivots!K79="","",pivots!K79)</f>
        <v/>
      </c>
      <c r="Z29" s="20"/>
      <c r="AA29" s="20"/>
    </row>
    <row r="30" spans="1:27" x14ac:dyDescent="0.3">
      <c r="A30" s="20"/>
      <c r="B30" s="20"/>
      <c r="C30" s="20"/>
      <c r="D30" s="20"/>
      <c r="E30" s="20"/>
      <c r="F30" s="20"/>
      <c r="G30" s="20"/>
      <c r="H30" s="20"/>
      <c r="I30" s="20"/>
      <c r="J30" s="20"/>
      <c r="K30" s="20"/>
      <c r="L30" s="20"/>
      <c r="M30" s="20"/>
      <c r="N30" s="20"/>
      <c r="O30" s="20"/>
      <c r="P30" s="20"/>
      <c r="Q30" s="34" t="str">
        <f>IF(pivots!C82="","",pivots!C82)</f>
        <v>C0013</v>
      </c>
      <c r="R30" s="32">
        <f>IF(pivots!D82="","",pivots!D82)</f>
        <v>1255</v>
      </c>
      <c r="S30" s="32">
        <f>IF(pivots!E82="","",pivots!E82)</f>
        <v>516</v>
      </c>
      <c r="T30" s="32">
        <f>IF(pivots!F82="","",pivots!F82)</f>
        <v>1874</v>
      </c>
      <c r="U30" s="32">
        <f>IF(pivots!G82="","",pivots!G82)</f>
        <v>1863</v>
      </c>
      <c r="V30" s="32">
        <f>IF(pivots!H82="","",pivots!H82)</f>
        <v>1722</v>
      </c>
      <c r="W30" s="32">
        <f>IF(pivots!I82="","",pivots!I82)</f>
        <v>7230</v>
      </c>
      <c r="X30" s="20" t="str">
        <f>IF(pivots!J80="","",pivots!J80)</f>
        <v/>
      </c>
      <c r="Y30" s="20" t="str">
        <f>IF(pivots!K80="","",pivots!K80)</f>
        <v/>
      </c>
      <c r="Z30" s="20"/>
      <c r="AA30" s="20"/>
    </row>
    <row r="31" spans="1:27" x14ac:dyDescent="0.3">
      <c r="A31" s="20"/>
      <c r="B31" s="20"/>
      <c r="C31" s="20"/>
      <c r="D31" s="20"/>
      <c r="E31" s="20"/>
      <c r="F31" s="20"/>
      <c r="G31" s="20"/>
      <c r="H31" s="20"/>
      <c r="I31" s="20"/>
      <c r="J31" s="20"/>
      <c r="K31" s="20"/>
      <c r="L31" s="20"/>
      <c r="M31" s="20"/>
      <c r="N31" s="20"/>
      <c r="O31" s="20"/>
      <c r="P31" s="20"/>
      <c r="Q31" s="34" t="str">
        <f>IF(pivots!C83="","",pivots!C83)</f>
        <v>C0015</v>
      </c>
      <c r="R31" s="32">
        <f>IF(pivots!D83="","",pivots!D83)</f>
        <v>1138</v>
      </c>
      <c r="S31" s="32">
        <f>IF(pivots!E83="","",pivots!E83)</f>
        <v>1898</v>
      </c>
      <c r="T31" s="32">
        <f>IF(pivots!F83="","",pivots!F83)</f>
        <v>1482</v>
      </c>
      <c r="U31" s="32">
        <f>IF(pivots!G83="","",pivots!G83)</f>
        <v>846</v>
      </c>
      <c r="V31" s="32">
        <f>IF(pivots!H83="","",pivots!H83)</f>
        <v>1154</v>
      </c>
      <c r="W31" s="32">
        <f>IF(pivots!I83="","",pivots!I83)</f>
        <v>6518</v>
      </c>
      <c r="X31" s="20" t="str">
        <f>IF(pivots!J81="","",pivots!J81)</f>
        <v/>
      </c>
      <c r="Y31" s="20" t="str">
        <f>IF(pivots!K81="","",pivots!K81)</f>
        <v xml:space="preserve"> </v>
      </c>
      <c r="Z31" s="20"/>
      <c r="AA31" s="20"/>
    </row>
    <row r="32" spans="1:27" x14ac:dyDescent="0.3">
      <c r="A32" s="20"/>
      <c r="B32" s="20"/>
      <c r="C32" s="20"/>
      <c r="D32" s="20"/>
      <c r="E32" s="20"/>
      <c r="F32" s="20"/>
      <c r="G32" s="20"/>
      <c r="H32" s="20"/>
      <c r="I32" s="20"/>
      <c r="J32" s="20"/>
      <c r="K32" s="20"/>
      <c r="L32" s="20"/>
      <c r="M32" s="20"/>
      <c r="N32" s="20"/>
      <c r="O32" s="20"/>
      <c r="P32" s="20"/>
      <c r="Q32" s="34" t="str">
        <f>IF(pivots!C84="","",pivots!C84)</f>
        <v>Columbus</v>
      </c>
      <c r="R32" s="32" t="str">
        <f>IF(pivots!D84="","",pivots!D84)</f>
        <v/>
      </c>
      <c r="S32" s="32" t="str">
        <f>IF(pivots!E84="","",pivots!E84)</f>
        <v/>
      </c>
      <c r="T32" s="32" t="str">
        <f>IF(pivots!F84="","",pivots!F84)</f>
        <v/>
      </c>
      <c r="U32" s="32" t="str">
        <f>IF(pivots!G84="","",pivots!G84)</f>
        <v/>
      </c>
      <c r="V32" s="32" t="str">
        <f>IF(pivots!H84="","",pivots!H84)</f>
        <v/>
      </c>
      <c r="W32" s="32" t="str">
        <f>IF(pivots!I84="","",pivots!I84)</f>
        <v/>
      </c>
      <c r="X32" s="20" t="str">
        <f>IF(pivots!J82="","",pivots!J82)</f>
        <v/>
      </c>
      <c r="Y32" s="20" t="str">
        <f>IF(pivots!K82="","",pivots!K82)</f>
        <v/>
      </c>
      <c r="Z32" s="20"/>
      <c r="AA32" s="20"/>
    </row>
    <row r="33" spans="1:27" x14ac:dyDescent="0.3">
      <c r="A33" s="20"/>
      <c r="B33" s="20"/>
      <c r="C33" s="20"/>
      <c r="D33" s="20"/>
      <c r="E33" s="20"/>
      <c r="F33" s="20"/>
      <c r="G33" s="20"/>
      <c r="H33" s="20"/>
      <c r="I33" s="20"/>
      <c r="J33" s="20"/>
      <c r="K33" s="20"/>
      <c r="L33" s="20"/>
      <c r="M33" s="20"/>
      <c r="N33" s="20"/>
      <c r="O33" s="20"/>
      <c r="P33" s="20"/>
      <c r="Q33" s="34" t="str">
        <f>IF(pivots!C85="","",pivots!C85)</f>
        <v>C0001</v>
      </c>
      <c r="R33" s="32">
        <f>IF(pivots!D85="","",pivots!D85)</f>
        <v>1655</v>
      </c>
      <c r="S33" s="32">
        <f>IF(pivots!E85="","",pivots!E85)</f>
        <v>805</v>
      </c>
      <c r="T33" s="32">
        <f>IF(pivots!F85="","",pivots!F85)</f>
        <v>2263</v>
      </c>
      <c r="U33" s="32">
        <f>IF(pivots!G85="","",pivots!G85)</f>
        <v>987</v>
      </c>
      <c r="V33" s="32">
        <f>IF(pivots!H85="","",pivots!H85)</f>
        <v>1075</v>
      </c>
      <c r="W33" s="32">
        <f>IF(pivots!I85="","",pivots!I85)</f>
        <v>6785</v>
      </c>
      <c r="X33" s="20" t="str">
        <f>IF(pivots!J83="","",pivots!J83)</f>
        <v/>
      </c>
      <c r="Y33" s="20" t="str">
        <f>IF(pivots!K83="","",pivots!K83)</f>
        <v/>
      </c>
      <c r="Z33" s="20"/>
      <c r="AA33" s="20"/>
    </row>
    <row r="34" spans="1:27" x14ac:dyDescent="0.3">
      <c r="A34" s="20"/>
      <c r="B34" s="20"/>
      <c r="C34" s="20"/>
      <c r="D34" s="20"/>
      <c r="E34" s="20"/>
      <c r="F34" s="20"/>
      <c r="G34" s="20"/>
      <c r="H34" s="20"/>
      <c r="I34" s="20"/>
      <c r="J34" s="20"/>
      <c r="K34" s="20"/>
      <c r="L34" s="20"/>
      <c r="M34" s="20"/>
      <c r="N34" s="20"/>
      <c r="O34" s="20"/>
      <c r="P34" s="20"/>
      <c r="Q34" s="34" t="str">
        <f>IF(pivots!C86="","",pivots!C86)</f>
        <v>C0005</v>
      </c>
      <c r="R34" s="32">
        <f>IF(pivots!D86="","",pivots!D86)</f>
        <v>1104</v>
      </c>
      <c r="S34" s="32">
        <f>IF(pivots!E86="","",pivots!E86)</f>
        <v>2280</v>
      </c>
      <c r="T34" s="32">
        <f>IF(pivots!F86="","",pivots!F86)</f>
        <v>1445</v>
      </c>
      <c r="U34" s="32">
        <f>IF(pivots!G86="","",pivots!G86)</f>
        <v>1722</v>
      </c>
      <c r="V34" s="32">
        <f>IF(pivots!H86="","",pivots!H86)</f>
        <v>1196</v>
      </c>
      <c r="W34" s="32">
        <f>IF(pivots!I86="","",pivots!I86)</f>
        <v>7747</v>
      </c>
      <c r="X34" s="20" t="str">
        <f>IF(pivots!J84="","",pivots!J84)</f>
        <v/>
      </c>
      <c r="Y34" s="20" t="str">
        <f>IF(pivots!K84="","",pivots!K84)</f>
        <v/>
      </c>
      <c r="Z34" s="20"/>
      <c r="AA34" s="20"/>
    </row>
    <row r="35" spans="1:27" x14ac:dyDescent="0.3">
      <c r="A35" s="20"/>
      <c r="B35" s="20"/>
      <c r="C35" s="20"/>
      <c r="D35" s="20"/>
      <c r="E35" s="20"/>
      <c r="F35" s="20"/>
      <c r="G35" s="20"/>
      <c r="H35" s="20"/>
      <c r="I35" s="20"/>
      <c r="J35" s="20"/>
      <c r="K35" s="20"/>
      <c r="L35" s="20"/>
      <c r="M35" s="20"/>
      <c r="N35" s="20"/>
      <c r="O35" s="20"/>
      <c r="P35" s="20"/>
      <c r="Q35" s="34" t="str">
        <f>IF(pivots!C87="","",pivots!C87)</f>
        <v>C0006</v>
      </c>
      <c r="R35" s="32">
        <f>IF(pivots!D87="","",pivots!D87)</f>
        <v>372</v>
      </c>
      <c r="S35" s="32">
        <f>IF(pivots!E87="","",pivots!E87)</f>
        <v>1818</v>
      </c>
      <c r="T35" s="32">
        <f>IF(pivots!F87="","",pivots!F87)</f>
        <v>1346</v>
      </c>
      <c r="U35" s="32">
        <f>IF(pivots!G87="","",pivots!G87)</f>
        <v>1156</v>
      </c>
      <c r="V35" s="32">
        <f>IF(pivots!H87="","",pivots!H87)</f>
        <v>1484</v>
      </c>
      <c r="W35" s="32">
        <f>IF(pivots!I87="","",pivots!I87)</f>
        <v>6176</v>
      </c>
      <c r="X35" s="20" t="str">
        <f>IF(pivots!J85="","",pivots!J85)</f>
        <v/>
      </c>
      <c r="Y35" s="20" t="str">
        <f>IF(pivots!K85="","",pivots!K85)</f>
        <v/>
      </c>
      <c r="Z35" s="20"/>
      <c r="AA35" s="20"/>
    </row>
    <row r="36" spans="1:27" x14ac:dyDescent="0.3">
      <c r="A36" s="20"/>
      <c r="B36" s="20"/>
      <c r="C36" s="20"/>
      <c r="D36" s="20"/>
      <c r="E36" s="20"/>
      <c r="F36" s="20"/>
      <c r="G36" s="20"/>
      <c r="H36" s="20"/>
      <c r="I36" s="20"/>
      <c r="J36" s="20"/>
      <c r="K36" s="20"/>
      <c r="L36" s="20"/>
      <c r="M36" s="20"/>
      <c r="N36" s="20"/>
      <c r="O36" s="20"/>
      <c r="P36" s="20"/>
      <c r="Q36" s="34" t="str">
        <f>IF(pivots!C88="","",pivots!C88)</f>
        <v>C0009</v>
      </c>
      <c r="R36" s="32">
        <f>IF(pivots!D88="","",pivots!D88)</f>
        <v>1415</v>
      </c>
      <c r="S36" s="32">
        <f>IF(pivots!E88="","",pivots!E88)</f>
        <v>1271</v>
      </c>
      <c r="T36" s="32">
        <f>IF(pivots!F88="","",pivots!F88)</f>
        <v>1214</v>
      </c>
      <c r="U36" s="32">
        <f>IF(pivots!G88="","",pivots!G88)</f>
        <v>1135</v>
      </c>
      <c r="V36" s="32">
        <f>IF(pivots!H88="","",pivots!H88)</f>
        <v>1566</v>
      </c>
      <c r="W36" s="32">
        <f>IF(pivots!I88="","",pivots!I88)</f>
        <v>6601</v>
      </c>
      <c r="X36" s="20" t="str">
        <f>IF(pivots!J86="","",pivots!J86)</f>
        <v/>
      </c>
      <c r="Y36" s="20" t="str">
        <f>IF(pivots!K86="","",pivots!K86)</f>
        <v/>
      </c>
      <c r="Z36" s="20"/>
      <c r="AA36" s="20"/>
    </row>
    <row r="37" spans="1:27" x14ac:dyDescent="0.3">
      <c r="A37" s="20"/>
      <c r="B37" s="20"/>
      <c r="C37" s="20"/>
      <c r="D37" s="20"/>
      <c r="E37" s="20"/>
      <c r="F37" s="20"/>
      <c r="G37" s="20"/>
      <c r="H37" s="20"/>
      <c r="I37" s="20"/>
      <c r="J37" s="20"/>
      <c r="K37" s="20"/>
      <c r="L37" s="20"/>
      <c r="M37" s="20"/>
      <c r="N37" s="20"/>
      <c r="O37" s="20"/>
      <c r="P37" s="20"/>
      <c r="Q37" s="34" t="str">
        <f>IF(pivots!C89="","",pivots!C89)</f>
        <v>C0014</v>
      </c>
      <c r="R37" s="32">
        <f>IF(pivots!D89="","",pivots!D89)</f>
        <v>1362</v>
      </c>
      <c r="S37" s="32">
        <f>IF(pivots!E89="","",pivots!E89)</f>
        <v>1363</v>
      </c>
      <c r="T37" s="32">
        <f>IF(pivots!F89="","",pivots!F89)</f>
        <v>1152</v>
      </c>
      <c r="U37" s="32">
        <f>IF(pivots!G89="","",pivots!G89)</f>
        <v>777</v>
      </c>
      <c r="V37" s="32">
        <f>IF(pivots!H89="","",pivots!H89)</f>
        <v>750</v>
      </c>
      <c r="W37" s="32">
        <f>IF(pivots!I89="","",pivots!I89)</f>
        <v>5404</v>
      </c>
      <c r="X37" s="20" t="str">
        <f>IF(pivots!J87="","",pivots!J87)</f>
        <v/>
      </c>
      <c r="Y37" s="20" t="str">
        <f>IF(pivots!K87="","",pivots!K87)</f>
        <v/>
      </c>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t="str">
        <f>IF(pivots!J88="","",pivots!J88)</f>
        <v/>
      </c>
      <c r="Y38" s="20" t="str">
        <f>IF(pivots!K88="","",pivots!K88)</f>
        <v/>
      </c>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t="str">
        <f>IF(pivots!J89="","",pivots!J89)</f>
        <v/>
      </c>
      <c r="Y39" s="20" t="str">
        <f>IF(pivots!K89="","",pivots!K89)</f>
        <v/>
      </c>
      <c r="Z39" s="20"/>
      <c r="AA39" s="20"/>
    </row>
    <row r="40" spans="1:27" x14ac:dyDescent="0.3">
      <c r="A40" s="20"/>
      <c r="B40" s="20"/>
      <c r="C40" s="20"/>
      <c r="D40" s="20"/>
      <c r="E40" s="20"/>
      <c r="F40" s="20"/>
      <c r="G40" s="20"/>
      <c r="H40" s="20"/>
      <c r="I40" s="20"/>
      <c r="J40" s="20"/>
      <c r="K40" s="20"/>
      <c r="L40" s="20"/>
      <c r="M40" s="20"/>
      <c r="N40" s="20"/>
      <c r="O40" s="20"/>
      <c r="P40" s="20"/>
      <c r="Q40" s="20" t="str">
        <f>IF(pivots!C90="","",pivots!C90)</f>
        <v/>
      </c>
      <c r="R40" s="20" t="str">
        <f>IF(pivots!D90="","",pivots!D90)</f>
        <v/>
      </c>
      <c r="S40" s="20" t="str">
        <f>IF(pivots!E90="","",pivots!E90)</f>
        <v/>
      </c>
      <c r="T40" s="20" t="str">
        <f>IF(pivots!F90="","",pivots!F90)</f>
        <v/>
      </c>
      <c r="U40" s="20" t="str">
        <f>IF(pivots!G90="","",pivots!G90)</f>
        <v/>
      </c>
      <c r="V40" s="20" t="str">
        <f>IF(pivots!H90="","",pivots!H90)</f>
        <v/>
      </c>
      <c r="W40" s="20" t="str">
        <f>IF(pivots!I90="","",pivots!I90)</f>
        <v/>
      </c>
      <c r="X40" s="20" t="str">
        <f>IF(pivots!J90="","",pivots!J90)</f>
        <v/>
      </c>
      <c r="Y40" s="20" t="str">
        <f>IF(pivots!K90="","",pivots!K90)</f>
        <v/>
      </c>
      <c r="Z40" s="20"/>
      <c r="AA40" s="20"/>
    </row>
    <row r="41" spans="1:27" x14ac:dyDescent="0.3">
      <c r="A41" s="20"/>
      <c r="B41" s="20"/>
      <c r="C41" s="20"/>
      <c r="D41" s="20"/>
      <c r="E41" s="20"/>
      <c r="F41" s="20"/>
      <c r="G41" s="20"/>
      <c r="H41" s="20"/>
      <c r="I41" s="20"/>
      <c r="J41" s="20"/>
      <c r="K41" s="20"/>
      <c r="L41" s="20"/>
      <c r="M41" s="20"/>
      <c r="N41" s="20"/>
      <c r="O41" s="20"/>
      <c r="P41" s="20"/>
      <c r="Q41" s="20" t="str">
        <f>IF(pivots!C91="","",pivots!C91)</f>
        <v/>
      </c>
      <c r="R41" s="20" t="str">
        <f>IF(pivots!D91="","",pivots!D91)</f>
        <v/>
      </c>
      <c r="S41" s="20" t="str">
        <f>IF(pivots!E91="","",pivots!E91)</f>
        <v/>
      </c>
      <c r="T41" s="20" t="str">
        <f>IF(pivots!F91="","",pivots!F91)</f>
        <v/>
      </c>
      <c r="U41" s="20" t="str">
        <f>IF(pivots!G91="","",pivots!G91)</f>
        <v/>
      </c>
      <c r="V41" s="20" t="str">
        <f>IF(pivots!H91="","",pivots!H91)</f>
        <v/>
      </c>
      <c r="W41" s="20" t="str">
        <f>IF(pivots!I91="","",pivots!I91)</f>
        <v/>
      </c>
      <c r="X41" s="20" t="str">
        <f>IF(pivots!J91="","",pivots!J91)</f>
        <v/>
      </c>
      <c r="Y41" s="20" t="str">
        <f>IF(pivots!K91="","",pivots!K91)</f>
        <v/>
      </c>
      <c r="Z41" s="20"/>
      <c r="AA41" s="20"/>
    </row>
    <row r="42" spans="1:27" x14ac:dyDescent="0.3">
      <c r="A42" s="20"/>
      <c r="B42" s="20"/>
      <c r="C42" s="20"/>
      <c r="D42" s="20"/>
      <c r="E42" s="20"/>
      <c r="F42" s="20"/>
      <c r="G42" s="20"/>
      <c r="H42" s="20"/>
      <c r="I42" s="20"/>
      <c r="J42" s="20"/>
      <c r="K42" s="20"/>
      <c r="L42" s="20"/>
      <c r="M42" s="20"/>
      <c r="N42" s="20"/>
      <c r="O42" s="20"/>
      <c r="P42" s="20"/>
      <c r="Q42" s="20" t="str">
        <f>IF(pivots!C92="","",pivots!C92)</f>
        <v/>
      </c>
      <c r="R42" s="20" t="str">
        <f>IF(pivots!D92="","",pivots!D92)</f>
        <v/>
      </c>
      <c r="S42" s="20" t="str">
        <f>IF(pivots!E92="","",pivots!E92)</f>
        <v/>
      </c>
      <c r="T42" s="20" t="str">
        <f>IF(pivots!F92="","",pivots!F92)</f>
        <v/>
      </c>
      <c r="U42" s="20" t="str">
        <f>IF(pivots!G92="","",pivots!G92)</f>
        <v/>
      </c>
      <c r="V42" s="20" t="str">
        <f>IF(pivots!H92="","",pivots!H92)</f>
        <v/>
      </c>
      <c r="W42" s="20" t="str">
        <f>IF(pivots!I92="","",pivots!I92)</f>
        <v/>
      </c>
      <c r="X42" s="20" t="str">
        <f>IF(pivots!J92="","",pivots!J92)</f>
        <v/>
      </c>
      <c r="Y42" s="20" t="str">
        <f>IF(pivots!K92="","",pivots!K92)</f>
        <v/>
      </c>
      <c r="Z42" s="20"/>
      <c r="AA42" s="20"/>
    </row>
    <row r="43" spans="1:27" x14ac:dyDescent="0.3">
      <c r="A43" s="20"/>
      <c r="B43" s="20"/>
      <c r="C43" s="20"/>
      <c r="D43" s="20"/>
      <c r="E43" s="20"/>
      <c r="F43" s="20"/>
      <c r="G43" s="20"/>
      <c r="H43" s="20"/>
      <c r="I43" s="20"/>
      <c r="J43" s="20"/>
      <c r="K43" s="20"/>
      <c r="L43" s="20"/>
      <c r="M43" s="20"/>
      <c r="N43" s="20"/>
      <c r="O43" s="20"/>
      <c r="P43" s="20"/>
      <c r="Q43" s="20" t="str">
        <f>IF(pivots!C93="","",pivots!C93)</f>
        <v/>
      </c>
      <c r="R43" s="20" t="str">
        <f>IF(pivots!D93="","",pivots!D93)</f>
        <v/>
      </c>
      <c r="S43" s="20" t="str">
        <f>IF(pivots!E93="","",pivots!E93)</f>
        <v/>
      </c>
      <c r="T43" s="20" t="str">
        <f>IF(pivots!F93="","",pivots!F93)</f>
        <v/>
      </c>
      <c r="U43" s="20" t="str">
        <f>IF(pivots!G93="","",pivots!G93)</f>
        <v/>
      </c>
      <c r="V43" s="20" t="str">
        <f>IF(pivots!H93="","",pivots!H93)</f>
        <v/>
      </c>
      <c r="W43" s="20" t="str">
        <f>IF(pivots!I93="","",pivots!I93)</f>
        <v/>
      </c>
      <c r="X43" s="20" t="str">
        <f>IF(pivots!J93="","",pivots!J93)</f>
        <v/>
      </c>
      <c r="Y43" s="20" t="str">
        <f>IF(pivots!K93="","",pivots!K93)</f>
        <v/>
      </c>
      <c r="Z43" s="20"/>
      <c r="AA43" s="20"/>
    </row>
    <row r="44" spans="1:27" x14ac:dyDescent="0.3">
      <c r="A44" s="20"/>
      <c r="B44" s="20"/>
      <c r="C44" s="20"/>
      <c r="D44" s="20"/>
      <c r="E44" s="20"/>
      <c r="F44" s="20"/>
      <c r="G44" s="20"/>
      <c r="H44" s="20"/>
      <c r="I44" s="20"/>
      <c r="J44" s="20"/>
      <c r="K44" s="20"/>
      <c r="L44" s="20"/>
      <c r="M44" s="20"/>
      <c r="N44" s="20"/>
      <c r="O44" s="20"/>
      <c r="P44" s="20"/>
      <c r="Q44" s="20" t="str">
        <f>IF(pivots!C94="","",pivots!C94)</f>
        <v/>
      </c>
      <c r="R44" s="20" t="str">
        <f>IF(pivots!D94="","",pivots!D94)</f>
        <v/>
      </c>
      <c r="S44" s="20" t="str">
        <f>IF(pivots!E94="","",pivots!E94)</f>
        <v/>
      </c>
      <c r="T44" s="20" t="str">
        <f>IF(pivots!F94="","",pivots!F94)</f>
        <v/>
      </c>
      <c r="U44" s="20" t="str">
        <f>IF(pivots!G94="","",pivots!G94)</f>
        <v/>
      </c>
      <c r="V44" s="20" t="str">
        <f>IF(pivots!H94="","",pivots!H94)</f>
        <v/>
      </c>
      <c r="W44" s="20" t="str">
        <f>IF(pivots!I94="","",pivots!I94)</f>
        <v/>
      </c>
      <c r="X44" s="20" t="str">
        <f>IF(pivots!J94="","",pivots!J94)</f>
        <v/>
      </c>
      <c r="Y44" s="20" t="str">
        <f>IF(pivots!K94="","",pivots!K94)</f>
        <v/>
      </c>
      <c r="Z44" s="20"/>
      <c r="AA44" s="20"/>
    </row>
    <row r="45" spans="1:27" x14ac:dyDescent="0.3">
      <c r="A45" s="20"/>
      <c r="B45" s="20"/>
      <c r="C45" s="20"/>
      <c r="D45" s="20"/>
      <c r="E45" s="20"/>
      <c r="F45" s="20"/>
      <c r="G45" s="20"/>
      <c r="H45" s="20"/>
      <c r="I45" s="20"/>
      <c r="J45" s="20"/>
      <c r="K45" s="20"/>
      <c r="L45" s="20"/>
      <c r="M45" s="20"/>
      <c r="N45" s="20"/>
      <c r="O45" s="20"/>
      <c r="P45" s="20"/>
      <c r="Q45" s="20" t="str">
        <f>IF(pivots!C95="","",pivots!C95)</f>
        <v/>
      </c>
      <c r="R45" s="20" t="str">
        <f>IF(pivots!D95="","",pivots!D95)</f>
        <v/>
      </c>
      <c r="S45" s="20" t="str">
        <f>IF(pivots!E95="","",pivots!E95)</f>
        <v/>
      </c>
      <c r="T45" s="20" t="str">
        <f>IF(pivots!F95="","",pivots!F95)</f>
        <v/>
      </c>
      <c r="U45" s="20" t="str">
        <f>IF(pivots!G95="","",pivots!G95)</f>
        <v/>
      </c>
      <c r="V45" s="20" t="str">
        <f>IF(pivots!H95="","",pivots!H95)</f>
        <v/>
      </c>
      <c r="W45" s="20" t="str">
        <f>IF(pivots!I95="","",pivots!I95)</f>
        <v/>
      </c>
      <c r="X45" s="20" t="str">
        <f>IF(pivots!J95="","",pivots!J95)</f>
        <v/>
      </c>
      <c r="Y45" s="20" t="str">
        <f>IF(pivots!K95="","",pivots!K95)</f>
        <v/>
      </c>
      <c r="Z45" s="20"/>
      <c r="AA45" s="20"/>
    </row>
    <row r="46" spans="1:27" x14ac:dyDescent="0.3">
      <c r="A46" s="20"/>
      <c r="B46" s="20"/>
      <c r="C46" s="20"/>
      <c r="D46" s="20"/>
      <c r="E46" s="20"/>
      <c r="F46" s="20"/>
      <c r="G46" s="20"/>
      <c r="H46" s="20"/>
      <c r="I46" s="20"/>
      <c r="J46" s="20"/>
      <c r="K46" s="20"/>
      <c r="L46" s="20"/>
      <c r="M46" s="20"/>
      <c r="N46" s="20"/>
      <c r="O46" s="20"/>
      <c r="P46" s="20"/>
      <c r="Q46" s="20" t="str">
        <f>IF(pivots!C96="","",pivots!C96)</f>
        <v/>
      </c>
      <c r="R46" s="20" t="str">
        <f>IF(pivots!D96="","",pivots!D96)</f>
        <v/>
      </c>
      <c r="S46" s="20" t="str">
        <f>IF(pivots!E96="","",pivots!E96)</f>
        <v/>
      </c>
      <c r="T46" s="20" t="str">
        <f>IF(pivots!F96="","",pivots!F96)</f>
        <v/>
      </c>
      <c r="U46" s="20" t="str">
        <f>IF(pivots!G96="","",pivots!G96)</f>
        <v/>
      </c>
      <c r="V46" s="20" t="str">
        <f>IF(pivots!H96="","",pivots!H96)</f>
        <v/>
      </c>
      <c r="W46" s="20" t="str">
        <f>IF(pivots!I96="","",pivots!I96)</f>
        <v/>
      </c>
      <c r="X46" s="20" t="str">
        <f>IF(pivots!J96="","",pivots!J96)</f>
        <v/>
      </c>
      <c r="Y46" s="20" t="str">
        <f>IF(pivots!K96="","",pivots!K96)</f>
        <v/>
      </c>
      <c r="Z46" s="20"/>
      <c r="AA46" s="20"/>
    </row>
    <row r="47" spans="1:27" x14ac:dyDescent="0.3">
      <c r="A47" s="20"/>
      <c r="B47" s="20"/>
      <c r="C47" s="20"/>
      <c r="D47" s="20"/>
      <c r="E47" s="20"/>
      <c r="F47" s="20"/>
      <c r="G47" s="20"/>
      <c r="H47" s="20"/>
      <c r="I47" s="20"/>
      <c r="J47" s="20"/>
      <c r="K47" s="20"/>
      <c r="L47" s="20"/>
      <c r="M47" s="20"/>
      <c r="N47" s="20"/>
      <c r="O47" s="20"/>
      <c r="P47" s="20"/>
      <c r="Q47" s="20" t="str">
        <f>IF(pivots!C97="","",pivots!C97)</f>
        <v/>
      </c>
      <c r="R47" s="20" t="str">
        <f>IF(pivots!D97="","",pivots!D97)</f>
        <v/>
      </c>
      <c r="S47" s="20" t="str">
        <f>IF(pivots!E97="","",pivots!E97)</f>
        <v/>
      </c>
      <c r="T47" s="20" t="str">
        <f>IF(pivots!F97="","",pivots!F97)</f>
        <v/>
      </c>
      <c r="U47" s="20" t="str">
        <f>IF(pivots!G97="","",pivots!G97)</f>
        <v/>
      </c>
      <c r="V47" s="20" t="str">
        <f>IF(pivots!H97="","",pivots!H97)</f>
        <v/>
      </c>
      <c r="W47" s="20" t="str">
        <f>IF(pivots!I97="","",pivots!I97)</f>
        <v/>
      </c>
      <c r="X47" s="20" t="str">
        <f>IF(pivots!J97="","",pivots!J97)</f>
        <v/>
      </c>
      <c r="Y47" s="20" t="str">
        <f>IF(pivots!K97="","",pivots!K97)</f>
        <v/>
      </c>
      <c r="Z47" s="20"/>
      <c r="AA47" s="20"/>
    </row>
    <row r="48" spans="1:27" x14ac:dyDescent="0.3">
      <c r="A48" s="20"/>
      <c r="B48" s="20"/>
      <c r="C48" s="20"/>
      <c r="D48" s="20"/>
      <c r="E48" s="20"/>
      <c r="F48" s="20"/>
      <c r="G48" s="20"/>
      <c r="H48" s="20"/>
      <c r="I48" s="20"/>
      <c r="J48" s="20"/>
      <c r="K48" s="20"/>
      <c r="L48" s="20"/>
      <c r="M48" s="20"/>
      <c r="N48" s="20"/>
      <c r="O48" s="20"/>
      <c r="P48" s="20"/>
      <c r="Q48" s="20" t="str">
        <f>IF(pivots!C98="","",pivots!C98)</f>
        <v/>
      </c>
      <c r="R48" s="20" t="str">
        <f>IF(pivots!D98="","",pivots!D98)</f>
        <v/>
      </c>
      <c r="S48" s="20" t="str">
        <f>IF(pivots!E98="","",pivots!E98)</f>
        <v/>
      </c>
      <c r="T48" s="20" t="str">
        <f>IF(pivots!F98="","",pivots!F98)</f>
        <v/>
      </c>
      <c r="U48" s="20" t="str">
        <f>IF(pivots!G98="","",pivots!G98)</f>
        <v/>
      </c>
      <c r="V48" s="20" t="str">
        <f>IF(pivots!H98="","",pivots!H98)</f>
        <v/>
      </c>
      <c r="W48" s="20" t="str">
        <f>IF(pivots!I98="","",pivots!I98)</f>
        <v/>
      </c>
      <c r="X48" s="20" t="str">
        <f>IF(pivots!J98="","",pivots!J98)</f>
        <v/>
      </c>
      <c r="Y48" s="20" t="str">
        <f>IF(pivots!K98="","",pivots!K98)</f>
        <v/>
      </c>
      <c r="Z48" s="20"/>
      <c r="AA48" s="20"/>
    </row>
    <row r="49" spans="1:27" x14ac:dyDescent="0.3">
      <c r="A49" s="20"/>
      <c r="B49" s="20"/>
      <c r="C49" s="20"/>
      <c r="D49" s="20"/>
      <c r="E49" s="20"/>
      <c r="F49" s="20"/>
      <c r="G49" s="20"/>
      <c r="H49" s="20"/>
      <c r="I49" s="20"/>
      <c r="J49" s="20"/>
      <c r="K49" s="20"/>
      <c r="L49" s="20"/>
      <c r="M49" s="20"/>
      <c r="N49" s="20"/>
      <c r="O49" s="20"/>
      <c r="P49" s="20"/>
      <c r="Q49" s="20" t="str">
        <f>IF(pivots!C99="","",pivots!C99)</f>
        <v/>
      </c>
      <c r="R49" s="20" t="str">
        <f>IF(pivots!D99="","",pivots!D99)</f>
        <v/>
      </c>
      <c r="S49" s="20" t="str">
        <f>IF(pivots!E99="","",pivots!E99)</f>
        <v/>
      </c>
      <c r="T49" s="20" t="str">
        <f>IF(pivots!F99="","",pivots!F99)</f>
        <v/>
      </c>
      <c r="U49" s="20" t="str">
        <f>IF(pivots!G99="","",pivots!G99)</f>
        <v/>
      </c>
      <c r="V49" s="20" t="str">
        <f>IF(pivots!H99="","",pivots!H99)</f>
        <v/>
      </c>
      <c r="W49" s="20" t="str">
        <f>IF(pivots!I99="","",pivots!I99)</f>
        <v/>
      </c>
      <c r="X49" s="20" t="str">
        <f>IF(pivots!J99="","",pivots!J99)</f>
        <v/>
      </c>
      <c r="Y49" s="20" t="str">
        <f>IF(pivots!K99="","",pivots!K99)</f>
        <v/>
      </c>
      <c r="Z49" s="20"/>
      <c r="AA49" s="20"/>
    </row>
    <row r="50" spans="1:27" x14ac:dyDescent="0.3">
      <c r="A50" s="20"/>
      <c r="B50" s="20"/>
      <c r="C50" s="20"/>
      <c r="D50" s="20"/>
      <c r="E50" s="20"/>
      <c r="F50" s="20"/>
      <c r="G50" s="20"/>
      <c r="H50" s="20"/>
      <c r="I50" s="20"/>
      <c r="J50" s="20"/>
      <c r="K50" s="20"/>
      <c r="L50" s="20"/>
      <c r="M50" s="20"/>
      <c r="N50" s="20"/>
      <c r="O50" s="20"/>
      <c r="P50" s="20"/>
      <c r="Q50" s="20" t="str">
        <f>IF(pivots!C100="","",pivots!C100)</f>
        <v/>
      </c>
      <c r="R50" s="20" t="str">
        <f>IF(pivots!D100="","",pivots!D100)</f>
        <v/>
      </c>
      <c r="S50" s="20" t="str">
        <f>IF(pivots!E100="","",pivots!E100)</f>
        <v/>
      </c>
      <c r="T50" s="20" t="str">
        <f>IF(pivots!F100="","",pivots!F100)</f>
        <v/>
      </c>
      <c r="U50" s="20" t="str">
        <f>IF(pivots!G100="","",pivots!G100)</f>
        <v/>
      </c>
      <c r="V50" s="20" t="str">
        <f>IF(pivots!H100="","",pivots!H100)</f>
        <v/>
      </c>
      <c r="W50" s="20" t="str">
        <f>IF(pivots!I100="","",pivots!I100)</f>
        <v/>
      </c>
      <c r="X50" s="20" t="str">
        <f>IF(pivots!J100="","",pivots!J100)</f>
        <v/>
      </c>
      <c r="Y50" s="20" t="str">
        <f>IF(pivots!K100="","",pivots!K100)</f>
        <v/>
      </c>
      <c r="Z50" s="20"/>
      <c r="AA50" s="20"/>
    </row>
    <row r="51" spans="1:27" x14ac:dyDescent="0.3">
      <c r="A51" s="20"/>
      <c r="B51" s="20"/>
      <c r="C51" s="20"/>
      <c r="D51" s="20"/>
      <c r="E51" s="20"/>
      <c r="F51" s="20"/>
      <c r="G51" s="20"/>
      <c r="H51" s="20"/>
      <c r="I51" s="20"/>
      <c r="J51" s="20"/>
      <c r="K51" s="20"/>
      <c r="L51" s="20"/>
      <c r="M51" s="20"/>
      <c r="N51" s="20"/>
      <c r="O51" s="20"/>
      <c r="P51" s="20"/>
      <c r="Q51" s="20" t="str">
        <f>IF(pivots!C101="","",pivots!C101)</f>
        <v/>
      </c>
      <c r="R51" s="20" t="str">
        <f>IF(pivots!D101="","",pivots!D101)</f>
        <v/>
      </c>
      <c r="S51" s="20" t="str">
        <f>IF(pivots!E101="","",pivots!E101)</f>
        <v/>
      </c>
      <c r="T51" s="20" t="str">
        <f>IF(pivots!F101="","",pivots!F101)</f>
        <v/>
      </c>
      <c r="U51" s="20" t="str">
        <f>IF(pivots!G101="","",pivots!G101)</f>
        <v/>
      </c>
      <c r="V51" s="20" t="str">
        <f>IF(pivots!H101="","",pivots!H101)</f>
        <v/>
      </c>
      <c r="W51" s="20" t="str">
        <f>IF(pivots!I101="","",pivots!I101)</f>
        <v/>
      </c>
      <c r="X51" s="20" t="str">
        <f>IF(pivots!J101="","",pivots!J101)</f>
        <v/>
      </c>
      <c r="Y51" s="20" t="str">
        <f>IF(pivots!K101="","",pivots!K101)</f>
        <v/>
      </c>
      <c r="Z51" s="20"/>
      <c r="AA51" s="20"/>
    </row>
    <row r="52" spans="1:27"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spans="1:27"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spans="1:27"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spans="1:27"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sheetData>
  <conditionalFormatting sqref="R21:V37">
    <cfRule type="dataBar" priority="5">
      <dataBar>
        <cfvo type="num" val="0"/>
        <cfvo type="formula" val="MAX($R$21:$V$37)*2"/>
        <color rgb="FF638EC6"/>
      </dataBar>
      <extLst>
        <ext xmlns:x14="http://schemas.microsoft.com/office/spreadsheetml/2009/9/main" uri="{B025F937-C7B1-47D3-B67F-A62EFF666E3E}">
          <x14:id>{6D74E460-5267-4FE8-A9A2-2FCBC63CBBA2}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6" id="{C5474044-2FD3-45DE-B227-DFBF70D75889}">
            <xm:f>R$19=pivots!$G$57</xm:f>
            <x14:dxf>
              <fill>
                <patternFill>
                  <bgColor theme="9" tint="0.79998168889431442"/>
                </patternFill>
              </fill>
              <border>
                <left style="thin">
                  <color theme="1" tint="0.14996795556505021"/>
                </left>
                <right style="thin">
                  <color theme="1" tint="0.14996795556505021"/>
                </right>
                <vertical/>
                <horizontal/>
              </border>
            </x14:dxf>
          </x14:cfRule>
          <x14:cfRule type="expression" priority="7" id="{D8228DD1-B175-4A81-AD39-FC019642C4CF}">
            <xm:f>R$19+pivots!$G$57</xm:f>
            <x14:dxf>
              <fill>
                <patternFill>
                  <bgColor theme="9" tint="0.79998168889431442"/>
                </patternFill>
              </fill>
            </x14:dxf>
          </x14:cfRule>
          <x14:cfRule type="expression" priority="8" id="{84E27358-3F02-4251-A839-900D18C9E4B2}">
            <xm:f>pivots!$G$57</xm:f>
            <x14:dxf>
              <fill>
                <patternFill>
                  <bgColor theme="9" tint="0.59996337778862885"/>
                </patternFill>
              </fill>
              <border>
                <left style="thin">
                  <color theme="1"/>
                </left>
                <right style="thin">
                  <color theme="1"/>
                </right>
                <vertical/>
                <horizontal/>
              </border>
            </x14:dxf>
          </x14:cfRule>
          <x14:cfRule type="expression" priority="9" id="{037B7AB8-FC75-46D2-A68D-6116BEF3A88D}">
            <xm:f>R$19+pivots!$G$57</xm:f>
            <x14:dxf>
              <fill>
                <patternFill>
                  <bgColor theme="9" tint="0.59996337778862885"/>
                </patternFill>
              </fill>
              <border>
                <left style="thin">
                  <color theme="1"/>
                </left>
                <right style="thin">
                  <color theme="1"/>
                </right>
                <vertical/>
                <horizontal/>
              </border>
            </x14:dxf>
          </x14:cfRule>
          <xm:sqref>R19:V37</xm:sqref>
        </x14:conditionalFormatting>
        <x14:conditionalFormatting xmlns:xm="http://schemas.microsoft.com/office/excel/2006/main">
          <x14:cfRule type="dataBar" id="{6D74E460-5267-4FE8-A9A2-2FCBC63CBBA2}">
            <x14:dataBar minLength="0" maxLength="100" gradient="0">
              <x14:cfvo type="num">
                <xm:f>0</xm:f>
              </x14:cfvo>
              <x14:cfvo type="formula">
                <xm:f>MAX($R$21:$V$37)*2</xm:f>
              </x14:cfvo>
              <x14:negativeFillColor rgb="FFFF0000"/>
              <x14:axisColor rgb="FF000000"/>
            </x14:dataBar>
          </x14:cfRule>
          <xm:sqref>R21:V37</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N9"/>
  <sheetViews>
    <sheetView zoomScale="66" zoomScaleNormal="137" workbookViewId="0">
      <selection activeCell="H9" sqref="H9"/>
    </sheetView>
  </sheetViews>
  <sheetFormatPr defaultRowHeight="14.4" x14ac:dyDescent="0.3"/>
  <cols>
    <col min="5" max="5" width="10.8984375" customWidth="1"/>
    <col min="6" max="6" width="9.8984375" customWidth="1"/>
    <col min="10" max="10" width="17.19921875" customWidth="1"/>
  </cols>
  <sheetData>
    <row r="2" spans="5:14" x14ac:dyDescent="0.3">
      <c r="E2" t="s">
        <v>1040</v>
      </c>
      <c r="F2" t="s">
        <v>1041</v>
      </c>
    </row>
    <row r="3" spans="5:14" ht="25.5" customHeight="1" x14ac:dyDescent="0.3">
      <c r="E3" t="s">
        <v>11</v>
      </c>
    </row>
    <row r="4" spans="5:14" ht="25.5" customHeight="1" x14ac:dyDescent="0.3">
      <c r="E4" t="s">
        <v>9</v>
      </c>
      <c r="F4" t="e" vm="1">
        <v>#VALUE!</v>
      </c>
    </row>
    <row r="5" spans="5:14" ht="25.5" customHeight="1" x14ac:dyDescent="0.3">
      <c r="E5" t="s">
        <v>6</v>
      </c>
      <c r="F5" t="e" vm="2">
        <v>#VALUE!</v>
      </c>
    </row>
    <row r="6" spans="5:14" ht="25.5" customHeight="1" x14ac:dyDescent="0.3">
      <c r="E6" t="s">
        <v>13</v>
      </c>
      <c r="F6" t="e" vm="3">
        <v>#VALUE!</v>
      </c>
      <c r="N6" s="35"/>
    </row>
    <row r="7" spans="5:14" ht="25.5" customHeight="1" x14ac:dyDescent="0.3">
      <c r="E7" t="s">
        <v>10</v>
      </c>
      <c r="F7" t="e" vm="4">
        <v>#VALUE!</v>
      </c>
    </row>
    <row r="9" spans="5:14" ht="70.2" customHeight="1"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Shanmukh Sahukari</cp:lastModifiedBy>
  <dcterms:created xsi:type="dcterms:W3CDTF">2021-03-14T20:21:32Z</dcterms:created>
  <dcterms:modified xsi:type="dcterms:W3CDTF">2025-08-06T06:31:41Z</dcterms:modified>
</cp:coreProperties>
</file>