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20" windowHeight="11145" activeTab="1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tc={EFA4B48F-DB56-42EF-BB8B-D52C8717292A}</author>
    <author>tc={EBC152FC-F615-475A-8B0E-92F2D40F6584}</author>
    <author>tc={D0C8A09C-4370-4B63-B423-89A7CFB33FB4}</author>
    <author>tc={9CE82691-4018-473F-BEF1-895C0E5D68F5}</author>
    <author>tc={76F35942-7A3E-48E3-9A19-1C61D0C62B07}</author>
  </authors>
  <commentList>
    <comment ref="C95" authorId="0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CLASIFICADO COMO ALMIDON? PREGUNTAR A ERNESTINA</t>
        </r>
      </text>
    </comment>
    <comment ref="E130" authorId="1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Pendiente de clasificar</t>
        </r>
      </text>
    </comment>
    <comment ref="C154" authorId="2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CONSIDERA LA CLASIFICACION CIIU 1075</t>
        </r>
      </text>
    </comment>
    <comment ref="C599" authorId="3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Consultar al banco</t>
        </r>
      </text>
    </comment>
    <comment ref="C647" authorId="4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Consultar si la clasificación esta correctamente o se cambia nombre y clasificación</t>
        </r>
      </text>
    </comment>
  </commentList>
</comments>
</file>

<file path=xl/comments2.xml><?xml version="1.0" encoding="utf-8"?>
<comments xmlns="http://schemas.openxmlformats.org/spreadsheetml/2006/main">
  <authors>
    <author>tc={EFA4B48F-DB56-42EF-BB8B-D52C8717292A}</author>
    <author>tc={EBC152FC-F615-475A-8B0E-92F2D40F6584}</author>
    <author>tc={D0C8A09C-4370-4B63-B423-89A7CFB33FB4}</author>
    <author>tc={9CE82691-4018-473F-BEF1-895C0E5D68F5}</author>
    <author>tc={76F35942-7A3E-48E3-9A19-1C61D0C62B07}</author>
  </authors>
  <commentList>
    <comment ref="C95" authorId="0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CLASIFICADO COMO ALMIDON? PREGUNTAR A ERNESTINA</t>
        </r>
      </text>
    </comment>
    <comment ref="E130" authorId="1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Pendiente de clasificar</t>
        </r>
      </text>
    </comment>
    <comment ref="C154" authorId="2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CONSIDERA LA CLASIFICACION CIIU 1075</t>
        </r>
      </text>
    </comment>
    <comment ref="C599" authorId="3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Consultar al banco</t>
        </r>
      </text>
    </comment>
    <comment ref="C647" authorId="4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Consultar si la clasificación esta correctamente o se cambia nombre y clasificación</t>
        </r>
      </text>
    </comment>
  </commentList>
</comments>
</file>

<file path=xl/sharedStrings.xml><?xml version="1.0" encoding="utf-8"?>
<sst xmlns="http://schemas.openxmlformats.org/spreadsheetml/2006/main" count="5892" uniqueCount="1844">
  <si>
    <t>CCP</t>
  </si>
  <si>
    <t>VARIEDAD</t>
  </si>
  <si>
    <t>DESCRIPCION</t>
  </si>
  <si>
    <t>NAEG DE REFERENCIA</t>
  </si>
  <si>
    <t>NPG DE REFERENCIA 5 DIGITOS</t>
  </si>
  <si>
    <t>NPG DE REFERENCIA A 8 DIGITOS</t>
  </si>
  <si>
    <t>Ponderacion 5 Digitos</t>
  </si>
  <si>
    <t>Ponderacion 9 Digitos</t>
  </si>
  <si>
    <t>Ponderacion de actividad</t>
  </si>
  <si>
    <t>Ponderacion Clase</t>
  </si>
  <si>
    <t>Ponderacion Division</t>
  </si>
  <si>
    <t>Clase</t>
  </si>
  <si>
    <t>SECCION</t>
  </si>
  <si>
    <t>C</t>
  </si>
  <si>
    <t>Industria de Manufactura</t>
  </si>
  <si>
    <t xml:space="preserve">DIVISION </t>
  </si>
  <si>
    <t>C10</t>
  </si>
  <si>
    <t>Elaboración de productos alimenticios</t>
  </si>
  <si>
    <t>GRUPO</t>
  </si>
  <si>
    <t>C101</t>
  </si>
  <si>
    <t>Elaboración y conservación de carne</t>
  </si>
  <si>
    <t>CLASE</t>
  </si>
  <si>
    <t>C1010</t>
  </si>
  <si>
    <t>ACTIVIDAD</t>
  </si>
  <si>
    <t>C1010.1</t>
  </si>
  <si>
    <t>Elaboración y conservación de carne de ganado bovino</t>
  </si>
  <si>
    <t>AE029</t>
  </si>
  <si>
    <t>PRODUCTO</t>
  </si>
  <si>
    <t>C1010.1.1</t>
  </si>
  <si>
    <t>Carne y despojos comestibles de ganado bovino</t>
  </si>
  <si>
    <t>P2101</t>
  </si>
  <si>
    <t>C1010.1.1.01</t>
  </si>
  <si>
    <t>Carne de ganado bovino, fresca o refrigerada en canal</t>
  </si>
  <si>
    <t>P2101001</t>
  </si>
  <si>
    <t>C1010.1.1.02</t>
  </si>
  <si>
    <t>Carne de ganado bovino, fresca o refrigerada en corte</t>
  </si>
  <si>
    <t>C1010.1.2</t>
  </si>
  <si>
    <t>Cueros y pieles de bovino y de otros animales</t>
  </si>
  <si>
    <t>P2105</t>
  </si>
  <si>
    <t>C1010.1.2.01</t>
  </si>
  <si>
    <t>Cueros y pieles en bruto de ganado bovino</t>
  </si>
  <si>
    <t>02951</t>
  </si>
  <si>
    <t>P2105001</t>
  </si>
  <si>
    <t>C1010.2</t>
  </si>
  <si>
    <t>Elaboración y conservación de carne de ganado porcino</t>
  </si>
  <si>
    <t>AE030</t>
  </si>
  <si>
    <t>C1010.2.1</t>
  </si>
  <si>
    <t>Carne y despojos comestibles de ganado porcino</t>
  </si>
  <si>
    <t>P2102</t>
  </si>
  <si>
    <t>C1010.2.1.01</t>
  </si>
  <si>
    <t>Carne de cerdo, fresca o refrigerada en canal</t>
  </si>
  <si>
    <t>P2102001</t>
  </si>
  <si>
    <t>C1010.2.1.02</t>
  </si>
  <si>
    <t>Carne de cerdo, fresca o refrigerada en corte</t>
  </si>
  <si>
    <t>C1010.3</t>
  </si>
  <si>
    <t>Elaboración y conservación de carne de aves de corral</t>
  </si>
  <si>
    <t>AE031</t>
  </si>
  <si>
    <t>C1010.3.1</t>
  </si>
  <si>
    <t>Carne y despojos comestibles de aves</t>
  </si>
  <si>
    <t>P2103</t>
  </si>
  <si>
    <t>C1010.3.1.01</t>
  </si>
  <si>
    <t>Carne de pollo, fresca o refrigerada entero</t>
  </si>
  <si>
    <t>21121</t>
  </si>
  <si>
    <t>P2103001</t>
  </si>
  <si>
    <t>C1010.3.1.02</t>
  </si>
  <si>
    <t>Carne de pollo, fresca o refrigerada trozos</t>
  </si>
  <si>
    <t>C1010.4</t>
  </si>
  <si>
    <t>Elaboración de productos cárnicos y elaboración de otros productos de origen animal n.c.p.</t>
  </si>
  <si>
    <t>AE032</t>
  </si>
  <si>
    <t>C1010.4.1</t>
  </si>
  <si>
    <t>Carne y despojos de otros animales y conservas y preparados de carne</t>
  </si>
  <si>
    <t>P2104</t>
  </si>
  <si>
    <t>C1010.4.1.01</t>
  </si>
  <si>
    <t>Embutidos y productos similares de carne, despojos o sangre bovino</t>
  </si>
  <si>
    <t>21174</t>
  </si>
  <si>
    <t>P2104017</t>
  </si>
  <si>
    <t>C1010.4.1.02</t>
  </si>
  <si>
    <t>Embutidos y productos similares de carne, despojos o sangre porcino</t>
  </si>
  <si>
    <t>C1010.4.1.03</t>
  </si>
  <si>
    <t>Embutidos y productos similares de carne, despojos o sangre aves</t>
  </si>
  <si>
    <t>C102</t>
  </si>
  <si>
    <t>Elaboración y conservación de pescado, crustáceos y moluscos</t>
  </si>
  <si>
    <t>C1020</t>
  </si>
  <si>
    <t>C1020.1</t>
  </si>
  <si>
    <t>AE033</t>
  </si>
  <si>
    <t>C1020.1.1</t>
  </si>
  <si>
    <t>Pescado congelado, preparado o en conserva y sus productos</t>
  </si>
  <si>
    <t>P2201</t>
  </si>
  <si>
    <t>C1020.1.1.01</t>
  </si>
  <si>
    <t>Filetes y carne de pescado (este o no picada), frescos o refrigerados varios</t>
  </si>
  <si>
    <t>P2201002</t>
  </si>
  <si>
    <t>C1020.1.1.02</t>
  </si>
  <si>
    <t>Pescado, preparado o conservado varios</t>
  </si>
  <si>
    <t>P2201013</t>
  </si>
  <si>
    <t>C1020.1.2</t>
  </si>
  <si>
    <t>Crustáceos, moluscos y demás invertebrados acuáticos congelados, preparados o en conserva y sus productos</t>
  </si>
  <si>
    <t>P2202</t>
  </si>
  <si>
    <t>C1020.1.2.01</t>
  </si>
  <si>
    <t>Crustáceos, congelados varios</t>
  </si>
  <si>
    <t>P2202001</t>
  </si>
  <si>
    <t>C1020.1.2.02</t>
  </si>
  <si>
    <t>Crustáceos, preparados o conservados varios</t>
  </si>
  <si>
    <t>P2202004</t>
  </si>
  <si>
    <t>C103</t>
  </si>
  <si>
    <t>Elaboración y conservación de frutas, legumbres y hortalizas</t>
  </si>
  <si>
    <t>C1030</t>
  </si>
  <si>
    <t>C1030.1</t>
  </si>
  <si>
    <t>AE034</t>
  </si>
  <si>
    <t>C1030.1.1</t>
  </si>
  <si>
    <t>Vegetales preparados o en conserva, legumbres y papas</t>
  </si>
  <si>
    <t>P2301</t>
  </si>
  <si>
    <t>C1030.1.1.01</t>
  </si>
  <si>
    <t>Frijol  preparado empacado</t>
  </si>
  <si>
    <t>P2301013</t>
  </si>
  <si>
    <t>C1030.1.1.02</t>
  </si>
  <si>
    <t>Frijol preparado enlatado</t>
  </si>
  <si>
    <t>C1030.1.1.03</t>
  </si>
  <si>
    <t>Jugo de tomate envasado</t>
  </si>
  <si>
    <t>21321</t>
  </si>
  <si>
    <t>P2301005</t>
  </si>
  <si>
    <t>C1030.1.1.04</t>
  </si>
  <si>
    <t>Arvejas envasadas</t>
  </si>
  <si>
    <t>P2301014</t>
  </si>
  <si>
    <t>C1030.1.1.05</t>
  </si>
  <si>
    <t>Maiz dulce enlatado</t>
  </si>
  <si>
    <t>P2301016</t>
  </si>
  <si>
    <t>C1030.1.1.06</t>
  </si>
  <si>
    <t>Champiñon enlatado</t>
  </si>
  <si>
    <t>C1030.1.1.07</t>
  </si>
  <si>
    <t>Jugos de vegetales envasados</t>
  </si>
  <si>
    <t>21329</t>
  </si>
  <si>
    <t>P2301006</t>
  </si>
  <si>
    <t>C1030.1.1.08</t>
  </si>
  <si>
    <t>Frijol en grano empacado</t>
  </si>
  <si>
    <t>P2301001</t>
  </si>
  <si>
    <t>C1030.1.2</t>
  </si>
  <si>
    <t>Preparaciones y conservas de frutas secas y  nueces sin cascara</t>
  </si>
  <si>
    <t>P2302</t>
  </si>
  <si>
    <t>C1030.1.2.01</t>
  </si>
  <si>
    <t>Nueces, almendras y semillas sin cascara envasados</t>
  </si>
  <si>
    <t>P2302008</t>
  </si>
  <si>
    <t>C1030.1.2.02</t>
  </si>
  <si>
    <t>Maní simple, sin cáscara</t>
  </si>
  <si>
    <t>P2302004</t>
  </si>
  <si>
    <t>C1030.1.2.03</t>
  </si>
  <si>
    <t>Maní condimentados y empacados</t>
  </si>
  <si>
    <t>C1030.1.2.04</t>
  </si>
  <si>
    <t>Frutos secos deshidratados</t>
  </si>
  <si>
    <t>P2302003</t>
  </si>
  <si>
    <t>C1030.1.2.05</t>
  </si>
  <si>
    <t>Semilla de marañon simple</t>
  </si>
  <si>
    <t>P2302007</t>
  </si>
  <si>
    <t>C1030.1.2.06</t>
  </si>
  <si>
    <t>Semilla de marañon condimentado</t>
  </si>
  <si>
    <t>C1030.1.3</t>
  </si>
  <si>
    <t>Jugos de frutas</t>
  </si>
  <si>
    <t>P2303</t>
  </si>
  <si>
    <t>C1030.1.3.01</t>
  </si>
  <si>
    <t>Jugos de frutas envasados</t>
  </si>
  <si>
    <t>P2303006</t>
  </si>
  <si>
    <t>C1030.1.3.02</t>
  </si>
  <si>
    <t>Jugo de naranja envasado</t>
  </si>
  <si>
    <t>21431</t>
  </si>
  <si>
    <t>P2303001</t>
  </si>
  <si>
    <t>C1030.1.3.03</t>
  </si>
  <si>
    <t>Jugo de manzana envasado</t>
  </si>
  <si>
    <t>21435</t>
  </si>
  <si>
    <t>P2303005</t>
  </si>
  <si>
    <t>C1030.1.4</t>
  </si>
  <si>
    <t>Otras frutas y nueces (PREPARADOS O CONSERVADOS DE OTRO MODO, INCLUSO CON ADICION DE AZUCAR U OTRO EDULCORANTE O ALCOHOL)</t>
  </si>
  <si>
    <t>P2304</t>
  </si>
  <si>
    <t>C1030.1.4.01</t>
  </si>
  <si>
    <t>Jaleas y memeladas de frutas</t>
  </si>
  <si>
    <t>P2304004</t>
  </si>
  <si>
    <t>C1030.1.4.02</t>
  </si>
  <si>
    <t xml:space="preserve">Conservas de frutas </t>
  </si>
  <si>
    <t>P2304007</t>
  </si>
  <si>
    <t>C1030.1.4.03</t>
  </si>
  <si>
    <t>Frutos sin cocer o cocidos, congelados</t>
  </si>
  <si>
    <t>P2304003</t>
  </si>
  <si>
    <t>C1030.1.4.04</t>
  </si>
  <si>
    <t xml:space="preserve">Mantequilla de maní  </t>
  </si>
  <si>
    <t>21495</t>
  </si>
  <si>
    <t>P2304005</t>
  </si>
  <si>
    <t>C1030.1.4.05</t>
  </si>
  <si>
    <t>Mantequilla de almendra</t>
  </si>
  <si>
    <t>C1030.1.4.06</t>
  </si>
  <si>
    <t>Melocotones en conserva</t>
  </si>
  <si>
    <t>21492</t>
  </si>
  <si>
    <t>P2304002</t>
  </si>
  <si>
    <t>C104</t>
  </si>
  <si>
    <t>Elaboración de aceites y grasas de origen vegetal y animal</t>
  </si>
  <si>
    <t>C1040</t>
  </si>
  <si>
    <t>C1040.1</t>
  </si>
  <si>
    <t>AE035</t>
  </si>
  <si>
    <t>C1040.1.1</t>
  </si>
  <si>
    <t>Aceites de origen vegetal</t>
  </si>
  <si>
    <t>P2401</t>
  </si>
  <si>
    <t>C1040.1.1.01</t>
  </si>
  <si>
    <t>Aceite de palma, refinado</t>
  </si>
  <si>
    <t>21545</t>
  </si>
  <si>
    <t>P2401014</t>
  </si>
  <si>
    <t>C1040.1.1.02</t>
  </si>
  <si>
    <t>Aceite de palma, crudo</t>
  </si>
  <si>
    <t>21535</t>
  </si>
  <si>
    <t>P2401005</t>
  </si>
  <si>
    <t>C1040.1.1.03</t>
  </si>
  <si>
    <t>Otros aceites vegetales en crudo, n.c.p.</t>
  </si>
  <si>
    <t>P2401009</t>
  </si>
  <si>
    <t>C1040.1.2</t>
  </si>
  <si>
    <t>Margarina y preparaciones similares</t>
  </si>
  <si>
    <t>P2402</t>
  </si>
  <si>
    <t>C1040.1.2.01</t>
  </si>
  <si>
    <t>Margarina vegetal</t>
  </si>
  <si>
    <t>P2402001</t>
  </si>
  <si>
    <t>C1040.1.2.02</t>
  </si>
  <si>
    <t>Manteca vegetal</t>
  </si>
  <si>
    <t>C1040.1.3</t>
  </si>
  <si>
    <t>Grasas y aceites de origen animal y demás grasas y aceites de origen vegetal</t>
  </si>
  <si>
    <t>P2403</t>
  </si>
  <si>
    <t>C1040.1.3.01</t>
  </si>
  <si>
    <t>Aceite de origen vegetal</t>
  </si>
  <si>
    <t>P2403014</t>
  </si>
  <si>
    <t>C105</t>
  </si>
  <si>
    <t>Elaboración de productos lácteos</t>
  </si>
  <si>
    <t>C1050</t>
  </si>
  <si>
    <t>C1050.1</t>
  </si>
  <si>
    <t>AE036</t>
  </si>
  <si>
    <t>C1050.1.1</t>
  </si>
  <si>
    <t>Leche líquida y crema procesadas</t>
  </si>
  <si>
    <t>P2501</t>
  </si>
  <si>
    <t>C1050.1.1.01</t>
  </si>
  <si>
    <t>Cremas fresca pasteurizada</t>
  </si>
  <si>
    <t>P2501002</t>
  </si>
  <si>
    <t>C1050.1.1.02</t>
  </si>
  <si>
    <t>Leche liquida pasteurizada</t>
  </si>
  <si>
    <t>P2501001</t>
  </si>
  <si>
    <t>C1050.1.2</t>
  </si>
  <si>
    <t>Otros productos lácteos n.c.p.</t>
  </si>
  <si>
    <t>P2503</t>
  </si>
  <si>
    <t>C1050.1.2.01</t>
  </si>
  <si>
    <t>Quesos frescos</t>
  </si>
  <si>
    <t>22251</t>
  </si>
  <si>
    <t>P2503009</t>
  </si>
  <si>
    <t>C1050.1.2.02</t>
  </si>
  <si>
    <t>Quesos procesados</t>
  </si>
  <si>
    <t>C1050.1.2.03</t>
  </si>
  <si>
    <t>Leche y crema, n.c.p.</t>
  </si>
  <si>
    <t>P2503004</t>
  </si>
  <si>
    <t>C1050.1.2.04</t>
  </si>
  <si>
    <t xml:space="preserve">Helados  </t>
  </si>
  <si>
    <t>P2503015</t>
  </si>
  <si>
    <t>C106</t>
  </si>
  <si>
    <t>Elaboración de productos de molinería, almidones y productos derivados del almidón</t>
  </si>
  <si>
    <t>C1061</t>
  </si>
  <si>
    <t>Elaboración de productos de molinería</t>
  </si>
  <si>
    <t>C1061.1</t>
  </si>
  <si>
    <t>Elaboración de harina de trigo</t>
  </si>
  <si>
    <t xml:space="preserve">AE037 </t>
  </si>
  <si>
    <t>C1061.1.1</t>
  </si>
  <si>
    <t>Harina de trigo</t>
  </si>
  <si>
    <t>P2601</t>
  </si>
  <si>
    <t>C1061.1.1.01</t>
  </si>
  <si>
    <t>Harina de trigo suave</t>
  </si>
  <si>
    <t>23110</t>
  </si>
  <si>
    <t>P2601001</t>
  </si>
  <si>
    <t>C1061.1.1.02</t>
  </si>
  <si>
    <t>Harina de trigo dura</t>
  </si>
  <si>
    <t>C1061.1.1.03</t>
  </si>
  <si>
    <t>Otras harinas de trigo n.c.p.</t>
  </si>
  <si>
    <t>C1061.2</t>
  </si>
  <si>
    <t>Beneficios de arroz</t>
  </si>
  <si>
    <t>AE038</t>
  </si>
  <si>
    <t>C1061.2.1</t>
  </si>
  <si>
    <t>Arroz sin cáscara</t>
  </si>
  <si>
    <t>P2602</t>
  </si>
  <si>
    <t>C1061.2.1.01</t>
  </si>
  <si>
    <t>Arroz entero y quebrado (excepto precocido)</t>
  </si>
  <si>
    <t>P2602002</t>
  </si>
  <si>
    <t>C1061.3</t>
  </si>
  <si>
    <t>Elaboración de otros productos de molinería n.c.p. por cuenta propia</t>
  </si>
  <si>
    <t>AE039</t>
  </si>
  <si>
    <t>C1061.3.1</t>
  </si>
  <si>
    <t>Otros productos de molinería n.c.p.</t>
  </si>
  <si>
    <t>P2603</t>
  </si>
  <si>
    <t>C1061.3.1.01</t>
  </si>
  <si>
    <t>Cereales</t>
  </si>
  <si>
    <t>P2603003</t>
  </si>
  <si>
    <t>C1061.3.1.02</t>
  </si>
  <si>
    <t>Avena</t>
  </si>
  <si>
    <t>C1061.3.1.03</t>
  </si>
  <si>
    <t>Arroz precocido</t>
  </si>
  <si>
    <t>C1061.3.1.04</t>
  </si>
  <si>
    <t>Harina de maiz</t>
  </si>
  <si>
    <t>23120</t>
  </si>
  <si>
    <t>P2603001</t>
  </si>
  <si>
    <t>C1061.3.1.05</t>
  </si>
  <si>
    <t>Otras mezclas de harina</t>
  </si>
  <si>
    <t>C1061.3.2</t>
  </si>
  <si>
    <t>Desechos de la industria alimenticia</t>
  </si>
  <si>
    <t>P4901</t>
  </si>
  <si>
    <t>C1061.3.2.01</t>
  </si>
  <si>
    <t>Alimentos para aves (excepto concentrados)</t>
  </si>
  <si>
    <t>P4901002</t>
  </si>
  <si>
    <t>C1062</t>
  </si>
  <si>
    <t>Elaboración de almidones y productos derivados del almidón</t>
  </si>
  <si>
    <t>C1062.1</t>
  </si>
  <si>
    <t>AE040</t>
  </si>
  <si>
    <t>C1062.1.1</t>
  </si>
  <si>
    <t>Almidónes y sus productos, azúcares y jarabes de azúcar, n.c.p.</t>
  </si>
  <si>
    <t>P2604</t>
  </si>
  <si>
    <t>C1062.1.1.01</t>
  </si>
  <si>
    <t>Jarabe de miel</t>
  </si>
  <si>
    <t>P2604001</t>
  </si>
  <si>
    <t>C1062.1.1.02</t>
  </si>
  <si>
    <t>Miel artificial</t>
  </si>
  <si>
    <t>C1062.1.1.03</t>
  </si>
  <si>
    <t>Glucosa para la industria alimenticia</t>
  </si>
  <si>
    <t>C1062.1.1.04</t>
  </si>
  <si>
    <t>Fructosa para la industria alimenticia</t>
  </si>
  <si>
    <t>C1062.1.1.05</t>
  </si>
  <si>
    <t>Glucosa para la industria farmaceutica y quimica</t>
  </si>
  <si>
    <t>P2604002</t>
  </si>
  <si>
    <t>C1062.1.1.06</t>
  </si>
  <si>
    <t>Fructosa para la industria farmaceutica y quimica</t>
  </si>
  <si>
    <t>C107</t>
  </si>
  <si>
    <t>Elaboración de otros productos alimenticios</t>
  </si>
  <si>
    <t>C1071</t>
  </si>
  <si>
    <t>Elaboración de productos de panadería</t>
  </si>
  <si>
    <t>C1071.1</t>
  </si>
  <si>
    <t>AE041</t>
  </si>
  <si>
    <t>C1071.1.1</t>
  </si>
  <si>
    <t>Pan</t>
  </si>
  <si>
    <t>P2701</t>
  </si>
  <si>
    <t>C1071.1.1.01</t>
  </si>
  <si>
    <t>Pan dulce</t>
  </si>
  <si>
    <t>P2701002</t>
  </si>
  <si>
    <t>C1071.1.1.02</t>
  </si>
  <si>
    <t>Pan frances</t>
  </si>
  <si>
    <t>C1071.1.2</t>
  </si>
  <si>
    <t>Otros productos de panadería y repostería n.c.p.</t>
  </si>
  <si>
    <t>P2702</t>
  </si>
  <si>
    <t>C1071.1.2.01</t>
  </si>
  <si>
    <t>Pasteles</t>
  </si>
  <si>
    <t>P2702002</t>
  </si>
  <si>
    <t>C1071.1.2.02</t>
  </si>
  <si>
    <t>Pie</t>
  </si>
  <si>
    <t>C1071.1.2.03</t>
  </si>
  <si>
    <t>Pan para hamburguesa y hotdog</t>
  </si>
  <si>
    <t>C1071.1.2.04</t>
  </si>
  <si>
    <t>Pan Sandwich</t>
  </si>
  <si>
    <t>C1071.1.2.05</t>
  </si>
  <si>
    <t>Otros productos de panaderia n.c.p.</t>
  </si>
  <si>
    <t>C1071.1.2.06</t>
  </si>
  <si>
    <t>Galletas</t>
  </si>
  <si>
    <t>23420</t>
  </si>
  <si>
    <t>P2702001</t>
  </si>
  <si>
    <t>C1071.1.2.07</t>
  </si>
  <si>
    <t>Obleas</t>
  </si>
  <si>
    <t>C1071.2</t>
  </si>
  <si>
    <t>Elaboración de tortillas de maíz</t>
  </si>
  <si>
    <t>AE042</t>
  </si>
  <si>
    <t>C1071.2.1</t>
  </si>
  <si>
    <t>Tortillas de maíz, incluso tostadas, horneadas o fritas</t>
  </si>
  <si>
    <t>P2703</t>
  </si>
  <si>
    <t>C1071.2.1.01</t>
  </si>
  <si>
    <t>Snack</t>
  </si>
  <si>
    <t>P2703001</t>
  </si>
  <si>
    <t>C1071.2.1.02</t>
  </si>
  <si>
    <t>Tostillas o tostadas de maiz, tacos</t>
  </si>
  <si>
    <t>C1072</t>
  </si>
  <si>
    <t>Elaboración de azúcar</t>
  </si>
  <si>
    <t>C1072.1</t>
  </si>
  <si>
    <t>AE043</t>
  </si>
  <si>
    <t>C1072.1.1</t>
  </si>
  <si>
    <t>Azúcar de caña sin refinar, refinada y los demás azúcares n.c.p.</t>
  </si>
  <si>
    <t>P2801</t>
  </si>
  <si>
    <t>C1072.1.1.01</t>
  </si>
  <si>
    <t>Azúcar de caña en bruto (sin refinar) sin adición de aromatizantes ni colorantes</t>
  </si>
  <si>
    <t>23511</t>
  </si>
  <si>
    <t>P2801001</t>
  </si>
  <si>
    <t>C1072.1.1.02</t>
  </si>
  <si>
    <t>Azúcar refinada</t>
  </si>
  <si>
    <t>23520</t>
  </si>
  <si>
    <t>P2801002</t>
  </si>
  <si>
    <t>C1072.1.2</t>
  </si>
  <si>
    <t>Melaza</t>
  </si>
  <si>
    <t>P2802</t>
  </si>
  <si>
    <t>C1072.1.2.01</t>
  </si>
  <si>
    <t>Melaza de caña</t>
  </si>
  <si>
    <t>P2802001</t>
  </si>
  <si>
    <t>C1073</t>
  </si>
  <si>
    <t>Elaboración de cacao y chocolate y de productos de confitería</t>
  </si>
  <si>
    <t>C1073.1</t>
  </si>
  <si>
    <t>AE044</t>
  </si>
  <si>
    <t>C1073.1.1</t>
  </si>
  <si>
    <t>Cacao, chocolate y productos de confitería</t>
  </si>
  <si>
    <t>P2901</t>
  </si>
  <si>
    <t>C1073.1.1.01</t>
  </si>
  <si>
    <t>Confiteria  sin cacao</t>
  </si>
  <si>
    <t>P2901007</t>
  </si>
  <si>
    <t>C1073.1.1.02</t>
  </si>
  <si>
    <t>Chocolate  en bloques, tabletas, o barras excepto a granel</t>
  </si>
  <si>
    <t>P2901006</t>
  </si>
  <si>
    <t>C1073.1.1.03</t>
  </si>
  <si>
    <t>Confiteria con cacao</t>
  </si>
  <si>
    <t>C1073.1.1.04</t>
  </si>
  <si>
    <t>Otras preparaciones alimenticias que contengan cacao n.c.p.</t>
  </si>
  <si>
    <t>23650</t>
  </si>
  <si>
    <t>P2901005</t>
  </si>
  <si>
    <t>C1074</t>
  </si>
  <si>
    <t>Elaboración de macarrones, fideos, alcuzcuz y productos farináceos similares</t>
  </si>
  <si>
    <t>C1074.1</t>
  </si>
  <si>
    <t>AE045</t>
  </si>
  <si>
    <t>C1074.1.1</t>
  </si>
  <si>
    <t>Macarrones, fideos y productos farináceos similares</t>
  </si>
  <si>
    <t>P3001</t>
  </si>
  <si>
    <t>C1074.1.1.01</t>
  </si>
  <si>
    <t>Espagueti</t>
  </si>
  <si>
    <t>23710</t>
  </si>
  <si>
    <t>P3001001</t>
  </si>
  <si>
    <t>C1074.1.1.02</t>
  </si>
  <si>
    <t>Fideos en todas sus formas (Excepto espagueti)</t>
  </si>
  <si>
    <t>C1075</t>
  </si>
  <si>
    <t>Elaboración de comidas y platos preparados</t>
  </si>
  <si>
    <t>C1075.1</t>
  </si>
  <si>
    <t xml:space="preserve">Elaboración de otros productos alimenticios n.c.p  incluyendo comidas y platos preparados </t>
  </si>
  <si>
    <t>AE046</t>
  </si>
  <si>
    <t>C1075.1.1</t>
  </si>
  <si>
    <t xml:space="preserve">Platos preparados   </t>
  </si>
  <si>
    <t>C1075.1.1.01</t>
  </si>
  <si>
    <t>Platos preparados o comidas a base de carne bovino</t>
  </si>
  <si>
    <t>21176</t>
  </si>
  <si>
    <t>P2104019</t>
  </si>
  <si>
    <t>C1075.1.1.02</t>
  </si>
  <si>
    <t>Platos preparados o comidas a base de carne de aves</t>
  </si>
  <si>
    <t>C1075.1.1.03</t>
  </si>
  <si>
    <t>Platos preparados o comidas a base de carne porcino</t>
  </si>
  <si>
    <t>C1075.1.1.04</t>
  </si>
  <si>
    <t>Platos preparados o comidas a base de vegetales o legumbres</t>
  </si>
  <si>
    <t>C1079</t>
  </si>
  <si>
    <t>Elaboración de otros productos alimenticios n.c.p.</t>
  </si>
  <si>
    <t>C1079.1</t>
  </si>
  <si>
    <t>C1079.1.1</t>
  </si>
  <si>
    <t>Productos alimenticios n.c.p.</t>
  </si>
  <si>
    <t>P3101</t>
  </si>
  <si>
    <t>C1079.1.1.01</t>
  </si>
  <si>
    <t>Polvos y productos derivados de leche</t>
  </si>
  <si>
    <t>P3101021</t>
  </si>
  <si>
    <t>C1079.1.1.02</t>
  </si>
  <si>
    <t>Polvos o concentrados para preparación de bebidas y alimentos</t>
  </si>
  <si>
    <t>C1079.1.1.03</t>
  </si>
  <si>
    <t>Otros productos alimenticios n.c.p.</t>
  </si>
  <si>
    <t>C1079.1.1.04</t>
  </si>
  <si>
    <t>Salsas de tomate y ketchup</t>
  </si>
  <si>
    <t>P3101018</t>
  </si>
  <si>
    <t>C1079.1.1.05</t>
  </si>
  <si>
    <t>Condimientos y especias</t>
  </si>
  <si>
    <t>C1079.1.1.06</t>
  </si>
  <si>
    <t>Mayonesa</t>
  </si>
  <si>
    <t>C1079.1.1.07</t>
  </si>
  <si>
    <t>Mostaza</t>
  </si>
  <si>
    <t>C1079.1.1.08</t>
  </si>
  <si>
    <t>Salsa soya e inglesa</t>
  </si>
  <si>
    <t>C1079.1.1.09</t>
  </si>
  <si>
    <t xml:space="preserve">Sopas  </t>
  </si>
  <si>
    <t>23992</t>
  </si>
  <si>
    <t>P3101015</t>
  </si>
  <si>
    <t>C1079.1.1.10</t>
  </si>
  <si>
    <t>Preparaciones para caldos de res y pollo</t>
  </si>
  <si>
    <t>C1079.1.1.11</t>
  </si>
  <si>
    <t>Café tostado y molido</t>
  </si>
  <si>
    <t>23911</t>
  </si>
  <si>
    <t>P3101002</t>
  </si>
  <si>
    <t>C1079.1.1.12</t>
  </si>
  <si>
    <t>Levaduras y polvos de hornear</t>
  </si>
  <si>
    <t>P3101019</t>
  </si>
  <si>
    <t>C108</t>
  </si>
  <si>
    <t>Elaboración de piensos preparados para animales</t>
  </si>
  <si>
    <t>C1080</t>
  </si>
  <si>
    <t>C1080.1</t>
  </si>
  <si>
    <t>Elaboración de alimentos preparados para animales</t>
  </si>
  <si>
    <t>AE047</t>
  </si>
  <si>
    <t>C1080.1.1</t>
  </si>
  <si>
    <t>Preparados para alimentación animal</t>
  </si>
  <si>
    <t>P3201</t>
  </si>
  <si>
    <t>C1080.1.1.01</t>
  </si>
  <si>
    <t>Alimento o concentrado para bovino</t>
  </si>
  <si>
    <t>P3201002</t>
  </si>
  <si>
    <t>C1080.1.1.02</t>
  </si>
  <si>
    <t>Alimento o cencentrado para aves</t>
  </si>
  <si>
    <t>C1080.1.1.03</t>
  </si>
  <si>
    <t>Alimento o cencentrado porcino</t>
  </si>
  <si>
    <t>C1080.1.1.04</t>
  </si>
  <si>
    <t>Alimento o concentrado pecuario</t>
  </si>
  <si>
    <t>C1080.1.1.05</t>
  </si>
  <si>
    <t>Alimento o concentrado para otros tipos de animales</t>
  </si>
  <si>
    <t>C11</t>
  </si>
  <si>
    <t>Elaboración de bebidas</t>
  </si>
  <si>
    <t>C110</t>
  </si>
  <si>
    <t>Destilación, rectificación y mezcla de bebidas alcohólicas</t>
  </si>
  <si>
    <t>C1101</t>
  </si>
  <si>
    <t>C1101.1</t>
  </si>
  <si>
    <t>AE048</t>
  </si>
  <si>
    <t>C1101.1.1</t>
  </si>
  <si>
    <t>Aguardientes, licores y demás bebidas espirituosas</t>
  </si>
  <si>
    <t>P3301</t>
  </si>
  <si>
    <t>C1101.1.1.01</t>
  </si>
  <si>
    <t>Aguardientes</t>
  </si>
  <si>
    <t>24131</t>
  </si>
  <si>
    <t>P3301001</t>
  </si>
  <si>
    <t>C1101.1.1.02</t>
  </si>
  <si>
    <t>Rones</t>
  </si>
  <si>
    <t>C1101.1.1.03</t>
  </si>
  <si>
    <t>Whiskys</t>
  </si>
  <si>
    <t>C1101.1.1.04</t>
  </si>
  <si>
    <t>Licores y demas bebidas con alcohol</t>
  </si>
  <si>
    <t>C1102</t>
  </si>
  <si>
    <t>Elaboración de vinos</t>
  </si>
  <si>
    <t>C1102.1</t>
  </si>
  <si>
    <t>AE049</t>
  </si>
  <si>
    <t>C1102.1.1</t>
  </si>
  <si>
    <t>Vinos</t>
  </si>
  <si>
    <t>P3302</t>
  </si>
  <si>
    <t>C1102.1.1.01</t>
  </si>
  <si>
    <t>Vinos con alcohol</t>
  </si>
  <si>
    <t>P3302002</t>
  </si>
  <si>
    <t>C1102.1.1.02</t>
  </si>
  <si>
    <t xml:space="preserve">Sidra  </t>
  </si>
  <si>
    <t>24230</t>
  </si>
  <si>
    <t>P3302004</t>
  </si>
  <si>
    <t>C1102.1.1.03</t>
  </si>
  <si>
    <t>Champane</t>
  </si>
  <si>
    <t>C1103</t>
  </si>
  <si>
    <t>Elaboración de bebidas malteadas y de malta</t>
  </si>
  <si>
    <t>C1103.1</t>
  </si>
  <si>
    <t>AE050</t>
  </si>
  <si>
    <t>C1103.1.1</t>
  </si>
  <si>
    <t>Cerveza de malta</t>
  </si>
  <si>
    <t>P3303</t>
  </si>
  <si>
    <t>C1103.1.1.01</t>
  </si>
  <si>
    <t>Cerveza con alcohol</t>
  </si>
  <si>
    <t>P3303001</t>
  </si>
  <si>
    <t>C1104</t>
  </si>
  <si>
    <t xml:space="preserve">Elaboración de bebidas no alcohólicas; producción de aguas minerales
y otras aguas embotelladas </t>
  </si>
  <si>
    <t>C1104.1</t>
  </si>
  <si>
    <t>Elaboración de bebidas no alcohólicas; producción de aguas minerales y otras aguas embotelladas</t>
  </si>
  <si>
    <t>AE051</t>
  </si>
  <si>
    <t>C1104.1.1</t>
  </si>
  <si>
    <t>Bebidas no alcohólicas</t>
  </si>
  <si>
    <t>P3401</t>
  </si>
  <si>
    <t>C1104.1.1.01</t>
  </si>
  <si>
    <t>Bebidas carbonatadas</t>
  </si>
  <si>
    <t>P3401001</t>
  </si>
  <si>
    <t>C1104.1.1.02</t>
  </si>
  <si>
    <t>Bebidas energizantes</t>
  </si>
  <si>
    <t>C1104.1.1.03</t>
  </si>
  <si>
    <t>Jugos y refrescos artificiales</t>
  </si>
  <si>
    <t>C1104.1.2</t>
  </si>
  <si>
    <t>Aguas minerales y otras aguas embotelladas</t>
  </si>
  <si>
    <t>P3402</t>
  </si>
  <si>
    <t>C1104.1.2.01</t>
  </si>
  <si>
    <t>Agua pura</t>
  </si>
  <si>
    <t>P3402001</t>
  </si>
  <si>
    <t>C1104.1.2.02</t>
  </si>
  <si>
    <t>Agua mineral</t>
  </si>
  <si>
    <t>C12</t>
  </si>
  <si>
    <t>Elaboración de productos de tabaco</t>
  </si>
  <si>
    <t>C120</t>
  </si>
  <si>
    <t>C1200</t>
  </si>
  <si>
    <t>C1200.1</t>
  </si>
  <si>
    <t>AE052</t>
  </si>
  <si>
    <t>C1200.1.1</t>
  </si>
  <si>
    <t>Productos del tabaco</t>
  </si>
  <si>
    <t>P3501</t>
  </si>
  <si>
    <t>C1200.1.1.01</t>
  </si>
  <si>
    <t>Tabaco sin tallo y curado</t>
  </si>
  <si>
    <t>25010</t>
  </si>
  <si>
    <t>P3501001</t>
  </si>
  <si>
    <t>C1200.1.1.02</t>
  </si>
  <si>
    <t>Cigarros</t>
  </si>
  <si>
    <t>C13</t>
  </si>
  <si>
    <t>Fabricación de productos textiles</t>
  </si>
  <si>
    <t>C131</t>
  </si>
  <si>
    <t>Hilatura, tejedura y acabado de productos textiles</t>
  </si>
  <si>
    <t>C1311</t>
  </si>
  <si>
    <t>Preparación e hilatura de fibras textiles</t>
  </si>
  <si>
    <t>C1311.1</t>
  </si>
  <si>
    <t>AE053</t>
  </si>
  <si>
    <t>C1311.1.1</t>
  </si>
  <si>
    <t>Hilados e hilos</t>
  </si>
  <si>
    <t>P3601</t>
  </si>
  <si>
    <t>C1311.1.1.01</t>
  </si>
  <si>
    <t>Hilados de algodón (excepto hilo de coser), que contiene 85% o más en peso de algodón</t>
  </si>
  <si>
    <t>26360</t>
  </si>
  <si>
    <t>P3601015</t>
  </si>
  <si>
    <t>C1311.1.1.02</t>
  </si>
  <si>
    <t xml:space="preserve">Hilados de filamentos artificiales o sintéticos </t>
  </si>
  <si>
    <t>26420</t>
  </si>
  <si>
    <t>P3601019</t>
  </si>
  <si>
    <t>C1312</t>
  </si>
  <si>
    <t>Tejedura de productos textiles</t>
  </si>
  <si>
    <t>C1312.1</t>
  </si>
  <si>
    <t>C1312.1.1</t>
  </si>
  <si>
    <t>Tejidos y telas textiles</t>
  </si>
  <si>
    <t>C1312.1.1.02</t>
  </si>
  <si>
    <t>Telas con un contenido del 85% o más en peso de algodón</t>
  </si>
  <si>
    <t>P3601032</t>
  </si>
  <si>
    <t>C1312.1.1.03</t>
  </si>
  <si>
    <t>Telas con un contenido menor al 85% s de peso de algodón y combinadas con otras telas artificiales</t>
  </si>
  <si>
    <t>P3601035</t>
  </si>
  <si>
    <t>C1312.1.1.04</t>
  </si>
  <si>
    <t>Telas artificiales con un contenido de 85% o mas</t>
  </si>
  <si>
    <t>P3601037</t>
  </si>
  <si>
    <t>C1312.1.1.05</t>
  </si>
  <si>
    <t>Telas artificiales con un contenido menor al 85%  de tejidos artificiales combinadas con algodón</t>
  </si>
  <si>
    <t>26730</t>
  </si>
  <si>
    <t>P3601038</t>
  </si>
  <si>
    <t>C139</t>
  </si>
  <si>
    <t>Fabricación de otros productos textiles</t>
  </si>
  <si>
    <t>C1391</t>
  </si>
  <si>
    <t>Fabricación de tejidos de punto y ganchillo</t>
  </si>
  <si>
    <t>C1391.1</t>
  </si>
  <si>
    <t>AE054</t>
  </si>
  <si>
    <t>C1391.1.1</t>
  </si>
  <si>
    <t>Otros productos textiles (artículos textiles excepto prendas de vestir)</t>
  </si>
  <si>
    <t>P3701</t>
  </si>
  <si>
    <t>C1391.1.1.01</t>
  </si>
  <si>
    <t>Otros tejidos de punto o ganchillo (Incluso los cortes típicos)</t>
  </si>
  <si>
    <t>28190</t>
  </si>
  <si>
    <t>P3701031</t>
  </si>
  <si>
    <t>C1392</t>
  </si>
  <si>
    <t>Fabricación de artículos confeccionados de materiales textiles, excepto prendas de vestir</t>
  </si>
  <si>
    <t>C1392.1</t>
  </si>
  <si>
    <t>C1392.1.1</t>
  </si>
  <si>
    <t>Ropa de cama, mantelería, toallas de baño y paños de cocina</t>
  </si>
  <si>
    <t>C1392.1.1.01</t>
  </si>
  <si>
    <t>Toallas de baño y mano</t>
  </si>
  <si>
    <t>27120</t>
  </si>
  <si>
    <t>P3701002</t>
  </si>
  <si>
    <t>C1392.1.1.02</t>
  </si>
  <si>
    <t xml:space="preserve">Ropa de cama </t>
  </si>
  <si>
    <t>C1392.1.1.03</t>
  </si>
  <si>
    <t>Manteleria y limpiadores de cocina</t>
  </si>
  <si>
    <t>C1392.1.1.04</t>
  </si>
  <si>
    <t>Colchas y edredones</t>
  </si>
  <si>
    <t>27180</t>
  </si>
  <si>
    <t>P3701008</t>
  </si>
  <si>
    <t>C1392.1.1.05</t>
  </si>
  <si>
    <t>Cojines y almohadas</t>
  </si>
  <si>
    <t>C1392.1.1.06</t>
  </si>
  <si>
    <t>Sacos (bolsas) de dormir</t>
  </si>
  <si>
    <t>C1392.1.1.07</t>
  </si>
  <si>
    <t>Cortinas en general de algodón o sinteticas</t>
  </si>
  <si>
    <t>27130</t>
  </si>
  <si>
    <t>P3701003</t>
  </si>
  <si>
    <t>C1392.1.1.08</t>
  </si>
  <si>
    <t>Trapeadores</t>
  </si>
  <si>
    <t>P3701009</t>
  </si>
  <si>
    <t>C1392.1.1.09</t>
  </si>
  <si>
    <t>Pañales de tela</t>
  </si>
  <si>
    <t>C1399</t>
  </si>
  <si>
    <t>C1399.1</t>
  </si>
  <si>
    <t>C1399.1.1</t>
  </si>
  <si>
    <t>C1399.1.1.01</t>
  </si>
  <si>
    <t>Cinta elastica</t>
  </si>
  <si>
    <t>27911</t>
  </si>
  <si>
    <t>P3701016</t>
  </si>
  <si>
    <t>C14</t>
  </si>
  <si>
    <t>Fabricación de prendas de vestir</t>
  </si>
  <si>
    <t>C141</t>
  </si>
  <si>
    <t>Fabricación de prendas de vestir, excepto prendas de piel</t>
  </si>
  <si>
    <t>C1410</t>
  </si>
  <si>
    <t>C1410.1</t>
  </si>
  <si>
    <t>AE055</t>
  </si>
  <si>
    <t>C1410.1.1</t>
  </si>
  <si>
    <t>Prendas de vestir, adobo y teñido de pieles</t>
  </si>
  <si>
    <t>P3702</t>
  </si>
  <si>
    <t>C1410.1.1.01</t>
  </si>
  <si>
    <t>Blusas de mujer o niña de punto o ganchillo</t>
  </si>
  <si>
    <t>P3702005</t>
  </si>
  <si>
    <t>C1410.1.1.02</t>
  </si>
  <si>
    <t>Camisas, camisetas de mujer o niña de punto o ganchillo</t>
  </si>
  <si>
    <t>C1410.1.1.03</t>
  </si>
  <si>
    <t>Camisas de hombre de punto o ganchillo</t>
  </si>
  <si>
    <t>P3702003</t>
  </si>
  <si>
    <t>C1410.1.1.04</t>
  </si>
  <si>
    <t>Calzoncillos, pijamas de hombre de punto o ganchillo</t>
  </si>
  <si>
    <t>C1410.1.1.05</t>
  </si>
  <si>
    <t>Camisa de hombre que no sean de punto o ganchillo</t>
  </si>
  <si>
    <t>P3702012</t>
  </si>
  <si>
    <t>C1410.1.1.06</t>
  </si>
  <si>
    <t>Calzonchillos que no sean de punto o ganchillo</t>
  </si>
  <si>
    <t>C1410.1.1.07</t>
  </si>
  <si>
    <t>T-shirts de hombre y mujer de punto o ganchillo</t>
  </si>
  <si>
    <t>P3702006</t>
  </si>
  <si>
    <t>C1410.1.1.08</t>
  </si>
  <si>
    <t>Trajes para hombre o niños de punto o ganchillo</t>
  </si>
  <si>
    <t>P3702002</t>
  </si>
  <si>
    <t>C1410.1.1.09</t>
  </si>
  <si>
    <t>Pantalones largos y cortos para hombre o niños de punto o ganchillo</t>
  </si>
  <si>
    <t>C1410.1.1.10</t>
  </si>
  <si>
    <t>Otros articulos para hombre o niños de punto o ganchillo</t>
  </si>
  <si>
    <t>C1410.1.1.11</t>
  </si>
  <si>
    <t>Trajes para hombre o niños que no sean de punto o ganchillo</t>
  </si>
  <si>
    <t>28231</t>
  </si>
  <si>
    <t>P3702011</t>
  </si>
  <si>
    <t>C1410.1.1.12</t>
  </si>
  <si>
    <t>Pantalones largos y cortos para hombre que no sean de punto o ganchillo</t>
  </si>
  <si>
    <t>C1410.1.1.13</t>
  </si>
  <si>
    <t>Otros articulos para hombre o niños que no sean de punto o ganchillo</t>
  </si>
  <si>
    <t>C1410.1.1.14</t>
  </si>
  <si>
    <t>Blusas de mujer o niña que no sea de punto o ganchillo</t>
  </si>
  <si>
    <t>P3702014</t>
  </si>
  <si>
    <t>C1410.1.1.15</t>
  </si>
  <si>
    <t>Camisa de mujer o niña que no sea de punto o ganchillo</t>
  </si>
  <si>
    <t>C1410.1.1.16</t>
  </si>
  <si>
    <t>Playera de mujer o niña que no sea de punto o ganchillo</t>
  </si>
  <si>
    <t>C1410.1.1.17</t>
  </si>
  <si>
    <t>Trajes de sastre para mujeres o niñas que no sean de punto o ganchillo</t>
  </si>
  <si>
    <t>P3702013</t>
  </si>
  <si>
    <t>C1410.1.1.18</t>
  </si>
  <si>
    <t>Pantalones largos y cortos para mujeres o niñas que no sean de punto o ganchillo</t>
  </si>
  <si>
    <t>C1410.1.1.19</t>
  </si>
  <si>
    <t>Otros articulos para mujer o niña que no sean de punto o ganchillo</t>
  </si>
  <si>
    <t>C1410.1.1.20</t>
  </si>
  <si>
    <t>Sueter o abrigo  para hombre o niños de punto o ganchillo</t>
  </si>
  <si>
    <t>C1410.1.2</t>
  </si>
  <si>
    <t>Desperdicio o desecho de productos textiles y ropa usada</t>
  </si>
  <si>
    <t>P4902</t>
  </si>
  <si>
    <t>C1410.1.2.01</t>
  </si>
  <si>
    <t>Ropa usada y otros artículos textiles usados</t>
  </si>
  <si>
    <t>39217</t>
  </si>
  <si>
    <t>P4902007</t>
  </si>
  <si>
    <t>C15</t>
  </si>
  <si>
    <t>Fabricación de productos de cuero y productos conexos</t>
  </si>
  <si>
    <t>C151</t>
  </si>
  <si>
    <t>Curtido y adobo de cueros; fabricación de maletas, bolsos de mano y artículos de talabartería y guarnicionería; adobo y teñido de pieles</t>
  </si>
  <si>
    <t>C1511</t>
  </si>
  <si>
    <t>Curtido y adobo de cueros; adobo y teñido de pieles</t>
  </si>
  <si>
    <t>C1511.1</t>
  </si>
  <si>
    <t>Curtido, adobo, teñido de cueros y pieles; fabricación de maletas, bolsos de mano y artículos similares, y  artículos de talabartería y guarnicionería</t>
  </si>
  <si>
    <t>AE056</t>
  </si>
  <si>
    <t>C1511.1.1</t>
  </si>
  <si>
    <t>Cuero de piel curtida o adobada y cuero artificial o regenerado</t>
  </si>
  <si>
    <t>P3801</t>
  </si>
  <si>
    <t>C1511.1.1.01</t>
  </si>
  <si>
    <t>Piel bovino</t>
  </si>
  <si>
    <t>29120</t>
  </si>
  <si>
    <t>P3801001</t>
  </si>
  <si>
    <t>C1512</t>
  </si>
  <si>
    <t>Fabricación de maletas, bolsos de mano y artículos similares, y de artículos de talabartería y guarnicionería</t>
  </si>
  <si>
    <t>C1512.1</t>
  </si>
  <si>
    <t>C1512.1.1</t>
  </si>
  <si>
    <t>Artículos de cuero</t>
  </si>
  <si>
    <t>P3802</t>
  </si>
  <si>
    <t>C1512.1.1.01</t>
  </si>
  <si>
    <t>Bolsas de mano y artículos similares</t>
  </si>
  <si>
    <t>29220</t>
  </si>
  <si>
    <t>P3802002</t>
  </si>
  <si>
    <t>C1512.1.1.02</t>
  </si>
  <si>
    <t>Billeteras</t>
  </si>
  <si>
    <t>C1512.1.1.03</t>
  </si>
  <si>
    <t>Cinturones</t>
  </si>
  <si>
    <t>C152</t>
  </si>
  <si>
    <t>Fabricación de calzado</t>
  </si>
  <si>
    <t>C1520</t>
  </si>
  <si>
    <t>C1520.1</t>
  </si>
  <si>
    <t>Fabricación de calzado de cualquier material y de cualquier uso; partes de calzado de cuero</t>
  </si>
  <si>
    <t>AE057</t>
  </si>
  <si>
    <t>C1520.1.1</t>
  </si>
  <si>
    <t>Calzado y sus partes, de cualquier material y de cualquier uso</t>
  </si>
  <si>
    <t>P3803</t>
  </si>
  <si>
    <t>C1520.1.1.01</t>
  </si>
  <si>
    <t>Calzado formal para caballero</t>
  </si>
  <si>
    <t>29330</t>
  </si>
  <si>
    <t>P3803003</t>
  </si>
  <si>
    <t>C1520.1.1.02</t>
  </si>
  <si>
    <t>Calzado formal para dama</t>
  </si>
  <si>
    <t>C1520.1.1.03</t>
  </si>
  <si>
    <t>Calzado escolar para niño o niña</t>
  </si>
  <si>
    <t>C1520.1.1.04</t>
  </si>
  <si>
    <t>Sandalias con suela y parte superior de caucho o de plastico</t>
  </si>
  <si>
    <t>P3803002</t>
  </si>
  <si>
    <t>C1520.1.1.05</t>
  </si>
  <si>
    <t>Calzado industrial</t>
  </si>
  <si>
    <t>C1520.1.1.06</t>
  </si>
  <si>
    <t>Calzado con parte superior de tela</t>
  </si>
  <si>
    <t>29340</t>
  </si>
  <si>
    <t>P3803004</t>
  </si>
  <si>
    <t>C1520.1.1.07</t>
  </si>
  <si>
    <t>Calzado deportivo</t>
  </si>
  <si>
    <t>29490</t>
  </si>
  <si>
    <t>P3803007</t>
  </si>
  <si>
    <t>C1520.1.1.08</t>
  </si>
  <si>
    <t>Botas de huele</t>
  </si>
  <si>
    <t>29310</t>
  </si>
  <si>
    <t>P3803001</t>
  </si>
  <si>
    <t>C16</t>
  </si>
  <si>
    <t>Producción de madera y fabricación de productos de madera y corcho, excepto muebles; fabricación de artículos de paja y de materiales trenzables</t>
  </si>
  <si>
    <t>C161</t>
  </si>
  <si>
    <t>Aserrado y acepilladura de madera</t>
  </si>
  <si>
    <t>C1610</t>
  </si>
  <si>
    <t>C1610.1</t>
  </si>
  <si>
    <t>AE058</t>
  </si>
  <si>
    <t>C1610.1.1</t>
  </si>
  <si>
    <t>Madera aserrada y acepillada</t>
  </si>
  <si>
    <t>P3901</t>
  </si>
  <si>
    <t>C1610.1.1.01</t>
  </si>
  <si>
    <t>Madera rustica (pino)</t>
  </si>
  <si>
    <t>31100</t>
  </si>
  <si>
    <t>P3901001</t>
  </si>
  <si>
    <t>C1610.1.1.02</t>
  </si>
  <si>
    <t>Madera preciosas (caoba, palo blanco, cedro y otras n.c.p)</t>
  </si>
  <si>
    <t>C1610.1.1.03</t>
  </si>
  <si>
    <t>Molduras</t>
  </si>
  <si>
    <t>31210</t>
  </si>
  <si>
    <t>P3901002</t>
  </si>
  <si>
    <t>C1610.1.1.04</t>
  </si>
  <si>
    <t>Pisos</t>
  </si>
  <si>
    <t>C1610.1.1.05</t>
  </si>
  <si>
    <t>Zocalo</t>
  </si>
  <si>
    <t>C1610.1.1.06</t>
  </si>
  <si>
    <t>Tablones</t>
  </si>
  <si>
    <t>P3901005</t>
  </si>
  <si>
    <t>C1610.1.1.07</t>
  </si>
  <si>
    <t>Reglas</t>
  </si>
  <si>
    <t>C1610.1.2</t>
  </si>
  <si>
    <t>Desperdicios de madera</t>
  </si>
  <si>
    <t>C1610.1.2.01</t>
  </si>
  <si>
    <t>Aserrín</t>
  </si>
  <si>
    <t>39280</t>
  </si>
  <si>
    <t>P4902015</t>
  </si>
  <si>
    <t>C1610.1.2.02</t>
  </si>
  <si>
    <t>Biruta</t>
  </si>
  <si>
    <t>C162</t>
  </si>
  <si>
    <t>Fabricación de productos de madera, corcho, paja y materiales trenzables</t>
  </si>
  <si>
    <t>C1621</t>
  </si>
  <si>
    <t>Fabricación de hojas de madera para enchapado y tableros a base de madera</t>
  </si>
  <si>
    <t>C1621.1</t>
  </si>
  <si>
    <t>Fabricación de productos de madera, productos de corcho, paja y materiales trenzables</t>
  </si>
  <si>
    <t>AE059</t>
  </si>
  <si>
    <t>C1621.1.1</t>
  </si>
  <si>
    <t>Productos aglomerados de madera</t>
  </si>
  <si>
    <t>P3902</t>
  </si>
  <si>
    <t>C1621.1.1.01</t>
  </si>
  <si>
    <t>Planchas de madera compactada o mdf</t>
  </si>
  <si>
    <t>P3902007</t>
  </si>
  <si>
    <t>C1621.1.1.02</t>
  </si>
  <si>
    <t>Tableros aglomerados</t>
  </si>
  <si>
    <t>31430</t>
  </si>
  <si>
    <t>P3902003</t>
  </si>
  <si>
    <t>C1621.1.1.03</t>
  </si>
  <si>
    <t>Madera contrachapada</t>
  </si>
  <si>
    <t>P3902002</t>
  </si>
  <si>
    <t>C1622</t>
  </si>
  <si>
    <t>Fabricación de partes y piezas de carpintería para edificios y construcciones</t>
  </si>
  <si>
    <t>C1622.1</t>
  </si>
  <si>
    <t>C1622.1.1</t>
  </si>
  <si>
    <t>Productos de madera para edificios y construcciones</t>
  </si>
  <si>
    <t>C1622.1.1.01</t>
  </si>
  <si>
    <t>Puertas</t>
  </si>
  <si>
    <t>P3902008</t>
  </si>
  <si>
    <t>C1622.1.1.02</t>
  </si>
  <si>
    <t>Ventanas</t>
  </si>
  <si>
    <t>C1623</t>
  </si>
  <si>
    <t>Fabricación de recipientes de madera</t>
  </si>
  <si>
    <t>C1623.1</t>
  </si>
  <si>
    <t>C1623.1.1</t>
  </si>
  <si>
    <t>Productos o recipientes de madera</t>
  </si>
  <si>
    <t>C1623.1.1.01</t>
  </si>
  <si>
    <t>Ataúd</t>
  </si>
  <si>
    <t>31700</t>
  </si>
  <si>
    <t>P3902009</t>
  </si>
  <si>
    <t>C1623.1.1.02</t>
  </si>
  <si>
    <t>Tarimas</t>
  </si>
  <si>
    <t>C1629</t>
  </si>
  <si>
    <t>Fabricación de otros productos de madera; fabricación de artículos de corcho, paja y materiales trenzables</t>
  </si>
  <si>
    <t>C1629.1</t>
  </si>
  <si>
    <t>C1629.1.1</t>
  </si>
  <si>
    <t>Otros productos de madera n.c.p.</t>
  </si>
  <si>
    <t>C1629.1.1.01</t>
  </si>
  <si>
    <t>Marcos para fotografías y pinturas</t>
  </si>
  <si>
    <t>31914</t>
  </si>
  <si>
    <t>P3902013</t>
  </si>
  <si>
    <t>C1629.1.1.02</t>
  </si>
  <si>
    <t>Marcos para espejos</t>
  </si>
  <si>
    <t>C17</t>
  </si>
  <si>
    <t>Fabricación de papel y de productos de papel</t>
  </si>
  <si>
    <t>C170</t>
  </si>
  <si>
    <t>C1709</t>
  </si>
  <si>
    <t>Fabricación de otros artículos de papel y cartón</t>
  </si>
  <si>
    <t>C1709.1</t>
  </si>
  <si>
    <t>Fabricación de papel y productos de papel</t>
  </si>
  <si>
    <t>AE060</t>
  </si>
  <si>
    <t>C1709.1.1</t>
  </si>
  <si>
    <t>Pasta de papel y papel</t>
  </si>
  <si>
    <t>P4001</t>
  </si>
  <si>
    <t>C1709.1.1.01</t>
  </si>
  <si>
    <t>Papel higiénico</t>
  </si>
  <si>
    <t>P4001021</t>
  </si>
  <si>
    <t>C1709.1.1.02</t>
  </si>
  <si>
    <t>Servilletas</t>
  </si>
  <si>
    <t>C1709.1.1.03</t>
  </si>
  <si>
    <t>Toallas sanitarias</t>
  </si>
  <si>
    <t>C1709.1.1.04</t>
  </si>
  <si>
    <t>Pañales</t>
  </si>
  <si>
    <t>C1709.1.1.05</t>
  </si>
  <si>
    <t>Carretes cartón</t>
  </si>
  <si>
    <t>32199</t>
  </si>
  <si>
    <t>P4001026</t>
  </si>
  <si>
    <t>C1709.1.1.06</t>
  </si>
  <si>
    <t>Otros articulos de papel cortadose en tamaños o formas determinados</t>
  </si>
  <si>
    <t>C1709.1.1.07</t>
  </si>
  <si>
    <t>Cuadernos</t>
  </si>
  <si>
    <t>P4004002</t>
  </si>
  <si>
    <t>C1709.1.1.08</t>
  </si>
  <si>
    <t>Papel continuo</t>
  </si>
  <si>
    <t>C1709.1.1.09</t>
  </si>
  <si>
    <t>Otros documentos n.c.p</t>
  </si>
  <si>
    <t>C1702</t>
  </si>
  <si>
    <t>Fabricación de papel y cartón ondulado y de envases de papel y cartón</t>
  </si>
  <si>
    <t>C1702.1</t>
  </si>
  <si>
    <t>C1702.1.1</t>
  </si>
  <si>
    <t>Envases de papel y cartón</t>
  </si>
  <si>
    <t>P4002</t>
  </si>
  <si>
    <t>C1702.1.1.01</t>
  </si>
  <si>
    <t>Cajas de carton corrugado</t>
  </si>
  <si>
    <t>P4002002</t>
  </si>
  <si>
    <t>C1702.1.1.02</t>
  </si>
  <si>
    <t>Vasos de cartón</t>
  </si>
  <si>
    <t>C1702.1.1.03</t>
  </si>
  <si>
    <t>Archivadores</t>
  </si>
  <si>
    <t>C1702.1.2</t>
  </si>
  <si>
    <t>Desperdicios de papel y cartón</t>
  </si>
  <si>
    <t>C1702.1.2.01</t>
  </si>
  <si>
    <t>Productos elaborados de desperdicios y desechos de papel o cartón</t>
  </si>
  <si>
    <t>39240</t>
  </si>
  <si>
    <t>P4902011</t>
  </si>
  <si>
    <t>C1702.1.2.02</t>
  </si>
  <si>
    <t>Pacas de papel o cartón</t>
  </si>
  <si>
    <t>C18</t>
  </si>
  <si>
    <t>Impresión y reproducción de grabaciones</t>
  </si>
  <si>
    <t>C181</t>
  </si>
  <si>
    <t>Impresión y actividades de servicios relacionadas con la impresión</t>
  </si>
  <si>
    <t>C1811</t>
  </si>
  <si>
    <t>Impresión</t>
  </si>
  <si>
    <t>C1811.1</t>
  </si>
  <si>
    <t>Impresión y actividades de servicios relacionados con la impresión y reproducción de grabaciones.</t>
  </si>
  <si>
    <t>AE061</t>
  </si>
  <si>
    <t>C1811.1.1</t>
  </si>
  <si>
    <t>Productos de la impresión</t>
  </si>
  <si>
    <t>P4004</t>
  </si>
  <si>
    <t>C1811.1.1.01</t>
  </si>
  <si>
    <t>Volantes y afiches</t>
  </si>
  <si>
    <t>P4004001</t>
  </si>
  <si>
    <t>C1811.1.1.02</t>
  </si>
  <si>
    <t>Otros impresos n.c.p.</t>
  </si>
  <si>
    <t>C20</t>
  </si>
  <si>
    <t>Fabricación de sustancias y productos químicos</t>
  </si>
  <si>
    <t>C201</t>
  </si>
  <si>
    <t xml:space="preserve">Fabricación de sustancias químicas básicas, de abonos y compuestos
de nitrógeno y de plásticos y caucho sintético en formas primarias </t>
  </si>
  <si>
    <t>C2011</t>
  </si>
  <si>
    <t>Fabricación de sustancias químicas básicas</t>
  </si>
  <si>
    <t>C2011.1</t>
  </si>
  <si>
    <t xml:space="preserve">Fabricación de alcoholes </t>
  </si>
  <si>
    <t>AE063</t>
  </si>
  <si>
    <t>C2011.1.1</t>
  </si>
  <si>
    <t>Alcoholes</t>
  </si>
  <si>
    <t>P4201</t>
  </si>
  <si>
    <t>C2011.1.1.01</t>
  </si>
  <si>
    <t>Alcohol etílico sin desnaturalizar con grado alcohólico volumétrico de 80% o más</t>
  </si>
  <si>
    <t>24110</t>
  </si>
  <si>
    <t>P4201001</t>
  </si>
  <si>
    <t>C2011.2</t>
  </si>
  <si>
    <t>Fabricación de otras sustancias químicas básicas, otros productos químicos y fibras artificiales</t>
  </si>
  <si>
    <t>AE068</t>
  </si>
  <si>
    <t>C2011.2.1</t>
  </si>
  <si>
    <t>Productos Químicos Básicos excepto alcoholes</t>
  </si>
  <si>
    <t>P4206</t>
  </si>
  <si>
    <t>C2011.2.1.01</t>
  </si>
  <si>
    <t>Hidrógeno</t>
  </si>
  <si>
    <t>P4206008</t>
  </si>
  <si>
    <t>C2011.2.1.02</t>
  </si>
  <si>
    <t>oxígeno</t>
  </si>
  <si>
    <t>C2011.2.1.03</t>
  </si>
  <si>
    <t>Argon</t>
  </si>
  <si>
    <t>C2011.2.1.04</t>
  </si>
  <si>
    <t>Acetileno</t>
  </si>
  <si>
    <t>C2011.2.1.05</t>
  </si>
  <si>
    <t>Dioxido de carbono</t>
  </si>
  <si>
    <t>C2011.2.1.06</t>
  </si>
  <si>
    <t>Carbonatos y fosfatos</t>
  </si>
  <si>
    <t>P4206013</t>
  </si>
  <si>
    <t>C2011.2.1.07</t>
  </si>
  <si>
    <t>Colorantes  organicos</t>
  </si>
  <si>
    <t>P4206019</t>
  </si>
  <si>
    <t>C2011.2.1.08</t>
  </si>
  <si>
    <t>Agua oxigenada</t>
  </si>
  <si>
    <t>P4206017</t>
  </si>
  <si>
    <t>C2011.2.1.09</t>
  </si>
  <si>
    <t>Peróxido de hidrógeno</t>
  </si>
  <si>
    <t>C2011.2.1.10</t>
  </si>
  <si>
    <t>Colorantes inorganicos</t>
  </si>
  <si>
    <t>P4206022</t>
  </si>
  <si>
    <t>C2011.2.1.11</t>
  </si>
  <si>
    <t>Carbon vegetal</t>
  </si>
  <si>
    <t>P4206024</t>
  </si>
  <si>
    <t>C2012</t>
  </si>
  <si>
    <t>Fabricación de abonos y compuestos de nitrógeno</t>
  </si>
  <si>
    <t>C2012.1</t>
  </si>
  <si>
    <t>Fabricación de abonos , compuestos de nitrógeno, plaguicidas y otros productos químicos de uso agropecuario</t>
  </si>
  <si>
    <t>AE064</t>
  </si>
  <si>
    <t>C2012.1.1</t>
  </si>
  <si>
    <t>Abonos, fertilizantes</t>
  </si>
  <si>
    <t>P4202</t>
  </si>
  <si>
    <t>C2012.1.1.01</t>
  </si>
  <si>
    <t>Fertilizantes minerales que contienen tres nutrientes: nitrógeno, fosfatos y potasio</t>
  </si>
  <si>
    <t>P4202012</t>
  </si>
  <si>
    <t>C2012.1.1.02</t>
  </si>
  <si>
    <t>Otros fertilizantes nitrogenados y mezclas, n.c.p.</t>
  </si>
  <si>
    <t>P4202006</t>
  </si>
  <si>
    <t>C2012.1.1.03</t>
  </si>
  <si>
    <t>Fertilizantes fosfatados</t>
  </si>
  <si>
    <t>P4202008</t>
  </si>
  <si>
    <t>C2012.1.1.04</t>
  </si>
  <si>
    <t>Fertilizantes con al menos dos nutrientes combinados (nitrógenos, fosfato, potasio).</t>
  </si>
  <si>
    <t>P4202018</t>
  </si>
  <si>
    <t>C202</t>
  </si>
  <si>
    <t>Fabricación de otros productos químicos</t>
  </si>
  <si>
    <t>C2021</t>
  </si>
  <si>
    <t>Fabricación de plaguicidas y otros productos químicos de uso agropecuario</t>
  </si>
  <si>
    <t>C2021.1</t>
  </si>
  <si>
    <t>C2021.1.1</t>
  </si>
  <si>
    <t>Pesticidas</t>
  </si>
  <si>
    <t>C2021.1.1.01</t>
  </si>
  <si>
    <t>Insecticidas organicos</t>
  </si>
  <si>
    <t>P4202024</t>
  </si>
  <si>
    <t>C2021.1.1.02</t>
  </si>
  <si>
    <t>Insecticidas inorganicos</t>
  </si>
  <si>
    <t>C2021.1.1.03</t>
  </si>
  <si>
    <t>Herbicidas, inhibidores de germinación y reguladores del crecimiento de las plantas</t>
  </si>
  <si>
    <t>P4202026</t>
  </si>
  <si>
    <t>C2022</t>
  </si>
  <si>
    <t xml:space="preserve">Fabricación de pinturas, barnices y productos de revestimiento similares,
tintas de imprenta y masillas </t>
  </si>
  <si>
    <t>C2022.1</t>
  </si>
  <si>
    <t>Fabricación de pinturas, barnices y productos de revestimiento similares, tintas de imprenta y masillas</t>
  </si>
  <si>
    <t>AE066</t>
  </si>
  <si>
    <t>C2022.1.1</t>
  </si>
  <si>
    <t>Pinturas y barnices y productos relacionados, colores artisticos, tinta</t>
  </si>
  <si>
    <t>P4204</t>
  </si>
  <si>
    <t>C2022.1.1.01</t>
  </si>
  <si>
    <t>Pintura de agua</t>
  </si>
  <si>
    <t>35110</t>
  </si>
  <si>
    <t>P4204001</t>
  </si>
  <si>
    <t>C2022.1.1.02</t>
  </si>
  <si>
    <t>Pintura de aceite</t>
  </si>
  <si>
    <t>C2022.1.1.03</t>
  </si>
  <si>
    <t>Barnices</t>
  </si>
  <si>
    <t>C2022.1.1.04</t>
  </si>
  <si>
    <t>Pigmentos</t>
  </si>
  <si>
    <t>C2022.1.1.05</t>
  </si>
  <si>
    <t>Aditivos y solventes</t>
  </si>
  <si>
    <t>C2022.1.1.06</t>
  </si>
  <si>
    <t>Anticorrosivos</t>
  </si>
  <si>
    <t>C2022.1.1.07</t>
  </si>
  <si>
    <t>Otras pinturas o preparacaiones</t>
  </si>
  <si>
    <t>C2023</t>
  </si>
  <si>
    <t>Fabricación de jabones y detergentes, preparados para limpiar y pulir,
perfumes y preparados de tocador</t>
  </si>
  <si>
    <t>C2023.1</t>
  </si>
  <si>
    <t>Fabricación de jabones y detergentes, preparados para limpiar y pulir, perfumes y preparados de tocador</t>
  </si>
  <si>
    <t>AE067</t>
  </si>
  <si>
    <t>C2023.1.1</t>
  </si>
  <si>
    <t>Jabón, preparados de limpieza, perfumes y preparados de toilet</t>
  </si>
  <si>
    <t>P4205</t>
  </si>
  <si>
    <t>C2023.1.1.01</t>
  </si>
  <si>
    <t>Lociones y perfumes</t>
  </si>
  <si>
    <t>P4205004</t>
  </si>
  <si>
    <t>C2023.1.1.02</t>
  </si>
  <si>
    <t>Desodorantes</t>
  </si>
  <si>
    <t>C2023.1.1.03</t>
  </si>
  <si>
    <t>Cremas corporales</t>
  </si>
  <si>
    <t>C2023.1.1.04</t>
  </si>
  <si>
    <t>Shampoos y acondicionador</t>
  </si>
  <si>
    <t>C2023.1.1.05</t>
  </si>
  <si>
    <t>Dentrificos</t>
  </si>
  <si>
    <t>C2023.1.1.06</t>
  </si>
  <si>
    <t>Otros productos de tocador</t>
  </si>
  <si>
    <t>C2023.1.1.07</t>
  </si>
  <si>
    <t>Detergente y preparaciones para lavar en polvo</t>
  </si>
  <si>
    <t>P4205003</t>
  </si>
  <si>
    <t>C2023.1.1.08</t>
  </si>
  <si>
    <t>Detergente y preparaciones para lavar solido</t>
  </si>
  <si>
    <t>C2023.1.1.09</t>
  </si>
  <si>
    <t>Detergente y preparaciones para lavar liquido</t>
  </si>
  <si>
    <t>C2023.1.1.10</t>
  </si>
  <si>
    <t>Jabón de tocador</t>
  </si>
  <si>
    <t>P4205002</t>
  </si>
  <si>
    <t>C2023.1.1.11</t>
  </si>
  <si>
    <t>Jabón para manos y otras preparaciones liquidas</t>
  </si>
  <si>
    <t>C2029</t>
  </si>
  <si>
    <t>Fabricación de otros productos químicos n.c.p</t>
  </si>
  <si>
    <t>C2029.1</t>
  </si>
  <si>
    <t>C2029.1.1</t>
  </si>
  <si>
    <t>Productos químicos n.c.p. y fibras sintéticas o artificiales</t>
  </si>
  <si>
    <t>P4207</t>
  </si>
  <si>
    <t>C2029.1.1.01</t>
  </si>
  <si>
    <t>Pegamento para calzado y productos de cuero amarillo</t>
  </si>
  <si>
    <t>35420</t>
  </si>
  <si>
    <t>P4207002</t>
  </si>
  <si>
    <t>C2029.1.1.02</t>
  </si>
  <si>
    <t>Pegamento para calzado y productos de cuero blanco</t>
  </si>
  <si>
    <t>C2029.1.1.03</t>
  </si>
  <si>
    <t>Pegamento para madera  amarillo</t>
  </si>
  <si>
    <t>C2029.1.1.04</t>
  </si>
  <si>
    <t>Pegamento para madera blanco</t>
  </si>
  <si>
    <t>C2029.1.1.05</t>
  </si>
  <si>
    <t>Pegamento para papel blanco</t>
  </si>
  <si>
    <t>C2029.1.1.06</t>
  </si>
  <si>
    <t>Pegamento para papel transparente</t>
  </si>
  <si>
    <t>C2029.1.1.07</t>
  </si>
  <si>
    <t>Otros pegamentos n.c.p</t>
  </si>
  <si>
    <t>C2029.1.1.08</t>
  </si>
  <si>
    <t>Aprestos</t>
  </si>
  <si>
    <t>35490</t>
  </si>
  <si>
    <t>P4207008</t>
  </si>
  <si>
    <t>C2029.1.1.09</t>
  </si>
  <si>
    <t>Naftenicos</t>
  </si>
  <si>
    <t>C2029.1.1.10</t>
  </si>
  <si>
    <t>Plastificantes compuestos</t>
  </si>
  <si>
    <t>C2029.1.1.11</t>
  </si>
  <si>
    <t>Otros productos químicos n.c.p.</t>
  </si>
  <si>
    <t>C2029.1.1.12</t>
  </si>
  <si>
    <t>Polvora</t>
  </si>
  <si>
    <t>35450</t>
  </si>
  <si>
    <t>P4207005</t>
  </si>
  <si>
    <t>C2029.1.1.13</t>
  </si>
  <si>
    <t>Fulminantes, detonadores y mechas</t>
  </si>
  <si>
    <t>C2029.1.1.14</t>
  </si>
  <si>
    <t>Productos pirotecnicos</t>
  </si>
  <si>
    <t>P4207006</t>
  </si>
  <si>
    <t>C2029.1.1.15</t>
  </si>
  <si>
    <t xml:space="preserve">Fósforos o cerillas </t>
  </si>
  <si>
    <t>38998</t>
  </si>
  <si>
    <t>P4804038</t>
  </si>
  <si>
    <t>C21</t>
  </si>
  <si>
    <t>Fabricación de productos farmacéuticos, sustancias químicas medicinales y productos botánicos de uso farmacéutico</t>
  </si>
  <si>
    <t>C210</t>
  </si>
  <si>
    <t>Fabricación de productos farmacéuticos, sustancias químicas medicinales
y productos botánicos de uso farmacéutico</t>
  </si>
  <si>
    <t>C2100</t>
  </si>
  <si>
    <t>C2100.1</t>
  </si>
  <si>
    <t>AE069</t>
  </si>
  <si>
    <t>C2100.1.1</t>
  </si>
  <si>
    <t>Productos Farmaceúticos</t>
  </si>
  <si>
    <t>P4208</t>
  </si>
  <si>
    <t>C2100.1.1.01</t>
  </si>
  <si>
    <t>Algodón medicinal</t>
  </si>
  <si>
    <t>P4208007</t>
  </si>
  <si>
    <t>C2100.1.1.02</t>
  </si>
  <si>
    <t>Guantes</t>
  </si>
  <si>
    <t>C2100.1.1.03</t>
  </si>
  <si>
    <t>Vendas</t>
  </si>
  <si>
    <t>C2100.1.1.04</t>
  </si>
  <si>
    <t>Gasas</t>
  </si>
  <si>
    <t>C2100.1.1.05</t>
  </si>
  <si>
    <t>Analgesicos</t>
  </si>
  <si>
    <t>P4208006</t>
  </si>
  <si>
    <t>C2100.1.1.06</t>
  </si>
  <si>
    <t>Antibioticos</t>
  </si>
  <si>
    <t>C2100.1.1.07</t>
  </si>
  <si>
    <t>Expectorantes</t>
  </si>
  <si>
    <t>C2100.1.1.08</t>
  </si>
  <si>
    <t>Antihistaminicos</t>
  </si>
  <si>
    <t>C2100.1.1.09</t>
  </si>
  <si>
    <t>Antigripales</t>
  </si>
  <si>
    <t>C2100.1.1.10</t>
  </si>
  <si>
    <t>Ungüento</t>
  </si>
  <si>
    <t>C2100.1.1.11</t>
  </si>
  <si>
    <t>Colirios</t>
  </si>
  <si>
    <t>C2100.1.1.12</t>
  </si>
  <si>
    <t>Jarabes</t>
  </si>
  <si>
    <t>C2100.1.1.13</t>
  </si>
  <si>
    <t>Antidiarreico</t>
  </si>
  <si>
    <t>C2100.1.1.14</t>
  </si>
  <si>
    <t>Suero vitaminado</t>
  </si>
  <si>
    <t>C2100.1.1.15</t>
  </si>
  <si>
    <t>Antihemetico</t>
  </si>
  <si>
    <t>C2100.1.1.16</t>
  </si>
  <si>
    <t>Antiparasitario</t>
  </si>
  <si>
    <t>C2100.1.1.17</t>
  </si>
  <si>
    <t>Antiespasmódico</t>
  </si>
  <si>
    <t>C2100.1.1.18</t>
  </si>
  <si>
    <t>Vitaminas</t>
  </si>
  <si>
    <t>C2100.1.1.19</t>
  </si>
  <si>
    <t>Artiartrósico</t>
  </si>
  <si>
    <t>C2100.1.1.20</t>
  </si>
  <si>
    <t>Anticolinérgico</t>
  </si>
  <si>
    <t>C2100.1.1.21</t>
  </si>
  <si>
    <t>Antiacido</t>
  </si>
  <si>
    <t>C2100.1.1.22</t>
  </si>
  <si>
    <t>Disfusión erectil</t>
  </si>
  <si>
    <t>C2100.1.1.23</t>
  </si>
  <si>
    <t>Hipoglucemiante</t>
  </si>
  <si>
    <t>C2100.1.1.24</t>
  </si>
  <si>
    <t>Otros tipos de medicamento</t>
  </si>
  <si>
    <t>C22</t>
  </si>
  <si>
    <t>Fabricación de productos de caucho y de plástico</t>
  </si>
  <si>
    <t>C221</t>
  </si>
  <si>
    <t>Fabricación de productos de caucho</t>
  </si>
  <si>
    <t>C2211</t>
  </si>
  <si>
    <t>Fabricación de cubiertas y cámaras de caucho; recauchutado y renovación de cubiertas de caucho</t>
  </si>
  <si>
    <t>C2211.1</t>
  </si>
  <si>
    <t>AE070</t>
  </si>
  <si>
    <t>C2211.1.1</t>
  </si>
  <si>
    <t>Productos de caucho (bandas y tacos)</t>
  </si>
  <si>
    <t>P4301</t>
  </si>
  <si>
    <t>C2211.11.01</t>
  </si>
  <si>
    <t>Neumáticos reencauchados</t>
  </si>
  <si>
    <t>P4301006</t>
  </si>
  <si>
    <t>C2211.11.02</t>
  </si>
  <si>
    <t>Material de reencauche</t>
  </si>
  <si>
    <t>C2219</t>
  </si>
  <si>
    <t>Fabricación de otros productos de caucho</t>
  </si>
  <si>
    <t>C2219.1</t>
  </si>
  <si>
    <t>C2219.1.1</t>
  </si>
  <si>
    <t>Productos de caucho vulcanizado</t>
  </si>
  <si>
    <t>C2219.1.1.01</t>
  </si>
  <si>
    <t>Guantes y gabachas de caucho</t>
  </si>
  <si>
    <t>P4301012</t>
  </si>
  <si>
    <t>C2219.1.1.02</t>
  </si>
  <si>
    <t>Artículos de caucho vulcanizado n.c.p.</t>
  </si>
  <si>
    <t>P4301013</t>
  </si>
  <si>
    <t>C222</t>
  </si>
  <si>
    <t>Fabricación de productos de plástico</t>
  </si>
  <si>
    <t>C2220</t>
  </si>
  <si>
    <t>C2220.1</t>
  </si>
  <si>
    <t>AE071</t>
  </si>
  <si>
    <t>C2220.1.1</t>
  </si>
  <si>
    <t>Productos de plástico</t>
  </si>
  <si>
    <t>P4302</t>
  </si>
  <si>
    <t>C2220.1.1.01</t>
  </si>
  <si>
    <t>Cajas o recipientes</t>
  </si>
  <si>
    <t>P4302006</t>
  </si>
  <si>
    <t>C2220.1.1.02</t>
  </si>
  <si>
    <t>Tapones o tapas</t>
  </si>
  <si>
    <t>C2220.1.1.03</t>
  </si>
  <si>
    <t>Sacos</t>
  </si>
  <si>
    <t>P4302005</t>
  </si>
  <si>
    <t>C2220.1.1.04</t>
  </si>
  <si>
    <t>Bolsas</t>
  </si>
  <si>
    <t>C2220.1.1.05</t>
  </si>
  <si>
    <t>Tuberia pluvial</t>
  </si>
  <si>
    <t>P4302002</t>
  </si>
  <si>
    <t>C2220.1.1.06</t>
  </si>
  <si>
    <t>Tuberia de agua potable</t>
  </si>
  <si>
    <t>C2220.1.1.07</t>
  </si>
  <si>
    <t>Tuberia para drenaje</t>
  </si>
  <si>
    <t>C2220.1.1.08</t>
  </si>
  <si>
    <t>Tuberia o accesorios eléctricos</t>
  </si>
  <si>
    <t>C2220.1.1.09</t>
  </si>
  <si>
    <t>Tinacos para agua</t>
  </si>
  <si>
    <t>P4302011</t>
  </si>
  <si>
    <t>C2220.1.1.10</t>
  </si>
  <si>
    <t>Tinacos para fosa septica</t>
  </si>
  <si>
    <t>C2220.1.1.11</t>
  </si>
  <si>
    <t>Otros articulos de plastico n.c.p. para la construcción</t>
  </si>
  <si>
    <t>C2220.1.1.12</t>
  </si>
  <si>
    <t xml:space="preserve">Articulos de señalización </t>
  </si>
  <si>
    <t>P4302016</t>
  </si>
  <si>
    <t>C2220.1.1.13</t>
  </si>
  <si>
    <t>Articulos de libreria</t>
  </si>
  <si>
    <t>C2220.1.1.14</t>
  </si>
  <si>
    <t>Trofeos</t>
  </si>
  <si>
    <t>C2220.1.1.15</t>
  </si>
  <si>
    <t>Otros articulos de plastico n.c.p</t>
  </si>
  <si>
    <t>C2220.1.1.16</t>
  </si>
  <si>
    <t>Rotulos publicitarios</t>
  </si>
  <si>
    <t>P4302012</t>
  </si>
  <si>
    <t>C2220.1.1.17</t>
  </si>
  <si>
    <t>Cintas o selladores</t>
  </si>
  <si>
    <t>P4302008</t>
  </si>
  <si>
    <t>C2220.1.1.18</t>
  </si>
  <si>
    <t>Strech film</t>
  </si>
  <si>
    <t>C2220.1.2</t>
  </si>
  <si>
    <t>Desperdicios plasticos</t>
  </si>
  <si>
    <t>C2220.1.2.01</t>
  </si>
  <si>
    <t>Articulos realizados de desperdicios de plastico</t>
  </si>
  <si>
    <t>39270</t>
  </si>
  <si>
    <t>P4902014</t>
  </si>
  <si>
    <t>C2220.1.2.02</t>
  </si>
  <si>
    <t>Pacas de desechos plasticos</t>
  </si>
  <si>
    <t>C23</t>
  </si>
  <si>
    <t>Fabricación de otros productos minerales no metálicos</t>
  </si>
  <si>
    <t>C231</t>
  </si>
  <si>
    <t>Fabricación de vidrio y productos de vidrio</t>
  </si>
  <si>
    <t>C2310</t>
  </si>
  <si>
    <t>C2310.1</t>
  </si>
  <si>
    <t>AE072</t>
  </si>
  <si>
    <t>C2310.1.1</t>
  </si>
  <si>
    <t>Vidrio y productos de vidrio</t>
  </si>
  <si>
    <t>P4401</t>
  </si>
  <si>
    <t>C2310.1.1.01</t>
  </si>
  <si>
    <t>Envase para alimientos y bebidas</t>
  </si>
  <si>
    <t>37191</t>
  </si>
  <si>
    <t>P4401010</t>
  </si>
  <si>
    <t>C2310.1.1.02</t>
  </si>
  <si>
    <t>Envase para medicamento</t>
  </si>
  <si>
    <t>C2310.1.1.03</t>
  </si>
  <si>
    <t>Vidrio templado</t>
  </si>
  <si>
    <t>P4401003</t>
  </si>
  <si>
    <t>C2310.1.1.04</t>
  </si>
  <si>
    <t>Vidrio pulido</t>
  </si>
  <si>
    <t>C2310.1.1.05</t>
  </si>
  <si>
    <t>Articulos de vidrio para la  cocina</t>
  </si>
  <si>
    <t>37193</t>
  </si>
  <si>
    <t>P4401012</t>
  </si>
  <si>
    <t>C2310.1.1.06</t>
  </si>
  <si>
    <t>Articulos de vidrio para decoración</t>
  </si>
  <si>
    <t>C239</t>
  </si>
  <si>
    <t xml:space="preserve">Fabricación de productos minerales no metálicos n.c.p. </t>
  </si>
  <si>
    <t>C2392</t>
  </si>
  <si>
    <t>Fabricación de materiales de construcción de arcilla</t>
  </si>
  <si>
    <t>C2392.1</t>
  </si>
  <si>
    <t>Fabricación de productos refractarios y no refractarios de arcilla, cerámica, porcelana y otros minerales no metálicos</t>
  </si>
  <si>
    <t>AE073</t>
  </si>
  <si>
    <t>C2392.1.1</t>
  </si>
  <si>
    <t>Productos no estructurales de cerámica</t>
  </si>
  <si>
    <t>P4402</t>
  </si>
  <si>
    <t>C2392.1.1.01</t>
  </si>
  <si>
    <t>Lavamanos</t>
  </si>
  <si>
    <t>P4402001</t>
  </si>
  <si>
    <t>C2392.1.1.02</t>
  </si>
  <si>
    <t>Sanitarios</t>
  </si>
  <si>
    <t>C2392.1.1.03</t>
  </si>
  <si>
    <t>Migitorio</t>
  </si>
  <si>
    <t>C2392.1.1.04</t>
  </si>
  <si>
    <t>Bañeras o tina</t>
  </si>
  <si>
    <t>C2392.1.2</t>
  </si>
  <si>
    <t>Productos refractarios y productos estructurales de arcilla no refractarios</t>
  </si>
  <si>
    <t>P4403</t>
  </si>
  <si>
    <t>C2392.1.2.01</t>
  </si>
  <si>
    <t>Ladrillo</t>
  </si>
  <si>
    <t>P4403005</t>
  </si>
  <si>
    <t>C2392.1.2.02</t>
  </si>
  <si>
    <t>Tejas</t>
  </si>
  <si>
    <t>C2392.1.2.03</t>
  </si>
  <si>
    <t>Pisos ceramicos</t>
  </si>
  <si>
    <t>C2392.1.2.04</t>
  </si>
  <si>
    <t>Baldosas o fachaletas</t>
  </si>
  <si>
    <t>P4403007</t>
  </si>
  <si>
    <t>C2392.1.2.05</t>
  </si>
  <si>
    <t>Azulejos ceramicos</t>
  </si>
  <si>
    <t>C2393</t>
  </si>
  <si>
    <t>Fabricación de otros productos de porcelana y de cerámica</t>
  </si>
  <si>
    <t>C2393.1</t>
  </si>
  <si>
    <t>C2393.1.1</t>
  </si>
  <si>
    <t>Productos de porcelana y de cerámica n.c.p.</t>
  </si>
  <si>
    <t>C2393.1.1.01</t>
  </si>
  <si>
    <t>Articulos de mesa de porcelana</t>
  </si>
  <si>
    <t>P4402002</t>
  </si>
  <si>
    <t>C2394</t>
  </si>
  <si>
    <t>Fabricación de cemento, cal y yeso</t>
  </si>
  <si>
    <t>C2394.1</t>
  </si>
  <si>
    <t>AE074</t>
  </si>
  <si>
    <t>C2394.1.1</t>
  </si>
  <si>
    <t>Cemento, cal y yeso</t>
  </si>
  <si>
    <t>P4404</t>
  </si>
  <si>
    <t>C2394.1.1.01</t>
  </si>
  <si>
    <t>Cemento portland gris</t>
  </si>
  <si>
    <t>P4404004</t>
  </si>
  <si>
    <t>C2395</t>
  </si>
  <si>
    <t>Fabricación de artículos de hormigón, cemento y yeso</t>
  </si>
  <si>
    <t>C2395.1</t>
  </si>
  <si>
    <t>AE075</t>
  </si>
  <si>
    <t>C2395.1.1</t>
  </si>
  <si>
    <t>Artículos de hormigón, cemento y yeso</t>
  </si>
  <si>
    <t>P4405</t>
  </si>
  <si>
    <t>C2395.1.1.01</t>
  </si>
  <si>
    <t>Articulos de hormigon o concreto</t>
  </si>
  <si>
    <t>P4405001</t>
  </si>
  <si>
    <t>C2395.1.1.02</t>
  </si>
  <si>
    <t>Mezcla de concreto</t>
  </si>
  <si>
    <t>C2395.1.1.03</t>
  </si>
  <si>
    <t>Morteros</t>
  </si>
  <si>
    <t>C2395.1.1.04</t>
  </si>
  <si>
    <t>Block</t>
  </si>
  <si>
    <t>P4405004</t>
  </si>
  <si>
    <t>C2395.1.1.05</t>
  </si>
  <si>
    <t>Adoquin</t>
  </si>
  <si>
    <t>C2395.1.1.06</t>
  </si>
  <si>
    <t>C2395.1.1.07</t>
  </si>
  <si>
    <t>Losas</t>
  </si>
  <si>
    <t>C2395.1.1.08</t>
  </si>
  <si>
    <t xml:space="preserve">Azulejos  </t>
  </si>
  <si>
    <t>C2395.1.1.09</t>
  </si>
  <si>
    <t>Otros articulos</t>
  </si>
  <si>
    <t>C2396</t>
  </si>
  <si>
    <t>Corte, talla y acabado de la piedra</t>
  </si>
  <si>
    <t>C2396.1</t>
  </si>
  <si>
    <t>AE076</t>
  </si>
  <si>
    <t>C2396.1.1</t>
  </si>
  <si>
    <t xml:space="preserve">Piedras talladas para construcción </t>
  </si>
  <si>
    <t>P4406</t>
  </si>
  <si>
    <t>C2396.1.1.01</t>
  </si>
  <si>
    <t>Laja de piedra</t>
  </si>
  <si>
    <t>P4406002</t>
  </si>
  <si>
    <t>C2396.1.1.02</t>
  </si>
  <si>
    <t>Ladrillos de marmol</t>
  </si>
  <si>
    <t>P4406001</t>
  </si>
  <si>
    <t>C2396.1.1.03</t>
  </si>
  <si>
    <t>Lapidas de marmol</t>
  </si>
  <si>
    <t>C2396.1.1.04</t>
  </si>
  <si>
    <t>Planchas marmol</t>
  </si>
  <si>
    <t>C2396.1.1.05</t>
  </si>
  <si>
    <t>Baldosas marmol</t>
  </si>
  <si>
    <t>C2399</t>
  </si>
  <si>
    <t>Fabricación de otros productos minerales no metálicos n.c.p</t>
  </si>
  <si>
    <t>C2399.1</t>
  </si>
  <si>
    <t>C2399.1.1</t>
  </si>
  <si>
    <t>Otros productos minerales no metálicos n.c.p.</t>
  </si>
  <si>
    <t>P4407</t>
  </si>
  <si>
    <t>C2399.1.1.01</t>
  </si>
  <si>
    <t>Emulsión asfaltica</t>
  </si>
  <si>
    <t>P4407003</t>
  </si>
  <si>
    <t>C2399.1.1.02</t>
  </si>
  <si>
    <t>Mescla asfaltica en frio y caliente</t>
  </si>
  <si>
    <t>C2399.1.1.03</t>
  </si>
  <si>
    <t>Otros productos de asfalto</t>
  </si>
  <si>
    <t>C24</t>
  </si>
  <si>
    <t>Fabricación de metales comunes</t>
  </si>
  <si>
    <t>C241</t>
  </si>
  <si>
    <t>Industrias básicas de hierro y acero</t>
  </si>
  <si>
    <t>C2410</t>
  </si>
  <si>
    <t>C2410.1</t>
  </si>
  <si>
    <t>AE077</t>
  </si>
  <si>
    <t>C2410.1.1</t>
  </si>
  <si>
    <t>Métales básicos de hierro y acero</t>
  </si>
  <si>
    <t>P4501</t>
  </si>
  <si>
    <t>C2410.1.1.01</t>
  </si>
  <si>
    <t>Electromalla</t>
  </si>
  <si>
    <t>P4501024</t>
  </si>
  <si>
    <t>C2410.1.1.02</t>
  </si>
  <si>
    <t>Otras barras y varillas de hierro o acero no aleado</t>
  </si>
  <si>
    <t>C2410.1.1.03</t>
  </si>
  <si>
    <t>Perfil angular de hierro o acero, acabado en frio con mayor elaboracion</t>
  </si>
  <si>
    <t>P4501031</t>
  </si>
  <si>
    <t>C2410.1.1.04</t>
  </si>
  <si>
    <t>Perfil redondo de hierro o acero, acabado en frio con mayor elaboracion</t>
  </si>
  <si>
    <t>C2410.1.1.05</t>
  </si>
  <si>
    <t>Perfil cuadrado o rectangular de hierro o acero, acabado en frio con mayor elaboracion</t>
  </si>
  <si>
    <t>C2410.1.1.06</t>
  </si>
  <si>
    <t>Vigas</t>
  </si>
  <si>
    <t>P4501010</t>
  </si>
  <si>
    <t>C2410.1.1.07</t>
  </si>
  <si>
    <t>Costaneras</t>
  </si>
  <si>
    <t>C2410.1.1.08</t>
  </si>
  <si>
    <t>Perfil angular de hierro o acero, acabado en caliente con menor elaboración</t>
  </si>
  <si>
    <t>P4501027</t>
  </si>
  <si>
    <t>C2410.1.1.09</t>
  </si>
  <si>
    <t>Perfil redondo de hierro o acero, acabado en caliente con menor elaboración</t>
  </si>
  <si>
    <t>C2410.1.1.10</t>
  </si>
  <si>
    <t>Perfil cuadrado o rectangular de hierro o acero, acabado en caliente con menor elaboración</t>
  </si>
  <si>
    <t>C2410.1.1.11</t>
  </si>
  <si>
    <t>Otros perfiles de hierro o acero, acabado en caliente con menor elaboración</t>
  </si>
  <si>
    <t>C2410.1.1.12</t>
  </si>
  <si>
    <t>Laminas para techo galvanizada de hierro o acerro no aleado con mayor elaboración</t>
  </si>
  <si>
    <t>41231</t>
  </si>
  <si>
    <t>P4501018</t>
  </si>
  <si>
    <t>C2410.1.1.13</t>
  </si>
  <si>
    <t>Laminas para techo troqueladas de hierro o acerro no aleado con mayor elaboración</t>
  </si>
  <si>
    <t>C2410.1.1.14</t>
  </si>
  <si>
    <t>Laminas planas troqueladas de hierro o acerro no aleado con mayor elaboración</t>
  </si>
  <si>
    <t>C2410.1.1.15</t>
  </si>
  <si>
    <t>Laminas para losa de hierro o acerro no aleado con mayor elaboración</t>
  </si>
  <si>
    <t>C2410.1.1.16</t>
  </si>
  <si>
    <t>Varilla corrugada</t>
  </si>
  <si>
    <t>41241</t>
  </si>
  <si>
    <t>P4501023</t>
  </si>
  <si>
    <t>C2410.1.1.17</t>
  </si>
  <si>
    <t>Tubos de metal  de sección transversal circular, sin soldadura</t>
  </si>
  <si>
    <t>P4501042</t>
  </si>
  <si>
    <t>C2410.1.1.18</t>
  </si>
  <si>
    <t>Ferroníquel</t>
  </si>
  <si>
    <t>41114</t>
  </si>
  <si>
    <t>P4501004</t>
  </si>
  <si>
    <t>C242</t>
  </si>
  <si>
    <t>Fabricación de productos primarios de metales preciosos y otros metales no ferrosos</t>
  </si>
  <si>
    <t>C2420</t>
  </si>
  <si>
    <t>C2420.1</t>
  </si>
  <si>
    <t>C2420.1.1</t>
  </si>
  <si>
    <t>Residuos o desechos metales no ferrosos</t>
  </si>
  <si>
    <t>P4903</t>
  </si>
  <si>
    <t>C2420.1.1.01</t>
  </si>
  <si>
    <t>Articulos de desperdicios y desechos de metales preciosos</t>
  </si>
  <si>
    <t>P4903004</t>
  </si>
  <si>
    <t>C2420.1.1.02</t>
  </si>
  <si>
    <t>Articulos de desperdicios y desechos de aluminio</t>
  </si>
  <si>
    <t>P4903010</t>
  </si>
  <si>
    <t>C2420.1.2</t>
  </si>
  <si>
    <t>Productos primarios de metales preciosos y otros metales no ferrosos</t>
  </si>
  <si>
    <t>P4502</t>
  </si>
  <si>
    <t>C2420.1.2.01</t>
  </si>
  <si>
    <t>Plomo en bruto</t>
  </si>
  <si>
    <t>P4502013</t>
  </si>
  <si>
    <t>C243</t>
  </si>
  <si>
    <t>Fundición de metales</t>
  </si>
  <si>
    <t>C2431</t>
  </si>
  <si>
    <t>Fundición de hierro y acero</t>
  </si>
  <si>
    <t>C2431.1</t>
  </si>
  <si>
    <t>C2431.1.1</t>
  </si>
  <si>
    <t xml:space="preserve">Residuos o desechos de hierro y  acero </t>
  </si>
  <si>
    <t>C2431.1.1.01</t>
  </si>
  <si>
    <t>Artículos de desperdicios y desechos ferrosos</t>
  </si>
  <si>
    <t>P4903006</t>
  </si>
  <si>
    <t>C25</t>
  </si>
  <si>
    <t>Fabricación de productos elaborados de metal, excepto maquinaria y equipo</t>
  </si>
  <si>
    <t>C251</t>
  </si>
  <si>
    <t>Fabricación de productos metálicos para uso estructural, tanques, depósitos y recipientes de metal</t>
  </si>
  <si>
    <t>C2511</t>
  </si>
  <si>
    <t>Fabricación de productos metálicos para uso estructural</t>
  </si>
  <si>
    <t>C2511.1</t>
  </si>
  <si>
    <t>AE078</t>
  </si>
  <si>
    <t>C2511.1.1</t>
  </si>
  <si>
    <t>Productos metálicos estructurales y sus partes de hierro o de acero</t>
  </si>
  <si>
    <t>P4601</t>
  </si>
  <si>
    <t>C2511.1.1.01</t>
  </si>
  <si>
    <t>Perfileria para cielos falsos</t>
  </si>
  <si>
    <t>P4601003</t>
  </si>
  <si>
    <t>C2511.1.1.02</t>
  </si>
  <si>
    <t>Perfileria para tabla yeso</t>
  </si>
  <si>
    <t>C2512</t>
  </si>
  <si>
    <t>Fabricación de tanques, depósitos y recipientes de metal</t>
  </si>
  <si>
    <t>C2512.1</t>
  </si>
  <si>
    <t>C2512.1.1</t>
  </si>
  <si>
    <t>Productos de metal para almacenaje</t>
  </si>
  <si>
    <t>P4602</t>
  </si>
  <si>
    <t>C2512.1.1.01</t>
  </si>
  <si>
    <t>Cisterna capacidad mayor  a 300 litros</t>
  </si>
  <si>
    <t>P4602001</t>
  </si>
  <si>
    <t>C2512.1.1.02</t>
  </si>
  <si>
    <t>Silos capacidad mayor a 300 litros</t>
  </si>
  <si>
    <t>C259</t>
  </si>
  <si>
    <t>Fabricación de otros productos elaborados de metal; actividades de servicios de trabajo de metales</t>
  </si>
  <si>
    <t>C2599</t>
  </si>
  <si>
    <t>Fabricación de otros productos elaborados de metal n.c.p.</t>
  </si>
  <si>
    <t>C2599.1</t>
  </si>
  <si>
    <t>C2599.1.1</t>
  </si>
  <si>
    <t>Otros productos elaborados de metal</t>
  </si>
  <si>
    <t>C2599.1.1.01</t>
  </si>
  <si>
    <t>Envases de alumunio</t>
  </si>
  <si>
    <t>P4602016</t>
  </si>
  <si>
    <t>C2599.1.1.02</t>
  </si>
  <si>
    <t>Envases de latón</t>
  </si>
  <si>
    <t>C2599.1.1.03</t>
  </si>
  <si>
    <t>Caja o buzones de seguridad</t>
  </si>
  <si>
    <t>42993</t>
  </si>
  <si>
    <t>P4602027</t>
  </si>
  <si>
    <t>C2599.1.1.04</t>
  </si>
  <si>
    <t>Articulos para cocinar</t>
  </si>
  <si>
    <t>42912</t>
  </si>
  <si>
    <t>P4602009</t>
  </si>
  <si>
    <t>C2599.1.1.05</t>
  </si>
  <si>
    <t>Accesorios de cocina</t>
  </si>
  <si>
    <t>C2599.1.1.06</t>
  </si>
  <si>
    <t>Resortes y hojas de uso automotriz</t>
  </si>
  <si>
    <t>P4602022</t>
  </si>
  <si>
    <t>C2599.1.1.07</t>
  </si>
  <si>
    <t>Tapas de metales comunes</t>
  </si>
  <si>
    <t>P4602017</t>
  </si>
  <si>
    <t>C27</t>
  </si>
  <si>
    <t>Fabricación de equipo eléctrico</t>
  </si>
  <si>
    <t>C272</t>
  </si>
  <si>
    <t>Fabricación de pilas, baterías y acumuladores</t>
  </si>
  <si>
    <t>C2720</t>
  </si>
  <si>
    <t>C2720.1</t>
  </si>
  <si>
    <t>Fabricación, reparación e instalación de maquinaria y equipo industrial, n.c.p.</t>
  </si>
  <si>
    <t>AE079</t>
  </si>
  <si>
    <t>C2720.1.1</t>
  </si>
  <si>
    <t>Maquinaria y aparatos eléctricos, partes y piezas</t>
  </si>
  <si>
    <t>P4607</t>
  </si>
  <si>
    <t>C2720.1.1.01</t>
  </si>
  <si>
    <t>Pilas y baterías primarias</t>
  </si>
  <si>
    <t>P4607020</t>
  </si>
  <si>
    <t>C28</t>
  </si>
  <si>
    <t>Fabricación de maquinaria y equipo n.c.p.</t>
  </si>
  <si>
    <t>C281</t>
  </si>
  <si>
    <t>Fabricación de maquinaria de uso general</t>
  </si>
  <si>
    <t>C2819</t>
  </si>
  <si>
    <t>Fabricación de otros tipos de maquinaria de uso general</t>
  </si>
  <si>
    <t>C2819.1</t>
  </si>
  <si>
    <t>C2819.1.1</t>
  </si>
  <si>
    <t>Maquinaria para usos generales, sus partes y piezas</t>
  </si>
  <si>
    <t>P4603</t>
  </si>
  <si>
    <t>C2819.1.1.01</t>
  </si>
  <si>
    <t>Congelador</t>
  </si>
  <si>
    <t>P4603044</t>
  </si>
  <si>
    <t>C2819.1.1.02</t>
  </si>
  <si>
    <t>Cámara refrigerada</t>
  </si>
  <si>
    <t>C2819.1.1.03</t>
  </si>
  <si>
    <t>Partes y piezas de generadores de gas de agua o gas pobre; partes y piezas de generadores de acetileno y generadores similares de gases por vía húmeda; partes y piezas para los productos de la subclase 43912; partes y piezas de equipos de refrigeración o congelación y bombas de calor; partes y piezas de maquinaria para el tratamiento de materiales por procesos que impliquen un cambio de temperatura</t>
  </si>
  <si>
    <t>43941</t>
  </si>
  <si>
    <t>P4603056</t>
  </si>
  <si>
    <t>C282</t>
  </si>
  <si>
    <t>Fabricación de maquinaria de uso especia</t>
  </si>
  <si>
    <t>C2821</t>
  </si>
  <si>
    <t>Fabricación de maquinaria agropecuaria y foresta</t>
  </si>
  <si>
    <t>C2821.1</t>
  </si>
  <si>
    <t>C2821.1.1</t>
  </si>
  <si>
    <t>Maquinaria agricola y usos especiales</t>
  </si>
  <si>
    <t>P4604</t>
  </si>
  <si>
    <t>C2821.1.1.01</t>
  </si>
  <si>
    <t>Remolques y semirremolques para uso agrícola</t>
  </si>
  <si>
    <t>P4604023</t>
  </si>
  <si>
    <t>C2825</t>
  </si>
  <si>
    <t>Fabricación de maquinaria para la elaboración de alimentos, bebidas y tabaco</t>
  </si>
  <si>
    <t>C2825.1</t>
  </si>
  <si>
    <t>C2825.1.1</t>
  </si>
  <si>
    <t>Maquinaria para alimentos y bebidas</t>
  </si>
  <si>
    <t>C2825.1.1.01</t>
  </si>
  <si>
    <t>Desgranadora de maiz</t>
  </si>
  <si>
    <t>P4604072</t>
  </si>
  <si>
    <t>C2825.1.1.02</t>
  </si>
  <si>
    <t>Molinos</t>
  </si>
  <si>
    <t>C2826</t>
  </si>
  <si>
    <t>Fabricación de maquinaria para la elaboración de productos textiles, prendas de vestir y cueros</t>
  </si>
  <si>
    <t>C2826.1</t>
  </si>
  <si>
    <t>C2826.1.1</t>
  </si>
  <si>
    <t xml:space="preserve">Maquinaria para uso textil </t>
  </si>
  <si>
    <t>C2826.1.1.01</t>
  </si>
  <si>
    <t>Máquinas para la extrusión, el estirado, la texturización o el corte de materias textiles manufacturados, máquinas para la preparación de fibras textiles o la fabricación de hilados textiles, máquinas para bobinar o para devanar y máquinas para preparar hilados textiles para usar con telares, con máquinas para hacer tejido de punto y con máquinas similares</t>
  </si>
  <si>
    <t>44611</t>
  </si>
  <si>
    <t>P4604074</t>
  </si>
  <si>
    <t>C29</t>
  </si>
  <si>
    <t>Fabricación de vehículos automotores, remolques y semirremolques</t>
  </si>
  <si>
    <t>C292</t>
  </si>
  <si>
    <t>Fabricación de carrocerías para vehículos automotores; fabricación de remolques y semirremolques</t>
  </si>
  <si>
    <t>C2920</t>
  </si>
  <si>
    <t>C2920.1</t>
  </si>
  <si>
    <t>C2920.1.1</t>
  </si>
  <si>
    <t>Fabricación de remolques y semirremolques</t>
  </si>
  <si>
    <t>P4610</t>
  </si>
  <si>
    <t>C2920.1.1.01</t>
  </si>
  <si>
    <t>Furgones para transporte de mercaderia</t>
  </si>
  <si>
    <t>P4610013</t>
  </si>
  <si>
    <t>C293</t>
  </si>
  <si>
    <t>Fabricación de partes, piezas y accesorios para vehículos automotores</t>
  </si>
  <si>
    <t>C2930</t>
  </si>
  <si>
    <t>C2930.1</t>
  </si>
  <si>
    <t>C2930.1.1</t>
  </si>
  <si>
    <t>Partes y accesorios para transporte</t>
  </si>
  <si>
    <t>C2930.1.1.01</t>
  </si>
  <si>
    <t>Radiadores</t>
  </si>
  <si>
    <t>P4610009</t>
  </si>
  <si>
    <t>C30</t>
  </si>
  <si>
    <t>Fabricación de otro equipo de transporte</t>
  </si>
  <si>
    <t>C302</t>
  </si>
  <si>
    <t>Fabricación de locomotoras y material rodante</t>
  </si>
  <si>
    <t>C3020</t>
  </si>
  <si>
    <t>C3020.1</t>
  </si>
  <si>
    <t>C3020.1.1</t>
  </si>
  <si>
    <t>Equipo de transporte</t>
  </si>
  <si>
    <t>C3020.1.1.01</t>
  </si>
  <si>
    <t>Furgones y vagones de carga, de ferrocarril o tranvía, sin propulsión propia</t>
  </si>
  <si>
    <t>P4610033</t>
  </si>
  <si>
    <t>C309</t>
  </si>
  <si>
    <t>Fabricación de equipo de transporte n.c.p.</t>
  </si>
  <si>
    <t>C3091</t>
  </si>
  <si>
    <t>Fabricación de motocicletas</t>
  </si>
  <si>
    <t>C3091.1</t>
  </si>
  <si>
    <t>C3091.1.1</t>
  </si>
  <si>
    <t>Motocicletas y bicicletas o triciclos con motor auxiliar</t>
  </si>
  <si>
    <t>C3091.11.01</t>
  </si>
  <si>
    <t>Motocicletas</t>
  </si>
  <si>
    <t>P4610042</t>
  </si>
  <si>
    <t>C31</t>
  </si>
  <si>
    <t>Fabricación de muebles</t>
  </si>
  <si>
    <t>C310</t>
  </si>
  <si>
    <t>C3100</t>
  </si>
  <si>
    <t>C3100.1</t>
  </si>
  <si>
    <t>AE080</t>
  </si>
  <si>
    <t>C3100.1.1</t>
  </si>
  <si>
    <t>Muebles</t>
  </si>
  <si>
    <t>P4701</t>
  </si>
  <si>
    <t>C3100.1.1.01</t>
  </si>
  <si>
    <t xml:space="preserve">Muebles de metal </t>
  </si>
  <si>
    <t>P4701007</t>
  </si>
  <si>
    <t>C3100.1.1.02</t>
  </si>
  <si>
    <t>Muebles de madera</t>
  </si>
  <si>
    <t>C3100.1.1.03</t>
  </si>
  <si>
    <t>Muebles de plastico</t>
  </si>
  <si>
    <t>C3100.1.1.04</t>
  </si>
  <si>
    <t>Somieres o camas</t>
  </si>
  <si>
    <t>P4701008</t>
  </si>
  <si>
    <t>C3100.1.1.05</t>
  </si>
  <si>
    <t xml:space="preserve">Colchones </t>
  </si>
  <si>
    <t>C3100.1.1.06</t>
  </si>
  <si>
    <t>Escritorios de oficina</t>
  </si>
  <si>
    <t>P4701005</t>
  </si>
  <si>
    <t>C32</t>
  </si>
  <si>
    <t>Otras industrias manufactureras</t>
  </si>
  <si>
    <t>C321</t>
  </si>
  <si>
    <t>Fabricación de joyas, bisutería y artículos conexos</t>
  </si>
  <si>
    <t>C3211</t>
  </si>
  <si>
    <t>Fabricación de joyas y artículos conexos</t>
  </si>
  <si>
    <t>C3211.1</t>
  </si>
  <si>
    <t>AE081</t>
  </si>
  <si>
    <t>C3211.1.1</t>
  </si>
  <si>
    <t>Joyas y artículos conexos</t>
  </si>
  <si>
    <t>P4801</t>
  </si>
  <si>
    <t>C3211.1.1.01</t>
  </si>
  <si>
    <t xml:space="preserve">Anillo o argollas  de compromisos </t>
  </si>
  <si>
    <t>P4801004</t>
  </si>
  <si>
    <t>C3211.1.1.02</t>
  </si>
  <si>
    <t>Anillos de graduación</t>
  </si>
  <si>
    <t>C3212</t>
  </si>
  <si>
    <t>Fabricación de bisutería y artículos conexos</t>
  </si>
  <si>
    <t>C3212.1</t>
  </si>
  <si>
    <t>C3212.1.1</t>
  </si>
  <si>
    <t>Otros articulos de joyeria n.c.p</t>
  </si>
  <si>
    <t>P4804</t>
  </si>
  <si>
    <t>C3212.1.1.01</t>
  </si>
  <si>
    <t>Bisutería (joyas de fantasía)</t>
  </si>
  <si>
    <t>P4804037</t>
  </si>
  <si>
    <t>C322</t>
  </si>
  <si>
    <t>Fabricación de instrumentos de música</t>
  </si>
  <si>
    <t>C3221</t>
  </si>
  <si>
    <t>C3221.1</t>
  </si>
  <si>
    <t>C3221.1.1</t>
  </si>
  <si>
    <t>Instrumentos musicales</t>
  </si>
  <si>
    <t>P4802</t>
  </si>
  <si>
    <t>C3221.1.1.01</t>
  </si>
  <si>
    <t xml:space="preserve">Instrumentos musicales de viento  </t>
  </si>
  <si>
    <t>P4802003</t>
  </si>
  <si>
    <t>C3221.1.1.02</t>
  </si>
  <si>
    <t>Pandero</t>
  </si>
  <si>
    <t>38350</t>
  </si>
  <si>
    <t>P4802005</t>
  </si>
  <si>
    <t>C3221.1.1.03</t>
  </si>
  <si>
    <t>Banderas</t>
  </si>
  <si>
    <t>C3221.1.1.04</t>
  </si>
  <si>
    <t>Otros intrumentos musicales de percusión</t>
  </si>
  <si>
    <t>C3221.1.1.05</t>
  </si>
  <si>
    <t>Partes y accesorios de instrumentos musicales; metrónomos, diapasones y tubos para afinar</t>
  </si>
  <si>
    <t>38360</t>
  </si>
  <si>
    <t>P4802006</t>
  </si>
  <si>
    <t>C325</t>
  </si>
  <si>
    <t>Fabricación de instrumentos y materiales médicos y odontológicos</t>
  </si>
  <si>
    <t>C3250</t>
  </si>
  <si>
    <t>C3250.1</t>
  </si>
  <si>
    <t>C3250.1.1</t>
  </si>
  <si>
    <t>Aparatos médicos, instrumentos ópticos y de precisión, relojes</t>
  </si>
  <si>
    <t>P4609</t>
  </si>
  <si>
    <t>C3250.1.1.01</t>
  </si>
  <si>
    <t>Dientes artificiales o protesis</t>
  </si>
  <si>
    <t>P4609008</t>
  </si>
  <si>
    <t>C323</t>
  </si>
  <si>
    <t>Fabricación de artículos de deporte</t>
  </si>
  <si>
    <t>C3230</t>
  </si>
  <si>
    <t>C3230.1</t>
  </si>
  <si>
    <t>C3230.1.1</t>
  </si>
  <si>
    <t>Artículos deportivos</t>
  </si>
  <si>
    <t>P4803</t>
  </si>
  <si>
    <t>C3230.1.1.01</t>
  </si>
  <si>
    <t>Pelota varias</t>
  </si>
  <si>
    <t>P4803004</t>
  </si>
  <si>
    <t>C3230.1.1.02</t>
  </si>
  <si>
    <t>Cañas de pescar</t>
  </si>
  <si>
    <t>P4803005</t>
  </si>
  <si>
    <t>C3230.1.1.03</t>
  </si>
  <si>
    <t>Anzuelos</t>
  </si>
  <si>
    <t>C329</t>
  </si>
  <si>
    <t>Otras industrias manufactureras n.c.p.</t>
  </si>
  <si>
    <t>C3290</t>
  </si>
  <si>
    <t>C3290.1</t>
  </si>
  <si>
    <t>C3290.1.1</t>
  </si>
  <si>
    <t>Otros artículos n.c.p.</t>
  </si>
  <si>
    <t>C3290.1.1.01</t>
  </si>
  <si>
    <t xml:space="preserve">Escobas   </t>
  </si>
  <si>
    <t>P4804033</t>
  </si>
  <si>
    <t>C3290.1.1.02</t>
  </si>
  <si>
    <t>Cepillo de ropa</t>
  </si>
  <si>
    <t>C3290.1.1.03</t>
  </si>
  <si>
    <t>Cepillo de dientes</t>
  </si>
  <si>
    <t>C3290.1.1.04</t>
  </si>
  <si>
    <t xml:space="preserve">Sellos para fechar, lacrar o numerar  </t>
  </si>
  <si>
    <t>P4804017</t>
  </si>
  <si>
    <t>C3290.1.1.05</t>
  </si>
  <si>
    <t>Cintas para impresora</t>
  </si>
  <si>
    <t>C3290.1.1.06</t>
  </si>
  <si>
    <t>Lapiceros</t>
  </si>
  <si>
    <t>P4804016</t>
  </si>
  <si>
    <t>C3290.1.1.07</t>
  </si>
  <si>
    <t>Lapiz</t>
  </si>
  <si>
    <t>C3290.1.1.08</t>
  </si>
  <si>
    <t>Crayones</t>
  </si>
  <si>
    <t>C3290.1.1.09</t>
  </si>
  <si>
    <t>Botones de plastico</t>
  </si>
  <si>
    <t>P4804020</t>
  </si>
  <si>
    <t>C3290.1.1.10</t>
  </si>
  <si>
    <t>Cierres de cremallera</t>
  </si>
  <si>
    <t>C3290.1.1.11</t>
  </si>
  <si>
    <t>Cascos de seguridad de plástico</t>
  </si>
  <si>
    <t>P4302013</t>
  </si>
  <si>
    <t>Conservas de frutas</t>
  </si>
  <si>
    <t>Mantequilla de maní</t>
  </si>
  <si>
    <t>Helados</t>
  </si>
  <si>
    <t>Elaboración de otros productos alimenticios n.c.p  incluyendo comidas y platos preparados</t>
  </si>
  <si>
    <t>Platos preparados</t>
  </si>
  <si>
    <t>Sopas</t>
  </si>
  <si>
    <t>Sidra</t>
  </si>
  <si>
    <t>Elaboración de bebidas no alcohólicas; producción de aguas minerales
y otras aguas embotelladas</t>
  </si>
  <si>
    <t>Hilados de filamentos artificiales o sintéticos</t>
  </si>
  <si>
    <t>Ropa de cama</t>
  </si>
  <si>
    <t>Madera aserrerada (pino)</t>
  </si>
  <si>
    <t>Madera preciosas aserrerada (caoba, palo blanco, cedro y otras n.c.p)</t>
  </si>
  <si>
    <t>Tablones rusticos de madera</t>
  </si>
  <si>
    <t>Fabricación de sustancias químicas básicas, de abonos y compuestos
de nitrógeno y de plásticos y caucho sintético en formas primarias</t>
  </si>
  <si>
    <t>Fabricación de alcoholes</t>
  </si>
  <si>
    <t>Fabricación de pinturas, barnices y productos de revestimiento similares,
tintas de imprenta y masillas</t>
  </si>
  <si>
    <t>Fósforos o cerillas</t>
  </si>
  <si>
    <t>C2211.11.1</t>
  </si>
  <si>
    <t>C2211.11.2</t>
  </si>
  <si>
    <t>Articulos de señalización</t>
  </si>
  <si>
    <t>Fabricación de productos minerales no metálicos n.c.p.</t>
  </si>
  <si>
    <t>C2392.2.01</t>
  </si>
  <si>
    <t>C2392.2.02</t>
  </si>
  <si>
    <t>C2392.2.03</t>
  </si>
  <si>
    <t>C2392.2.04</t>
  </si>
  <si>
    <t>Azulejos</t>
  </si>
  <si>
    <t>Piedras talladas para construcción</t>
  </si>
  <si>
    <t>Residuos o desechos de hierro y  acero</t>
  </si>
  <si>
    <t>C2825.1.1.03</t>
  </si>
  <si>
    <t>Partes y piezas para maquinas de alimentos y bebidas</t>
  </si>
  <si>
    <t>Maquinaria para uso textil</t>
  </si>
  <si>
    <t>C2930.11.1</t>
  </si>
  <si>
    <t>C3020.1.01</t>
  </si>
  <si>
    <t>Muebles de metal</t>
  </si>
  <si>
    <t>Colchones</t>
  </si>
  <si>
    <t>Anillo o argollas  de compromisos</t>
  </si>
  <si>
    <t>Instrumentos musicales de viento</t>
  </si>
  <si>
    <t>Escobas</t>
  </si>
  <si>
    <t>Sellos para fechar, lacrar o numerar</t>
  </si>
  <si>
    <t>C3290.1.1.12</t>
  </si>
  <si>
    <t>Brochas y rodillos para pintar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</si>
</sst>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wrapText="1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10" fontId="0" fillId="0" borderId="1" xfId="3" applyNumberFormat="1" applyFont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/>
    </xf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2" fillId="9" borderId="1" xfId="0" applyNumberFormat="1" applyFont="1" applyFill="1" applyBorder="1" applyAlignment="1"/>
    <xf numFmtId="0" fontId="0" fillId="0" borderId="0" xfId="0" applyFont="1" applyFill="1" applyAlignment="1"/>
    <xf numFmtId="0" fontId="3" fillId="2" borderId="1" xfId="0" applyFont="1" applyFill="1" applyBorder="1" applyAlignment="1">
      <alignment horizontal="center"/>
    </xf>
    <xf numFmtId="0" fontId="0" fillId="10" borderId="1" xfId="0" applyFont="1" applyFill="1" applyBorder="1" applyAlignment="1"/>
    <xf numFmtId="0" fontId="1" fillId="11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1" fillId="11" borderId="1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5" borderId="1" xfId="0" applyFont="1" applyFill="1" applyBorder="1" applyAlignment="1">
      <alignment wrapText="1"/>
    </xf>
    <xf numFmtId="0" fontId="0" fillId="7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0" fillId="12" borderId="1" xfId="0" applyFont="1" applyFill="1" applyBorder="1" applyAlignment="1"/>
    <xf numFmtId="0" fontId="0" fillId="2" borderId="0" xfId="0" applyFont="1" applyFill="1" applyAlignment="1"/>
    <xf numFmtId="0" fontId="0" fillId="2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ncap\Desktop\CALCULO\CanastaPonderadaI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ncap\Downloads\CanastaPonderadaIP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P2101</v>
          </cell>
          <cell r="B2" t="str">
            <v>Carne y despojos comestibles de ganado bovino</v>
          </cell>
          <cell r="C2">
            <v>2.36777258685455</v>
          </cell>
        </row>
        <row r="3">
          <cell r="A3" t="str">
            <v>P2101001</v>
          </cell>
          <cell r="B3" t="str">
            <v>Carne de ganado bovino, fresca o refrigerada</v>
          </cell>
          <cell r="C3">
            <v>2.36777258685455</v>
          </cell>
        </row>
        <row r="4">
          <cell r="A4" t="str">
            <v>P2102</v>
          </cell>
          <cell r="B4" t="str">
            <v>Carne y despojos comestibles de ganado porcino</v>
          </cell>
          <cell r="C4">
            <v>0.577498164676996</v>
          </cell>
        </row>
        <row r="5">
          <cell r="A5" t="str">
            <v>P2102001</v>
          </cell>
          <cell r="B5" t="str">
            <v>Carne de cerdo, fresca o refrigerada</v>
          </cell>
          <cell r="C5">
            <v>0.577498164676996</v>
          </cell>
        </row>
        <row r="6">
          <cell r="A6" t="str">
            <v>P2103</v>
          </cell>
          <cell r="B6" t="str">
            <v>Carne y despojos comestibles de aves</v>
          </cell>
          <cell r="C6">
            <v>3.39491106575329</v>
          </cell>
        </row>
        <row r="7">
          <cell r="A7" t="str">
            <v>P2103001</v>
          </cell>
          <cell r="B7" t="str">
            <v>Carne de pollo, fresca o refrigerada</v>
          </cell>
          <cell r="C7">
            <v>3.39491106575329</v>
          </cell>
        </row>
        <row r="8">
          <cell r="A8" t="str">
            <v>P2104</v>
          </cell>
          <cell r="B8" t="str">
            <v>Carne y despojos de otros animales y conservas y preparados de carne</v>
          </cell>
          <cell r="C8">
            <v>1.1899369642173</v>
          </cell>
        </row>
        <row r="9">
          <cell r="A9" t="str">
            <v>P2104017</v>
          </cell>
          <cell r="B9" t="str">
            <v>Embutidos y productos similares de carne, despojos o sangre</v>
          </cell>
          <cell r="C9">
            <v>0.960398827924499</v>
          </cell>
        </row>
        <row r="10">
          <cell r="A10" t="str">
            <v>P2104019</v>
          </cell>
          <cell r="B10" t="str">
            <v>Platos preparados o comidas a base de carne</v>
          </cell>
          <cell r="C10">
            <v>0.229538136292805</v>
          </cell>
        </row>
        <row r="11">
          <cell r="A11" t="str">
            <v>P2105</v>
          </cell>
          <cell r="B11" t="str">
            <v>Cueros y pieles de bovino y de otros animales</v>
          </cell>
          <cell r="C11">
            <v>0.070034237869248</v>
          </cell>
        </row>
        <row r="12">
          <cell r="A12" t="str">
            <v>P2105001</v>
          </cell>
          <cell r="B12" t="str">
            <v>Cueros y pieles en bruto de ganado bovino</v>
          </cell>
          <cell r="C12">
            <v>0.070034237869248</v>
          </cell>
        </row>
        <row r="13">
          <cell r="A13" t="str">
            <v>P2201</v>
          </cell>
          <cell r="B13" t="str">
            <v>Pescado congelado, preparado o en conserva y sus productos</v>
          </cell>
          <cell r="C13">
            <v>0.326263197697565</v>
          </cell>
        </row>
        <row r="14">
          <cell r="A14" t="str">
            <v>P2201002</v>
          </cell>
          <cell r="B14" t="str">
            <v>Filetes y carne de pescado (este o no picada), frescos o refrigerados</v>
          </cell>
          <cell r="C14">
            <v>0.258418747709053</v>
          </cell>
        </row>
        <row r="15">
          <cell r="A15" t="str">
            <v>P2201013</v>
          </cell>
          <cell r="B15" t="str">
            <v>Pescado preparado o conservado</v>
          </cell>
          <cell r="C15">
            <v>0.0678444499885123</v>
          </cell>
        </row>
        <row r="16">
          <cell r="A16" t="str">
            <v>P2202</v>
          </cell>
          <cell r="B16" t="str">
            <v>Crustáceos, moluscos y demás invertebrados acuáticos congelados, preparados o en conserva y sus productos</v>
          </cell>
          <cell r="C16">
            <v>0.329187298784627</v>
          </cell>
        </row>
        <row r="17">
          <cell r="A17" t="str">
            <v>P2202001</v>
          </cell>
          <cell r="B17" t="str">
            <v>Crustáceos, congelados</v>
          </cell>
          <cell r="C17">
            <v>0.259024294343558</v>
          </cell>
        </row>
        <row r="18">
          <cell r="A18" t="str">
            <v>P2202004</v>
          </cell>
          <cell r="B18" t="str">
            <v>Crustáceos, preparados o conservados</v>
          </cell>
          <cell r="C18">
            <v>0.0701630044410695</v>
          </cell>
        </row>
        <row r="19">
          <cell r="A19" t="str">
            <v>P2301</v>
          </cell>
          <cell r="B19" t="str">
            <v>Vegetales preparados o en conserva, legumbres y papas</v>
          </cell>
          <cell r="C19">
            <v>0.628984873141732</v>
          </cell>
        </row>
        <row r="20">
          <cell r="A20" t="str">
            <v>P2301013</v>
          </cell>
          <cell r="B20" t="str">
            <v>Frijoles, preparados o conservados, sin congelar. (excepto en vinagre o ácido acético).</v>
          </cell>
          <cell r="C20">
            <v>0.265470833748069</v>
          </cell>
        </row>
        <row r="21">
          <cell r="A21" t="str">
            <v>P2301005</v>
          </cell>
          <cell r="B21" t="str">
            <v>Jugo de tomate, sin fermentar y sin adición de alcohol.</v>
          </cell>
          <cell r="C21">
            <v>0.103322455180356</v>
          </cell>
        </row>
        <row r="22">
          <cell r="A22" t="str">
            <v>P2301014</v>
          </cell>
          <cell r="B22" t="str">
            <v>Arvejas (guisantes), sin congelar</v>
          </cell>
          <cell r="C22">
            <v>0.078434564516475</v>
          </cell>
        </row>
        <row r="23">
          <cell r="A23" t="str">
            <v>P2301016</v>
          </cell>
          <cell r="B23" t="str">
            <v>Otros vegetales y legumbres, conservados por algo que no sea vinagre, ácido acético o azúcar, n.c.p.</v>
          </cell>
          <cell r="C23">
            <v>0.0708927794668139</v>
          </cell>
        </row>
        <row r="24">
          <cell r="A24" t="str">
            <v>P2301006</v>
          </cell>
          <cell r="B24" t="str">
            <v>Otros jugos de vegetales, sin fermentar y sin adición de alcohol.</v>
          </cell>
          <cell r="C24">
            <v>0.0656135299320512</v>
          </cell>
        </row>
        <row r="25">
          <cell r="A25" t="str">
            <v>P2301001</v>
          </cell>
          <cell r="B25" t="str">
            <v>Frijoles estén o no desenvainados, cocidos en agua o vapor, Congelados.</v>
          </cell>
          <cell r="C25">
            <v>0.0452507102979663</v>
          </cell>
        </row>
        <row r="26">
          <cell r="A26" t="str">
            <v>P2302</v>
          </cell>
          <cell r="B26" t="str">
            <v>Preparaciones y conservas de frutas secas y  nueces sin cascara</v>
          </cell>
          <cell r="C26">
            <v>0.106966496112087</v>
          </cell>
        </row>
        <row r="27">
          <cell r="A27" t="str">
            <v>P2302008</v>
          </cell>
          <cell r="B27" t="str">
            <v>Otros frutos secos sin cáscara</v>
          </cell>
          <cell r="C27">
            <v>0.0445978494536533</v>
          </cell>
        </row>
        <row r="28">
          <cell r="A28" t="str">
            <v>P2302004</v>
          </cell>
          <cell r="B28" t="str">
            <v>Maní, sin cáscara</v>
          </cell>
          <cell r="C28">
            <v>0.0276155171576818</v>
          </cell>
        </row>
        <row r="29">
          <cell r="A29" t="str">
            <v>P2302003</v>
          </cell>
          <cell r="B29" t="str">
            <v>Otras frutas secas, n.c.p.</v>
          </cell>
          <cell r="C29">
            <v>0.0208856918422054</v>
          </cell>
        </row>
        <row r="30">
          <cell r="A30" t="str">
            <v>P2302007</v>
          </cell>
          <cell r="B30" t="str">
            <v>Marañón, sin cáscara</v>
          </cell>
          <cell r="C30">
            <v>0.0138674376585462</v>
          </cell>
        </row>
        <row r="31">
          <cell r="A31" t="str">
            <v>P2303</v>
          </cell>
          <cell r="B31" t="str">
            <v>Jugos de frutas</v>
          </cell>
          <cell r="C31">
            <v>0.549145615450291</v>
          </cell>
        </row>
        <row r="32">
          <cell r="A32" t="str">
            <v>P2303006</v>
          </cell>
          <cell r="B32" t="str">
            <v>Otros jugos de frutas, n.c.p.</v>
          </cell>
          <cell r="C32">
            <v>0.231477660830945</v>
          </cell>
        </row>
        <row r="33">
          <cell r="A33" t="str">
            <v>P2303001</v>
          </cell>
          <cell r="B33" t="str">
            <v>Jugo de naranja</v>
          </cell>
          <cell r="C33">
            <v>0.185997637471205</v>
          </cell>
        </row>
        <row r="34">
          <cell r="A34" t="str">
            <v>P2303005</v>
          </cell>
          <cell r="B34" t="str">
            <v>Jugo de manzana</v>
          </cell>
          <cell r="C34">
            <v>0.13167031714814</v>
          </cell>
        </row>
        <row r="35">
          <cell r="A35" t="str">
            <v>P2304</v>
          </cell>
          <cell r="B35" t="str">
            <v>Otras frutas y nueces (PREPARADOS O CONSERVADOS DE OTRO MODO, INCLUSO CON ADICION DE AZUCAR U OTRO EDULCORANTE O ALCOHOL)</v>
          </cell>
          <cell r="C35">
            <v>0.482655204513613</v>
          </cell>
        </row>
        <row r="36">
          <cell r="A36" t="str">
            <v>P2304004</v>
          </cell>
          <cell r="B36" t="str">
            <v>Compotas, jaleas y mermeladas, purés y pastas de frutas u otros frutos</v>
          </cell>
          <cell r="C36">
            <v>0.158399441606187</v>
          </cell>
        </row>
        <row r="37">
          <cell r="A37" t="str">
            <v>P2304007</v>
          </cell>
          <cell r="B37" t="str">
            <v>Otras preparaciones y conservas de frutas y nueces, n.c.p.</v>
          </cell>
          <cell r="C37">
            <v>0.101987908700177</v>
          </cell>
        </row>
        <row r="38">
          <cell r="A38" t="str">
            <v>P2304003</v>
          </cell>
          <cell r="B38" t="str">
            <v>Otras frutas, sin cocer o cocidos, congelados</v>
          </cell>
          <cell r="C38">
            <v>0.0964136013312422</v>
          </cell>
        </row>
        <row r="39">
          <cell r="A39" t="str">
            <v>P2304005</v>
          </cell>
          <cell r="B39" t="str">
            <v>Mantequilla de maní, pastas de almendra y otras mezclas de nueces y semillas tosdados, salados o preparados de otro modo n.c.p</v>
          </cell>
          <cell r="C39">
            <v>0.0780068386122134</v>
          </cell>
        </row>
        <row r="40">
          <cell r="A40" t="str">
            <v>P2304002</v>
          </cell>
          <cell r="B40" t="str">
            <v>Melocotones, preparados o conservados</v>
          </cell>
          <cell r="C40">
            <v>0.0478474142637941</v>
          </cell>
        </row>
        <row r="41">
          <cell r="A41" t="str">
            <v>P2401</v>
          </cell>
          <cell r="B41" t="str">
            <v>Aceites de origen vegetal</v>
          </cell>
          <cell r="C41">
            <v>3.20171280131453</v>
          </cell>
        </row>
        <row r="42">
          <cell r="A42" t="str">
            <v>P2401014</v>
          </cell>
          <cell r="B42" t="str">
            <v>Aceite de palma, refinado</v>
          </cell>
          <cell r="C42">
            <v>1.48289856060883</v>
          </cell>
        </row>
        <row r="43">
          <cell r="A43" t="str">
            <v>P2401005</v>
          </cell>
          <cell r="B43" t="str">
            <v>Aceite de palma, crudo</v>
          </cell>
          <cell r="C43">
            <v>1.40800469391142</v>
          </cell>
        </row>
        <row r="44">
          <cell r="A44" t="str">
            <v>P2401009</v>
          </cell>
          <cell r="B44" t="str">
            <v>Los demás aceites vegetales, crudo, n.c.p.</v>
          </cell>
          <cell r="C44">
            <v>0.310809546794276</v>
          </cell>
        </row>
        <row r="45">
          <cell r="A45" t="str">
            <v>P2402</v>
          </cell>
          <cell r="B45" t="str">
            <v>Margarina y preparaciones similares</v>
          </cell>
          <cell r="C45">
            <v>0.239999629396922</v>
          </cell>
        </row>
        <row r="46">
          <cell r="A46" t="str">
            <v>P2402001</v>
          </cell>
          <cell r="B46" t="str">
            <v>Margarina; mezclas o preparaciones alimenticias de grasas o aceites, animales o vegetales, o de fracciones de diferentes grasas o aceites</v>
          </cell>
          <cell r="C46">
            <v>0.239999629396922</v>
          </cell>
        </row>
        <row r="47">
          <cell r="A47" t="str">
            <v>P2403</v>
          </cell>
          <cell r="B47" t="str">
            <v>Grasas y aceites de origen animal y demás grasas y aceites de origen vegetal</v>
          </cell>
          <cell r="C47">
            <v>0.907201136745214</v>
          </cell>
        </row>
        <row r="48">
          <cell r="A48" t="str">
            <v>P2403014</v>
          </cell>
          <cell r="B48" t="str">
            <v>Otros aceites y grasas animales y vegetales, refinados, n.c.p.</v>
          </cell>
          <cell r="C48">
            <v>0.907201136745214</v>
          </cell>
        </row>
        <row r="49">
          <cell r="A49" t="str">
            <v>P2501</v>
          </cell>
          <cell r="B49" t="str">
            <v>Leche líquida y crema procesadas</v>
          </cell>
          <cell r="C49">
            <v>0.456655499540234</v>
          </cell>
        </row>
        <row r="50">
          <cell r="A50" t="str">
            <v>P2501002</v>
          </cell>
          <cell r="B50" t="str">
            <v>Crema fresca</v>
          </cell>
          <cell r="C50">
            <v>0.24073686660545</v>
          </cell>
        </row>
        <row r="51">
          <cell r="A51" t="str">
            <v>P2501001</v>
          </cell>
          <cell r="B51" t="str">
            <v>Leche liquida procesada</v>
          </cell>
          <cell r="C51">
            <v>0.215918632934785</v>
          </cell>
        </row>
        <row r="52">
          <cell r="A52" t="str">
            <v>P2503</v>
          </cell>
          <cell r="B52" t="str">
            <v>Otros productos lácteos n.c.p.</v>
          </cell>
          <cell r="C52">
            <v>1.11391787564256</v>
          </cell>
        </row>
        <row r="53">
          <cell r="A53" t="str">
            <v>P2503009</v>
          </cell>
          <cell r="B53" t="str">
            <v>Quesos de leche de bovino, frescos o procesados</v>
          </cell>
          <cell r="C53">
            <v>0.419493985612784</v>
          </cell>
        </row>
        <row r="54">
          <cell r="A54" t="str">
            <v>P2503004</v>
          </cell>
          <cell r="B54" t="str">
            <v>Leche y crema, n.c.p.</v>
          </cell>
          <cell r="C54">
            <v>0.370445458064212</v>
          </cell>
        </row>
        <row r="55">
          <cell r="A55" t="str">
            <v>P2503015</v>
          </cell>
          <cell r="B55" t="str">
            <v>Helados y productos similares</v>
          </cell>
          <cell r="C55">
            <v>0.323978431965566</v>
          </cell>
        </row>
        <row r="56">
          <cell r="A56" t="str">
            <v>P2601</v>
          </cell>
          <cell r="B56" t="str">
            <v>Harina de trigo</v>
          </cell>
          <cell r="C56">
            <v>0.731641307646356</v>
          </cell>
        </row>
        <row r="57">
          <cell r="A57" t="str">
            <v>P2601001</v>
          </cell>
          <cell r="B57" t="str">
            <v>Harina de trigo o de morcajo (tranquillón)                                                                                                    </v>
          </cell>
          <cell r="C57">
            <v>0.731641307646356</v>
          </cell>
        </row>
        <row r="58">
          <cell r="A58" t="str">
            <v>P2602</v>
          </cell>
          <cell r="B58" t="str">
            <v>Arroz sin cáscara</v>
          </cell>
          <cell r="C58">
            <v>0.256040531545418</v>
          </cell>
        </row>
        <row r="59">
          <cell r="A59" t="str">
            <v>P2602002</v>
          </cell>
          <cell r="B59" t="str">
            <v>Arroz descascarillado (arroz cargo o arroz pardo)                                                                                                   </v>
          </cell>
          <cell r="C59">
            <v>0.256040531545418</v>
          </cell>
        </row>
        <row r="60">
          <cell r="A60" t="str">
            <v>P2603</v>
          </cell>
          <cell r="B60" t="str">
            <v>Otros productos de molinería n.c.p.</v>
          </cell>
          <cell r="C60">
            <v>0.750636730510915</v>
          </cell>
        </row>
        <row r="61">
          <cell r="A61" t="str">
            <v>P2603003</v>
          </cell>
          <cell r="B61" t="str">
            <v>Otros productos de cereales incluyendo hojuelas de maíz</v>
          </cell>
          <cell r="C61">
            <v>0.427826409056404</v>
          </cell>
        </row>
        <row r="62">
          <cell r="A62" t="str">
            <v>P2603001</v>
          </cell>
          <cell r="B62" t="str">
            <v>Harina de otros cereales</v>
          </cell>
          <cell r="C62">
            <v>0.322810321454512</v>
          </cell>
        </row>
        <row r="63">
          <cell r="A63" t="str">
            <v>P2604</v>
          </cell>
          <cell r="B63" t="str">
            <v>Almidónes y sus productos, azúcares y jarabes de azúcar, n.c.p.</v>
          </cell>
          <cell r="C63">
            <v>0.109557602361919</v>
          </cell>
        </row>
        <row r="64">
          <cell r="A64" t="str">
            <v>P2604001</v>
          </cell>
          <cell r="B64" t="str">
            <v>Glucosa y jarabe de glucosa; fructosa y jarabe de fructosa; lactosa y jarabe de lactosa; azúcar líquida; azúcares y jarabes de azúcar n.c.p.; miel artificial; caramelo</v>
          </cell>
          <cell r="C64">
            <v>0.0686355559189427</v>
          </cell>
        </row>
        <row r="65">
          <cell r="A65" t="str">
            <v>P2604002</v>
          </cell>
          <cell r="B65" t="str">
            <v>Glucosa y jarabe de glucosa; fructosa y jarabe de fructosa; lactosa y jarabe de lactosa; azúcar líquida; azúcares y jarabes de azúcar n.c.p.; miel artificial; caramelo</v>
          </cell>
          <cell r="C65">
            <v>0.0409220464429764</v>
          </cell>
        </row>
        <row r="66">
          <cell r="A66" t="str">
            <v>P2701</v>
          </cell>
          <cell r="B66" t="str">
            <v>Pan</v>
          </cell>
          <cell r="C66">
            <v>2.38908680271584</v>
          </cell>
        </row>
        <row r="67">
          <cell r="A67" t="str">
            <v>P2701002</v>
          </cell>
          <cell r="B67" t="str">
            <v>Pan y productos de panadería (Pan Dulce y Frances)</v>
          </cell>
          <cell r="C67">
            <v>2.38908680271584</v>
          </cell>
        </row>
        <row r="68">
          <cell r="A68" t="str">
            <v>P2702</v>
          </cell>
          <cell r="B68" t="str">
            <v>Otros productos de panadería y repostería n.c.p.</v>
          </cell>
          <cell r="C68">
            <v>0.722648921402228</v>
          </cell>
        </row>
        <row r="69">
          <cell r="A69" t="str">
            <v>P2702002</v>
          </cell>
          <cell r="B69" t="str">
            <v>Los demás productos de panadería y repostería n.c.p. incluso tortillas de harina de trigo (Pasteles)</v>
          </cell>
          <cell r="C69">
            <v>0.534283370056896</v>
          </cell>
        </row>
        <row r="70">
          <cell r="A70" t="str">
            <v>P2702001</v>
          </cell>
          <cell r="B70" t="str">
            <v>Pan de especias, galletas dulces, obleas y barquillos</v>
          </cell>
          <cell r="C70">
            <v>0.188365551345332</v>
          </cell>
        </row>
        <row r="71">
          <cell r="A71" t="str">
            <v>P2703</v>
          </cell>
          <cell r="B71" t="str">
            <v>Tortillas de maíz, incluso tostadas, horneadas o fritas</v>
          </cell>
          <cell r="C71">
            <v>2.31417113918117</v>
          </cell>
        </row>
        <row r="72">
          <cell r="A72" t="str">
            <v>P2703001</v>
          </cell>
          <cell r="B72" t="str">
            <v>Otros productos de hornear (Tortillas de maíz, incluso tostadas, horneadas o fritas)</v>
          </cell>
          <cell r="C72">
            <v>2.31417113918117</v>
          </cell>
        </row>
        <row r="73">
          <cell r="A73" t="str">
            <v>P2801</v>
          </cell>
          <cell r="B73" t="str">
            <v>Azúcar de caña sin refinar, refinada y los demás azúcares n.c.p.</v>
          </cell>
          <cell r="C73">
            <v>2.65408875345219</v>
          </cell>
        </row>
        <row r="74">
          <cell r="A74" t="str">
            <v>P2801001</v>
          </cell>
          <cell r="B74" t="str">
            <v>Azúcar de caña en bruto (sin refinar) sin adición de aromatizantes ni colorantes</v>
          </cell>
          <cell r="C74">
            <v>1.82309528673806</v>
          </cell>
        </row>
        <row r="75">
          <cell r="A75" t="str">
            <v>P2801002</v>
          </cell>
          <cell r="B75" t="str">
            <v>Azúcar refinada</v>
          </cell>
          <cell r="C75">
            <v>0.830993466714136</v>
          </cell>
        </row>
        <row r="76">
          <cell r="A76" t="str">
            <v>P2802</v>
          </cell>
          <cell r="B76" t="str">
            <v>Melaza</v>
          </cell>
          <cell r="C76">
            <v>0.389931529333925</v>
          </cell>
        </row>
        <row r="77">
          <cell r="A77" t="str">
            <v>P2802001</v>
          </cell>
          <cell r="B77" t="str">
            <v>Melaza de caña</v>
          </cell>
          <cell r="C77">
            <v>0.389931529333925</v>
          </cell>
        </row>
        <row r="78">
          <cell r="A78" t="str">
            <v>P2901</v>
          </cell>
          <cell r="B78" t="str">
            <v>Cacao, chocolate y productos de confitería</v>
          </cell>
          <cell r="C78">
            <v>0.679962212502279</v>
          </cell>
        </row>
        <row r="79">
          <cell r="A79" t="str">
            <v>P2901007</v>
          </cell>
          <cell r="B79" t="str">
            <v>Artículos de confitería preparados con azúcar (incluyendo chocolate blanco) que no contengan cacao; vegetales, frutas, frutos secos, cascara de frutas y otras partes de plantas, conservadas por azúcar (Dulces).</v>
          </cell>
          <cell r="C79">
            <v>0.516258871603047</v>
          </cell>
        </row>
        <row r="80">
          <cell r="A80" t="str">
            <v>P2901006</v>
          </cell>
          <cell r="B80" t="str">
            <v>Chocolate y demás preparaciones alimenticias que contengan cacao (excepto cacao en polvo edulcorado), en bloques, tabletas, o barras excepto a granel</v>
          </cell>
          <cell r="C80">
            <v>0.112927093523044</v>
          </cell>
        </row>
        <row r="81">
          <cell r="A81" t="str">
            <v>P2901005</v>
          </cell>
          <cell r="B81" t="str">
            <v>Chocolate y demás preparaciones alimenticias que contengan cacao (excepto cacao en polvo edulcorado) a granel</v>
          </cell>
          <cell r="C81">
            <v>0.050776247376189</v>
          </cell>
        </row>
        <row r="82">
          <cell r="A82" t="str">
            <v>P3001</v>
          </cell>
          <cell r="B82" t="str">
            <v>Macarrones, fideos y productos farináceos similares</v>
          </cell>
          <cell r="C82">
            <v>0.268294236280618</v>
          </cell>
        </row>
        <row r="83">
          <cell r="A83" t="str">
            <v>P3001001</v>
          </cell>
          <cell r="B83" t="str">
            <v>Pastas alimenticias sin cocer, rellenar ni preparar de otra forma</v>
          </cell>
          <cell r="C83">
            <v>0.268294236280618</v>
          </cell>
        </row>
        <row r="84">
          <cell r="A84" t="str">
            <v>P3101</v>
          </cell>
          <cell r="B84" t="str">
            <v>Productos alimenticios n.c.p.</v>
          </cell>
          <cell r="C84">
            <v>3.56459581811847</v>
          </cell>
        </row>
        <row r="85">
          <cell r="A85" t="str">
            <v>P3101021</v>
          </cell>
          <cell r="B85" t="str">
            <v>Otros productos alimenticios n.c.p.</v>
          </cell>
          <cell r="C85">
            <v>1.46056504868465</v>
          </cell>
        </row>
        <row r="86">
          <cell r="A86" t="str">
            <v>P3101018</v>
          </cell>
          <cell r="B86" t="str">
            <v>Salsas; condimentos mixtos; harinas de mostaza y sustancias en polvo; mostaza preparada</v>
          </cell>
          <cell r="C86">
            <v>0.835075513150047</v>
          </cell>
        </row>
        <row r="87">
          <cell r="A87" t="str">
            <v>P3101015</v>
          </cell>
          <cell r="B87" t="str">
            <v>Sopas y caldos y preparaciones de los mismos</v>
          </cell>
          <cell r="C87">
            <v>0.451447378684346</v>
          </cell>
        </row>
        <row r="88">
          <cell r="A88" t="str">
            <v>P3101002</v>
          </cell>
          <cell r="B88" t="str">
            <v>Café, descafeinado o tostado</v>
          </cell>
          <cell r="C88">
            <v>0.422031802878668</v>
          </cell>
        </row>
        <row r="89">
          <cell r="A89" t="str">
            <v>P3101019</v>
          </cell>
          <cell r="B89" t="str">
            <v>Levaduras (activas o inactivas); otros microorganismos unicelulares, muertos; polvos de hornear preparados</v>
          </cell>
          <cell r="C89">
            <v>0.395476074720766</v>
          </cell>
        </row>
        <row r="90">
          <cell r="A90" t="str">
            <v>P3201</v>
          </cell>
          <cell r="B90" t="str">
            <v>Preparados para alimentación animal</v>
          </cell>
          <cell r="C90">
            <v>2.87339000147229</v>
          </cell>
        </row>
        <row r="91">
          <cell r="A91" t="str">
            <v>P3201002</v>
          </cell>
          <cell r="B91" t="str">
            <v>Alimentos preparados para otros animales y premezclas para la fabricación de alimentos para animales (Concentrados). </v>
          </cell>
          <cell r="C91">
            <v>2.87339000147229</v>
          </cell>
        </row>
        <row r="92">
          <cell r="A92" t="str">
            <v>P3301</v>
          </cell>
          <cell r="B92" t="str">
            <v>Aguardientes, licores y demás bebidas espirituosas</v>
          </cell>
          <cell r="C92">
            <v>0.309062256997545</v>
          </cell>
        </row>
        <row r="93">
          <cell r="A93" t="str">
            <v>P3301001</v>
          </cell>
          <cell r="B93" t="str">
            <v>Aguardientes, licores, y otras bebidas destiladas de un grado alcohólico por volumen de alrededor de un 40%</v>
          </cell>
          <cell r="C93">
            <v>0.309062256997545</v>
          </cell>
        </row>
        <row r="94">
          <cell r="A94" t="str">
            <v>P3302</v>
          </cell>
          <cell r="B94" t="str">
            <v>Vinos</v>
          </cell>
          <cell r="C94">
            <v>0.051548059360999</v>
          </cell>
        </row>
        <row r="95">
          <cell r="A95" t="str">
            <v>P3302002</v>
          </cell>
          <cell r="B95" t="str">
            <v>Vino de uvas frescas, excepto vino espumoso; mosto (zumo) de uva</v>
          </cell>
          <cell r="C95">
            <v>0.0318140458148098</v>
          </cell>
        </row>
        <row r="96">
          <cell r="A96" t="str">
            <v>P3302004</v>
          </cell>
          <cell r="B96" t="str">
            <v>Sidra, perada, aguamiel o hidromiel y otras bebidas fermentadas, excepto vino de uvas frescas y cerveza de malta</v>
          </cell>
          <cell r="C96">
            <v>0.0197340135461892</v>
          </cell>
        </row>
        <row r="97">
          <cell r="A97" t="str">
            <v>P3303</v>
          </cell>
          <cell r="B97" t="str">
            <v>Cerveza de malta</v>
          </cell>
          <cell r="C97">
            <v>0.764600729195854</v>
          </cell>
        </row>
        <row r="98">
          <cell r="A98" t="str">
            <v>P3303001</v>
          </cell>
          <cell r="B98" t="str">
            <v>Cerveza de malta (con o sin alcohol)</v>
          </cell>
          <cell r="C98">
            <v>0.764600729195854</v>
          </cell>
        </row>
        <row r="99">
          <cell r="A99" t="str">
            <v>P3401</v>
          </cell>
          <cell r="B99" t="str">
            <v>Bebidas no alcohólicas</v>
          </cell>
          <cell r="C99">
            <v>3.33681859570151</v>
          </cell>
        </row>
        <row r="100">
          <cell r="A100" t="str">
            <v>P3401001</v>
          </cell>
          <cell r="B100" t="str">
            <v>Otras bebidas calóricas no alcohólicas (Bebidas gaseosas, jugos y refrescos artificiales, bebidas deportivas, agua mineral con sabor)</v>
          </cell>
          <cell r="C100">
            <v>3.33681859570151</v>
          </cell>
        </row>
        <row r="101">
          <cell r="A101" t="str">
            <v>P3402</v>
          </cell>
          <cell r="B101" t="str">
            <v>Aguas minerales y otras aguas embotelladas</v>
          </cell>
          <cell r="C101">
            <v>0.524598350053553</v>
          </cell>
        </row>
        <row r="102">
          <cell r="A102" t="str">
            <v>P3402001</v>
          </cell>
          <cell r="B102" t="str">
            <v>Aguas embotelladas, no endulzadas ni saborizadas (Agua pura, agua con gas o mineral sin sabor, hielo)</v>
          </cell>
          <cell r="C102">
            <v>0.524598350053553</v>
          </cell>
        </row>
        <row r="103">
          <cell r="A103" t="str">
            <v>P3501</v>
          </cell>
          <cell r="B103" t="str">
            <v>Productos del tabaco</v>
          </cell>
          <cell r="C103">
            <v>0.186706556541633</v>
          </cell>
        </row>
        <row r="104">
          <cell r="A104" t="str">
            <v>P3501001</v>
          </cell>
          <cell r="B104" t="str">
            <v>Hojas de tabaco curado con tallo/sin tallo</v>
          </cell>
          <cell r="C104">
            <v>0.186706556541633</v>
          </cell>
        </row>
        <row r="105">
          <cell r="A105" t="str">
            <v>P3601</v>
          </cell>
          <cell r="B105" t="str">
            <v>Hilados e hilos, tejidos y telas textiles</v>
          </cell>
          <cell r="C105">
            <v>1.24869445208775</v>
          </cell>
        </row>
        <row r="106">
          <cell r="A106" t="str">
            <v>P3601037</v>
          </cell>
          <cell r="B106" t="str">
            <v>Otros tejidos de hilados de filamentos sintéticos o artificiales, que contienen 85% o más en peso de tales filamentos</v>
          </cell>
          <cell r="C106">
            <v>0.278868315606926</v>
          </cell>
        </row>
        <row r="107">
          <cell r="A107" t="str">
            <v>P3601015</v>
          </cell>
          <cell r="B107" t="str">
            <v>Hilados de algodón (excepto hilo de coser), que contiene 85% o más en peso de algodón</v>
          </cell>
          <cell r="C107">
            <v>0.259329893294375</v>
          </cell>
        </row>
        <row r="108">
          <cell r="A108" t="str">
            <v>P3601035</v>
          </cell>
          <cell r="B108" t="str">
            <v>Otros tejidos de algodón</v>
          </cell>
          <cell r="C108">
            <v>0.254772045148533</v>
          </cell>
        </row>
        <row r="109">
          <cell r="A109" t="str">
            <v>P3601032</v>
          </cell>
          <cell r="B109" t="str">
            <v>Tejidos de algodón con un contenido 85% o más en peso de algodón, de peso no superior 200 g/m2</v>
          </cell>
          <cell r="C109">
            <v>0.199585317404551</v>
          </cell>
        </row>
        <row r="110">
          <cell r="A110" t="str">
            <v>P3601038</v>
          </cell>
          <cell r="B110" t="str">
            <v>Otros tejidos de hilados de filamentos artificiales o sintéticos</v>
          </cell>
          <cell r="C110">
            <v>0.130830203015957</v>
          </cell>
        </row>
        <row r="111">
          <cell r="A111" t="str">
            <v>P3601019</v>
          </cell>
          <cell r="B111" t="str">
            <v>Hilados de filamentos artificiales o sintéticos, múltiples o cableados (que no sea hilo de coser, hilados de gran resistencia de poliamidas, poliéster o rayón viscosa), no apto para la venta al por menor; hilados artificiales o sintéticos (que no sea hilo de coser), apto para la venta al por menor</v>
          </cell>
          <cell r="C111">
            <v>0.125308677617409</v>
          </cell>
        </row>
        <row r="112">
          <cell r="A112" t="str">
            <v>P3701</v>
          </cell>
          <cell r="B112" t="str">
            <v>Otros productos textiles (artículos textiles excepto prendas de vestir)</v>
          </cell>
          <cell r="C112">
            <v>1.64837485896651</v>
          </cell>
        </row>
        <row r="113">
          <cell r="A113" t="str">
            <v>P3701031</v>
          </cell>
          <cell r="B113" t="str">
            <v>Otros tejidos de punto o ganchillo (Incluso los cortes típicos)</v>
          </cell>
          <cell r="C113">
            <v>0.770720998512434</v>
          </cell>
        </row>
        <row r="114">
          <cell r="A114" t="str">
            <v>P3701002</v>
          </cell>
          <cell r="B114" t="str">
            <v>Ropa de cama, mantelería, toallas de baño y paños de cocina</v>
          </cell>
          <cell r="C114">
            <v>0.332160035866177</v>
          </cell>
        </row>
        <row r="115">
          <cell r="A115" t="str">
            <v>P3701016</v>
          </cell>
          <cell r="B115" t="str">
            <v>Cintas (Tejidos estrechos);  Cintas (tejidos estrechos) de urdimbre sin trama sujeta por pegamento adhesivo (balduques); etiquetas, insignias y artículos similares de materias textiles, sin bordar, trencillas en piezas; artículos de pasamanería en piezas, sin bordados, que no sea tejido de punto o ganchillo; borlas, pompones y artículos similares</v>
          </cell>
          <cell r="C115">
            <v>0.153087595731072</v>
          </cell>
        </row>
        <row r="116">
          <cell r="A116" t="str">
            <v>P3701008</v>
          </cell>
          <cell r="B116" t="str">
            <v>Colchas, edredones, cojines, pufs, almohadas, sacos de dormir y artículos similares, con resortes o rellenos o guarnecidos interiormente con cualquier material o de caucho celular o plástico</v>
          </cell>
          <cell r="C116">
            <v>0.138240804561978</v>
          </cell>
        </row>
        <row r="117">
          <cell r="A117" t="str">
            <v>P3701003</v>
          </cell>
          <cell r="B117" t="str">
            <v>Cortinas (incluyendo cortinajes de paño) y persianas; cortinas y cenefas (rodapiés) para camas</v>
          </cell>
          <cell r="C117">
            <v>0.131652799074322</v>
          </cell>
        </row>
        <row r="118">
          <cell r="A118" t="str">
            <v>P3701009</v>
          </cell>
          <cell r="B118" t="str">
            <v>Otros artículos confeccionados con materias textiles (incluyendo paños para pisos -trapeadores-, paños para platos, limpia polvo y artículos similares para limpieza, chalecos salvavidas y cinturones salvavidas)</v>
          </cell>
          <cell r="C118">
            <v>0.122512625220524</v>
          </cell>
        </row>
        <row r="119">
          <cell r="A119" t="str">
            <v>P3702</v>
          </cell>
          <cell r="B119" t="str">
            <v>Prendas de vestir, adobo y teñido de pieles</v>
          </cell>
          <cell r="C119">
            <v>3.72042418761232</v>
          </cell>
        </row>
        <row r="120">
          <cell r="A120" t="str">
            <v>P3702005</v>
          </cell>
          <cell r="B120" t="str">
            <v>Blusas, camisas (Incluso los Güipiles típicos), enaguas, bragas, camisones, batas y artículos similares para mujeres o niñas, de punto o ganchillo</v>
          </cell>
          <cell r="C120">
            <v>0.912674795968914</v>
          </cell>
        </row>
        <row r="121">
          <cell r="A121" t="str">
            <v>P3702003</v>
          </cell>
          <cell r="B121" t="str">
            <v>Camisas, calzoncillos (ropa interior), pijamas, batas y artículos similares para hombres o niños, de punto o ganchillo</v>
          </cell>
          <cell r="C121">
            <v>0.653375961077259</v>
          </cell>
        </row>
        <row r="122">
          <cell r="A122" t="str">
            <v>P3702012</v>
          </cell>
          <cell r="B122" t="str">
            <v>Camisas, camisetas, calzoncillos, pijamas, batas y artículos análogos para hombres o niños, de tejidos que no sean de punto o ganchillo</v>
          </cell>
          <cell r="C122">
            <v>0.568550058528527</v>
          </cell>
        </row>
        <row r="123">
          <cell r="A123" t="str">
            <v>P3702006</v>
          </cell>
          <cell r="B123" t="str">
            <v>Camisetas y T-shirts (playeras) de todo tipo, de punto o ganchillo</v>
          </cell>
          <cell r="C123">
            <v>0.404051898924131</v>
          </cell>
        </row>
        <row r="124">
          <cell r="A124" t="str">
            <v>P3702002</v>
          </cell>
          <cell r="B124" t="str">
            <v>Trajes, abrigos, chaquetas, pantalones largos, pantalones cortos y artículos análogos para hombres o niños, de punto o ganchillo</v>
          </cell>
          <cell r="C124">
            <v>0.340411151440628</v>
          </cell>
        </row>
        <row r="125">
          <cell r="A125" t="str">
            <v>P3702011</v>
          </cell>
          <cell r="B125" t="str">
            <v>Trajes, abrigos, chaquetas, pantalones largos, pantalones cortos y artículos similares para hombres o niños, de tejidos que no sean de punto o ganchillo</v>
          </cell>
          <cell r="C125">
            <v>0.307604038941012</v>
          </cell>
        </row>
        <row r="126">
          <cell r="A126" t="str">
            <v>P3702014</v>
          </cell>
          <cell r="B126" t="str">
            <v>Blusas, camisas, camisetas, enaguas, bragas, camisones, batas y artículos análogos para mujeres o niñas, de tejidos que no sean de punto o ganchillo</v>
          </cell>
          <cell r="C126">
            <v>0.274777277443071</v>
          </cell>
        </row>
        <row r="127">
          <cell r="A127" t="str">
            <v>P3702013</v>
          </cell>
          <cell r="B127" t="str">
            <v>Trajes sastre, abrigos, chaquetas, vestidos, faldas, pantalones largos, pantalones cortos y artículos análogos para mujeres o niñas, de tejidos que no sean de punto o ganchillo</v>
          </cell>
          <cell r="C127">
            <v>0.258979005288777</v>
          </cell>
        </row>
        <row r="128">
          <cell r="A128" t="str">
            <v>P3801</v>
          </cell>
          <cell r="B128" t="str">
            <v>Cuero de piel curtida o adobada y cuero artificial o regenerado</v>
          </cell>
          <cell r="C128">
            <v>0.21953659644555</v>
          </cell>
        </row>
        <row r="129">
          <cell r="A129" t="str">
            <v>P3801001</v>
          </cell>
          <cell r="B129" t="str">
            <v>Otros cueros de bovinos y equinos depilados</v>
          </cell>
          <cell r="C129">
            <v>0.21953659644555</v>
          </cell>
        </row>
        <row r="130">
          <cell r="A130" t="str">
            <v>P3802</v>
          </cell>
          <cell r="B130" t="str">
            <v>Artículos de cuero</v>
          </cell>
          <cell r="C130">
            <v>0.24548316159591</v>
          </cell>
        </row>
        <row r="131">
          <cell r="A131" t="str">
            <v>P3802002</v>
          </cell>
          <cell r="B131" t="str">
            <v>Consignas, bolsos de mano y artículos similares, de cuero, cuero artificial, plástico, materias textiles, fibra vulcanizada o cartón, juegos de viaje para aseo personal, costura o limpieza del calzado o ropa</v>
          </cell>
          <cell r="C131">
            <v>0.24548316159591</v>
          </cell>
        </row>
        <row r="132">
          <cell r="A132" t="str">
            <v>P3803</v>
          </cell>
          <cell r="B132" t="str">
            <v>Calzado y sus partes, de cualquier material y de cualquier uso</v>
          </cell>
          <cell r="C132">
            <v>0.853787860838277</v>
          </cell>
        </row>
        <row r="133">
          <cell r="A133" t="str">
            <v>P3803003</v>
          </cell>
          <cell r="B133" t="str">
            <v>Calzado con la parte superior de cuero, excepto el calzado deportivo, calzado con puntera metálica de protección y calzado especial diverso</v>
          </cell>
          <cell r="C133">
            <v>0.310910626821615</v>
          </cell>
        </row>
        <row r="134">
          <cell r="A134" t="str">
            <v>P3803002</v>
          </cell>
          <cell r="B134" t="str">
            <v>Calzado con suela y parte superior de caucho o de plástico, excepto el impermeable y el calzado deportivo</v>
          </cell>
          <cell r="C134">
            <v>0.2744729995685</v>
          </cell>
        </row>
        <row r="135">
          <cell r="A135" t="str">
            <v>P3803004</v>
          </cell>
          <cell r="B135" t="str">
            <v>Calzado con la parte superior de material textil, excepto el calzado deportivo</v>
          </cell>
          <cell r="C135">
            <v>0.130193216449822</v>
          </cell>
        </row>
        <row r="136">
          <cell r="A136" t="str">
            <v>P3803007</v>
          </cell>
          <cell r="B136" t="str">
            <v>Otro calzado de deporte, excepto las botas de patinaje</v>
          </cell>
          <cell r="C136">
            <v>0.070592055330366</v>
          </cell>
        </row>
        <row r="137">
          <cell r="A137" t="str">
            <v>P3803001</v>
          </cell>
          <cell r="B137" t="str">
            <v>Calzado impermeable con suela y parte superior de caucho o de plástico, excepto el calzado con puntera metálica de protección </v>
          </cell>
          <cell r="C137">
            <v>0.0676189626679734</v>
          </cell>
        </row>
        <row r="138">
          <cell r="A138" t="str">
            <v>P3901</v>
          </cell>
          <cell r="B138" t="str">
            <v>Madera aserrada y acepillada</v>
          </cell>
          <cell r="C138">
            <v>0.894951721977578</v>
          </cell>
        </row>
        <row r="139">
          <cell r="A139" t="str">
            <v>P3901001</v>
          </cell>
          <cell r="B139" t="str">
            <v>Madera aserrada o desbastada longitudinalmente, cortadas o desenrolladas, de un espesor superior a 6 mm, traviesas de ferrocarril o tranvía (durmientes) de madera sin impregnar</v>
          </cell>
          <cell r="C139">
            <v>0.687809045090341</v>
          </cell>
        </row>
        <row r="140">
          <cell r="A140" t="str">
            <v>P3901002</v>
          </cell>
          <cell r="B140" t="str">
            <v>Madera con librado continuo a lo largo de cualquiera de sus bordes o caras (incluidas las tablillas y frisos para parqués, sin ensamblar, listones y molduras)</v>
          </cell>
          <cell r="C140">
            <v>0.103685286045879</v>
          </cell>
        </row>
        <row r="141">
          <cell r="A141" t="str">
            <v>P3901005</v>
          </cell>
          <cell r="B141" t="str">
            <v>Madera sin elaborar, tratada con pintura colorantes, creosota u otros preservativos</v>
          </cell>
          <cell r="C141">
            <v>0.103457390841358</v>
          </cell>
        </row>
        <row r="142">
          <cell r="A142" t="str">
            <v>P3902</v>
          </cell>
          <cell r="B142" t="str">
            <v>Productos de madera, corcho, paja, materiales trenzables</v>
          </cell>
          <cell r="C142">
            <v>0.757666379617845</v>
          </cell>
        </row>
        <row r="143">
          <cell r="A143" t="str">
            <v>P3902008</v>
          </cell>
          <cell r="B143" t="str">
            <v>Obras y piezas de carpintería para edificios y construcción (incluso tableros de madera celular, tableros armados para pisos de parqué, tablillas y ripias)</v>
          </cell>
          <cell r="C143">
            <v>0.264757620343263</v>
          </cell>
        </row>
        <row r="144">
          <cell r="A144" t="str">
            <v>P3902009</v>
          </cell>
          <cell r="B144" t="str">
            <v>Recipientes para embalaje, cajas, cajones, tambores y envases similares, de madera; tambores de madera para cables; pallets, pallets caja y otros dispositivos de carga, de madera; paneles, barriles, tinajas, tinas y demás productos de tonelería y sus partes (incluyendo duelas), de madera</v>
          </cell>
          <cell r="C144">
            <v>0.174913489621221</v>
          </cell>
        </row>
        <row r="145">
          <cell r="A145" t="str">
            <v>P3902007</v>
          </cell>
          <cell r="B145" t="str">
            <v>Madera compactada</v>
          </cell>
          <cell r="C145">
            <v>0.105605625616098</v>
          </cell>
        </row>
        <row r="146">
          <cell r="A146" t="str">
            <v>P3902003</v>
          </cell>
          <cell r="B146" t="str">
            <v>Tableros de partículas (aglomerados) y Tableros similares de madera u otras materias leñosas</v>
          </cell>
          <cell r="C146">
            <v>0.10109087049105</v>
          </cell>
        </row>
        <row r="147">
          <cell r="A147" t="str">
            <v>P3902013</v>
          </cell>
          <cell r="B147" t="str">
            <v>Marcos de madera para cuadros, fotografías, espejos u objetos similares, y otros artículos de madera</v>
          </cell>
          <cell r="C147">
            <v>0.0587861827844532</v>
          </cell>
        </row>
        <row r="148">
          <cell r="A148" t="str">
            <v>P3902002</v>
          </cell>
          <cell r="B148" t="str">
            <v>Las demás madera contrachapada, madera chapada y madera estratificada similar, con excepción de bambú</v>
          </cell>
          <cell r="C148">
            <v>0.0525125907617603</v>
          </cell>
        </row>
        <row r="149">
          <cell r="A149" t="str">
            <v>P4001</v>
          </cell>
          <cell r="B149" t="str">
            <v>Pasta de papel y papel</v>
          </cell>
          <cell r="C149">
            <v>2.57084151578187</v>
          </cell>
        </row>
        <row r="150">
          <cell r="A150" t="str">
            <v>P4001021</v>
          </cell>
          <cell r="B150" t="str">
            <v>Papel higiénico, pañuelos, toallas, servilletas, pañales para lactantes, tampones higiénicos y artículos similares higiénicos para el hogar u hospitales; y prendas de vestir, pulpa de papel, papel, guata de celulosa o redes de fibras de celulosa</v>
          </cell>
          <cell r="C150">
            <v>2.28819910632912</v>
          </cell>
        </row>
        <row r="151">
          <cell r="A151" t="str">
            <v>P4001026</v>
          </cell>
          <cell r="B151" t="str">
            <v>Otros tipos de papel, cartón, relleno de celulosa y redes de fibras de celulosa, cortados en tamaños o formas determinados; papel de cigarrillos, en librillos o tubos, o en rollos de un ancho máximo de 5 cm; otros artículos de pulpa de papel, papel, cartón, relleno de celulosa y redes de fibras de celulosa (Bandejas, fuentes, platos, tazas, vasos y artículos similares, de papel o cartón).</v>
          </cell>
          <cell r="C151">
            <v>0.282642409452746</v>
          </cell>
        </row>
        <row r="152">
          <cell r="A152" t="str">
            <v>P4002</v>
          </cell>
          <cell r="B152" t="str">
            <v>Envases de papel y cartón</v>
          </cell>
          <cell r="C152">
            <v>1.26401767556372</v>
          </cell>
        </row>
        <row r="153">
          <cell r="A153" t="str">
            <v>P4002002</v>
          </cell>
          <cell r="B153" t="str">
            <v>Cajas de cartón, estuches, fundas de discos y otros envases (excepto bolsas) de papel, cartón, guata de celulosa o napa de fibras de celulosa; archivadores, clasificadores de cartas, y artículos similares, de papel o cartón del tipo utilizado en oficinas, tiendas o similares</v>
          </cell>
          <cell r="C153">
            <v>1.26401767556372</v>
          </cell>
        </row>
        <row r="154">
          <cell r="A154" t="str">
            <v>P4004</v>
          </cell>
          <cell r="B154" t="str">
            <v>Productos de la impresión</v>
          </cell>
          <cell r="C154">
            <v>0.611238630816305</v>
          </cell>
        </row>
        <row r="155">
          <cell r="A155" t="str">
            <v>P4004001</v>
          </cell>
          <cell r="B155" t="str">
            <v>Otros impresos</v>
          </cell>
          <cell r="C155">
            <v>0.450826104793016</v>
          </cell>
        </row>
        <row r="156">
          <cell r="A156" t="str">
            <v>P4004002</v>
          </cell>
          <cell r="B156" t="str">
            <v>Libros de registro, libros de contabilidad, cuadernillos de notas, bloques para cartas, agendas y artículos similares, secantes, encuadernadores, clasificadores para archivos, formularios y otros artículos de escritorio de papel o cartón</v>
          </cell>
          <cell r="C156">
            <v>0.160412526023289</v>
          </cell>
        </row>
        <row r="157">
          <cell r="A157" t="str">
            <v>P4201</v>
          </cell>
          <cell r="B157" t="str">
            <v>Alcoholes</v>
          </cell>
          <cell r="C157">
            <v>0.384040898628251</v>
          </cell>
        </row>
        <row r="158">
          <cell r="A158" t="str">
            <v>P4201001</v>
          </cell>
          <cell r="B158" t="str">
            <v>Alcohol etílico sin desnaturalizar con grado alcohólico volumétrico de 80% o más</v>
          </cell>
          <cell r="C158">
            <v>0.384040898628251</v>
          </cell>
        </row>
        <row r="159">
          <cell r="A159" t="str">
            <v>P4202</v>
          </cell>
          <cell r="B159" t="str">
            <v>Abonos, fertilizantes y pesticidas</v>
          </cell>
          <cell r="C159">
            <v>2.81268236530198</v>
          </cell>
        </row>
        <row r="160">
          <cell r="A160" t="str">
            <v>P4202012</v>
          </cell>
          <cell r="B160" t="str">
            <v>Fertilizantes minerales que contienen tres nutrientes: nitrógeno, fosfatos y potasio</v>
          </cell>
          <cell r="C160">
            <v>1.78690191096065</v>
          </cell>
        </row>
        <row r="161">
          <cell r="A161" t="str">
            <v>P4202006</v>
          </cell>
          <cell r="B161" t="str">
            <v>Otros fertilizantes nitrogenados y mezclas, n.c.p.</v>
          </cell>
          <cell r="C161">
            <v>0.266544146961431</v>
          </cell>
        </row>
        <row r="162">
          <cell r="A162" t="str">
            <v>P4202008</v>
          </cell>
          <cell r="B162" t="str">
            <v>Otros fertilizantes fosfatados, n.c.p.</v>
          </cell>
          <cell r="C162">
            <v>0.215069381727996</v>
          </cell>
        </row>
        <row r="163">
          <cell r="A163" t="str">
            <v>P4202024</v>
          </cell>
          <cell r="B163" t="str">
            <v>Insecticidas</v>
          </cell>
          <cell r="C163">
            <v>0.192366719067738</v>
          </cell>
        </row>
        <row r="164">
          <cell r="A164" t="str">
            <v>P4202026</v>
          </cell>
          <cell r="B164" t="str">
            <v>Herbicidas, inhibidores de germinación y reguladores del crecimiento de las plantas</v>
          </cell>
          <cell r="C164">
            <v>0.186837580229262</v>
          </cell>
        </row>
        <row r="165">
          <cell r="A165" t="str">
            <v>P4202018</v>
          </cell>
          <cell r="B165" t="str">
            <v>Otros fertilizantes minerales o químicos que contienen al menos dos nutrientes (nitrógeno, fosfato, potasio), n.c.p.</v>
          </cell>
          <cell r="C165">
            <v>0.164962626354906</v>
          </cell>
        </row>
        <row r="166">
          <cell r="A166" t="str">
            <v>P4204</v>
          </cell>
          <cell r="B166" t="str">
            <v>Pinturas y barnices y productos relacionados, colores artisticos, tinta</v>
          </cell>
          <cell r="C166">
            <v>0.691757574008516</v>
          </cell>
        </row>
        <row r="167">
          <cell r="A167" t="str">
            <v>P4204001</v>
          </cell>
          <cell r="B167" t="str">
            <v>Pinturas y barnices y productos relacionados</v>
          </cell>
          <cell r="C167">
            <v>0.691757574008516</v>
          </cell>
        </row>
        <row r="168">
          <cell r="A168" t="str">
            <v>P4205</v>
          </cell>
          <cell r="B168" t="str">
            <v>Jabón, preparados de limpieza, perfumes y preparados de toilet</v>
          </cell>
          <cell r="C168">
            <v>2.47558774559676</v>
          </cell>
        </row>
        <row r="169">
          <cell r="A169" t="str">
            <v>P4205004</v>
          </cell>
          <cell r="B169" t="str">
            <v>Perfumes y preparaciones de tocador</v>
          </cell>
          <cell r="C169">
            <v>1.09322904414814</v>
          </cell>
        </row>
        <row r="170">
          <cell r="A170" t="str">
            <v>P4205003</v>
          </cell>
          <cell r="B170" t="str">
            <v>Detergentes y preparaciones para lavar</v>
          </cell>
          <cell r="C170">
            <v>0.901546941720235</v>
          </cell>
        </row>
        <row r="171">
          <cell r="A171" t="str">
            <v>P4205002</v>
          </cell>
          <cell r="B171" t="str">
            <v>Jabón, productos orgánicos tensoactivos y preparados para usar como jabón, papel, guata, fieltro y telas sin tejer, impregnados, recubiertos o revestidos de jabón o detergente</v>
          </cell>
          <cell r="C171">
            <v>0.480811759728386</v>
          </cell>
        </row>
        <row r="172">
          <cell r="A172" t="str">
            <v>P4206</v>
          </cell>
          <cell r="B172" t="str">
            <v>Productos Químicos Básicos excepto alcoholes</v>
          </cell>
          <cell r="C172">
            <v>1.58469996044575</v>
          </cell>
        </row>
        <row r="173">
          <cell r="A173" t="str">
            <v>P4206008</v>
          </cell>
          <cell r="B173" t="str">
            <v>El hidrógeno, nitrógeno, oxígeno, dióxido de carbono y gases nobles, compuestos oxigenados inorgánicos de elementos no metálicos n.c.p.</v>
          </cell>
          <cell r="C173">
            <v>0.377319232459387</v>
          </cell>
        </row>
        <row r="174">
          <cell r="A174" t="str">
            <v>P4206013</v>
          </cell>
          <cell r="B174" t="str">
            <v>Los fosfatos de triamonio, sus sales y peroxisales de ácidos inorgánicos y metales n.c.p.</v>
          </cell>
          <cell r="C174">
            <v>0.356878878250313</v>
          </cell>
        </row>
        <row r="175">
          <cell r="A175" t="str">
            <v>P4206019</v>
          </cell>
          <cell r="B175" t="str">
            <v>Preparaciones y materias colorantes orgánicas sintéticas y preparaciones en base a ellas, productos orgánicos sintéticos de los utilizados para el avivado fluorescente o como luminóforos; lacas colorantes y preparaciones a base a ellas</v>
          </cell>
          <cell r="C175">
            <v>0.267800804757666</v>
          </cell>
        </row>
        <row r="176">
          <cell r="A176" t="str">
            <v>P4206017</v>
          </cell>
          <cell r="B176" t="str">
            <v>El peróxido de hidrógeno; fosfuros, carburos, hidruros, nitruros, aziduros siliciuros y boruros</v>
          </cell>
          <cell r="C176">
            <v>0.265341804888305</v>
          </cell>
        </row>
        <row r="177">
          <cell r="A177" t="str">
            <v>P4206022</v>
          </cell>
          <cell r="B177" t="str">
            <v>Materias colorantes n.c.p.; productos inorgánicos de los tipos utilizados como luminóforos</v>
          </cell>
          <cell r="C177">
            <v>0.178374790383077</v>
          </cell>
        </row>
        <row r="178">
          <cell r="A178" t="str">
            <v>P4206024</v>
          </cell>
          <cell r="B178" t="str">
            <v>Carbón vegetal</v>
          </cell>
          <cell r="C178">
            <v>0.138984449707007</v>
          </cell>
        </row>
        <row r="179">
          <cell r="A179" t="str">
            <v>P4207</v>
          </cell>
          <cell r="B179" t="str">
            <v>Productos químicos n.c.p. y fibras sintéticas o artificiales</v>
          </cell>
          <cell r="C179">
            <v>1.32893578813897</v>
          </cell>
        </row>
        <row r="180">
          <cell r="A180" t="str">
            <v>P4207002</v>
          </cell>
          <cell r="B180" t="str">
            <v>Pegamentos y gelatina, peptonas y sus derivados y productos semejantes; caseinatos y otros derivados de la caseína; albuminatos y otros derivados de las albúminas</v>
          </cell>
          <cell r="C180">
            <v>0.764911310802751</v>
          </cell>
        </row>
        <row r="181">
          <cell r="A181" t="str">
            <v>P4207008</v>
          </cell>
          <cell r="B181" t="str">
            <v>Otros productos químicos n.c.p.</v>
          </cell>
          <cell r="C181">
            <v>0.256860261476174</v>
          </cell>
        </row>
        <row r="182">
          <cell r="A182" t="str">
            <v>P4207005</v>
          </cell>
          <cell r="B182" t="str">
            <v>Explosivos preparados, mechas de seguridad, cordones detonantes, fulminantes o detonadores, equipos de encendido, detonadores eléctricos (pólvora)</v>
          </cell>
          <cell r="C182">
            <v>0.173908543933587</v>
          </cell>
        </row>
        <row r="183">
          <cell r="A183" t="str">
            <v>P4207006</v>
          </cell>
          <cell r="B183" t="str">
            <v>Artículos pirotécnicos</v>
          </cell>
          <cell r="C183">
            <v>0.133255671926462</v>
          </cell>
        </row>
        <row r="184">
          <cell r="A184" t="str">
            <v>P4208</v>
          </cell>
          <cell r="B184" t="str">
            <v>Productos Farmaceúticos</v>
          </cell>
          <cell r="C184">
            <v>3.22767911930381</v>
          </cell>
        </row>
        <row r="185">
          <cell r="A185" t="str">
            <v>P4208007</v>
          </cell>
          <cell r="B185" t="str">
            <v>Otros productos farmacéuticos</v>
          </cell>
          <cell r="C185">
            <v>2.58511110628937</v>
          </cell>
        </row>
        <row r="186">
          <cell r="A186" t="str">
            <v>P4208006</v>
          </cell>
          <cell r="B186" t="str">
            <v>Medicamentos, para usos terapéuticos o profilácticos</v>
          </cell>
          <cell r="C186">
            <v>0.642568013014448</v>
          </cell>
        </row>
        <row r="187">
          <cell r="A187" t="str">
            <v>P4301</v>
          </cell>
          <cell r="B187" t="str">
            <v>Productos de caucho</v>
          </cell>
          <cell r="C187">
            <v>0.879055435751663</v>
          </cell>
        </row>
        <row r="188">
          <cell r="A188" t="str">
            <v>P4301012</v>
          </cell>
          <cell r="B188" t="str">
            <v>Prendas y accesorios de vestir (incluso guantes) de caucho vulcanizado no endurecido</v>
          </cell>
          <cell r="C188">
            <v>0.526520542174801</v>
          </cell>
        </row>
        <row r="189">
          <cell r="A189" t="str">
            <v>P4301013</v>
          </cell>
          <cell r="B189" t="str">
            <v>Artículos de caucho vulcanizado n.c.p.; caucho endurecido; artículos de caucho endurecido</v>
          </cell>
          <cell r="C189">
            <v>0.199668886318076</v>
          </cell>
        </row>
        <row r="190">
          <cell r="A190" t="str">
            <v>P4301006</v>
          </cell>
          <cell r="B190" t="str">
            <v>Neumáticos recauchutados (recauchados), de caucho</v>
          </cell>
          <cell r="C190">
            <v>0.152866007258786</v>
          </cell>
        </row>
        <row r="191">
          <cell r="A191" t="str">
            <v>P4302</v>
          </cell>
          <cell r="B191" t="str">
            <v>Productos de plástico</v>
          </cell>
          <cell r="C191">
            <v>4.98992376222224</v>
          </cell>
        </row>
        <row r="192">
          <cell r="A192" t="str">
            <v>P4302006</v>
          </cell>
          <cell r="B192" t="str">
            <v>Otros artículos para el transporte o envasado, de plástico; tapones, tapas, cápsulas y demás dispositivos de cierre, de plástico</v>
          </cell>
          <cell r="C192">
            <v>1.31781141967359</v>
          </cell>
        </row>
        <row r="193">
          <cell r="A193" t="str">
            <v>P4302005</v>
          </cell>
          <cell r="B193" t="str">
            <v>Sacos y bolsas de plástico</v>
          </cell>
          <cell r="C193">
            <v>1.04936312780626</v>
          </cell>
        </row>
        <row r="194">
          <cell r="A194" t="str">
            <v>P4302002</v>
          </cell>
          <cell r="B194" t="str">
            <v>Tubos, caños y mangueras y accesorios, de plástico</v>
          </cell>
          <cell r="C194">
            <v>0.773285431704576</v>
          </cell>
        </row>
        <row r="195">
          <cell r="A195" t="str">
            <v>P4302011</v>
          </cell>
          <cell r="B195" t="str">
            <v>Artículos para la construcción, de plástico, n.c.p.</v>
          </cell>
          <cell r="C195">
            <v>0.554601039491196</v>
          </cell>
        </row>
        <row r="196">
          <cell r="A196" t="str">
            <v>P4302016</v>
          </cell>
          <cell r="B196" t="str">
            <v>Artículos plásticos n.c.p.</v>
          </cell>
          <cell r="C196">
            <v>0.394249192660352</v>
          </cell>
        </row>
        <row r="197">
          <cell r="A197" t="str">
            <v>P4302013</v>
          </cell>
          <cell r="B197" t="str">
            <v>Cascos de seguridad de plástico</v>
          </cell>
          <cell r="C197">
            <v>0.313775857806461</v>
          </cell>
        </row>
        <row r="198">
          <cell r="A198" t="str">
            <v>P4302012</v>
          </cell>
          <cell r="B198" t="str">
            <v>Partes n.c.p. de lámparas, accesorios para alumbrado, señales iluminadas, rótulos iluminados y similares, de plásticos</v>
          </cell>
          <cell r="C198">
            <v>0.313477457727304</v>
          </cell>
        </row>
        <row r="199">
          <cell r="A199" t="str">
            <v>P4302008</v>
          </cell>
          <cell r="B199" t="str">
            <v>Planchas, hojas, películas, cintas, tiras y otras formas planas autoadhesivas, de plásticos</v>
          </cell>
          <cell r="C199">
            <v>0.273360235352502</v>
          </cell>
        </row>
        <row r="200">
          <cell r="A200" t="str">
            <v>P4401</v>
          </cell>
          <cell r="B200" t="str">
            <v>Vidrio y productos de vidrio</v>
          </cell>
          <cell r="C200">
            <v>0.509328642674851</v>
          </cell>
        </row>
        <row r="201">
          <cell r="A201" t="str">
            <v>P4401010</v>
          </cell>
          <cell r="B201" t="str">
            <v>Botellas, tarros, frascos y otros recipientes de vidrio, del tipo de los utilizados para el transporte o envasado de mercancías, excepto ampollas; tapones, tapas y demás dispositivos de cierre, de vidrio</v>
          </cell>
          <cell r="C201">
            <v>0.45565054733688</v>
          </cell>
        </row>
        <row r="202">
          <cell r="A202" t="str">
            <v>P4401003</v>
          </cell>
          <cell r="B202" t="str">
            <v>Vidrio templado y vidrio pulido o pulimentado, en planchas</v>
          </cell>
          <cell r="C202">
            <v>0.0268630536583263</v>
          </cell>
        </row>
        <row r="203">
          <cell r="A203" t="str">
            <v>P4401012</v>
          </cell>
          <cell r="B203" t="str">
            <v>Artículos de vidrio del tipo utilizado para servicios de mesa, cocina, tocador, oficina, decoración de interiores o usos similares (excepto botellas, jarros y artículos similares de vidrio y ornamentos de vidrio trabajado al soplete)</v>
          </cell>
          <cell r="C203">
            <v>0.026815041679645</v>
          </cell>
        </row>
        <row r="204">
          <cell r="A204" t="str">
            <v>P4402</v>
          </cell>
          <cell r="B204" t="str">
            <v>Productos no estructurales de cerámica</v>
          </cell>
          <cell r="C204">
            <v>0.201554121053289</v>
          </cell>
        </row>
        <row r="205">
          <cell r="A205" t="str">
            <v>P4402001</v>
          </cell>
          <cell r="B205" t="str">
            <v>Lavaderos, bañeras, inodoros, cisternas de descarga de agua y artefactos sanitarios similares de cerámicos</v>
          </cell>
          <cell r="C205">
            <v>0.136665026899553</v>
          </cell>
        </row>
        <row r="206">
          <cell r="A206" t="str">
            <v>P4402002</v>
          </cell>
          <cell r="B206" t="str">
            <v>Vajillas, utensilios de cocina y otros artículos domésticos y de tocador, de materiales cerámicos</v>
          </cell>
          <cell r="C206">
            <v>0.0648890941537358</v>
          </cell>
        </row>
        <row r="207">
          <cell r="A207" t="str">
            <v>P4403</v>
          </cell>
          <cell r="B207" t="str">
            <v>Productos refractarios y productos estructurales de arcilla no refractarios</v>
          </cell>
          <cell r="C207">
            <v>0.685388890279055</v>
          </cell>
        </row>
        <row r="208">
          <cell r="A208" t="str">
            <v>P4403005</v>
          </cell>
          <cell r="B208" t="str">
            <v>Ladrillos de construcción, bloques para pisos, losas de apoyo o de relleno, tejas, cañones de chimeneas, sombreretes y revestimientos de chimeneas, ornamentos arquitectónicos y otros artículos de construcción, de cerámicos no refractarios</v>
          </cell>
          <cell r="C208">
            <v>0.406816612747556</v>
          </cell>
        </row>
        <row r="209">
          <cell r="A209" t="str">
            <v>P4403007</v>
          </cell>
          <cell r="B209" t="str">
            <v>Baldosas y losas para pavimentos, chimeneas o muros; cubos de mosaicos de cerámicos y artículos similares</v>
          </cell>
          <cell r="C209">
            <v>0.2785722775315</v>
          </cell>
        </row>
        <row r="210">
          <cell r="A210" t="str">
            <v>P4404</v>
          </cell>
          <cell r="B210" t="str">
            <v>Cemento, cal y yeso</v>
          </cell>
          <cell r="C210">
            <v>2.18976131329872</v>
          </cell>
        </row>
        <row r="211">
          <cell r="A211" t="str">
            <v>P4404004</v>
          </cell>
          <cell r="B211" t="str">
            <v>Cemento Portland, cemento alumináceo, cemento de escorias y cementos hidráulicos similares, excepto en forma de clinkers (CEMENTO GRIS)</v>
          </cell>
          <cell r="C211">
            <v>2.18976131329872</v>
          </cell>
        </row>
        <row r="212">
          <cell r="A212" t="str">
            <v>P4405</v>
          </cell>
          <cell r="B212" t="str">
            <v>Artículos de hormigón, cemento y yeso</v>
          </cell>
          <cell r="C212">
            <v>1.0162478276322</v>
          </cell>
        </row>
        <row r="213">
          <cell r="A213" t="str">
            <v>P4405001</v>
          </cell>
          <cell r="B213" t="str">
            <v>Hormigones (Concreto) y morteros, no refractarios</v>
          </cell>
          <cell r="C213">
            <v>0.669706403337177</v>
          </cell>
        </row>
        <row r="214">
          <cell r="A214" t="str">
            <v>P4405004</v>
          </cell>
          <cell r="B214" t="str">
            <v>Azulejos, baldosas, ladrillos y artículos similares, de cemento, hormigón o piedra artificial (Block)</v>
          </cell>
          <cell r="C214">
            <v>0.346541424295023</v>
          </cell>
        </row>
        <row r="215">
          <cell r="A215" t="str">
            <v>P4406</v>
          </cell>
          <cell r="B215" t="str">
            <v>Piedras talladas para construcción </v>
          </cell>
          <cell r="C215">
            <v>0.0318005685352066</v>
          </cell>
        </row>
        <row r="216">
          <cell r="A216" t="str">
            <v>P4406002</v>
          </cell>
          <cell r="B216" t="str">
            <v>Otros artículos de piedra de construcción o de talla labrada y sus manufacturas; otros tipos de gravilla, lasca y polvo artificialmente coloreados de piedra natural; artículos de pizarra aglomerada (Adoquín)</v>
          </cell>
          <cell r="C216">
            <v>0.0183202618234651</v>
          </cell>
        </row>
        <row r="217">
          <cell r="A217" t="str">
            <v>P4406001</v>
          </cell>
          <cell r="B217" t="str">
            <v>Mármol, travertino y alabastro, labrados, y sus manufacturas (excepto adoquines, encintados, losas para pavimento, baldosas, cubos y artículos análogos); gravilla, lasca y polvo artificialmente coloreados de mármol, travertino y alabastro</v>
          </cell>
          <cell r="C217">
            <v>0.0134803067117415</v>
          </cell>
        </row>
        <row r="218">
          <cell r="A218" t="str">
            <v>P4407</v>
          </cell>
          <cell r="B218" t="str">
            <v>Otros productos minerales no metálicos n.c.p.</v>
          </cell>
          <cell r="C218">
            <v>0.191526725190851</v>
          </cell>
        </row>
        <row r="219">
          <cell r="A219" t="str">
            <v>P4407003</v>
          </cell>
          <cell r="B219" t="str">
            <v>Artículos de asfalto o de materiales similares</v>
          </cell>
          <cell r="C219">
            <v>0.191526725190851</v>
          </cell>
        </row>
        <row r="220">
          <cell r="A220" t="str">
            <v>P4501</v>
          </cell>
          <cell r="B220" t="str">
            <v>Métales básicos de hierro y acero</v>
          </cell>
          <cell r="C220">
            <v>6.45117355080922</v>
          </cell>
        </row>
        <row r="221">
          <cell r="A221" t="str">
            <v>P4501024</v>
          </cell>
          <cell r="B221" t="str">
            <v>Otras barras y varillas de hierro o acero no aleado, sin otra elaboración que el forjado, laminado, estirado o la extrusión en caliente, incluso las sometidas a torsión después del laminado</v>
          </cell>
          <cell r="C221">
            <v>1.65446480542141</v>
          </cell>
        </row>
        <row r="222">
          <cell r="A222" t="str">
            <v>P4501031</v>
          </cell>
          <cell r="B222" t="str">
            <v>Ángulos, perfiles y secciones, de hierro o acero no aleados, moldeado o acabado en frío, con mayor elaboración</v>
          </cell>
          <cell r="C222">
            <v>1.31707035608354</v>
          </cell>
        </row>
        <row r="223">
          <cell r="A223" t="str">
            <v>P4501010</v>
          </cell>
          <cell r="B223" t="str">
            <v>Productos laminados planos de hierro o acero no aleado, sin otra elaboración que el laminado en caliente, de un ancho de 600 mm o más</v>
          </cell>
          <cell r="C223">
            <v>0.984091782238541</v>
          </cell>
        </row>
        <row r="224">
          <cell r="A224" t="str">
            <v>P4501027</v>
          </cell>
          <cell r="B224" t="str">
            <v>Ángulos, perfiles y secciones, sin otra elaboración que el laminado o extrusión en caliente o extrudidos, de hierro o acero no aleado</v>
          </cell>
          <cell r="C224">
            <v>0.678624540377528</v>
          </cell>
        </row>
        <row r="225">
          <cell r="A225" t="str">
            <v>P4501018</v>
          </cell>
          <cell r="B225" t="str">
            <v>Productos laminados planos de hierro o acero no aleado, revestidos, enchapados, recubiertos o con mayor elaboración</v>
          </cell>
          <cell r="C225">
            <v>0.648024367377971</v>
          </cell>
        </row>
        <row r="226">
          <cell r="A226" t="str">
            <v>P4501023</v>
          </cell>
          <cell r="B226" t="str">
            <v>Barras y varillas, laminadas en caliente, enrolladas irregularmente, de hierro o acero no aleado</v>
          </cell>
          <cell r="C226">
            <v>0.492967701530922</v>
          </cell>
        </row>
        <row r="227">
          <cell r="A227" t="str">
            <v>P4501042</v>
          </cell>
          <cell r="B227" t="str">
            <v>Otros tubos y cañerías, de sección transversal circular, sin soldadura</v>
          </cell>
          <cell r="C227">
            <v>0.411048746709121</v>
          </cell>
        </row>
        <row r="228">
          <cell r="A228" t="str">
            <v>P4501004</v>
          </cell>
          <cell r="B228" t="str">
            <v>Ferroníquel</v>
          </cell>
          <cell r="C228">
            <v>0.264881251070199</v>
          </cell>
        </row>
        <row r="229">
          <cell r="A229" t="str">
            <v>P4502</v>
          </cell>
          <cell r="B229" t="str">
            <v>Productos primarios de metales preciosos y otros metales no ferrosos</v>
          </cell>
          <cell r="C229">
            <v>0.454702596486292</v>
          </cell>
        </row>
        <row r="230">
          <cell r="A230" t="str">
            <v>P4502013</v>
          </cell>
          <cell r="B230" t="str">
            <v>Plomo en bruto</v>
          </cell>
          <cell r="C230">
            <v>0.454702596486292</v>
          </cell>
        </row>
        <row r="231">
          <cell r="A231" t="str">
            <v>P4601</v>
          </cell>
          <cell r="B231" t="str">
            <v>Productos metálicos estructurales y sus partes de hierro o de acero</v>
          </cell>
          <cell r="C231">
            <v>0.651798405259911</v>
          </cell>
        </row>
        <row r="232">
          <cell r="A232" t="str">
            <v>P4601003</v>
          </cell>
          <cell r="B232" t="str">
            <v>Otras estructuras (excepto edificios prefabricados) y partes de estructuras de hierro, acero o aluminio; placas, varillas, ángulos, perfiles, secciones, tubos y similares, preparados para su utilización en estructuras de hierro, acero o aluminio; accesorios y equipos similares para andamios, encofrados o apuntalamiento</v>
          </cell>
          <cell r="C232">
            <v>0.651798405259911</v>
          </cell>
        </row>
        <row r="233">
          <cell r="A233" t="str">
            <v>P4602</v>
          </cell>
          <cell r="B233" t="str">
            <v>Otros productos elaborados de metal</v>
          </cell>
          <cell r="C233">
            <v>2.15785805409826</v>
          </cell>
        </row>
        <row r="234">
          <cell r="A234" t="str">
            <v>P4602016</v>
          </cell>
          <cell r="B234" t="str">
            <v>Cisternas, barriles, tambores, bidones, cajas y recipientes similares (excepto para gas comprimido o licuado) de hierro, acero o aluminio, de una capacidad no superior a 300 litros, sin dispositivos mecánicos o térmicos</v>
          </cell>
          <cell r="C234">
            <v>1.66548114136984</v>
          </cell>
        </row>
        <row r="235">
          <cell r="A235" t="str">
            <v>P4602001</v>
          </cell>
          <cell r="B235" t="str">
            <v>Depósitos, cisternas, cubas y recipientes similares (excepto para gas comprimido o licuado), de hierro, acero o aluminio, de una capacidad superior a 300 litros, sin dispositivos mecánicos o térmicos</v>
          </cell>
          <cell r="C235">
            <v>0.159855840604306</v>
          </cell>
        </row>
        <row r="236">
          <cell r="A236" t="str">
            <v>P4602027</v>
          </cell>
          <cell r="B236" t="str">
            <v>Cajas fuertes blindadas o reforzadas, cofres de seguridad, puertas y casilleros de seguridad para habitaciones o cámaras blindadas, cajas de dinero o documentos y artículos similares, de metales comunes</v>
          </cell>
          <cell r="C236">
            <v>0.113400349583944</v>
          </cell>
        </row>
        <row r="237">
          <cell r="A237" t="str">
            <v>P4602009</v>
          </cell>
          <cell r="B237" t="str">
            <v>Artículos de mesa, cocina u otros artículos de uso doméstico y sus partes y piezas, de hierro, acero, cobre o aluminio; aparatos para cocinar o calentar de uso doméstico, no eléctricos, de cobre; esponjas, estropajos y almohadillas para fregar o pulir ollas, guantes y artículos similares, de hierro, acero, cobre o aluminio; lana (virutilla) de hierro o acero; aparatos mecánicos accionados de forma manual, de un peso máximo de 10 kg, utilizados para preparar, acondicionar o servir comidas o bebid</v>
          </cell>
          <cell r="C237">
            <v>0.0773040345774871</v>
          </cell>
        </row>
        <row r="238">
          <cell r="A238" t="str">
            <v>P4602022</v>
          </cell>
          <cell r="B238" t="str">
            <v>Resortes y hojas para resortes, de hierro o acero</v>
          </cell>
          <cell r="C238">
            <v>0.0710694493011175</v>
          </cell>
        </row>
        <row r="239">
          <cell r="A239" t="str">
            <v>P4602017</v>
          </cell>
          <cell r="B239" t="str">
            <v>Tapones, tapas y cubiertas (incluso tapas corona), cápsulas para botellas, tapas roscadas, sobretapas, sellos y otros accesorios para envasado, de metales comunes (Tapitas)</v>
          </cell>
          <cell r="C239">
            <v>0.0707472386615692</v>
          </cell>
        </row>
        <row r="240">
          <cell r="A240" t="str">
            <v>P4603</v>
          </cell>
          <cell r="B240" t="str">
            <v>Maquinaria para usos generales, sus partes y piezas</v>
          </cell>
          <cell r="C240">
            <v>1.77705355671819</v>
          </cell>
        </row>
        <row r="241">
          <cell r="A241" t="str">
            <v>P4603044</v>
          </cell>
          <cell r="B241" t="str">
            <v>Equipo de refrigeración o congelación y bombas de calor, excepto equipo para uso doméstico</v>
          </cell>
          <cell r="C241">
            <v>1.66403412431914</v>
          </cell>
        </row>
        <row r="242">
          <cell r="A242" t="str">
            <v>P4603056</v>
          </cell>
          <cell r="B242" t="str">
            <v>Partes y piezas de generadores de gas de agua o gas pobre; partes y piezas de generadores de acetileno y generadores similares de gases por vía húmeda; partes y piezas para los productos de la subclase 43912; partes y piezas de equipos de refrigeración o congelación y bombas de calor; partes y piezas de maquinaria para el tratamiento de materiales por procesos que impliquen un cambio de temperatura</v>
          </cell>
          <cell r="C242">
            <v>0.113019432399046</v>
          </cell>
        </row>
        <row r="243">
          <cell r="A243" t="str">
            <v>P4604</v>
          </cell>
          <cell r="B243" t="str">
            <v>Maquinaria para usos especiales, partes y piezas; excepto electrodomésticos</v>
          </cell>
          <cell r="C243">
            <v>1.8050289394079</v>
          </cell>
        </row>
        <row r="244">
          <cell r="A244" t="str">
            <v>P4604074</v>
          </cell>
          <cell r="B244" t="str">
            <v>Máquinas para la extrusión, el estirado, la texturización o el corte de materias textiles manufacturados, máquinas para la preparación de fibras textiles o la fabricación de hilados textiles, máquinas para bobinar o para devanar y máquinas para preparar hilados textiles para usar con telares, con máquinas para hacer tejido de punto y con máquinas similares</v>
          </cell>
          <cell r="C244">
            <v>0.891478916411599</v>
          </cell>
        </row>
        <row r="245">
          <cell r="A245" t="str">
            <v>P4604072</v>
          </cell>
          <cell r="B245" t="str">
            <v>Partes y piezas de máquinas para limpiar, seleccionar o clasificar semillas, granos o leguminosas secas; partes y piezas n.c.p. para los productos de las subclases 44513 y 44516</v>
          </cell>
          <cell r="C245">
            <v>0.499411129194166</v>
          </cell>
        </row>
        <row r="246">
          <cell r="A246" t="str">
            <v>P4604023</v>
          </cell>
          <cell r="B246" t="str">
            <v>Remolques y semirremolques, autocargadores o autodescargadores, para uso agrícola</v>
          </cell>
          <cell r="C246">
            <v>0.414138893802134</v>
          </cell>
        </row>
        <row r="247">
          <cell r="A247" t="str">
            <v>P4607</v>
          </cell>
          <cell r="B247" t="str">
            <v>Maquinaria y aparatos eléctricos, partes y piezas</v>
          </cell>
          <cell r="C247">
            <v>1.44751591728554</v>
          </cell>
        </row>
        <row r="248">
          <cell r="A248" t="str">
            <v>P4607020</v>
          </cell>
          <cell r="B248" t="str">
            <v>Pilas y baterías primarias</v>
          </cell>
          <cell r="C248">
            <v>1.44751591728554</v>
          </cell>
        </row>
        <row r="249">
          <cell r="A249" t="str">
            <v>P4609</v>
          </cell>
          <cell r="B249" t="str">
            <v>Aparatos médicos, instrumentos ópticos y de precisión, relojes</v>
          </cell>
          <cell r="C249">
            <v>0.695985202977849</v>
          </cell>
        </row>
        <row r="250">
          <cell r="A250" t="str">
            <v>P4609008</v>
          </cell>
          <cell r="B250" t="str">
            <v>Aparatos ortopédicos; férulas y aparatos para fracturas; partes artificiales del cuerpo</v>
          </cell>
          <cell r="C250">
            <v>0.695985202977849</v>
          </cell>
        </row>
        <row r="251">
          <cell r="A251" t="str">
            <v>P4610</v>
          </cell>
          <cell r="B251" t="str">
            <v>Equipo de transporte</v>
          </cell>
          <cell r="C251">
            <v>4.28277710986921</v>
          </cell>
        </row>
        <row r="252">
          <cell r="A252" t="str">
            <v>P4610042</v>
          </cell>
          <cell r="B252" t="str">
            <v>Motocicletas y bicicletas o triciclos con motor auxiliar, con motor de combustión interna con pistón de movimiento alternativo, de cilindrada superior a 50cc</v>
          </cell>
          <cell r="C252">
            <v>2.48880742537088</v>
          </cell>
        </row>
        <row r="253">
          <cell r="A253" t="str">
            <v>P4610009</v>
          </cell>
          <cell r="B253" t="str">
            <v>Otras partes y accesorios de vehículos automotores (incluso frenos, cajas de engranajes, ejes, ruedas, amortiguadores de suspensión, radiadores, silenciadores, tubos de escape, embragues, volantes, columnas de dirección, cárteres de dirección y sus partes) n.c.p.</v>
          </cell>
          <cell r="C253">
            <v>0.6822724137232</v>
          </cell>
        </row>
        <row r="254">
          <cell r="A254" t="str">
            <v>P4610033</v>
          </cell>
          <cell r="B254" t="str">
            <v>Furgones y vagones de carga, de ferrocarril o tranvía, sin propulsión propia</v>
          </cell>
          <cell r="C254">
            <v>0.624443082078958</v>
          </cell>
        </row>
        <row r="255">
          <cell r="A255" t="str">
            <v>P4610013</v>
          </cell>
          <cell r="B255" t="str">
            <v>Otros tipos de remolques y semi-remolques (incluidos los de uso  para transporte de mercancías), con excepción de los de uso  para fines agrícolas con sistema de carga o descarga automática</v>
          </cell>
          <cell r="C255">
            <v>0.487254188696169</v>
          </cell>
        </row>
        <row r="256">
          <cell r="A256" t="str">
            <v>P4701</v>
          </cell>
          <cell r="B256" t="str">
            <v>Muebles</v>
          </cell>
          <cell r="C256">
            <v>2.29756047778635</v>
          </cell>
        </row>
        <row r="257">
          <cell r="A257" t="str">
            <v>P4701007</v>
          </cell>
          <cell r="B257" t="str">
            <v>Otros muebles n.c.p.</v>
          </cell>
          <cell r="C257">
            <v>1.82937402444754</v>
          </cell>
        </row>
        <row r="258">
          <cell r="A258" t="str">
            <v>P4701008</v>
          </cell>
          <cell r="B258" t="str">
            <v>Somieres; colchones, con resortes o rellenos con cualquier material, incluidos los de caucho o plástico celular, estén o no recubiertos</v>
          </cell>
          <cell r="C258">
            <v>0.265026688580302</v>
          </cell>
        </row>
        <row r="259">
          <cell r="A259" t="str">
            <v>P4701005</v>
          </cell>
          <cell r="B259" t="str">
            <v>Otros muebles de madera, del tipo utilizado en oficinas</v>
          </cell>
          <cell r="C259">
            <v>0.203159764758514</v>
          </cell>
        </row>
        <row r="260">
          <cell r="A260" t="str">
            <v>P4801</v>
          </cell>
          <cell r="B260" t="str">
            <v>Joyas y artículos conexos</v>
          </cell>
          <cell r="C260">
            <v>0.111576342703959</v>
          </cell>
        </row>
        <row r="261">
          <cell r="A261" t="str">
            <v>P4801004</v>
          </cell>
          <cell r="B261" t="str">
            <v>Joyas y otros artículos de metales preciosos o de metales revestidos con metales preciosos; artículos de perlas naturales o cultivadas, de piedras preciosas o semipreciosas (naturales, sintéticas o reconstituidas)</v>
          </cell>
          <cell r="C261">
            <v>0.111576342703959</v>
          </cell>
        </row>
        <row r="262">
          <cell r="A262" t="str">
            <v>P4802</v>
          </cell>
          <cell r="B262" t="str">
            <v>Instrumentos musicales</v>
          </cell>
          <cell r="C262">
            <v>0.0405379818122482</v>
          </cell>
        </row>
        <row r="263">
          <cell r="A263" t="str">
            <v>P4802003</v>
          </cell>
          <cell r="B263" t="str">
            <v>Instrumentos musicales de viento (incluso órganos de tubos, acordeones e instrumentos metálicos de viento)</v>
          </cell>
          <cell r="C263">
            <v>0.0242949614044007</v>
          </cell>
        </row>
        <row r="264">
          <cell r="A264" t="str">
            <v>P4802005</v>
          </cell>
          <cell r="B264" t="str">
            <v>Otros instrumentos musicales (incluso instrumentos de percusión, cajas de música y de los órganos de feria), los reclamos, silbatos, cuernos de llamada y otro sonido soplado instrumentos de señalización</v>
          </cell>
          <cell r="C264">
            <v>0.0081235499844223</v>
          </cell>
        </row>
        <row r="265">
          <cell r="A265" t="str">
            <v>P4802006</v>
          </cell>
          <cell r="B265" t="str">
            <v>Partes y accesorios de instrumentos musicales; metrónomos, diapasones y tubos para afinar</v>
          </cell>
          <cell r="C265">
            <v>0.00811947042342522</v>
          </cell>
        </row>
        <row r="266">
          <cell r="A266" t="str">
            <v>P4803</v>
          </cell>
          <cell r="B266" t="str">
            <v>Artículos deportivos</v>
          </cell>
          <cell r="C266">
            <v>0.0922825525448037</v>
          </cell>
        </row>
        <row r="267">
          <cell r="A267" t="str">
            <v>P4803004</v>
          </cell>
          <cell r="B267" t="str">
            <v>Otros artículos y equipo para deportes o juegos al aire libre</v>
          </cell>
          <cell r="C267">
            <v>0.0764426139698169</v>
          </cell>
        </row>
        <row r="268">
          <cell r="A268" t="str">
            <v>P4803005</v>
          </cell>
          <cell r="B268" t="str">
            <v>Cañas y otros artículos para pescar con sedal; redes de pesca, cazamariposas y redes similares; señuelos y artículos de caza o tiro similares</v>
          </cell>
          <cell r="C268">
            <v>0.0158399385749868</v>
          </cell>
        </row>
        <row r="269">
          <cell r="A269" t="str">
            <v>P4804</v>
          </cell>
          <cell r="B269" t="str">
            <v>Otros artículos n.c.p.</v>
          </cell>
          <cell r="C269">
            <v>0.852040406999912</v>
          </cell>
        </row>
        <row r="270">
          <cell r="A270" t="str">
            <v>P4804033</v>
          </cell>
          <cell r="B270" t="str">
            <v>Escobas, cepillos, barredoras mecánicas manuales para pisos (sin motor), traperos y plumeros; cabezas preparadas para artículos de cepillería y escobas; almohadillas y rodillos para pintar; espátulas limpiavidrios (excepto los de rodillos)</v>
          </cell>
          <cell r="C270">
            <v>0.321475045496447</v>
          </cell>
        </row>
        <row r="271">
          <cell r="A271" t="str">
            <v>P4804037</v>
          </cell>
          <cell r="B271" t="str">
            <v>Bisutería (joyas de fantasía)</v>
          </cell>
          <cell r="C271">
            <v>0.231504124416427</v>
          </cell>
        </row>
        <row r="272">
          <cell r="A272" t="str">
            <v>P4804038</v>
          </cell>
          <cell r="B272" t="str">
            <v>Fósforos o cerillas </v>
          </cell>
          <cell r="C272">
            <v>0.107123272116328</v>
          </cell>
        </row>
        <row r="273">
          <cell r="A273" t="str">
            <v>P4804017</v>
          </cell>
          <cell r="B273" t="str">
            <v>Sellos para fechar, lacrar o numerar, y sellos similares, diseñados para operar de manera manual; componedores manuales y juegos manuales de impresión que incluye; cintas para máquinas de escribir y cintas similares, preparadas para producir impresiones; tampones de tinta</v>
          </cell>
          <cell r="C273">
            <v>0.0688198624401559</v>
          </cell>
        </row>
        <row r="274">
          <cell r="A274" t="str">
            <v>P4804016</v>
          </cell>
          <cell r="B274" t="str">
            <v>Bolígrafos, estilógrafos para calcar, lápices, portalápices, portaminas y soportes similares, y sus partes; lápices de colores o cera, lápices de mina, lápices de pintura al pastel, carbonillas y tizas para dibujar</v>
          </cell>
          <cell r="C274">
            <v>0.0628218010348212</v>
          </cell>
        </row>
        <row r="275">
          <cell r="A275" t="str">
            <v>P4804020</v>
          </cell>
          <cell r="B275" t="str">
            <v>Prensa-cierres, broches, botones de presión y sus partes; botones, cierres de cremallera</v>
          </cell>
          <cell r="C275">
            <v>0.0602963014957329</v>
          </cell>
        </row>
        <row r="276">
          <cell r="A276" t="str">
            <v>P4901</v>
          </cell>
          <cell r="B276" t="str">
            <v>Desechos de la industria alimenticia y de tabaco</v>
          </cell>
          <cell r="C276">
            <v>0.181537966057431</v>
          </cell>
        </row>
        <row r="277">
          <cell r="A277" t="str">
            <v>P4901002</v>
          </cell>
          <cell r="B277" t="str">
            <v>Salvado y otros residuos derivados de la elaboración de cereales o leguminosas; materias y desperdicios vegetales, residuos vegetales y subproductos vegetales, sea o no en forma de pellets, del tipo utilizado en la alimentación de animales n.c.p.</v>
          </cell>
          <cell r="C277">
            <v>0.181537966057431</v>
          </cell>
        </row>
        <row r="278">
          <cell r="A278" t="str">
            <v>P4902</v>
          </cell>
          <cell r="B278" t="str">
            <v>Residuos o desechos no metálicos</v>
          </cell>
          <cell r="C278">
            <v>0.2434026109879</v>
          </cell>
        </row>
        <row r="279">
          <cell r="A279" t="str">
            <v>P4902011</v>
          </cell>
          <cell r="B279" t="str">
            <v>Desperdicios y desechos de papel o cartón</v>
          </cell>
          <cell r="C279">
            <v>0.131882095917025</v>
          </cell>
        </row>
        <row r="280">
          <cell r="A280" t="str">
            <v>P4902014</v>
          </cell>
          <cell r="B280" t="str">
            <v>Desperdicios, recortes y desechos de materiales plásticos</v>
          </cell>
          <cell r="C280">
            <v>0.074121114925974</v>
          </cell>
        </row>
        <row r="281">
          <cell r="A281" t="str">
            <v>P4902015</v>
          </cell>
          <cell r="B281" t="str">
            <v>Aserrín, desperdicios y desechos de madera</v>
          </cell>
          <cell r="C281">
            <v>0.0202525466365719</v>
          </cell>
        </row>
        <row r="282">
          <cell r="A282" t="str">
            <v>P4902007</v>
          </cell>
          <cell r="B282" t="str">
            <v>Ropa usada y otros artículos textiles usados</v>
          </cell>
          <cell r="C282">
            <v>0.0171468535083289</v>
          </cell>
        </row>
        <row r="283">
          <cell r="A283" t="str">
            <v>P4903</v>
          </cell>
          <cell r="B283" t="str">
            <v>Residuos o desechos metálicos</v>
          </cell>
          <cell r="C283">
            <v>0.401957766743783</v>
          </cell>
        </row>
        <row r="284">
          <cell r="A284" t="str">
            <v>P4903006</v>
          </cell>
          <cell r="B284" t="str">
            <v>Desperdicios y desechos ferrosos</v>
          </cell>
          <cell r="C284">
            <v>0.214919020049417</v>
          </cell>
        </row>
        <row r="285">
          <cell r="A285" t="str">
            <v>P4903004</v>
          </cell>
          <cell r="B285" t="str">
            <v>Desperdicios y desechos de metales preciosos (excepto oro) o de metales revestidos con metales preciosos (excepto oro)</v>
          </cell>
          <cell r="C285">
            <v>0.103854722549358</v>
          </cell>
        </row>
        <row r="286">
          <cell r="A286" t="str">
            <v>P4903010</v>
          </cell>
          <cell r="B286" t="str">
            <v>Desperdicios y desechos de aluminio</v>
          </cell>
          <cell r="C286">
            <v>0.0831840241450081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 1"/>
    </sheetNames>
    <sheetDataSet>
      <sheetData sheetId="0" refreshError="1">
        <row r="2">
          <cell r="A2" t="str">
            <v>P2101</v>
          </cell>
          <cell r="B2" t="str">
            <v>Carne y despojos comestibles de ganado bovino</v>
          </cell>
          <cell r="C2">
            <v>2.36777258685455</v>
          </cell>
        </row>
        <row r="3">
          <cell r="A3" t="str">
            <v>P2101001</v>
          </cell>
          <cell r="B3" t="str">
            <v>Carne de ganado bovino, fresca o refrigerada</v>
          </cell>
          <cell r="C3">
            <v>2.36777258685455</v>
          </cell>
        </row>
        <row r="4">
          <cell r="A4" t="str">
            <v>P2102</v>
          </cell>
          <cell r="B4" t="str">
            <v>Carne y despojos comestibles de ganado porcino</v>
          </cell>
          <cell r="C4">
            <v>0.577498164676996</v>
          </cell>
        </row>
        <row r="5">
          <cell r="A5" t="str">
            <v>P2102001</v>
          </cell>
          <cell r="B5" t="str">
            <v>Carne de cerdo, fresca o refrigerada</v>
          </cell>
          <cell r="C5">
            <v>0.577498164676996</v>
          </cell>
        </row>
        <row r="6">
          <cell r="A6" t="str">
            <v>P2103</v>
          </cell>
          <cell r="B6" t="str">
            <v>Carne y despojos comestibles de aves</v>
          </cell>
          <cell r="C6">
            <v>3.39491106575329</v>
          </cell>
        </row>
        <row r="7">
          <cell r="A7" t="str">
            <v>P2103001</v>
          </cell>
          <cell r="B7" t="str">
            <v>Carne de pollo, fresca o refrigerada</v>
          </cell>
          <cell r="C7">
            <v>3.39491106575329</v>
          </cell>
        </row>
        <row r="8">
          <cell r="A8" t="str">
            <v>P2104</v>
          </cell>
          <cell r="B8" t="str">
            <v>Carne y despojos de otros animales y conservas y preparados de carne</v>
          </cell>
          <cell r="C8">
            <v>1.1899369642173</v>
          </cell>
        </row>
        <row r="9">
          <cell r="A9" t="str">
            <v>P2104017</v>
          </cell>
          <cell r="B9" t="str">
            <v>Embutidos y productos similares de carne, despojos o sangre</v>
          </cell>
          <cell r="C9">
            <v>0.960398827924499</v>
          </cell>
        </row>
        <row r="10">
          <cell r="A10" t="str">
            <v>P2104019</v>
          </cell>
          <cell r="B10" t="str">
            <v>Platos preparados o comidas a base de carne</v>
          </cell>
          <cell r="C10">
            <v>0.229538136292805</v>
          </cell>
        </row>
        <row r="11">
          <cell r="A11" t="str">
            <v>P2105</v>
          </cell>
          <cell r="B11" t="str">
            <v>Cueros y pieles de bovino y de otros animales</v>
          </cell>
          <cell r="C11">
            <v>0.070034237869248</v>
          </cell>
        </row>
        <row r="12">
          <cell r="A12" t="str">
            <v>P2105001</v>
          </cell>
          <cell r="B12" t="str">
            <v>Cueros y pieles en bruto de ganado bovino</v>
          </cell>
          <cell r="C12">
            <v>0.070034237869248</v>
          </cell>
        </row>
        <row r="13">
          <cell r="A13" t="str">
            <v>P2201</v>
          </cell>
          <cell r="B13" t="str">
            <v>Pescado congelado, preparado o en conserva y sus productos</v>
          </cell>
          <cell r="C13">
            <v>0.326263197697565</v>
          </cell>
        </row>
        <row r="14">
          <cell r="A14" t="str">
            <v>P2201002</v>
          </cell>
          <cell r="B14" t="str">
            <v>Filetes y carne de pescado (este o no picada), frescos o refrigerados</v>
          </cell>
          <cell r="C14">
            <v>0.258418747709053</v>
          </cell>
        </row>
        <row r="15">
          <cell r="A15" t="str">
            <v>P2201013</v>
          </cell>
          <cell r="B15" t="str">
            <v>Pescado preparado o conservado</v>
          </cell>
          <cell r="C15">
            <v>0.0678444499885123</v>
          </cell>
        </row>
        <row r="16">
          <cell r="A16" t="str">
            <v>P2202</v>
          </cell>
          <cell r="B16" t="str">
            <v>Crustáceos, moluscos y demás invertebrados acuáticos congelados, preparados o en conserva y sus productos</v>
          </cell>
          <cell r="C16">
            <v>0.329187298784627</v>
          </cell>
        </row>
        <row r="17">
          <cell r="A17" t="str">
            <v>P2202001</v>
          </cell>
          <cell r="B17" t="str">
            <v>Crustáceos, congelados</v>
          </cell>
          <cell r="C17">
            <v>0.259024294343558</v>
          </cell>
        </row>
        <row r="18">
          <cell r="A18" t="str">
            <v>P2202004</v>
          </cell>
          <cell r="B18" t="str">
            <v>Crustáceos, preparados o conservados</v>
          </cell>
          <cell r="C18">
            <v>0.0701630044410695</v>
          </cell>
        </row>
        <row r="19">
          <cell r="A19" t="str">
            <v>P2301</v>
          </cell>
          <cell r="B19" t="str">
            <v>Vegetales preparados o en conserva, legumbres y papas</v>
          </cell>
          <cell r="C19">
            <v>0.628984873141732</v>
          </cell>
        </row>
        <row r="20">
          <cell r="A20" t="str">
            <v>P2301001</v>
          </cell>
          <cell r="B20" t="str">
            <v>Frijoles estén o no desenvainados, cocidos en agua o vapor, Congelados.</v>
          </cell>
          <cell r="C20">
            <v>0.0452507102979663</v>
          </cell>
        </row>
        <row r="21">
          <cell r="A21" t="str">
            <v>P2301005</v>
          </cell>
          <cell r="B21" t="str">
            <v>Jugo de tomate, sin fermentar y sin adición de alcohol.</v>
          </cell>
          <cell r="C21">
            <v>0.103322455180356</v>
          </cell>
        </row>
        <row r="22">
          <cell r="A22" t="str">
            <v>P2301006</v>
          </cell>
          <cell r="B22" t="str">
            <v>Otros jugos de vegetales, sin fermentar y sin adición de alcohol.</v>
          </cell>
          <cell r="C22">
            <v>0.0656135299320512</v>
          </cell>
        </row>
        <row r="23">
          <cell r="A23" t="str">
            <v>P2301013</v>
          </cell>
          <cell r="B23" t="str">
            <v>Frijoles, preparados o conservados, sin congelar. (excepto en vinagre o ácido acético).</v>
          </cell>
          <cell r="C23">
            <v>0.265470833748069</v>
          </cell>
        </row>
        <row r="24">
          <cell r="A24" t="str">
            <v>P2301014</v>
          </cell>
          <cell r="B24" t="str">
            <v>Arvejas (guisantes), sin congelar</v>
          </cell>
          <cell r="C24">
            <v>0.078434564516475</v>
          </cell>
        </row>
        <row r="25">
          <cell r="A25" t="str">
            <v>P2301016</v>
          </cell>
          <cell r="B25" t="str">
            <v>Otros vegetales y legumbres, conservados por algo que no sea vinagre, ácido acético o azúcar, n.c.p.</v>
          </cell>
          <cell r="C25">
            <v>0.0708927794668139</v>
          </cell>
        </row>
        <row r="26">
          <cell r="A26" t="str">
            <v>P2302</v>
          </cell>
          <cell r="B26" t="str">
            <v>Preparaciones y conservas de frutas secas y  nueces sin cascara</v>
          </cell>
          <cell r="C26">
            <v>0.106966496112087</v>
          </cell>
        </row>
        <row r="27">
          <cell r="A27" t="str">
            <v>P2302003</v>
          </cell>
          <cell r="B27" t="str">
            <v>Otras frutas secas, n.c.p.</v>
          </cell>
          <cell r="C27">
            <v>0.0208856918422054</v>
          </cell>
        </row>
        <row r="28">
          <cell r="A28" t="str">
            <v>P2302004</v>
          </cell>
          <cell r="B28" t="str">
            <v>Maní, sin cáscara</v>
          </cell>
          <cell r="C28">
            <v>0.0276155171576818</v>
          </cell>
        </row>
        <row r="29">
          <cell r="A29" t="str">
            <v>P2302007</v>
          </cell>
          <cell r="B29" t="str">
            <v>Marañón, sin cáscara</v>
          </cell>
          <cell r="C29">
            <v>0.0138674376585462</v>
          </cell>
        </row>
        <row r="30">
          <cell r="A30" t="str">
            <v>P2302008</v>
          </cell>
          <cell r="B30" t="str">
            <v>Otros frutos secos sin cáscara</v>
          </cell>
          <cell r="C30">
            <v>0.0445978494536533</v>
          </cell>
        </row>
        <row r="31">
          <cell r="A31" t="str">
            <v>P2303</v>
          </cell>
          <cell r="B31" t="str">
            <v>Jugos de frutas</v>
          </cell>
          <cell r="C31">
            <v>0.549145615450291</v>
          </cell>
        </row>
        <row r="32">
          <cell r="A32" t="str">
            <v>P2303001</v>
          </cell>
          <cell r="B32" t="str">
            <v>Jugo de naranja</v>
          </cell>
          <cell r="C32">
            <v>0.185997637471205</v>
          </cell>
        </row>
        <row r="33">
          <cell r="A33" t="str">
            <v>P2303005</v>
          </cell>
          <cell r="B33" t="str">
            <v>Jugo de manzana</v>
          </cell>
          <cell r="C33">
            <v>0.13167031714814</v>
          </cell>
        </row>
        <row r="34">
          <cell r="A34" t="str">
            <v>P2303006</v>
          </cell>
          <cell r="B34" t="str">
            <v>Otros jugos de frutas, n.c.p.</v>
          </cell>
          <cell r="C34">
            <v>0.231477660830945</v>
          </cell>
        </row>
        <row r="35">
          <cell r="A35" t="str">
            <v>P2304</v>
          </cell>
          <cell r="B35" t="str">
            <v>Otras frutas y nueces (PREPARADOS O CONSERVADOS DE OTRO MODO, INCLUSO CON ADICION DE AZUCAR U OTRO EDULCORANTE O ALCOHOL)</v>
          </cell>
          <cell r="C35">
            <v>0.482655204513613</v>
          </cell>
        </row>
        <row r="36">
          <cell r="A36" t="str">
            <v>P2304002</v>
          </cell>
          <cell r="B36" t="str">
            <v>Melocotones, preparados o conservados</v>
          </cell>
          <cell r="C36">
            <v>0.0478474142637941</v>
          </cell>
        </row>
        <row r="37">
          <cell r="A37" t="str">
            <v>P2304003</v>
          </cell>
          <cell r="B37" t="str">
            <v>Otras frutas, sin cocer o cocidos, congelados</v>
          </cell>
          <cell r="C37">
            <v>0.0964136013312422</v>
          </cell>
        </row>
        <row r="38">
          <cell r="A38" t="str">
            <v>P2304004</v>
          </cell>
          <cell r="B38" t="str">
            <v>Compotas, jaleas y mermeladas, purés y pastas de frutas u otros frutos</v>
          </cell>
          <cell r="C38">
            <v>0.158399441606187</v>
          </cell>
        </row>
        <row r="39">
          <cell r="A39" t="str">
            <v>P2304005</v>
          </cell>
          <cell r="B39" t="str">
            <v>Mantequilla de maní, pastas de almendra y otras mezclas de nueces y semillas tosdados, salados o preparados de otro modo n.c.p</v>
          </cell>
          <cell r="C39">
            <v>0.0780068386122134</v>
          </cell>
        </row>
        <row r="40">
          <cell r="A40" t="str">
            <v>P2304007</v>
          </cell>
          <cell r="B40" t="str">
            <v>Otras preparaciones y conservas de frutas y nueces, n.c.p.</v>
          </cell>
          <cell r="C40">
            <v>0.101987908700177</v>
          </cell>
        </row>
        <row r="41">
          <cell r="A41" t="str">
            <v>P2401</v>
          </cell>
          <cell r="B41" t="str">
            <v>Aceites de origen vegetal</v>
          </cell>
          <cell r="C41">
            <v>3.20171280131453</v>
          </cell>
        </row>
        <row r="42">
          <cell r="A42" t="str">
            <v>P2401005</v>
          </cell>
          <cell r="B42" t="str">
            <v>Aceite de palma, crudo</v>
          </cell>
          <cell r="C42">
            <v>1.40800469391142</v>
          </cell>
        </row>
        <row r="43">
          <cell r="A43" t="str">
            <v>P2401009</v>
          </cell>
          <cell r="B43" t="str">
            <v>Los demás aceites vegetales, crudo, n.c.p.</v>
          </cell>
          <cell r="C43">
            <v>0.310809546794276</v>
          </cell>
        </row>
        <row r="44">
          <cell r="A44" t="str">
            <v>P2401014</v>
          </cell>
          <cell r="B44" t="str">
            <v>Aceite de palma, refinado</v>
          </cell>
          <cell r="C44">
            <v>1.48289856060883</v>
          </cell>
        </row>
        <row r="45">
          <cell r="A45" t="str">
            <v>P2402</v>
          </cell>
          <cell r="B45" t="str">
            <v>Margarina y preparaciones similares</v>
          </cell>
          <cell r="C45">
            <v>0.239999629396922</v>
          </cell>
        </row>
        <row r="46">
          <cell r="A46" t="str">
            <v>P2402001</v>
          </cell>
          <cell r="B46" t="str">
            <v>Margarina; mezclas o preparaciones alimenticias de grasas o aceites, animales o vegetales, o de fracciones de diferentes grasas o aceites</v>
          </cell>
          <cell r="C46">
            <v>0.239999629396922</v>
          </cell>
        </row>
        <row r="47">
          <cell r="A47" t="str">
            <v>P2403</v>
          </cell>
          <cell r="B47" t="str">
            <v>Grasas y aceites de origen animal y demás grasas y aceites de origen vegetal</v>
          </cell>
          <cell r="C47">
            <v>0.907201136745214</v>
          </cell>
        </row>
        <row r="48">
          <cell r="A48" t="str">
            <v>P2403014</v>
          </cell>
          <cell r="B48" t="str">
            <v>Otros aceites y grasas animales y vegetales, refinados, n.c.p.</v>
          </cell>
          <cell r="C48">
            <v>0.907201136745214</v>
          </cell>
        </row>
        <row r="49">
          <cell r="A49" t="str">
            <v>P2501</v>
          </cell>
          <cell r="B49" t="str">
            <v>Leche líquida y crema procesadas</v>
          </cell>
          <cell r="C49">
            <v>0.456655499540234</v>
          </cell>
        </row>
        <row r="50">
          <cell r="A50" t="str">
            <v>P2501001</v>
          </cell>
          <cell r="B50" t="str">
            <v>Leche liquida procesada</v>
          </cell>
          <cell r="C50">
            <v>0.215918632934785</v>
          </cell>
        </row>
        <row r="51">
          <cell r="A51" t="str">
            <v>P2501002</v>
          </cell>
          <cell r="B51" t="str">
            <v>Crema fresca</v>
          </cell>
          <cell r="C51">
            <v>0.24073686660545</v>
          </cell>
        </row>
        <row r="52">
          <cell r="A52" t="str">
            <v>P2503</v>
          </cell>
          <cell r="B52" t="str">
            <v>Otros productos lácteos n.c.p.</v>
          </cell>
          <cell r="C52">
            <v>1.11391787564256</v>
          </cell>
        </row>
        <row r="53">
          <cell r="A53" t="str">
            <v>P2503004</v>
          </cell>
          <cell r="B53" t="str">
            <v>Leche y crema, n.c.p.</v>
          </cell>
          <cell r="C53">
            <v>0.370445458064212</v>
          </cell>
        </row>
        <row r="54">
          <cell r="A54" t="str">
            <v>P2503009</v>
          </cell>
          <cell r="B54" t="str">
            <v>Quesos de leche de bovino, frescos o procesados</v>
          </cell>
          <cell r="C54">
            <v>0.419493985612784</v>
          </cell>
        </row>
        <row r="55">
          <cell r="A55" t="str">
            <v>P2503015</v>
          </cell>
          <cell r="B55" t="str">
            <v>Helados y productos similares</v>
          </cell>
          <cell r="C55">
            <v>0.323978431965566</v>
          </cell>
        </row>
        <row r="56">
          <cell r="A56" t="str">
            <v>P2601</v>
          </cell>
          <cell r="B56" t="str">
            <v>Harina de trigo</v>
          </cell>
          <cell r="C56">
            <v>0.731641307646356</v>
          </cell>
        </row>
        <row r="57">
          <cell r="A57" t="str">
            <v>P2601001</v>
          </cell>
          <cell r="B57" t="str">
            <v>Harina de trigo o de morcajo (tranquillón)                                                                                                    </v>
          </cell>
          <cell r="C57">
            <v>0.731641307646356</v>
          </cell>
        </row>
        <row r="58">
          <cell r="A58" t="str">
            <v>P2602</v>
          </cell>
          <cell r="B58" t="str">
            <v>Arroz sin cáscara</v>
          </cell>
          <cell r="C58">
            <v>0.256040531545418</v>
          </cell>
        </row>
        <row r="59">
          <cell r="A59" t="str">
            <v>P2602002</v>
          </cell>
          <cell r="B59" t="str">
            <v>Arroz descascarillado (arroz cargo o arroz pardo)                                                                                                   </v>
          </cell>
          <cell r="C59">
            <v>0.256040531545418</v>
          </cell>
        </row>
        <row r="60">
          <cell r="A60" t="str">
            <v>P2603</v>
          </cell>
          <cell r="B60" t="str">
            <v>Otros productos de molinería n.c.p.</v>
          </cell>
          <cell r="C60">
            <v>0.750636730510915</v>
          </cell>
        </row>
        <row r="61">
          <cell r="A61" t="str">
            <v>P2603001</v>
          </cell>
          <cell r="B61" t="str">
            <v>Harina de otros cereales</v>
          </cell>
          <cell r="C61">
            <v>0.322810321454512</v>
          </cell>
        </row>
        <row r="62">
          <cell r="A62" t="str">
            <v>P2603003</v>
          </cell>
          <cell r="B62" t="str">
            <v>Otros productos de cereales incluyendo hojuelas de maíz</v>
          </cell>
          <cell r="C62">
            <v>0.427826409056404</v>
          </cell>
        </row>
        <row r="63">
          <cell r="A63" t="str">
            <v>P2604</v>
          </cell>
          <cell r="B63" t="str">
            <v>Almidónes y sus productos, azúcares y jarabes de azúcar, n.c.p.</v>
          </cell>
          <cell r="C63">
            <v>0.109557602361919</v>
          </cell>
        </row>
        <row r="64">
          <cell r="A64" t="str">
            <v>P2604001</v>
          </cell>
          <cell r="B64" t="str">
            <v>Glucosa y jarabe de glucosa; fructosa y jarabe de fructosa; lactosa y jarabe de lactosa; azúcar líquida; azúcares y jarabes de azúcar n.c.p.; miel artificial; caramelo</v>
          </cell>
          <cell r="C64">
            <v>0.0686355559189427</v>
          </cell>
        </row>
        <row r="65">
          <cell r="A65" t="str">
            <v>P2604002</v>
          </cell>
          <cell r="B65" t="str">
            <v>Glucosa y jarabe de glucosa; fructosa y jarabe de fructosa; lactosa y jarabe de lactosa; azúcar líquida; azúcares y jarabes de azúcar n.c.p.; miel artificial; caramelo</v>
          </cell>
          <cell r="C65">
            <v>0.0409220464429764</v>
          </cell>
        </row>
        <row r="66">
          <cell r="A66" t="str">
            <v>P2701</v>
          </cell>
          <cell r="B66" t="str">
            <v>Pan</v>
          </cell>
          <cell r="C66">
            <v>2.38908680271584</v>
          </cell>
        </row>
        <row r="67">
          <cell r="A67" t="str">
            <v>P2701002</v>
          </cell>
          <cell r="B67" t="str">
            <v>Pan y productos de panadería (Pan Dulce y Frances)</v>
          </cell>
          <cell r="C67">
            <v>2.38908680271584</v>
          </cell>
        </row>
        <row r="68">
          <cell r="A68" t="str">
            <v>P2702</v>
          </cell>
          <cell r="B68" t="str">
            <v>Otros productos de panadería y repostería n.c.p.</v>
          </cell>
          <cell r="C68">
            <v>0.722648921402228</v>
          </cell>
        </row>
        <row r="69">
          <cell r="A69" t="str">
            <v>P2702001</v>
          </cell>
          <cell r="B69" t="str">
            <v>Pan de especias, galletas dulces, obleas y barquillos</v>
          </cell>
          <cell r="C69">
            <v>0.188365551345332</v>
          </cell>
        </row>
        <row r="70">
          <cell r="A70" t="str">
            <v>P2702002</v>
          </cell>
          <cell r="B70" t="str">
            <v>Los demás productos de panadería y repostería n.c.p. incluso tortillas de harina de trigo (Pasteles)</v>
          </cell>
          <cell r="C70">
            <v>0.534283370056896</v>
          </cell>
        </row>
        <row r="71">
          <cell r="A71" t="str">
            <v>P2703</v>
          </cell>
          <cell r="B71" t="str">
            <v>Tortillas de maíz, incluso tostadas, horneadas o fritas</v>
          </cell>
          <cell r="C71">
            <v>2.31417113918117</v>
          </cell>
        </row>
        <row r="72">
          <cell r="A72" t="str">
            <v>P2703001</v>
          </cell>
          <cell r="B72" t="str">
            <v>Otros productos de hornear (Tortillas de maíz, incluso tostadas, horneadas o fritas)</v>
          </cell>
          <cell r="C72">
            <v>2.31417113918117</v>
          </cell>
        </row>
        <row r="73">
          <cell r="A73" t="str">
            <v>P2801</v>
          </cell>
          <cell r="B73" t="str">
            <v>Azúcar de caña sin refinar, refinada y los demás azúcares n.c.p.</v>
          </cell>
          <cell r="C73">
            <v>2.65408875345219</v>
          </cell>
        </row>
        <row r="74">
          <cell r="A74" t="str">
            <v>P2801001</v>
          </cell>
          <cell r="B74" t="str">
            <v>Azúcar de caña en bruto (sin refinar) sin adición de aromatizantes ni colorantes</v>
          </cell>
          <cell r="C74">
            <v>1.82309528673806</v>
          </cell>
        </row>
        <row r="75">
          <cell r="A75" t="str">
            <v>P2801002</v>
          </cell>
          <cell r="B75" t="str">
            <v>Azúcar refinada</v>
          </cell>
          <cell r="C75">
            <v>0.830993466714136</v>
          </cell>
        </row>
        <row r="76">
          <cell r="A76" t="str">
            <v>P2802</v>
          </cell>
          <cell r="B76" t="str">
            <v>Melaza</v>
          </cell>
          <cell r="C76">
            <v>0.389931529333925</v>
          </cell>
        </row>
        <row r="77">
          <cell r="A77" t="str">
            <v>P2802001</v>
          </cell>
          <cell r="B77" t="str">
            <v>Melaza de caña</v>
          </cell>
          <cell r="C77">
            <v>0.389931529333925</v>
          </cell>
        </row>
        <row r="78">
          <cell r="A78" t="str">
            <v>P2901</v>
          </cell>
          <cell r="B78" t="str">
            <v>Cacao, chocolate y productos de confitería</v>
          </cell>
          <cell r="C78">
            <v>0.679962212502279</v>
          </cell>
        </row>
        <row r="79">
          <cell r="A79" t="str">
            <v>P2901005</v>
          </cell>
          <cell r="B79" t="str">
            <v>Chocolate y demás preparaciones alimenticias que contengan cacao (excepto cacao en polvo edulcorado) a granel</v>
          </cell>
          <cell r="C79">
            <v>0.050776247376189</v>
          </cell>
        </row>
        <row r="80">
          <cell r="A80" t="str">
            <v>P2901006</v>
          </cell>
          <cell r="B80" t="str">
            <v>Chocolate y demás preparaciones alimenticias que contengan cacao (excepto cacao en polvo edulcorado), en bloques, tabletas, o barras excepto a granel</v>
          </cell>
          <cell r="C80">
            <v>0.112927093523044</v>
          </cell>
        </row>
        <row r="81">
          <cell r="A81" t="str">
            <v>P2901007</v>
          </cell>
          <cell r="B81" t="str">
            <v>Artículos de confitería preparados con azúcar (incluyendo chocolate blanco) que no contengan cacao; vegetales, frutas, frutos secos, cascara de frutas y otras partes de plantas, conservadas por azúcar (Dulces).</v>
          </cell>
          <cell r="C81">
            <v>0.516258871603047</v>
          </cell>
        </row>
        <row r="82">
          <cell r="A82" t="str">
            <v>P3001</v>
          </cell>
          <cell r="B82" t="str">
            <v>Macarrones, fideos y productos farináceos similares</v>
          </cell>
          <cell r="C82">
            <v>0.268294236280618</v>
          </cell>
        </row>
        <row r="83">
          <cell r="A83" t="str">
            <v>P3001001</v>
          </cell>
          <cell r="B83" t="str">
            <v>Pastas alimenticias sin cocer, rellenar ni preparar de otra forma</v>
          </cell>
          <cell r="C83">
            <v>0.268294236280618</v>
          </cell>
        </row>
        <row r="84">
          <cell r="A84" t="str">
            <v>P3101</v>
          </cell>
          <cell r="B84" t="str">
            <v>Productos alimenticios n.c.p.</v>
          </cell>
          <cell r="C84">
            <v>3.56459581811847</v>
          </cell>
        </row>
        <row r="85">
          <cell r="A85" t="str">
            <v>P3101002</v>
          </cell>
          <cell r="B85" t="str">
            <v>Café, descafeinado o tostado</v>
          </cell>
          <cell r="C85">
            <v>0.422031802878668</v>
          </cell>
        </row>
        <row r="86">
          <cell r="A86" t="str">
            <v>P3101015</v>
          </cell>
          <cell r="B86" t="str">
            <v>Sopas y caldos y preparaciones de los mismos</v>
          </cell>
          <cell r="C86">
            <v>0.451447378684346</v>
          </cell>
        </row>
        <row r="87">
          <cell r="A87" t="str">
            <v>P3101018</v>
          </cell>
          <cell r="B87" t="str">
            <v>Salsas; condimentos mixtos; harinas de mostaza y sustancias en polvo; mostaza preparada</v>
          </cell>
          <cell r="C87">
            <v>0.835075513150047</v>
          </cell>
        </row>
        <row r="88">
          <cell r="A88" t="str">
            <v>P3101019</v>
          </cell>
          <cell r="B88" t="str">
            <v>Levaduras (activas o inactivas); otros microorganismos unicelulares, muertos; polvos de hornear preparados</v>
          </cell>
          <cell r="C88">
            <v>0.395476074720766</v>
          </cell>
        </row>
        <row r="89">
          <cell r="A89" t="str">
            <v>P3101021</v>
          </cell>
          <cell r="B89" t="str">
            <v>Otros productos alimenticios n.c.p.</v>
          </cell>
          <cell r="C89">
            <v>1.46056504868465</v>
          </cell>
        </row>
        <row r="90">
          <cell r="A90" t="str">
            <v>P3201</v>
          </cell>
          <cell r="B90" t="str">
            <v>Preparados para alimentación animal</v>
          </cell>
          <cell r="C90">
            <v>2.87339000147229</v>
          </cell>
        </row>
        <row r="91">
          <cell r="A91" t="str">
            <v>P3201002</v>
          </cell>
          <cell r="B91" t="str">
            <v>Alimentos preparados para otros animales y premezclas para la fabricación de alimentos para animales (Concentrados). </v>
          </cell>
          <cell r="C91">
            <v>2.87339000147229</v>
          </cell>
        </row>
        <row r="92">
          <cell r="A92" t="str">
            <v>P3301</v>
          </cell>
          <cell r="B92" t="str">
            <v>Aguardientes, licores y demás bebidas espirituosas</v>
          </cell>
          <cell r="C92">
            <v>0.309062256997545</v>
          </cell>
        </row>
        <row r="93">
          <cell r="A93" t="str">
            <v>P3301001</v>
          </cell>
          <cell r="B93" t="str">
            <v>Aguardientes, licores, y otras bebidas destiladas de un grado alcohólico por volumen de alrededor de un 40%</v>
          </cell>
          <cell r="C93">
            <v>0.309062256997545</v>
          </cell>
        </row>
        <row r="94">
          <cell r="A94" t="str">
            <v>P3302</v>
          </cell>
          <cell r="B94" t="str">
            <v>Vinos</v>
          </cell>
          <cell r="C94">
            <v>0.051548059360999</v>
          </cell>
        </row>
        <row r="95">
          <cell r="A95" t="str">
            <v>P3302002</v>
          </cell>
          <cell r="B95" t="str">
            <v>Vino de uvas frescas, excepto vino espumoso; mosto (zumo) de uva</v>
          </cell>
          <cell r="C95">
            <v>0.0318140458148098</v>
          </cell>
        </row>
        <row r="96">
          <cell r="A96" t="str">
            <v>P3302004</v>
          </cell>
          <cell r="B96" t="str">
            <v>Sidra, perada, aguamiel o hidromiel y otras bebidas fermentadas, excepto vino de uvas frescas y cerveza de malta</v>
          </cell>
          <cell r="C96">
            <v>0.0197340135461892</v>
          </cell>
        </row>
        <row r="97">
          <cell r="A97" t="str">
            <v>P3303</v>
          </cell>
          <cell r="B97" t="str">
            <v>Cerveza de malta</v>
          </cell>
          <cell r="C97">
            <v>0.764600729195854</v>
          </cell>
        </row>
        <row r="98">
          <cell r="A98" t="str">
            <v>P3303001</v>
          </cell>
          <cell r="B98" t="str">
            <v>Cerveza de malta (con o sin alcohol)</v>
          </cell>
          <cell r="C98">
            <v>0.764600729195854</v>
          </cell>
        </row>
        <row r="99">
          <cell r="A99" t="str">
            <v>P3401</v>
          </cell>
          <cell r="B99" t="str">
            <v>Bebidas no alcohólicas</v>
          </cell>
          <cell r="C99">
            <v>3.33681859570151</v>
          </cell>
        </row>
        <row r="100">
          <cell r="A100" t="str">
            <v>P3401001</v>
          </cell>
          <cell r="B100" t="str">
            <v>Otras bebidas calóricas no alcohólicas (Bebidas gaseosas, jugos y refrescos artificiales, bebidas deportivas, agua mineral con sabor)</v>
          </cell>
          <cell r="C100">
            <v>3.33681859570151</v>
          </cell>
        </row>
        <row r="101">
          <cell r="A101" t="str">
            <v>P3402</v>
          </cell>
          <cell r="B101" t="str">
            <v>Aguas minerales y otras aguas embotelladas</v>
          </cell>
          <cell r="C101">
            <v>0.524598350053553</v>
          </cell>
        </row>
        <row r="102">
          <cell r="A102" t="str">
            <v>P3402001</v>
          </cell>
          <cell r="B102" t="str">
            <v>Aguas embotelladas, no endulzadas ni saborizadas (Agua pura, agua con gas o mineral sin sabor, hielo)</v>
          </cell>
          <cell r="C102">
            <v>0.524598350053553</v>
          </cell>
        </row>
        <row r="103">
          <cell r="A103" t="str">
            <v>P3501</v>
          </cell>
          <cell r="B103" t="str">
            <v>Productos del tabaco</v>
          </cell>
          <cell r="C103">
            <v>0.186706556541633</v>
          </cell>
        </row>
        <row r="104">
          <cell r="A104" t="str">
            <v>P3501001</v>
          </cell>
          <cell r="B104" t="str">
            <v>Hojas de tabaco curado con tallo/sin tallo</v>
          </cell>
          <cell r="C104">
            <v>0.186706556541633</v>
          </cell>
        </row>
        <row r="105">
          <cell r="A105" t="str">
            <v>P3601</v>
          </cell>
          <cell r="B105" t="str">
            <v>Hilados e hilos, tejidos y telas textiles</v>
          </cell>
          <cell r="C105">
            <v>1.24869445208775</v>
          </cell>
        </row>
        <row r="106">
          <cell r="A106" t="str">
            <v>P3601015</v>
          </cell>
          <cell r="B106" t="str">
            <v>Hilados de algodón (excepto hilo de coser), que contiene 85% o más en peso de algodón</v>
          </cell>
          <cell r="C106">
            <v>0.259329893294375</v>
          </cell>
        </row>
        <row r="107">
          <cell r="A107" t="str">
            <v>P3601019</v>
          </cell>
          <cell r="B107" t="str">
            <v>Hilados de filamentos artificiales o sintéticos, múltiples o cableados (que no sea hilo de coser, hilados de gran resistencia de poliamidas, poliéster o rayón viscosa), no apto para la venta al por menor; hilados artificiales o sintéticos (que no sea hilo de coser), apto para la venta al por menor</v>
          </cell>
          <cell r="C107">
            <v>0.125308677617409</v>
          </cell>
        </row>
        <row r="108">
          <cell r="A108" t="str">
            <v>P3601032</v>
          </cell>
          <cell r="B108" t="str">
            <v>Tejidos de algodón con un contenido 85% o más en peso de algodón, de peso no superior 200 g/m2</v>
          </cell>
          <cell r="C108">
            <v>0.199585317404551</v>
          </cell>
        </row>
        <row r="109">
          <cell r="A109" t="str">
            <v>P3601035</v>
          </cell>
          <cell r="B109" t="str">
            <v>Otros tejidos de algodón</v>
          </cell>
          <cell r="C109">
            <v>0.254772045148533</v>
          </cell>
        </row>
        <row r="110">
          <cell r="A110" t="str">
            <v>P3601037</v>
          </cell>
          <cell r="B110" t="str">
            <v>Otros tejidos de hilados de filamentos sintéticos o artificiales, que contienen 85% o más en peso de tales filamentos</v>
          </cell>
          <cell r="C110">
            <v>0.278868315606926</v>
          </cell>
        </row>
        <row r="111">
          <cell r="A111" t="str">
            <v>P3601038</v>
          </cell>
          <cell r="B111" t="str">
            <v>Otros tejidos de hilados de filamentos artificiales o sintéticos</v>
          </cell>
          <cell r="C111">
            <v>0.130830203015957</v>
          </cell>
        </row>
        <row r="112">
          <cell r="A112" t="str">
            <v>P3701</v>
          </cell>
          <cell r="B112" t="str">
            <v>Otros productos textiles (artículos textiles excepto prendas de vestir)</v>
          </cell>
          <cell r="C112">
            <v>1.64837485896651</v>
          </cell>
        </row>
        <row r="113">
          <cell r="A113" t="str">
            <v>P3701002</v>
          </cell>
          <cell r="B113" t="str">
            <v>Ropa de cama, mantelería, toallas de baño y paños de cocina</v>
          </cell>
          <cell r="C113">
            <v>0.332160035866177</v>
          </cell>
        </row>
        <row r="114">
          <cell r="A114" t="str">
            <v>P3701003</v>
          </cell>
          <cell r="B114" t="str">
            <v>Cortinas (incluyendo cortinajes de paño) y persianas; cortinas y cenefas (rodapiés) para camas</v>
          </cell>
          <cell r="C114">
            <v>0.131652799074322</v>
          </cell>
        </row>
        <row r="115">
          <cell r="A115" t="str">
            <v>P3701008</v>
          </cell>
          <cell r="B115" t="str">
            <v>Colchas, edredones, cojines, pufs, almohadas, sacos de dormir y artículos similares, con resortes o rellenos o guarnecidos interiormente con cualquier material o de caucho celular o plástico</v>
          </cell>
          <cell r="C115">
            <v>0.138240804561978</v>
          </cell>
        </row>
        <row r="116">
          <cell r="A116" t="str">
            <v>P3701009</v>
          </cell>
          <cell r="B116" t="str">
            <v>Otros artículos confeccionados con materias textiles (incluyendo paños para pisos -trapeadores-, paños para platos, limpia polvo y artículos similares para limpieza, chalecos salvavidas y cinturones salvavidas)</v>
          </cell>
          <cell r="C116">
            <v>0.122512625220524</v>
          </cell>
        </row>
        <row r="117">
          <cell r="A117" t="str">
            <v>P3701016</v>
          </cell>
          <cell r="B117" t="str">
            <v>Cintas (Tejidos estrechos);  Cintas (tejidos estrechos) de urdimbre sin trama sujeta por pegamento adhesivo (balduques); etiquetas, insignias y artículos similares de materias textiles, sin bordar, trencillas en piezas; artículos de pasamanería en piezas, sin bordados, que no sea tejido de punto o ganchillo; borlas, pompones y artículos similares</v>
          </cell>
          <cell r="C117">
            <v>0.153087595731072</v>
          </cell>
        </row>
        <row r="118">
          <cell r="A118" t="str">
            <v>P3701031</v>
          </cell>
          <cell r="B118" t="str">
            <v>Otros tejidos de punto o ganchillo (Incluso los cortes típicos)</v>
          </cell>
          <cell r="C118">
            <v>0.770720998512434</v>
          </cell>
        </row>
        <row r="119">
          <cell r="A119" t="str">
            <v>P3702</v>
          </cell>
          <cell r="B119" t="str">
            <v>Prendas de vestir, adobo y teñido de pieles</v>
          </cell>
          <cell r="C119">
            <v>3.72042418761232</v>
          </cell>
        </row>
        <row r="120">
          <cell r="A120" t="str">
            <v>P3702002</v>
          </cell>
          <cell r="B120" t="str">
            <v>Trajes, abrigos, chaquetas, pantalones largos, pantalones cortos y artículos análogos para hombres o niños, de punto o ganchillo</v>
          </cell>
          <cell r="C120">
            <v>0.340411151440628</v>
          </cell>
        </row>
        <row r="121">
          <cell r="A121" t="str">
            <v>P3702003</v>
          </cell>
          <cell r="B121" t="str">
            <v>Camisas, calzoncillos (ropa interior), pijamas, batas y artículos similares para hombres o niños, de punto o ganchillo</v>
          </cell>
          <cell r="C121">
            <v>0.653375961077259</v>
          </cell>
        </row>
        <row r="122">
          <cell r="A122" t="str">
            <v>P3702005</v>
          </cell>
          <cell r="B122" t="str">
            <v>Blusas, camisas (Incluso los Güipiles típicos), enaguas, bragas, camisones, batas y artículos similares para mujeres o niñas, de punto o ganchillo</v>
          </cell>
          <cell r="C122">
            <v>0.912674795968914</v>
          </cell>
        </row>
        <row r="123">
          <cell r="A123" t="str">
            <v>P3702006</v>
          </cell>
          <cell r="B123" t="str">
            <v>Camisetas y T-shirts (playeras) de todo tipo, de punto o ganchillo</v>
          </cell>
          <cell r="C123">
            <v>0.404051898924131</v>
          </cell>
        </row>
        <row r="124">
          <cell r="A124" t="str">
            <v>P3702011</v>
          </cell>
          <cell r="B124" t="str">
            <v>Trajes, abrigos, chaquetas, pantalones largos, pantalones cortos y artículos similares para hombres o niños, de tejidos que no sean de punto o ganchillo</v>
          </cell>
          <cell r="C124">
            <v>0.307604038941012</v>
          </cell>
        </row>
        <row r="125">
          <cell r="A125" t="str">
            <v>P3702012</v>
          </cell>
          <cell r="B125" t="str">
            <v>Camisas, camisetas, calzoncillos, pijamas, batas y artículos análogos para hombres o niños, de tejidos que no sean de punto o ganchillo</v>
          </cell>
          <cell r="C125">
            <v>0.568550058528527</v>
          </cell>
        </row>
        <row r="126">
          <cell r="A126" t="str">
            <v>P3702013</v>
          </cell>
          <cell r="B126" t="str">
            <v>Trajes sastre, abrigos, chaquetas, vestidos, faldas, pantalones largos, pantalones cortos y artículos análogos para mujeres o niñas, de tejidos que no sean de punto o ganchillo</v>
          </cell>
          <cell r="C126">
            <v>0.258979005288777</v>
          </cell>
        </row>
        <row r="127">
          <cell r="A127" t="str">
            <v>P3702014</v>
          </cell>
          <cell r="B127" t="str">
            <v>Blusas, camisas, camisetas, enaguas, bragas, camisones, batas y artículos análogos para mujeres o niñas, de tejidos que no sean de punto o ganchillo</v>
          </cell>
          <cell r="C127">
            <v>0.274777277443071</v>
          </cell>
        </row>
        <row r="128">
          <cell r="A128" t="str">
            <v>P3801</v>
          </cell>
          <cell r="B128" t="str">
            <v>Cuero de piel curtida o adobada y cuero artificial o regenerado</v>
          </cell>
          <cell r="C128">
            <v>0.21953659644555</v>
          </cell>
        </row>
        <row r="129">
          <cell r="A129" t="str">
            <v>P3801001</v>
          </cell>
          <cell r="B129" t="str">
            <v>Otros cueros de bovinos y equinos depilados</v>
          </cell>
          <cell r="C129">
            <v>0.21953659644555</v>
          </cell>
        </row>
        <row r="130">
          <cell r="A130" t="str">
            <v>P3802</v>
          </cell>
          <cell r="B130" t="str">
            <v>Artículos de cuero</v>
          </cell>
          <cell r="C130">
            <v>0.24548316159591</v>
          </cell>
        </row>
        <row r="131">
          <cell r="A131" t="str">
            <v>P3802002</v>
          </cell>
          <cell r="B131" t="str">
            <v>Consignas, bolsos de mano y artículos similares, de cuero, cuero artificial, plástico, materias textiles, fibra vulcanizada o cartón, juegos de viaje para aseo personal, costura o limpieza del calzado o ropa</v>
          </cell>
          <cell r="C131">
            <v>0.24548316159591</v>
          </cell>
        </row>
        <row r="132">
          <cell r="A132" t="str">
            <v>P3803</v>
          </cell>
          <cell r="B132" t="str">
            <v>Calzado y sus partes, de cualquier material y de cualquier uso</v>
          </cell>
          <cell r="C132">
            <v>0.853787860838277</v>
          </cell>
        </row>
        <row r="133">
          <cell r="A133" t="str">
            <v>P3803001</v>
          </cell>
          <cell r="B133" t="str">
            <v>Calzado impermeable con suela y parte superior de caucho o de plástico, excepto el calzado con puntera metálica de protección </v>
          </cell>
          <cell r="C133">
            <v>0.0676189626679734</v>
          </cell>
        </row>
        <row r="134">
          <cell r="A134" t="str">
            <v>P3803002</v>
          </cell>
          <cell r="B134" t="str">
            <v>Calzado con suela y parte superior de caucho o de plástico, excepto el impermeable y el calzado deportivo</v>
          </cell>
          <cell r="C134">
            <v>0.2744729995685</v>
          </cell>
        </row>
        <row r="135">
          <cell r="A135" t="str">
            <v>P3803003</v>
          </cell>
          <cell r="B135" t="str">
            <v>Calzado con la parte superior de cuero, excepto el calzado deportivo, calzado con puntera metálica de protección y calzado especial diverso</v>
          </cell>
          <cell r="C135">
            <v>0.310910626821615</v>
          </cell>
        </row>
        <row r="136">
          <cell r="A136" t="str">
            <v>P3803004</v>
          </cell>
          <cell r="B136" t="str">
            <v>Calzado con la parte superior de material textil, excepto el calzado deportivo</v>
          </cell>
          <cell r="C136">
            <v>0.130193216449822</v>
          </cell>
        </row>
        <row r="137">
          <cell r="A137" t="str">
            <v>P3803007</v>
          </cell>
          <cell r="B137" t="str">
            <v>Otro calzado de deporte, excepto las botas de patinaje</v>
          </cell>
          <cell r="C137">
            <v>0.070592055330366</v>
          </cell>
        </row>
        <row r="138">
          <cell r="A138" t="str">
            <v>P3901</v>
          </cell>
          <cell r="B138" t="str">
            <v>Madera aserrada y acepillada</v>
          </cell>
          <cell r="C138">
            <v>0.894951721977578</v>
          </cell>
        </row>
        <row r="139">
          <cell r="A139" t="str">
            <v>P3901001</v>
          </cell>
          <cell r="B139" t="str">
            <v>Madera aserrada o desbastada longitudinalmente, cortadas o desenrolladas, de un espesor superior a 6 mm, traviesas de ferrocarril o tranvía (durmientes) de madera sin impregnar</v>
          </cell>
          <cell r="C139">
            <v>0.687809045090341</v>
          </cell>
        </row>
        <row r="140">
          <cell r="A140" t="str">
            <v>P3901002</v>
          </cell>
          <cell r="B140" t="str">
            <v>Madera con librado continuo a lo largo de cualquiera de sus bordes o caras (incluidas las tablillas y frisos para parqués, sin ensamblar, listones y molduras)</v>
          </cell>
          <cell r="C140">
            <v>0.103685286045879</v>
          </cell>
        </row>
        <row r="141">
          <cell r="A141" t="str">
            <v>P3901005</v>
          </cell>
          <cell r="B141" t="str">
            <v>Madera sin elaborar, tratada con pintura colorantes, creosota u otros preservativos</v>
          </cell>
          <cell r="C141">
            <v>0.103457390841358</v>
          </cell>
        </row>
        <row r="142">
          <cell r="A142" t="str">
            <v>P3902</v>
          </cell>
          <cell r="B142" t="str">
            <v>Productos de madera, corcho, paja, materiales trenzables</v>
          </cell>
          <cell r="C142">
            <v>0.757666379617845</v>
          </cell>
        </row>
        <row r="143">
          <cell r="A143" t="str">
            <v>P3902002</v>
          </cell>
          <cell r="B143" t="str">
            <v>Las demás madera contrachapada, madera chapada y madera estratificada similar, con excepción de bambú</v>
          </cell>
          <cell r="C143">
            <v>0.0525125907617603</v>
          </cell>
        </row>
        <row r="144">
          <cell r="A144" t="str">
            <v>P3902003</v>
          </cell>
          <cell r="B144" t="str">
            <v>Tableros de partículas (aglomerados) y Tableros similares de madera u otras materias leñosas</v>
          </cell>
          <cell r="C144">
            <v>0.10109087049105</v>
          </cell>
        </row>
        <row r="145">
          <cell r="A145" t="str">
            <v>P3902007</v>
          </cell>
          <cell r="B145" t="str">
            <v>Madera compactada</v>
          </cell>
          <cell r="C145">
            <v>0.105605625616098</v>
          </cell>
        </row>
        <row r="146">
          <cell r="A146" t="str">
            <v>P3902008</v>
          </cell>
          <cell r="B146" t="str">
            <v>Obras y piezas de carpintería para edificios y construcción (incluso tableros de madera celular, tableros armados para pisos de parqué, tablillas y ripias)</v>
          </cell>
          <cell r="C146">
            <v>0.264757620343263</v>
          </cell>
        </row>
        <row r="147">
          <cell r="A147" t="str">
            <v>P3902009</v>
          </cell>
          <cell r="B147" t="str">
            <v>Recipientes para embalaje, cajas, cajones, tambores y envases similares, de madera; tambores de madera para cables; pallets, pallets caja y otros dispositivos de carga, de madera; paneles, barriles, tinajas, tinas y demás productos de tonelería y sus partes (incluyendo duelas), de madera</v>
          </cell>
          <cell r="C147">
            <v>0.174913489621221</v>
          </cell>
        </row>
        <row r="148">
          <cell r="A148" t="str">
            <v>P3902013</v>
          </cell>
          <cell r="B148" t="str">
            <v>Marcos de madera para cuadros, fotografías, espejos u objetos similares, y otros artículos de madera</v>
          </cell>
          <cell r="C148">
            <v>0.0587861827844532</v>
          </cell>
        </row>
        <row r="149">
          <cell r="A149" t="str">
            <v>P4001</v>
          </cell>
          <cell r="B149" t="str">
            <v>Pasta de papel y papel</v>
          </cell>
          <cell r="C149">
            <v>2.57084151578187</v>
          </cell>
        </row>
        <row r="150">
          <cell r="A150" t="str">
            <v>P4001021</v>
          </cell>
          <cell r="B150" t="str">
            <v>Papel higiénico, pañuelos, toallas, servilletas, pañales para lactantes, tampones higiénicos y artículos similares higiénicos para el hogar u hospitales; y prendas de vestir, pulpa de papel, papel, guata de celulosa o redes de fibras de celulosa</v>
          </cell>
          <cell r="C150">
            <v>2.28819910632912</v>
          </cell>
        </row>
        <row r="151">
          <cell r="A151" t="str">
            <v>P4001026</v>
          </cell>
          <cell r="B151" t="str">
            <v>Otros tipos de papel, cartón, relleno de celulosa y redes de fibras de celulosa, cortados en tamaños o formas determinados; papel de cigarrillos, en librillos o tubos, o en rollos de un ancho máximo de 5 cm; otros artículos de pulpa de papel, papel, cartón, relleno de celulosa y redes de fibras de celulosa (Bandejas, fuentes, platos, tazas, vasos y artículos similares, de papel o cartón).</v>
          </cell>
          <cell r="C151">
            <v>0.282642409452746</v>
          </cell>
        </row>
        <row r="152">
          <cell r="A152" t="str">
            <v>P4002</v>
          </cell>
          <cell r="B152" t="str">
            <v>Envases de papel y cartón</v>
          </cell>
          <cell r="C152">
            <v>1.26401767556372</v>
          </cell>
        </row>
        <row r="153">
          <cell r="A153" t="str">
            <v>P4002002</v>
          </cell>
          <cell r="B153" t="str">
            <v>Cajas de cartón, estuches, fundas de discos y otros envases (excepto bolsas) de papel, cartón, guata de celulosa o napa de fibras de celulosa; archivadores, clasificadores de cartas, y artículos similares, de papel o cartón del tipo utilizado en oficinas, tiendas o similares</v>
          </cell>
          <cell r="C153">
            <v>1.26401767556372</v>
          </cell>
        </row>
        <row r="154">
          <cell r="A154" t="str">
            <v>P4004</v>
          </cell>
          <cell r="B154" t="str">
            <v>Productos de la impresión</v>
          </cell>
          <cell r="C154">
            <v>0.611238630816305</v>
          </cell>
        </row>
        <row r="155">
          <cell r="A155" t="str">
            <v>P4004001</v>
          </cell>
          <cell r="B155" t="str">
            <v>Otros impresos</v>
          </cell>
          <cell r="C155">
            <v>0.450826104793016</v>
          </cell>
        </row>
        <row r="156">
          <cell r="A156" t="str">
            <v>P4004002</v>
          </cell>
          <cell r="B156" t="str">
            <v>Libros de registro, libros de contabilidad, cuadernillos de notas, bloques para cartas, agendas y artículos similares, secantes, encuadernadores, clasificadores para archivos, formularios y otros artículos de escritorio de papel o cartón</v>
          </cell>
          <cell r="C156">
            <v>0.160412526023289</v>
          </cell>
        </row>
        <row r="157">
          <cell r="A157" t="str">
            <v>P4201</v>
          </cell>
          <cell r="B157" t="str">
            <v>Alcoholes</v>
          </cell>
          <cell r="C157">
            <v>0.384040898628251</v>
          </cell>
        </row>
        <row r="158">
          <cell r="A158" t="str">
            <v>P4201001</v>
          </cell>
          <cell r="B158" t="str">
            <v>Alcohol etílico sin desnaturalizar con grado alcohólico volumétrico de 80% o más</v>
          </cell>
          <cell r="C158">
            <v>0.384040898628251</v>
          </cell>
        </row>
        <row r="159">
          <cell r="A159" t="str">
            <v>P4202</v>
          </cell>
          <cell r="B159" t="str">
            <v>Abonos, fertilizantes y pesticidas</v>
          </cell>
          <cell r="C159">
            <v>2.81268236530198</v>
          </cell>
        </row>
        <row r="160">
          <cell r="A160" t="str">
            <v>P4202006</v>
          </cell>
          <cell r="B160" t="str">
            <v>Otros fertilizantes nitrogenados y mezclas, n.c.p.</v>
          </cell>
          <cell r="C160">
            <v>0.266544146961431</v>
          </cell>
        </row>
        <row r="161">
          <cell r="A161" t="str">
            <v>P4202008</v>
          </cell>
          <cell r="B161" t="str">
            <v>Otros fertilizantes fosfatados, n.c.p.</v>
          </cell>
          <cell r="C161">
            <v>0.215069381727996</v>
          </cell>
        </row>
        <row r="162">
          <cell r="A162" t="str">
            <v>P4202012</v>
          </cell>
          <cell r="B162" t="str">
            <v>Fertilizantes minerales que contienen tres nutrientes: nitrógeno, fosfatos y potasio</v>
          </cell>
          <cell r="C162">
            <v>1.78690191096065</v>
          </cell>
        </row>
        <row r="163">
          <cell r="A163" t="str">
            <v>P4202018</v>
          </cell>
          <cell r="B163" t="str">
            <v>Otros fertilizantes minerales o químicos que contienen al menos dos nutrientes (nitrógeno, fosfato, potasio), n.c.p.</v>
          </cell>
          <cell r="C163">
            <v>0.164962626354906</v>
          </cell>
        </row>
        <row r="164">
          <cell r="A164" t="str">
            <v>P4202024</v>
          </cell>
          <cell r="B164" t="str">
            <v>Insecticidas</v>
          </cell>
          <cell r="C164">
            <v>0.192366719067738</v>
          </cell>
        </row>
        <row r="165">
          <cell r="A165" t="str">
            <v>P4202026</v>
          </cell>
          <cell r="B165" t="str">
            <v>Herbicidas, inhibidores de germinación y reguladores del crecimiento de las plantas</v>
          </cell>
          <cell r="C165">
            <v>0.186837580229262</v>
          </cell>
        </row>
        <row r="166">
          <cell r="A166" t="str">
            <v>P4204</v>
          </cell>
          <cell r="B166" t="str">
            <v>Pinturas y barnices y productos relacionados, colores artisticos, tinta</v>
          </cell>
          <cell r="C166">
            <v>0.691757574008516</v>
          </cell>
        </row>
        <row r="167">
          <cell r="A167" t="str">
            <v>P4204001</v>
          </cell>
          <cell r="B167" t="str">
            <v>Pinturas y barnices y productos relacionados</v>
          </cell>
          <cell r="C167">
            <v>0.691757574008516</v>
          </cell>
        </row>
        <row r="168">
          <cell r="A168" t="str">
            <v>P4205</v>
          </cell>
          <cell r="B168" t="str">
            <v>Jabón, preparados de limpieza, perfumes y preparados de toilet</v>
          </cell>
          <cell r="C168">
            <v>2.47558774559676</v>
          </cell>
        </row>
        <row r="169">
          <cell r="A169" t="str">
            <v>P4205002</v>
          </cell>
          <cell r="B169" t="str">
            <v>Jabón, productos orgánicos tensoactivos y preparados para usar como jabón, papel, guata, fieltro y telas sin tejer, impregnados, recubiertos o revestidos de jabón o detergente</v>
          </cell>
          <cell r="C169">
            <v>0.480811759728386</v>
          </cell>
        </row>
        <row r="170">
          <cell r="A170" t="str">
            <v>P4205003</v>
          </cell>
          <cell r="B170" t="str">
            <v>Detergentes y preparaciones para lavar</v>
          </cell>
          <cell r="C170">
            <v>0.901546941720235</v>
          </cell>
        </row>
        <row r="171">
          <cell r="A171" t="str">
            <v>P4205004</v>
          </cell>
          <cell r="B171" t="str">
            <v>Perfumes y preparaciones de tocador</v>
          </cell>
          <cell r="C171">
            <v>1.09322904414814</v>
          </cell>
        </row>
        <row r="172">
          <cell r="A172" t="str">
            <v>P4206</v>
          </cell>
          <cell r="B172" t="str">
            <v>Productos Químicos Básicos excepto alcoholes</v>
          </cell>
          <cell r="C172">
            <v>1.58469996044575</v>
          </cell>
        </row>
        <row r="173">
          <cell r="A173" t="str">
            <v>P4206008</v>
          </cell>
          <cell r="B173" t="str">
            <v>El hidrógeno, nitrógeno, oxígeno, dióxido de carbono y gases nobles, compuestos oxigenados inorgánicos de elementos no metálicos n.c.p.</v>
          </cell>
          <cell r="C173">
            <v>0.377319232459387</v>
          </cell>
        </row>
        <row r="174">
          <cell r="A174" t="str">
            <v>P4206013</v>
          </cell>
          <cell r="B174" t="str">
            <v>Los fosfatos de triamonio, sus sales y peroxisales de ácidos inorgánicos y metales n.c.p.</v>
          </cell>
          <cell r="C174">
            <v>0.356878878250313</v>
          </cell>
        </row>
        <row r="175">
          <cell r="A175" t="str">
            <v>P4206017</v>
          </cell>
          <cell r="B175" t="str">
            <v>El peróxido de hidrógeno; fosfuros, carburos, hidruros, nitruros, aziduros siliciuros y boruros</v>
          </cell>
          <cell r="C175">
            <v>0.265341804888305</v>
          </cell>
        </row>
        <row r="176">
          <cell r="A176" t="str">
            <v>P4206019</v>
          </cell>
          <cell r="B176" t="str">
            <v>Preparaciones y materias colorantes orgánicas sintéticas y preparaciones en base a ellas, productos orgánicos sintéticos de los utilizados para el avivado fluorescente o como luminóforos; lacas colorantes y preparaciones a base a ellas</v>
          </cell>
          <cell r="C176">
            <v>0.267800804757666</v>
          </cell>
        </row>
        <row r="177">
          <cell r="A177" t="str">
            <v>P4206022</v>
          </cell>
          <cell r="B177" t="str">
            <v>Materias colorantes n.c.p.; productos inorgánicos de los tipos utilizados como luminóforos</v>
          </cell>
          <cell r="C177">
            <v>0.178374790383077</v>
          </cell>
        </row>
        <row r="178">
          <cell r="A178" t="str">
            <v>P4206024</v>
          </cell>
          <cell r="B178" t="str">
            <v>Carbón vegetal</v>
          </cell>
          <cell r="C178">
            <v>0.138984449707007</v>
          </cell>
        </row>
        <row r="179">
          <cell r="A179" t="str">
            <v>P4207</v>
          </cell>
          <cell r="B179" t="str">
            <v>Productos químicos n.c.p. y fibras sintéticas o artificiales</v>
          </cell>
          <cell r="C179">
            <v>1.32893578813897</v>
          </cell>
        </row>
        <row r="180">
          <cell r="A180" t="str">
            <v>P4207002</v>
          </cell>
          <cell r="B180" t="str">
            <v>Pegamentos y gelatina, peptonas y sus derivados y productos semejantes; caseinatos y otros derivados de la caseína; albuminatos y otros derivados de las albúminas</v>
          </cell>
          <cell r="C180">
            <v>0.764911310802751</v>
          </cell>
        </row>
        <row r="181">
          <cell r="A181" t="str">
            <v>P4207005</v>
          </cell>
          <cell r="B181" t="str">
            <v>Explosivos preparados, mechas de seguridad, cordones detonantes, fulminantes o detonadores, equipos de encendido, detonadores eléctricos (pólvora)</v>
          </cell>
          <cell r="C181">
            <v>0.173908543933587</v>
          </cell>
        </row>
        <row r="182">
          <cell r="A182" t="str">
            <v>P4207006</v>
          </cell>
          <cell r="B182" t="str">
            <v>Artículos pirotécnicos</v>
          </cell>
          <cell r="C182">
            <v>0.133255671926462</v>
          </cell>
        </row>
        <row r="183">
          <cell r="A183" t="str">
            <v>P4207008</v>
          </cell>
          <cell r="B183" t="str">
            <v>Otros productos químicos n.c.p.</v>
          </cell>
          <cell r="C183">
            <v>0.256860261476174</v>
          </cell>
        </row>
        <row r="184">
          <cell r="A184" t="str">
            <v>P4208</v>
          </cell>
          <cell r="B184" t="str">
            <v>Productos Farmaceúticos</v>
          </cell>
          <cell r="C184">
            <v>3.22767911930381</v>
          </cell>
        </row>
        <row r="185">
          <cell r="A185" t="str">
            <v>P4208006</v>
          </cell>
          <cell r="B185" t="str">
            <v>Medicamentos, para usos terapéuticos o profilácticos</v>
          </cell>
          <cell r="C185">
            <v>0.642568013014448</v>
          </cell>
        </row>
        <row r="186">
          <cell r="A186" t="str">
            <v>P4208007</v>
          </cell>
          <cell r="B186" t="str">
            <v>Otros productos farmacéuticos</v>
          </cell>
          <cell r="C186">
            <v>2.58511110628937</v>
          </cell>
        </row>
        <row r="187">
          <cell r="A187" t="str">
            <v>P4301</v>
          </cell>
          <cell r="B187" t="str">
            <v>Productos de caucho</v>
          </cell>
          <cell r="C187">
            <v>0.879055435751663</v>
          </cell>
        </row>
        <row r="188">
          <cell r="A188" t="str">
            <v>P4301006</v>
          </cell>
          <cell r="B188" t="str">
            <v>Neumáticos recauchutados (recauchados), de caucho</v>
          </cell>
          <cell r="C188">
            <v>0.152866007258786</v>
          </cell>
        </row>
        <row r="189">
          <cell r="A189" t="str">
            <v>P4301012</v>
          </cell>
          <cell r="B189" t="str">
            <v>Prendas y accesorios de vestir (incluso guantes) de caucho vulcanizado no endurecido</v>
          </cell>
          <cell r="C189">
            <v>0.526520542174801</v>
          </cell>
        </row>
        <row r="190">
          <cell r="A190" t="str">
            <v>P4301013</v>
          </cell>
          <cell r="B190" t="str">
            <v>Artículos de caucho vulcanizado n.c.p.; caucho endurecido; artículos de caucho endurecido</v>
          </cell>
          <cell r="C190">
            <v>0.199668886318076</v>
          </cell>
        </row>
        <row r="191">
          <cell r="A191" t="str">
            <v>P4302</v>
          </cell>
          <cell r="B191" t="str">
            <v>Productos de plástico</v>
          </cell>
          <cell r="C191">
            <v>4.98992376222224</v>
          </cell>
        </row>
        <row r="192">
          <cell r="A192" t="str">
            <v>P4302002</v>
          </cell>
          <cell r="B192" t="str">
            <v>Tubos, caños y mangueras y accesorios, de plástico</v>
          </cell>
          <cell r="C192">
            <v>0.773285431704576</v>
          </cell>
        </row>
        <row r="193">
          <cell r="A193" t="str">
            <v>P4302005</v>
          </cell>
          <cell r="B193" t="str">
            <v>Sacos y bolsas de plástico</v>
          </cell>
          <cell r="C193">
            <v>1.04936312780626</v>
          </cell>
        </row>
        <row r="194">
          <cell r="A194" t="str">
            <v>P4302006</v>
          </cell>
          <cell r="B194" t="str">
            <v>Otros artículos para el transporte o envasado, de plástico; tapones, tapas, cápsulas y demás dispositivos de cierre, de plástico</v>
          </cell>
          <cell r="C194">
            <v>1.31781141967359</v>
          </cell>
        </row>
        <row r="195">
          <cell r="A195" t="str">
            <v>P4302008</v>
          </cell>
          <cell r="B195" t="str">
            <v>Planchas, hojas, películas, cintas, tiras y otras formas planas autoadhesivas, de plásticos</v>
          </cell>
          <cell r="C195">
            <v>0.273360235352502</v>
          </cell>
        </row>
        <row r="196">
          <cell r="A196" t="str">
            <v>P4302011</v>
          </cell>
          <cell r="B196" t="str">
            <v>Artículos para la construcción, de plástico, n.c.p.</v>
          </cell>
          <cell r="C196">
            <v>0.554601039491196</v>
          </cell>
        </row>
        <row r="197">
          <cell r="A197" t="str">
            <v>P4302012</v>
          </cell>
          <cell r="B197" t="str">
            <v>Partes n.c.p. de lámparas, accesorios para alumbrado, señales iluminadas, rótulos iluminados y similares, de plásticos</v>
          </cell>
          <cell r="C197">
            <v>0.313477457727304</v>
          </cell>
        </row>
        <row r="198">
          <cell r="A198" t="str">
            <v>P4302013</v>
          </cell>
          <cell r="B198" t="str">
            <v>Cascos de seguridad de plástico</v>
          </cell>
          <cell r="C198">
            <v>0.313775857806461</v>
          </cell>
        </row>
        <row r="199">
          <cell r="A199" t="str">
            <v>P4302016</v>
          </cell>
          <cell r="B199" t="str">
            <v>Artículos plásticos n.c.p.</v>
          </cell>
          <cell r="C199">
            <v>0.394249192660352</v>
          </cell>
        </row>
        <row r="200">
          <cell r="A200" t="str">
            <v>P4401</v>
          </cell>
          <cell r="B200" t="str">
            <v>Vidrio y productos de vidrio</v>
          </cell>
          <cell r="C200">
            <v>0.509328642674851</v>
          </cell>
        </row>
        <row r="201">
          <cell r="A201" t="str">
            <v>P4401003</v>
          </cell>
          <cell r="B201" t="str">
            <v>Vidrio templado y vidrio pulido o pulimentado, en planchas</v>
          </cell>
          <cell r="C201">
            <v>0.0268630536583263</v>
          </cell>
        </row>
        <row r="202">
          <cell r="A202" t="str">
            <v>P4401010</v>
          </cell>
          <cell r="B202" t="str">
            <v>Botellas, tarros, frascos y otros recipientes de vidrio, del tipo de los utilizados para el transporte o envasado de mercancías, excepto ampollas; tapones, tapas y demás dispositivos de cierre, de vidrio</v>
          </cell>
          <cell r="C202">
            <v>0.45565054733688</v>
          </cell>
        </row>
        <row r="203">
          <cell r="A203" t="str">
            <v>P4401012</v>
          </cell>
          <cell r="B203" t="str">
            <v>Artículos de vidrio del tipo utilizado para servicios de mesa, cocina, tocador, oficina, decoración de interiores o usos similares (excepto botellas, jarros y artículos similares de vidrio y ornamentos de vidrio trabajado al soplete)</v>
          </cell>
          <cell r="C203">
            <v>0.026815041679645</v>
          </cell>
        </row>
        <row r="204">
          <cell r="A204" t="str">
            <v>P4402</v>
          </cell>
          <cell r="B204" t="str">
            <v>Productos no estructurales de cerámica</v>
          </cell>
          <cell r="C204">
            <v>0.201554121053289</v>
          </cell>
        </row>
        <row r="205">
          <cell r="A205" t="str">
            <v>P4402001</v>
          </cell>
          <cell r="B205" t="str">
            <v>Lavaderos, bañeras, inodoros, cisternas de descarga de agua y artefactos sanitarios similares de cerámicos</v>
          </cell>
          <cell r="C205">
            <v>0.136665026899553</v>
          </cell>
        </row>
        <row r="206">
          <cell r="A206" t="str">
            <v>P4402002</v>
          </cell>
          <cell r="B206" t="str">
            <v>Vajillas, utensilios de cocina y otros artículos domésticos y de tocador, de materiales cerámicos</v>
          </cell>
          <cell r="C206">
            <v>0.0648890941537358</v>
          </cell>
        </row>
        <row r="207">
          <cell r="A207" t="str">
            <v>P4403</v>
          </cell>
          <cell r="B207" t="str">
            <v>Productos refractarios y productos estructurales de arcilla no refractarios</v>
          </cell>
          <cell r="C207">
            <v>0.685388890279055</v>
          </cell>
        </row>
        <row r="208">
          <cell r="A208" t="str">
            <v>P4403005</v>
          </cell>
          <cell r="B208" t="str">
            <v>Ladrillos de construcción, bloques para pisos, losas de apoyo o de relleno, tejas, cañones de chimeneas, sombreretes y revestimientos de chimeneas, ornamentos arquitectónicos y otros artículos de construcción, de cerámicos no refractarios</v>
          </cell>
          <cell r="C208">
            <v>0.406816612747556</v>
          </cell>
        </row>
        <row r="209">
          <cell r="A209" t="str">
            <v>P4403007</v>
          </cell>
          <cell r="B209" t="str">
            <v>Baldosas y losas para pavimentos, chimeneas o muros; cubos de mosaicos de cerámicos y artículos similares</v>
          </cell>
          <cell r="C209">
            <v>0.2785722775315</v>
          </cell>
        </row>
        <row r="210">
          <cell r="A210" t="str">
            <v>P4404</v>
          </cell>
          <cell r="B210" t="str">
            <v>Cemento, cal y yeso</v>
          </cell>
          <cell r="C210">
            <v>2.18976131329872</v>
          </cell>
        </row>
        <row r="211">
          <cell r="A211" t="str">
            <v>P4404004</v>
          </cell>
          <cell r="B211" t="str">
            <v>Cemento Portland, cemento alumináceo, cemento de escorias y cementos hidráulicos similares, excepto en forma de clinkers (CEMENTO GRIS)</v>
          </cell>
          <cell r="C211">
            <v>2.18976131329872</v>
          </cell>
        </row>
        <row r="212">
          <cell r="A212" t="str">
            <v>P4405</v>
          </cell>
          <cell r="B212" t="str">
            <v>Artículos de hormigón, cemento y yeso</v>
          </cell>
          <cell r="C212">
            <v>1.0162478276322</v>
          </cell>
        </row>
        <row r="213">
          <cell r="A213" t="str">
            <v>P4405001</v>
          </cell>
          <cell r="B213" t="str">
            <v>Hormigones (Concreto) y morteros, no refractarios</v>
          </cell>
          <cell r="C213">
            <v>0.669706403337177</v>
          </cell>
        </row>
        <row r="214">
          <cell r="A214" t="str">
            <v>P4405004</v>
          </cell>
          <cell r="B214" t="str">
            <v>Azulejos, baldosas, ladrillos y artículos similares, de cemento, hormigón o piedra artificial (Block)</v>
          </cell>
          <cell r="C214">
            <v>0.346541424295023</v>
          </cell>
        </row>
        <row r="215">
          <cell r="A215" t="str">
            <v>P4406</v>
          </cell>
          <cell r="B215" t="str">
            <v>Piedras talladas para construcción </v>
          </cell>
          <cell r="C215">
            <v>0.0318005685352066</v>
          </cell>
        </row>
        <row r="216">
          <cell r="A216" t="str">
            <v>P4406001</v>
          </cell>
          <cell r="B216" t="str">
            <v>Mármol, travertino y alabastro, labrados, y sus manufacturas (excepto adoquines, encintados, losas para pavimento, baldosas, cubos y artículos análogos); gravilla, lasca y polvo artificialmente coloreados de mármol, travertino y alabastro</v>
          </cell>
          <cell r="C216">
            <v>0.0134803067117415</v>
          </cell>
        </row>
        <row r="217">
          <cell r="A217" t="str">
            <v>P4406002</v>
          </cell>
          <cell r="B217" t="str">
            <v>Otros artículos de piedra de construcción o de talla labrada y sus manufacturas; otros tipos de gravilla, lasca y polvo artificialmente coloreados de piedra natural; artículos de pizarra aglomerada (Adoquín)</v>
          </cell>
          <cell r="C217">
            <v>0.0183202618234651</v>
          </cell>
        </row>
        <row r="218">
          <cell r="A218" t="str">
            <v>P4407</v>
          </cell>
          <cell r="B218" t="str">
            <v>Otros productos minerales no metálicos n.c.p.</v>
          </cell>
          <cell r="C218">
            <v>0.191526725190851</v>
          </cell>
        </row>
        <row r="219">
          <cell r="A219" t="str">
            <v>P4407003</v>
          </cell>
          <cell r="B219" t="str">
            <v>Artículos de asfalto o de materiales similares</v>
          </cell>
          <cell r="C219">
            <v>0.191526725190851</v>
          </cell>
        </row>
        <row r="220">
          <cell r="A220" t="str">
            <v>P4501</v>
          </cell>
          <cell r="B220" t="str">
            <v>Métales básicos de hierro y acero</v>
          </cell>
          <cell r="C220">
            <v>6.45117355080922</v>
          </cell>
        </row>
        <row r="221">
          <cell r="A221" t="str">
            <v>P4501004</v>
          </cell>
          <cell r="B221" t="str">
            <v>Ferroníquel</v>
          </cell>
          <cell r="C221">
            <v>0.264881251070199</v>
          </cell>
        </row>
        <row r="222">
          <cell r="A222" t="str">
            <v>P4501010</v>
          </cell>
          <cell r="B222" t="str">
            <v>Productos laminados planos de hierro o acero no aleado, sin otra elaboración que el laminado en caliente, de un ancho de 600 mm o más</v>
          </cell>
          <cell r="C222">
            <v>0.984091782238541</v>
          </cell>
        </row>
        <row r="223">
          <cell r="A223" t="str">
            <v>P4501018</v>
          </cell>
          <cell r="B223" t="str">
            <v>Productos laminados planos de hierro o acero no aleado, revestidos, enchapados, recubiertos o con mayor elaboración</v>
          </cell>
          <cell r="C223">
            <v>0.648024367377971</v>
          </cell>
        </row>
        <row r="224">
          <cell r="A224" t="str">
            <v>P4501023</v>
          </cell>
          <cell r="B224" t="str">
            <v>Barras y varillas, laminadas en caliente, enrolladas irregularmente, de hierro o acero no aleado</v>
          </cell>
          <cell r="C224">
            <v>0.492967701530922</v>
          </cell>
        </row>
        <row r="225">
          <cell r="A225" t="str">
            <v>P4501024</v>
          </cell>
          <cell r="B225" t="str">
            <v>Otras barras y varillas de hierro o acero no aleado, sin otra elaboración que el forjado, laminado, estirado o la extrusión en caliente, incluso las sometidas a torsión después del laminado</v>
          </cell>
          <cell r="C225">
            <v>1.65446480542141</v>
          </cell>
        </row>
        <row r="226">
          <cell r="A226" t="str">
            <v>P4501027</v>
          </cell>
          <cell r="B226" t="str">
            <v>Ángulos, perfiles y secciones, sin otra elaboración que el laminado o extrusión en caliente o extrudidos, de hierro o acero no aleado</v>
          </cell>
          <cell r="C226">
            <v>0.678624540377528</v>
          </cell>
        </row>
        <row r="227">
          <cell r="A227" t="str">
            <v>P4501031</v>
          </cell>
          <cell r="B227" t="str">
            <v>Ángulos, perfiles y secciones, de hierro o acero no aleados, moldeado o acabado en frío, con mayor elaboración</v>
          </cell>
          <cell r="C227">
            <v>1.31707035608354</v>
          </cell>
        </row>
        <row r="228">
          <cell r="A228" t="str">
            <v>P4501042</v>
          </cell>
          <cell r="B228" t="str">
            <v>Otros tubos y cañerías, de sección transversal circular, sin soldadura</v>
          </cell>
          <cell r="C228">
            <v>0.411048746709121</v>
          </cell>
        </row>
        <row r="229">
          <cell r="A229" t="str">
            <v>P4502</v>
          </cell>
          <cell r="B229" t="str">
            <v>Productos primarios de metales preciosos y otros metales no ferrosos</v>
          </cell>
          <cell r="C229">
            <v>0.454702596486292</v>
          </cell>
        </row>
        <row r="230">
          <cell r="A230" t="str">
            <v>P4502013</v>
          </cell>
          <cell r="B230" t="str">
            <v>Plomo en bruto</v>
          </cell>
          <cell r="C230">
            <v>0.454702596486292</v>
          </cell>
        </row>
        <row r="231">
          <cell r="A231" t="str">
            <v>P4601</v>
          </cell>
          <cell r="B231" t="str">
            <v>Productos metálicos estructurales y sus partes de hierro o de acero</v>
          </cell>
          <cell r="C231">
            <v>0.651798405259911</v>
          </cell>
        </row>
        <row r="232">
          <cell r="A232" t="str">
            <v>P4601003</v>
          </cell>
          <cell r="B232" t="str">
            <v>Otras estructuras (excepto edificios prefabricados) y partes de estructuras de hierro, acero o aluminio; placas, varillas, ángulos, perfiles, secciones, tubos y similares, preparados para su utilización en estructuras de hierro, acero o aluminio; accesorios y equipos similares para andamios, encofrados o apuntalamiento</v>
          </cell>
          <cell r="C232">
            <v>0.651798405259911</v>
          </cell>
        </row>
        <row r="233">
          <cell r="A233" t="str">
            <v>P4602</v>
          </cell>
          <cell r="B233" t="str">
            <v>Otros productos elaborados de metal</v>
          </cell>
          <cell r="C233">
            <v>2.15785805409826</v>
          </cell>
        </row>
        <row r="234">
          <cell r="A234" t="str">
            <v>P4602001</v>
          </cell>
          <cell r="B234" t="str">
            <v>Depósitos, cisternas, cubas y recipientes similares (excepto para gas comprimido o licuado), de hierro, acero o aluminio, de una capacidad superior a 300 litros, sin dispositivos mecánicos o térmicos</v>
          </cell>
          <cell r="C234">
            <v>0.159855840604306</v>
          </cell>
        </row>
        <row r="235">
          <cell r="A235" t="str">
            <v>P4602009</v>
          </cell>
          <cell r="B235" t="str">
            <v>Artículos de mesa, cocina u otros artículos de uso doméstico y sus partes y piezas, de hierro, acero, cobre o aluminio; aparatos para cocinar o calentar de uso doméstico, no eléctricos, de cobre; esponjas, estropajos y almohadillas para fregar o pulir ollas, guantes y artículos similares, de hierro, acero, cobre o aluminio; lana (virutilla) de hierro o acero; aparatos mecánicos accionados de forma manual, de un peso máximo de 10 kg, utilizados para preparar, acondicionar o servir comidas o bebid</v>
          </cell>
          <cell r="C235">
            <v>0.0773040345774871</v>
          </cell>
        </row>
        <row r="236">
          <cell r="A236" t="str">
            <v>P4602016</v>
          </cell>
          <cell r="B236" t="str">
            <v>Cisternas, barriles, tambores, bidones, cajas y recipientes similares (excepto para gas comprimido o licuado) de hierro, acero o aluminio, de una capacidad no superior a 300 litros, sin dispositivos mecánicos o térmicos</v>
          </cell>
          <cell r="C236">
            <v>1.66548114136984</v>
          </cell>
        </row>
        <row r="237">
          <cell r="A237" t="str">
            <v>P4602017</v>
          </cell>
          <cell r="B237" t="str">
            <v>Tapones, tapas y cubiertas (incluso tapas corona), cápsulas para botellas, tapas roscadas, sobretapas, sellos y otros accesorios para envasado, de metales comunes (Tapitas)</v>
          </cell>
          <cell r="C237">
            <v>0.0707472386615692</v>
          </cell>
        </row>
        <row r="238">
          <cell r="A238" t="str">
            <v>P4602022</v>
          </cell>
          <cell r="B238" t="str">
            <v>Resortes y hojas para resortes, de hierro o acero</v>
          </cell>
          <cell r="C238">
            <v>0.0710694493011175</v>
          </cell>
        </row>
        <row r="239">
          <cell r="A239" t="str">
            <v>P4602027</v>
          </cell>
          <cell r="B239" t="str">
            <v>Cajas fuertes blindadas o reforzadas, cofres de seguridad, puertas y casilleros de seguridad para habitaciones o cámaras blindadas, cajas de dinero o documentos y artículos similares, de metales comunes</v>
          </cell>
          <cell r="C239">
            <v>0.113400349583944</v>
          </cell>
        </row>
        <row r="240">
          <cell r="A240" t="str">
            <v>P4603</v>
          </cell>
          <cell r="B240" t="str">
            <v>Maquinaria para usos generales, sus partes y piezas</v>
          </cell>
          <cell r="C240">
            <v>1.77705355671819</v>
          </cell>
        </row>
        <row r="241">
          <cell r="A241" t="str">
            <v>P4603044</v>
          </cell>
          <cell r="B241" t="str">
            <v>Equipo de refrigeración o congelación y bombas de calor, excepto equipo para uso doméstico</v>
          </cell>
          <cell r="C241">
            <v>1.66403412431914</v>
          </cell>
        </row>
        <row r="242">
          <cell r="A242" t="str">
            <v>P4603056</v>
          </cell>
          <cell r="B242" t="str">
            <v>Partes y piezas de generadores de gas de agua o gas pobre; partes y piezas de generadores de acetileno y generadores similares de gases por vía húmeda; partes y piezas para los productos de la subclase 43912; partes y piezas de equipos de refrigeración o congelación y bombas de calor; partes y piezas de maquinaria para el tratamiento de materiales por procesos que impliquen un cambio de temperatura</v>
          </cell>
          <cell r="C242">
            <v>0.113019432399046</v>
          </cell>
        </row>
        <row r="243">
          <cell r="A243" t="str">
            <v>P4604</v>
          </cell>
          <cell r="B243" t="str">
            <v>Maquinaria para usos especiales, partes y piezas; excepto electrodomésticos</v>
          </cell>
          <cell r="C243">
            <v>1.8050289394079</v>
          </cell>
        </row>
        <row r="244">
          <cell r="A244" t="str">
            <v>P4604023</v>
          </cell>
          <cell r="B244" t="str">
            <v>Remolques y semirremolques, autocargadores o autodescargadores, para uso agrícola</v>
          </cell>
          <cell r="C244">
            <v>0.414138893802134</v>
          </cell>
        </row>
        <row r="245">
          <cell r="A245" t="str">
            <v>P4604072</v>
          </cell>
          <cell r="B245" t="str">
            <v>Partes y piezas de máquinas para limpiar, seleccionar o clasificar semillas, granos o leguminosas secas; partes y piezas n.c.p. para los productos de las subclases 44513 y 44516</v>
          </cell>
          <cell r="C245">
            <v>0.499411129194166</v>
          </cell>
        </row>
        <row r="246">
          <cell r="A246" t="str">
            <v>P4604074</v>
          </cell>
          <cell r="B246" t="str">
            <v>Máquinas para la extrusión, el estirado, la texturización o el corte de materias textiles manufacturados, máquinas para la preparación de fibras textiles o la fabricación de hilados textiles, máquinas para bobinar o para devanar y máquinas para preparar hilados textiles para usar con telares, con máquinas para hacer tejido de punto y con máquinas similares</v>
          </cell>
          <cell r="C246">
            <v>0.891478916411599</v>
          </cell>
        </row>
        <row r="247">
          <cell r="A247" t="str">
            <v>P4607</v>
          </cell>
          <cell r="B247" t="str">
            <v>Maquinaria y aparatos eléctricos, partes y piezas</v>
          </cell>
          <cell r="C247">
            <v>1.44751591728554</v>
          </cell>
        </row>
        <row r="248">
          <cell r="A248" t="str">
            <v>P4607020</v>
          </cell>
          <cell r="B248" t="str">
            <v>Pilas y baterías primarias</v>
          </cell>
          <cell r="C248">
            <v>1.44751591728554</v>
          </cell>
        </row>
        <row r="249">
          <cell r="A249" t="str">
            <v>P4609</v>
          </cell>
          <cell r="B249" t="str">
            <v>Aparatos médicos, instrumentos ópticos y de precisión, relojes</v>
          </cell>
          <cell r="C249">
            <v>0.695985202977849</v>
          </cell>
        </row>
        <row r="250">
          <cell r="A250" t="str">
            <v>P4609008</v>
          </cell>
          <cell r="B250" t="str">
            <v>Aparatos ortopédicos; férulas y aparatos para fracturas; partes artificiales del cuerpo</v>
          </cell>
          <cell r="C250">
            <v>0.695985202977849</v>
          </cell>
        </row>
        <row r="251">
          <cell r="A251" t="str">
            <v>P4610</v>
          </cell>
          <cell r="B251" t="str">
            <v>Equipo de transporte</v>
          </cell>
          <cell r="C251">
            <v>4.28277710986921</v>
          </cell>
        </row>
        <row r="252">
          <cell r="A252" t="str">
            <v>P4610009</v>
          </cell>
          <cell r="B252" t="str">
            <v>Otras partes y accesorios de vehículos automotores (incluso frenos, cajas de engranajes, ejes, ruedas, amortiguadores de suspensión, radiadores, silenciadores, tubos de escape, embragues, volantes, columnas de dirección, cárteres de dirección y sus partes) n.c.p.</v>
          </cell>
          <cell r="C252">
            <v>0.6822724137232</v>
          </cell>
        </row>
        <row r="253">
          <cell r="A253" t="str">
            <v>P4610013</v>
          </cell>
          <cell r="B253" t="str">
            <v>Otros tipos de remolques y semi-remolques (incluidos los de uso  para transporte de mercancías), con excepción de los de uso  para fines agrícolas con sistema de carga o descarga automática</v>
          </cell>
          <cell r="C253">
            <v>0.487254188696169</v>
          </cell>
        </row>
        <row r="254">
          <cell r="A254" t="str">
            <v>P4610033</v>
          </cell>
          <cell r="B254" t="str">
            <v>Furgones y vagones de carga, de ferrocarril o tranvía, sin propulsión propia</v>
          </cell>
          <cell r="C254">
            <v>0.624443082078958</v>
          </cell>
        </row>
        <row r="255">
          <cell r="A255" t="str">
            <v>P4610042</v>
          </cell>
          <cell r="B255" t="str">
            <v>Motocicletas y bicicletas o triciclos con motor auxiliar, con motor de combustión interna con pistón de movimiento alternativo, de cilindrada superior a 50cc</v>
          </cell>
          <cell r="C255">
            <v>2.48880742537088</v>
          </cell>
        </row>
        <row r="256">
          <cell r="A256" t="str">
            <v>P4701</v>
          </cell>
          <cell r="B256" t="str">
            <v>Muebles</v>
          </cell>
          <cell r="C256">
            <v>2.29756047778635</v>
          </cell>
        </row>
        <row r="257">
          <cell r="A257" t="str">
            <v>P4701005</v>
          </cell>
          <cell r="B257" t="str">
            <v>Otros muebles de madera, del tipo utilizado en oficinas</v>
          </cell>
          <cell r="C257">
            <v>0.203159764758514</v>
          </cell>
        </row>
        <row r="258">
          <cell r="A258" t="str">
            <v>P4701007</v>
          </cell>
          <cell r="B258" t="str">
            <v>Otros muebles n.c.p.</v>
          </cell>
          <cell r="C258">
            <v>1.82937402444754</v>
          </cell>
        </row>
        <row r="259">
          <cell r="A259" t="str">
            <v>P4701008</v>
          </cell>
          <cell r="B259" t="str">
            <v>Somieres; colchones, con resortes o rellenos con cualquier material, incluidos los de caucho o plástico celular, estén o no recubiertos</v>
          </cell>
          <cell r="C259">
            <v>0.265026688580302</v>
          </cell>
        </row>
        <row r="260">
          <cell r="A260" t="str">
            <v>P4801</v>
          </cell>
          <cell r="B260" t="str">
            <v>Joyas y artículos conexos</v>
          </cell>
          <cell r="C260">
            <v>0.111576342703959</v>
          </cell>
        </row>
        <row r="261">
          <cell r="A261" t="str">
            <v>P4801004</v>
          </cell>
          <cell r="B261" t="str">
            <v>Joyas y otros artículos de metales preciosos o de metales revestidos con metales preciosos; artículos de perlas naturales o cultivadas, de piedras preciosas o semipreciosas (naturales, sintéticas o reconstituidas)</v>
          </cell>
          <cell r="C261">
            <v>0.111576342703959</v>
          </cell>
        </row>
        <row r="262">
          <cell r="A262" t="str">
            <v>P4802</v>
          </cell>
          <cell r="B262" t="str">
            <v>Instrumentos musicales</v>
          </cell>
          <cell r="C262">
            <v>0.0405379818122482</v>
          </cell>
        </row>
        <row r="263">
          <cell r="A263" t="str">
            <v>P4802003</v>
          </cell>
          <cell r="B263" t="str">
            <v>Instrumentos musicales de viento (incluso órganos de tubos, acordeones e instrumentos metálicos de viento)</v>
          </cell>
          <cell r="C263">
            <v>0.0242949614044007</v>
          </cell>
        </row>
        <row r="264">
          <cell r="A264" t="str">
            <v>P4802005</v>
          </cell>
          <cell r="B264" t="str">
            <v>Otros instrumentos musicales (incluso instrumentos de percusión, cajas de música y de los órganos de feria), los reclamos, silbatos, cuernos de llamada y otro sonido soplado instrumentos de señalización</v>
          </cell>
          <cell r="C264">
            <v>0.0081235499844223</v>
          </cell>
        </row>
        <row r="265">
          <cell r="A265" t="str">
            <v>P4802006</v>
          </cell>
          <cell r="B265" t="str">
            <v>Partes y accesorios de instrumentos musicales; metrónomos, diapasones y tubos para afinar</v>
          </cell>
          <cell r="C265">
            <v>0.00811947042342522</v>
          </cell>
        </row>
        <row r="266">
          <cell r="A266" t="str">
            <v>P4803</v>
          </cell>
          <cell r="B266" t="str">
            <v>Artículos deportivos</v>
          </cell>
          <cell r="C266">
            <v>0.0922825525448037</v>
          </cell>
        </row>
        <row r="267">
          <cell r="A267" t="str">
            <v>P4803004</v>
          </cell>
          <cell r="B267" t="str">
            <v>Otros artículos y equipo para deportes o juegos al aire libre</v>
          </cell>
          <cell r="C267">
            <v>0.0764426139698169</v>
          </cell>
        </row>
        <row r="268">
          <cell r="A268" t="str">
            <v>P4803005</v>
          </cell>
          <cell r="B268" t="str">
            <v>Cañas y otros artículos para pescar con sedal; redes de pesca, cazamariposas y redes similares; señuelos y artículos de caza o tiro similares</v>
          </cell>
          <cell r="C268">
            <v>0.0158399385749868</v>
          </cell>
        </row>
        <row r="269">
          <cell r="A269" t="str">
            <v>P4804</v>
          </cell>
          <cell r="B269" t="str">
            <v>Otros artículos n.c.p.</v>
          </cell>
          <cell r="C269">
            <v>0.852040406999912</v>
          </cell>
        </row>
        <row r="270">
          <cell r="A270" t="str">
            <v>P4804016</v>
          </cell>
          <cell r="B270" t="str">
            <v>Bolígrafos, estilógrafos para calcar, lápices, portalápices, portaminas y soportes similares, y sus partes; lápices de colores o cera, lápices de mina, lápices de pintura al pastel, carbonillas y tizas para dibujar</v>
          </cell>
          <cell r="C270">
            <v>0.0628218010348212</v>
          </cell>
        </row>
        <row r="271">
          <cell r="A271" t="str">
            <v>P4804017</v>
          </cell>
          <cell r="B271" t="str">
            <v>Sellos para fechar, lacrar o numerar, y sellos similares, diseñados para operar de manera manual; componedores manuales y juegos manuales de impresión que incluye; cintas para máquinas de escribir y cintas similares, preparadas para producir impresiones; tampones de tinta</v>
          </cell>
          <cell r="C271">
            <v>0.0688198624401559</v>
          </cell>
        </row>
        <row r="272">
          <cell r="A272" t="str">
            <v>P4804020</v>
          </cell>
          <cell r="B272" t="str">
            <v>Prensa-cierres, broches, botones de presión y sus partes; botones, cierres de cremallera</v>
          </cell>
          <cell r="C272">
            <v>0.0602963014957329</v>
          </cell>
        </row>
        <row r="273">
          <cell r="A273" t="str">
            <v>P4804033</v>
          </cell>
          <cell r="B273" t="str">
            <v>Escobas, cepillos, barredoras mecánicas manuales para pisos (sin motor), traperos y plumeros; cabezas preparadas para artículos de cepillería y escobas; almohadillas y rodillos para pintar; espátulas limpiavidrios (excepto los de rodillos)</v>
          </cell>
          <cell r="C273">
            <v>0.321475045496447</v>
          </cell>
        </row>
        <row r="274">
          <cell r="A274" t="str">
            <v>P4804037</v>
          </cell>
          <cell r="B274" t="str">
            <v>Bisutería (joyas de fantasía)</v>
          </cell>
          <cell r="C274">
            <v>0.231504124416427</v>
          </cell>
        </row>
        <row r="275">
          <cell r="A275" t="str">
            <v>P4804038</v>
          </cell>
          <cell r="B275" t="str">
            <v>Fósforos o cerillas </v>
          </cell>
          <cell r="C275">
            <v>0.107123272116328</v>
          </cell>
        </row>
        <row r="276">
          <cell r="A276" t="str">
            <v>P4901</v>
          </cell>
          <cell r="B276" t="str">
            <v>Desechos de la industria alimenticia y de tabaco</v>
          </cell>
          <cell r="C276">
            <v>0.181537966057431</v>
          </cell>
        </row>
        <row r="277">
          <cell r="A277" t="str">
            <v>P4901002</v>
          </cell>
          <cell r="B277" t="str">
            <v>Salvado y otros residuos derivados de la elaboración de cereales o leguminosas; materias y desperdicios vegetales, residuos vegetales y subproductos vegetales, sea o no en forma de pellets, del tipo utilizado en la alimentación de animales n.c.p.</v>
          </cell>
          <cell r="C277">
            <v>0.181537966057431</v>
          </cell>
        </row>
        <row r="278">
          <cell r="A278" t="str">
            <v>P4902</v>
          </cell>
          <cell r="B278" t="str">
            <v>Residuos o desechos no metálicos</v>
          </cell>
          <cell r="C278">
            <v>0.2434026109879</v>
          </cell>
        </row>
        <row r="279">
          <cell r="A279" t="str">
            <v>P4902007</v>
          </cell>
          <cell r="B279" t="str">
            <v>Ropa usada y otros artículos textiles usados</v>
          </cell>
          <cell r="C279">
            <v>0.0171468535083289</v>
          </cell>
        </row>
        <row r="280">
          <cell r="A280" t="str">
            <v>P4902011</v>
          </cell>
          <cell r="B280" t="str">
            <v>Desperdicios y desechos de papel o cartón</v>
          </cell>
          <cell r="C280">
            <v>0.131882095917025</v>
          </cell>
        </row>
        <row r="281">
          <cell r="A281" t="str">
            <v>P4902014</v>
          </cell>
          <cell r="B281" t="str">
            <v>Desperdicios, recortes y desechos de materiales plásticos</v>
          </cell>
          <cell r="C281">
            <v>0.074121114925974</v>
          </cell>
        </row>
        <row r="282">
          <cell r="A282" t="str">
            <v>P4902015</v>
          </cell>
          <cell r="B282" t="str">
            <v>Aserrín, desperdicios y desechos de madera</v>
          </cell>
          <cell r="C282">
            <v>0.0202525466365719</v>
          </cell>
        </row>
        <row r="283">
          <cell r="A283" t="str">
            <v>P4903</v>
          </cell>
          <cell r="B283" t="str">
            <v>Residuos o desechos metálicos</v>
          </cell>
          <cell r="C283">
            <v>0.401957766743783</v>
          </cell>
        </row>
        <row r="284">
          <cell r="A284" t="str">
            <v>P4903004</v>
          </cell>
          <cell r="B284" t="str">
            <v>Desperdicios y desechos de metales preciosos (excepto oro) o de metales revestidos con metales preciosos (excepto oro)</v>
          </cell>
          <cell r="C284">
            <v>0.103854722549358</v>
          </cell>
        </row>
        <row r="285">
          <cell r="A285" t="str">
            <v>P4903006</v>
          </cell>
          <cell r="B285" t="str">
            <v>Desperdicios y desechos ferrosos</v>
          </cell>
          <cell r="C285">
            <v>0.214919020049417</v>
          </cell>
        </row>
        <row r="286">
          <cell r="A286" t="str">
            <v>P4903010</v>
          </cell>
          <cell r="B286" t="str">
            <v>Desperdicios y desechos de aluminio</v>
          </cell>
          <cell r="C286">
            <v>0.0831840241450081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37"/>
  <sheetViews>
    <sheetView topLeftCell="A651" workbookViewId="0">
      <selection activeCell="C673" sqref="C673"/>
    </sheetView>
  </sheetViews>
  <sheetFormatPr defaultColWidth="9.14285714285714" defaultRowHeight="15"/>
  <cols>
    <col min="1" max="1" width="13.0571428571429" style="40"/>
    <col min="2" max="2" width="22.0380952380952" style="41" customWidth="1"/>
    <col min="3" max="3" width="70.8571428571429" style="25" customWidth="1"/>
    <col min="4" max="4" width="19.9142857142857" style="42" customWidth="1"/>
    <col min="5" max="6" width="13.0571428571429" style="25" customWidth="1"/>
    <col min="7" max="7" width="15.3428571428571" style="25" customWidth="1"/>
    <col min="8" max="8" width="13.2190476190476" style="25" customWidth="1"/>
    <col min="9" max="9" width="16" style="25" customWidth="1"/>
    <col min="10" max="10" width="16.1619047619048" style="25" customWidth="1"/>
    <col min="11" max="11" width="15.8380952380952" style="25" customWidth="1"/>
    <col min="12" max="12" width="18.447619047619" style="25" customWidth="1"/>
    <col min="13" max="13" width="16.4857142857143" style="25" customWidth="1"/>
    <col min="14" max="14" width="13.0571428571429" style="25"/>
  </cols>
  <sheetData>
    <row r="1" ht="45" spans="1:1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0</v>
      </c>
      <c r="G1" s="7" t="s">
        <v>5</v>
      </c>
      <c r="H1" s="8" t="s">
        <v>6</v>
      </c>
      <c r="I1" s="8" t="s">
        <v>7</v>
      </c>
      <c r="J1" s="8" t="s">
        <v>8</v>
      </c>
      <c r="K1" s="43" t="s">
        <v>9</v>
      </c>
      <c r="L1" s="43" t="s">
        <v>9</v>
      </c>
      <c r="M1" s="43" t="s">
        <v>10</v>
      </c>
      <c r="N1" s="43" t="s">
        <v>11</v>
      </c>
    </row>
    <row r="2" spans="1:14">
      <c r="A2" s="9" t="s">
        <v>12</v>
      </c>
      <c r="B2" s="2" t="s">
        <v>13</v>
      </c>
      <c r="C2" s="10" t="s">
        <v>14</v>
      </c>
      <c r="D2" s="3"/>
      <c r="E2" s="3"/>
      <c r="F2" s="3"/>
      <c r="G2" s="3"/>
      <c r="H2" s="3"/>
      <c r="I2" s="3"/>
      <c r="N2" s="25">
        <f>+M3+M183+M211+M218+M253+M280+M304+M341+M364+M371+M446+M475+M512+M571+M607+M630+M636+M658+M669+M680+M691</f>
        <v>100</v>
      </c>
    </row>
    <row r="3" spans="1:13">
      <c r="A3" s="9" t="s">
        <v>15</v>
      </c>
      <c r="B3" s="2" t="s">
        <v>16</v>
      </c>
      <c r="C3" s="11" t="s">
        <v>17</v>
      </c>
      <c r="D3" s="3"/>
      <c r="E3" s="3"/>
      <c r="F3" s="3"/>
      <c r="G3" s="3"/>
      <c r="H3" s="3"/>
      <c r="I3" s="3"/>
      <c r="M3" s="25">
        <f>+L4+L25+L34+L64+L76+L87+L115+L174</f>
        <v>33.8284262002918</v>
      </c>
    </row>
    <row r="4" spans="1:12">
      <c r="A4" s="9" t="s">
        <v>18</v>
      </c>
      <c r="B4" s="2" t="s">
        <v>19</v>
      </c>
      <c r="C4" s="12" t="s">
        <v>20</v>
      </c>
      <c r="D4" s="13"/>
      <c r="E4" s="3"/>
      <c r="F4" s="3"/>
      <c r="G4" s="3"/>
      <c r="H4" s="3"/>
      <c r="I4" s="3"/>
      <c r="L4" s="25">
        <f>+K5</f>
        <v>7.37061488307858</v>
      </c>
    </row>
    <row r="5" spans="1:11">
      <c r="A5" s="9" t="s">
        <v>21</v>
      </c>
      <c r="B5" s="2" t="s">
        <v>22</v>
      </c>
      <c r="C5" s="14" t="s">
        <v>20</v>
      </c>
      <c r="D5" s="3"/>
      <c r="E5" s="3"/>
      <c r="F5" s="3"/>
      <c r="G5" s="3"/>
      <c r="H5" s="3"/>
      <c r="I5" s="3"/>
      <c r="K5" s="25">
        <f>+J6+J12+J16+J20</f>
        <v>7.37061488307858</v>
      </c>
    </row>
    <row r="6" spans="1:10">
      <c r="A6" s="9" t="s">
        <v>23</v>
      </c>
      <c r="B6" s="2" t="s">
        <v>24</v>
      </c>
      <c r="C6" s="15" t="s">
        <v>25</v>
      </c>
      <c r="D6" s="16" t="s">
        <v>26</v>
      </c>
      <c r="E6" s="3"/>
      <c r="F6" s="3"/>
      <c r="G6" s="3"/>
      <c r="H6" s="3"/>
      <c r="I6" s="3"/>
      <c r="J6" s="25">
        <f>+H7+H10</f>
        <v>2.4378068247238</v>
      </c>
    </row>
    <row r="7" spans="1:9">
      <c r="A7" s="9" t="s">
        <v>27</v>
      </c>
      <c r="B7" s="2" t="s">
        <v>28</v>
      </c>
      <c r="C7" s="17" t="s">
        <v>29</v>
      </c>
      <c r="D7" s="18"/>
      <c r="E7" s="18" t="s">
        <v>30</v>
      </c>
      <c r="F7" s="19"/>
      <c r="G7" s="19"/>
      <c r="H7" s="3">
        <f>+VLOOKUP(E7,'[1]Sheet 1'!A$2:C$286,3,0)</f>
        <v>2.36777258685455</v>
      </c>
      <c r="I7" s="3"/>
    </row>
    <row r="8" spans="1:9">
      <c r="A8" s="9" t="s">
        <v>1</v>
      </c>
      <c r="B8" s="2" t="s">
        <v>31</v>
      </c>
      <c r="C8" s="20" t="s">
        <v>32</v>
      </c>
      <c r="D8" s="3"/>
      <c r="E8" s="3"/>
      <c r="F8" s="21">
        <v>21111</v>
      </c>
      <c r="G8" s="3" t="s">
        <v>33</v>
      </c>
      <c r="H8" s="3"/>
      <c r="I8" s="3">
        <f>+VLOOKUP(G8,'[1]Sheet 1'!A$2:C$286,3,0)</f>
        <v>2.36777258685455</v>
      </c>
    </row>
    <row r="9" spans="1:9">
      <c r="A9" s="9" t="s">
        <v>1</v>
      </c>
      <c r="B9" s="2" t="s">
        <v>34</v>
      </c>
      <c r="C9" s="20" t="s">
        <v>35</v>
      </c>
      <c r="D9" s="3"/>
      <c r="E9" s="3"/>
      <c r="F9" s="21">
        <v>21111</v>
      </c>
      <c r="G9" s="3" t="s">
        <v>33</v>
      </c>
      <c r="H9" s="3"/>
      <c r="I9" s="3"/>
    </row>
    <row r="10" spans="1:9">
      <c r="A10" s="9" t="s">
        <v>27</v>
      </c>
      <c r="B10" s="2" t="s">
        <v>36</v>
      </c>
      <c r="C10" s="17" t="s">
        <v>37</v>
      </c>
      <c r="D10" s="19"/>
      <c r="E10" s="18" t="s">
        <v>38</v>
      </c>
      <c r="F10" s="22"/>
      <c r="G10" s="19"/>
      <c r="H10" s="3">
        <f>+VLOOKUP(E10,'[1]Sheet 1'!A$2:C$286,3,0)</f>
        <v>0.070034237869248</v>
      </c>
      <c r="I10" s="3"/>
    </row>
    <row r="11" spans="1:9">
      <c r="A11" s="9" t="s">
        <v>1</v>
      </c>
      <c r="B11" s="2" t="s">
        <v>39</v>
      </c>
      <c r="C11" s="20" t="s">
        <v>40</v>
      </c>
      <c r="D11" s="3"/>
      <c r="E11" s="3"/>
      <c r="F11" s="23" t="s">
        <v>41</v>
      </c>
      <c r="G11" s="3" t="s">
        <v>42</v>
      </c>
      <c r="H11" s="3"/>
      <c r="I11" s="3">
        <f>+VLOOKUP(G11,'[1]Sheet 1'!A$2:C$286,3,0)</f>
        <v>0.070034237869248</v>
      </c>
    </row>
    <row r="12" spans="1:10">
      <c r="A12" s="9" t="s">
        <v>23</v>
      </c>
      <c r="B12" s="2" t="s">
        <v>43</v>
      </c>
      <c r="C12" s="15" t="s">
        <v>44</v>
      </c>
      <c r="D12" s="16" t="s">
        <v>45</v>
      </c>
      <c r="E12" s="3"/>
      <c r="F12" s="3"/>
      <c r="G12" s="3"/>
      <c r="H12" s="3"/>
      <c r="I12" s="3"/>
      <c r="J12" s="25">
        <f>+H13</f>
        <v>0.577498164676996</v>
      </c>
    </row>
    <row r="13" spans="1:9">
      <c r="A13" s="9" t="s">
        <v>27</v>
      </c>
      <c r="B13" s="2" t="s">
        <v>46</v>
      </c>
      <c r="C13" s="17" t="s">
        <v>47</v>
      </c>
      <c r="D13" s="19"/>
      <c r="E13" s="18" t="s">
        <v>48</v>
      </c>
      <c r="F13" s="19"/>
      <c r="G13" s="19"/>
      <c r="H13" s="3">
        <f>+VLOOKUP(E13,'[1]Sheet 1'!A$2:C$286,3,0)</f>
        <v>0.577498164676996</v>
      </c>
      <c r="I13" s="3"/>
    </row>
    <row r="14" spans="1:9">
      <c r="A14" s="9" t="s">
        <v>1</v>
      </c>
      <c r="B14" s="2" t="s">
        <v>49</v>
      </c>
      <c r="C14" s="20" t="s">
        <v>50</v>
      </c>
      <c r="D14" s="3"/>
      <c r="E14" s="3"/>
      <c r="F14" s="9">
        <v>21113</v>
      </c>
      <c r="G14" s="3" t="s">
        <v>51</v>
      </c>
      <c r="H14" s="3"/>
      <c r="I14" s="3">
        <f>+VLOOKUP(G14,'[1]Sheet 1'!A$2:C$286,3,0)</f>
        <v>0.577498164676996</v>
      </c>
    </row>
    <row r="15" spans="1:9">
      <c r="A15" s="9" t="s">
        <v>1</v>
      </c>
      <c r="B15" s="2" t="s">
        <v>52</v>
      </c>
      <c r="C15" s="20" t="s">
        <v>53</v>
      </c>
      <c r="D15" s="3"/>
      <c r="E15" s="3"/>
      <c r="F15" s="9">
        <v>21113</v>
      </c>
      <c r="G15" s="3" t="s">
        <v>51</v>
      </c>
      <c r="H15" s="3"/>
      <c r="I15" s="3"/>
    </row>
    <row r="16" spans="1:10">
      <c r="A16" s="9" t="s">
        <v>23</v>
      </c>
      <c r="B16" s="2" t="s">
        <v>54</v>
      </c>
      <c r="C16" s="15" t="s">
        <v>55</v>
      </c>
      <c r="D16" s="16" t="s">
        <v>56</v>
      </c>
      <c r="E16" s="3"/>
      <c r="F16" s="3"/>
      <c r="G16" s="3"/>
      <c r="H16" s="3"/>
      <c r="I16" s="3"/>
      <c r="J16" s="25">
        <f>+H17</f>
        <v>3.39491106575329</v>
      </c>
    </row>
    <row r="17" spans="1:9">
      <c r="A17" s="9" t="s">
        <v>27</v>
      </c>
      <c r="B17" s="2" t="s">
        <v>57</v>
      </c>
      <c r="C17" s="17" t="s">
        <v>58</v>
      </c>
      <c r="D17" s="19"/>
      <c r="E17" s="18" t="s">
        <v>59</v>
      </c>
      <c r="F17" s="19"/>
      <c r="G17" s="19"/>
      <c r="H17" s="3">
        <f>+VLOOKUP(E17,'[1]Sheet 1'!A$2:C$286,3,0)</f>
        <v>3.39491106575329</v>
      </c>
      <c r="I17" s="3"/>
    </row>
    <row r="18" spans="1:9">
      <c r="A18" s="9" t="s">
        <v>1</v>
      </c>
      <c r="B18" s="2" t="s">
        <v>60</v>
      </c>
      <c r="C18" s="20" t="s">
        <v>61</v>
      </c>
      <c r="D18" s="3"/>
      <c r="E18" s="3"/>
      <c r="F18" s="9" t="s">
        <v>62</v>
      </c>
      <c r="G18" s="3" t="s">
        <v>63</v>
      </c>
      <c r="H18" s="3"/>
      <c r="I18" s="3">
        <f>+VLOOKUP(G18,'[1]Sheet 1'!A$2:C$286,3,0)</f>
        <v>3.39491106575329</v>
      </c>
    </row>
    <row r="19" spans="1:9">
      <c r="A19" s="9" t="s">
        <v>1</v>
      </c>
      <c r="B19" s="2" t="s">
        <v>64</v>
      </c>
      <c r="C19" s="20" t="s">
        <v>65</v>
      </c>
      <c r="D19" s="3"/>
      <c r="E19" s="3"/>
      <c r="F19" s="9" t="s">
        <v>62</v>
      </c>
      <c r="G19" s="3" t="s">
        <v>63</v>
      </c>
      <c r="H19" s="3"/>
      <c r="I19" s="3"/>
    </row>
    <row r="20" spans="1:10">
      <c r="A20" s="9" t="s">
        <v>23</v>
      </c>
      <c r="B20" s="2" t="s">
        <v>66</v>
      </c>
      <c r="C20" s="15" t="s">
        <v>67</v>
      </c>
      <c r="D20" s="16" t="s">
        <v>68</v>
      </c>
      <c r="E20" s="3"/>
      <c r="F20" s="3"/>
      <c r="G20" s="3"/>
      <c r="H20" s="3"/>
      <c r="I20" s="3"/>
      <c r="J20" s="25">
        <f>+H21</f>
        <v>0.960398827924499</v>
      </c>
    </row>
    <row r="21" spans="1:9">
      <c r="A21" s="9" t="s">
        <v>27</v>
      </c>
      <c r="B21" s="2" t="s">
        <v>69</v>
      </c>
      <c r="C21" s="17" t="s">
        <v>70</v>
      </c>
      <c r="D21" s="19"/>
      <c r="E21" s="18" t="s">
        <v>71</v>
      </c>
      <c r="F21" s="19"/>
      <c r="G21" s="19"/>
      <c r="H21" s="3">
        <v>0.960398827924499</v>
      </c>
      <c r="I21" s="3"/>
    </row>
    <row r="22" spans="1:9">
      <c r="A22" s="9" t="s">
        <v>1</v>
      </c>
      <c r="B22" s="2" t="s">
        <v>72</v>
      </c>
      <c r="C22" s="20" t="s">
        <v>73</v>
      </c>
      <c r="D22" s="3"/>
      <c r="E22" s="3"/>
      <c r="F22" s="9" t="s">
        <v>74</v>
      </c>
      <c r="G22" s="3" t="s">
        <v>75</v>
      </c>
      <c r="H22" s="3"/>
      <c r="I22" s="3">
        <f>+VLOOKUP(G22,'[1]Sheet 1'!A$2:C$286,3,0)</f>
        <v>0.960398827924499</v>
      </c>
    </row>
    <row r="23" spans="1:9">
      <c r="A23" s="9" t="s">
        <v>1</v>
      </c>
      <c r="B23" s="2" t="s">
        <v>76</v>
      </c>
      <c r="C23" s="20" t="s">
        <v>77</v>
      </c>
      <c r="D23" s="3"/>
      <c r="E23" s="3"/>
      <c r="F23" s="9" t="s">
        <v>74</v>
      </c>
      <c r="G23" s="3" t="s">
        <v>75</v>
      </c>
      <c r="H23" s="3"/>
      <c r="I23" s="3"/>
    </row>
    <row r="24" spans="1:9">
      <c r="A24" s="9" t="s">
        <v>1</v>
      </c>
      <c r="B24" s="2" t="s">
        <v>78</v>
      </c>
      <c r="C24" s="20" t="s">
        <v>79</v>
      </c>
      <c r="D24" s="3"/>
      <c r="E24" s="3"/>
      <c r="F24" s="9">
        <v>21174</v>
      </c>
      <c r="G24" s="3" t="s">
        <v>75</v>
      </c>
      <c r="H24" s="3"/>
      <c r="I24" s="3"/>
    </row>
    <row r="25" spans="1:12">
      <c r="A25" s="9" t="s">
        <v>18</v>
      </c>
      <c r="B25" s="16" t="s">
        <v>80</v>
      </c>
      <c r="C25" s="12" t="s">
        <v>81</v>
      </c>
      <c r="D25" s="13"/>
      <c r="E25" s="3"/>
      <c r="F25" s="3"/>
      <c r="G25" s="3"/>
      <c r="H25" s="3"/>
      <c r="I25" s="3"/>
      <c r="L25" s="25">
        <f>+K26</f>
        <v>0.655450496482192</v>
      </c>
    </row>
    <row r="26" spans="1:11">
      <c r="A26" s="9" t="s">
        <v>21</v>
      </c>
      <c r="B26" s="2" t="s">
        <v>82</v>
      </c>
      <c r="C26" s="14" t="s">
        <v>81</v>
      </c>
      <c r="D26" s="3"/>
      <c r="E26" s="3"/>
      <c r="F26" s="3"/>
      <c r="G26" s="3"/>
      <c r="H26" s="3"/>
      <c r="I26" s="3"/>
      <c r="K26" s="25">
        <f>+J27</f>
        <v>0.655450496482192</v>
      </c>
    </row>
    <row r="27" spans="1:10">
      <c r="A27" s="9" t="s">
        <v>23</v>
      </c>
      <c r="B27" s="2" t="s">
        <v>83</v>
      </c>
      <c r="C27" s="15" t="s">
        <v>81</v>
      </c>
      <c r="D27" s="16" t="s">
        <v>84</v>
      </c>
      <c r="E27" s="3"/>
      <c r="F27" s="3"/>
      <c r="G27" s="3"/>
      <c r="H27" s="3"/>
      <c r="I27" s="3"/>
      <c r="J27" s="25">
        <f>+H28+H31</f>
        <v>0.655450496482192</v>
      </c>
    </row>
    <row r="28" spans="1:9">
      <c r="A28" s="9" t="s">
        <v>27</v>
      </c>
      <c r="B28" s="2" t="s">
        <v>85</v>
      </c>
      <c r="C28" s="17" t="s">
        <v>86</v>
      </c>
      <c r="D28" s="19"/>
      <c r="E28" s="18" t="s">
        <v>87</v>
      </c>
      <c r="F28" s="19"/>
      <c r="G28" s="19"/>
      <c r="H28" s="3">
        <f>+VLOOKUP(E28,'[1]Sheet 1'!A$2:C$286,3,0)</f>
        <v>0.326263197697565</v>
      </c>
      <c r="I28" s="3"/>
    </row>
    <row r="29" spans="1:9">
      <c r="A29" s="9" t="s">
        <v>1</v>
      </c>
      <c r="B29" s="2" t="s">
        <v>88</v>
      </c>
      <c r="C29" s="20" t="s">
        <v>89</v>
      </c>
      <c r="D29" s="3"/>
      <c r="E29" s="3"/>
      <c r="F29" s="9">
        <v>21221</v>
      </c>
      <c r="G29" s="3" t="s">
        <v>90</v>
      </c>
      <c r="H29" s="3"/>
      <c r="I29" s="3">
        <f>+VLOOKUP(G29,'[1]Sheet 1'!A$2:C$286,3,0)</f>
        <v>0.258418747709053</v>
      </c>
    </row>
    <row r="30" spans="1:9">
      <c r="A30" s="9" t="s">
        <v>1</v>
      </c>
      <c r="B30" s="2" t="s">
        <v>91</v>
      </c>
      <c r="C30" s="20" t="s">
        <v>92</v>
      </c>
      <c r="D30" s="3"/>
      <c r="E30" s="3"/>
      <c r="F30" s="9">
        <v>21242</v>
      </c>
      <c r="G30" s="3" t="s">
        <v>93</v>
      </c>
      <c r="H30" s="3"/>
      <c r="I30" s="3">
        <f>+VLOOKUP(G30,'[1]Sheet 1'!A$2:C$286,3,0)</f>
        <v>0.0678444499885123</v>
      </c>
    </row>
    <row r="31" spans="1:9">
      <c r="A31" s="9" t="s">
        <v>27</v>
      </c>
      <c r="B31" s="2" t="s">
        <v>94</v>
      </c>
      <c r="C31" s="17" t="s">
        <v>95</v>
      </c>
      <c r="D31" s="19"/>
      <c r="E31" s="18" t="s">
        <v>96</v>
      </c>
      <c r="F31" s="19"/>
      <c r="G31" s="19"/>
      <c r="H31" s="3">
        <f>+VLOOKUP(E31,'[1]Sheet 1'!A$2:C$286,3,0)</f>
        <v>0.329187298784627</v>
      </c>
      <c r="I31" s="3"/>
    </row>
    <row r="32" spans="1:9">
      <c r="A32" s="9" t="s">
        <v>1</v>
      </c>
      <c r="B32" s="2" t="s">
        <v>97</v>
      </c>
      <c r="C32" s="20" t="s">
        <v>98</v>
      </c>
      <c r="D32" s="3"/>
      <c r="E32" s="3"/>
      <c r="F32" s="9">
        <v>21250</v>
      </c>
      <c r="G32" s="3" t="s">
        <v>99</v>
      </c>
      <c r="H32" s="3"/>
      <c r="I32" s="3">
        <f>+VLOOKUP(G32,'[1]Sheet 1'!A$2:C$286,3,0)</f>
        <v>0.259024294343558</v>
      </c>
    </row>
    <row r="33" spans="1:9">
      <c r="A33" s="9" t="s">
        <v>1</v>
      </c>
      <c r="B33" s="2" t="s">
        <v>100</v>
      </c>
      <c r="C33" s="20" t="s">
        <v>101</v>
      </c>
      <c r="D33" s="3"/>
      <c r="E33" s="3"/>
      <c r="F33" s="9">
        <v>21270</v>
      </c>
      <c r="G33" s="3" t="s">
        <v>102</v>
      </c>
      <c r="H33" s="3"/>
      <c r="I33" s="3">
        <f>+VLOOKUP(G33,'[1]Sheet 1'!A$2:C$286,3,0)</f>
        <v>0.0701630044410695</v>
      </c>
    </row>
    <row r="34" spans="1:12">
      <c r="A34" s="9" t="s">
        <v>18</v>
      </c>
      <c r="B34" s="2" t="s">
        <v>103</v>
      </c>
      <c r="C34" s="12" t="s">
        <v>104</v>
      </c>
      <c r="D34" s="13"/>
      <c r="E34" s="3"/>
      <c r="F34" s="3"/>
      <c r="G34" s="3"/>
      <c r="H34" s="3"/>
      <c r="I34" s="3"/>
      <c r="L34" s="25">
        <f>+K36</f>
        <v>1.76775218921772</v>
      </c>
    </row>
    <row r="35" spans="1:9">
      <c r="A35" s="9" t="s">
        <v>21</v>
      </c>
      <c r="B35" s="2" t="s">
        <v>105</v>
      </c>
      <c r="C35" s="14" t="s">
        <v>104</v>
      </c>
      <c r="D35" s="3"/>
      <c r="E35" s="3"/>
      <c r="F35" s="3"/>
      <c r="G35" s="3"/>
      <c r="H35" s="3"/>
      <c r="I35" s="3"/>
    </row>
    <row r="36" spans="1:11">
      <c r="A36" s="9" t="s">
        <v>23</v>
      </c>
      <c r="B36" s="2" t="s">
        <v>106</v>
      </c>
      <c r="C36" s="15" t="s">
        <v>104</v>
      </c>
      <c r="D36" s="16" t="s">
        <v>107</v>
      </c>
      <c r="E36" s="3"/>
      <c r="F36" s="3"/>
      <c r="G36" s="3"/>
      <c r="H36" s="3"/>
      <c r="I36" s="3"/>
      <c r="K36" s="25">
        <f>+J37</f>
        <v>1.76775218921772</v>
      </c>
    </row>
    <row r="37" spans="1:10">
      <c r="A37" s="9" t="s">
        <v>27</v>
      </c>
      <c r="B37" s="2" t="s">
        <v>108</v>
      </c>
      <c r="C37" s="17" t="s">
        <v>109</v>
      </c>
      <c r="D37" s="19"/>
      <c r="E37" s="18" t="s">
        <v>110</v>
      </c>
      <c r="F37" s="19"/>
      <c r="G37" s="19"/>
      <c r="H37" s="3">
        <f>+VLOOKUP(E37,'[1]Sheet 1'!A$2:C$286,3,0)</f>
        <v>0.628984873141732</v>
      </c>
      <c r="I37" s="3"/>
      <c r="J37" s="25">
        <f>+H37+H46+H53+H57</f>
        <v>1.76775218921772</v>
      </c>
    </row>
    <row r="38" spans="1:9">
      <c r="A38" s="9" t="s">
        <v>1</v>
      </c>
      <c r="B38" s="2" t="s">
        <v>111</v>
      </c>
      <c r="C38" s="20" t="s">
        <v>112</v>
      </c>
      <c r="D38" s="3"/>
      <c r="E38" s="3"/>
      <c r="F38" s="9">
        <v>21395</v>
      </c>
      <c r="G38" s="3" t="s">
        <v>113</v>
      </c>
      <c r="H38" s="3"/>
      <c r="I38" s="3">
        <f>+VLOOKUP(G38,'[1]Sheet 1'!A$2:C$286,3,0)</f>
        <v>0.265470833748069</v>
      </c>
    </row>
    <row r="39" spans="1:9">
      <c r="A39" s="9" t="s">
        <v>1</v>
      </c>
      <c r="B39" s="2" t="s">
        <v>114</v>
      </c>
      <c r="C39" s="20" t="s">
        <v>115</v>
      </c>
      <c r="D39" s="3"/>
      <c r="E39" s="3"/>
      <c r="F39" s="9">
        <v>21395</v>
      </c>
      <c r="G39" s="3" t="s">
        <v>113</v>
      </c>
      <c r="H39" s="3"/>
      <c r="I39" s="3"/>
    </row>
    <row r="40" spans="1:9">
      <c r="A40" s="9" t="s">
        <v>1</v>
      </c>
      <c r="B40" s="2" t="s">
        <v>116</v>
      </c>
      <c r="C40" s="20" t="s">
        <v>117</v>
      </c>
      <c r="D40" s="3"/>
      <c r="E40" s="3"/>
      <c r="F40" s="9" t="s">
        <v>118</v>
      </c>
      <c r="G40" s="3" t="s">
        <v>119</v>
      </c>
      <c r="H40" s="3"/>
      <c r="I40" s="3">
        <f>+VLOOKUP(G40,'[1]Sheet 1'!A$2:C$286,3,0)</f>
        <v>0.103322455180356</v>
      </c>
    </row>
    <row r="41" spans="1:9">
      <c r="A41" s="9" t="s">
        <v>1</v>
      </c>
      <c r="B41" s="2" t="s">
        <v>120</v>
      </c>
      <c r="C41" s="20" t="s">
        <v>121</v>
      </c>
      <c r="D41" s="3"/>
      <c r="E41" s="3"/>
      <c r="F41" s="9">
        <v>21396</v>
      </c>
      <c r="G41" s="3" t="s">
        <v>122</v>
      </c>
      <c r="H41" s="3"/>
      <c r="I41" s="3">
        <f>+VLOOKUP(G41,'[1]Sheet 1'!A$2:C$286,3,0)</f>
        <v>0.078434564516475</v>
      </c>
    </row>
    <row r="42" spans="1:9">
      <c r="A42" s="9" t="s">
        <v>1</v>
      </c>
      <c r="B42" s="2" t="s">
        <v>123</v>
      </c>
      <c r="C42" s="20" t="s">
        <v>124</v>
      </c>
      <c r="D42" s="3"/>
      <c r="E42" s="3"/>
      <c r="F42" s="9">
        <v>21399</v>
      </c>
      <c r="G42" s="3" t="s">
        <v>125</v>
      </c>
      <c r="H42" s="3"/>
      <c r="I42" s="3">
        <f>+VLOOKUP(G42,'[1]Sheet 1'!A$2:C$286,3,0)</f>
        <v>0.0708927794668139</v>
      </c>
    </row>
    <row r="43" spans="1:9">
      <c r="A43" s="9" t="s">
        <v>1</v>
      </c>
      <c r="B43" s="2" t="s">
        <v>126</v>
      </c>
      <c r="C43" s="20" t="s">
        <v>127</v>
      </c>
      <c r="D43" s="3"/>
      <c r="E43" s="3"/>
      <c r="F43" s="9">
        <v>21399</v>
      </c>
      <c r="G43" s="3" t="s">
        <v>125</v>
      </c>
      <c r="H43" s="3"/>
      <c r="I43" s="3"/>
    </row>
    <row r="44" spans="1:9">
      <c r="A44" s="9" t="s">
        <v>1</v>
      </c>
      <c r="B44" s="2" t="s">
        <v>128</v>
      </c>
      <c r="C44" s="20" t="s">
        <v>129</v>
      </c>
      <c r="D44" s="3"/>
      <c r="E44" s="3"/>
      <c r="F44" s="9" t="s">
        <v>130</v>
      </c>
      <c r="G44" s="3" t="s">
        <v>131</v>
      </c>
      <c r="H44" s="3"/>
      <c r="I44" s="3">
        <f>+VLOOKUP(G44,'[1]Sheet 1'!A$2:C$286,3,0)</f>
        <v>0.0656135299320512</v>
      </c>
    </row>
    <row r="45" spans="1:9">
      <c r="A45" s="9" t="s">
        <v>1</v>
      </c>
      <c r="B45" s="2" t="s">
        <v>132</v>
      </c>
      <c r="C45" s="20" t="s">
        <v>133</v>
      </c>
      <c r="D45" s="3"/>
      <c r="E45" s="3"/>
      <c r="F45" s="21">
        <v>21311</v>
      </c>
      <c r="G45" s="3" t="s">
        <v>134</v>
      </c>
      <c r="H45" s="3"/>
      <c r="I45" s="3">
        <f>+VLOOKUP(G45,'[1]Sheet 1'!A$2:C$286,3,0)</f>
        <v>0.0452507102979663</v>
      </c>
    </row>
    <row r="46" spans="1:9">
      <c r="A46" s="9" t="s">
        <v>27</v>
      </c>
      <c r="B46" s="2" t="s">
        <v>135</v>
      </c>
      <c r="C46" s="17" t="s">
        <v>136</v>
      </c>
      <c r="D46" s="19"/>
      <c r="E46" s="18" t="s">
        <v>137</v>
      </c>
      <c r="F46" s="18"/>
      <c r="G46" s="19"/>
      <c r="H46" s="3">
        <f>+VLOOKUP(E46,'[1]Sheet 1'!A$2:C$286,3,0)</f>
        <v>0.106966496112087</v>
      </c>
      <c r="I46" s="3"/>
    </row>
    <row r="47" spans="1:9">
      <c r="A47" s="9" t="s">
        <v>1</v>
      </c>
      <c r="B47" s="2" t="s">
        <v>138</v>
      </c>
      <c r="C47" s="20" t="s">
        <v>139</v>
      </c>
      <c r="D47" s="3"/>
      <c r="E47" s="3"/>
      <c r="F47" s="9">
        <v>21429</v>
      </c>
      <c r="G47" s="3" t="s">
        <v>140</v>
      </c>
      <c r="H47" s="3"/>
      <c r="I47" s="3">
        <f>+VLOOKUP(G47,'[1]Sheet 1'!A$2:C$286,3,0)</f>
        <v>0.0445978494536533</v>
      </c>
    </row>
    <row r="48" spans="1:9">
      <c r="A48" s="9" t="s">
        <v>1</v>
      </c>
      <c r="B48" s="2" t="s">
        <v>141</v>
      </c>
      <c r="C48" s="20" t="s">
        <v>142</v>
      </c>
      <c r="D48" s="3"/>
      <c r="E48" s="3"/>
      <c r="F48" s="9">
        <v>21421</v>
      </c>
      <c r="G48" s="3" t="s">
        <v>143</v>
      </c>
      <c r="H48" s="3"/>
      <c r="I48" s="3">
        <f>+VLOOKUP(G48,'[1]Sheet 1'!A$2:C$286,3,0)</f>
        <v>0.0276155171576818</v>
      </c>
    </row>
    <row r="49" spans="1:9">
      <c r="A49" s="9" t="s">
        <v>1</v>
      </c>
      <c r="B49" s="2" t="s">
        <v>144</v>
      </c>
      <c r="C49" s="20" t="s">
        <v>145</v>
      </c>
      <c r="D49" s="3"/>
      <c r="E49" s="3"/>
      <c r="F49" s="9">
        <v>21421</v>
      </c>
      <c r="G49" s="3" t="s">
        <v>143</v>
      </c>
      <c r="H49" s="3"/>
      <c r="I49" s="3"/>
    </row>
    <row r="50" spans="1:9">
      <c r="A50" s="9" t="s">
        <v>1</v>
      </c>
      <c r="B50" s="2" t="s">
        <v>146</v>
      </c>
      <c r="C50" s="20" t="s">
        <v>147</v>
      </c>
      <c r="D50" s="3"/>
      <c r="E50" s="3"/>
      <c r="F50" s="9">
        <v>21419</v>
      </c>
      <c r="G50" s="3" t="s">
        <v>148</v>
      </c>
      <c r="H50" s="3"/>
      <c r="I50" s="3">
        <f>+VLOOKUP(G50,'[1]Sheet 1'!A$2:C$286,3,0)</f>
        <v>0.0208856918422054</v>
      </c>
    </row>
    <row r="51" spans="1:9">
      <c r="A51" s="9" t="s">
        <v>1</v>
      </c>
      <c r="B51" s="2" t="s">
        <v>149</v>
      </c>
      <c r="C51" s="20" t="s">
        <v>150</v>
      </c>
      <c r="D51" s="3"/>
      <c r="E51" s="3"/>
      <c r="F51" s="9">
        <v>21424</v>
      </c>
      <c r="G51" s="3" t="s">
        <v>151</v>
      </c>
      <c r="H51" s="3"/>
      <c r="I51" s="3">
        <f>+VLOOKUP(G51,'[1]Sheet 1'!A$2:C$286,3,0)</f>
        <v>0.0138674376585462</v>
      </c>
    </row>
    <row r="52" spans="1:9">
      <c r="A52" s="9" t="s">
        <v>1</v>
      </c>
      <c r="B52" s="2" t="s">
        <v>152</v>
      </c>
      <c r="C52" s="20" t="s">
        <v>153</v>
      </c>
      <c r="D52" s="3"/>
      <c r="E52" s="3"/>
      <c r="F52" s="9">
        <v>21424</v>
      </c>
      <c r="G52" s="3" t="s">
        <v>151</v>
      </c>
      <c r="H52" s="3"/>
      <c r="I52" s="3"/>
    </row>
    <row r="53" spans="1:9">
      <c r="A53" s="9" t="s">
        <v>27</v>
      </c>
      <c r="B53" s="2" t="s">
        <v>154</v>
      </c>
      <c r="C53" s="17" t="s">
        <v>155</v>
      </c>
      <c r="D53" s="19"/>
      <c r="E53" s="18" t="s">
        <v>156</v>
      </c>
      <c r="F53" s="19"/>
      <c r="G53" s="19"/>
      <c r="H53" s="3">
        <f>+VLOOKUP(E53,'[1]Sheet 1'!A$2:C$286,3,0)</f>
        <v>0.549145615450291</v>
      </c>
      <c r="I53" s="3"/>
    </row>
    <row r="54" spans="1:9">
      <c r="A54" s="9" t="s">
        <v>1</v>
      </c>
      <c r="B54" s="2" t="s">
        <v>157</v>
      </c>
      <c r="C54" s="20" t="s">
        <v>158</v>
      </c>
      <c r="D54" s="3"/>
      <c r="E54" s="3"/>
      <c r="F54" s="9">
        <v>21439</v>
      </c>
      <c r="G54" s="3" t="s">
        <v>159</v>
      </c>
      <c r="H54" s="3"/>
      <c r="I54" s="3">
        <f>+VLOOKUP(G54,'[1]Sheet 1'!A$2:C$286,3,0)</f>
        <v>0.231477660830945</v>
      </c>
    </row>
    <row r="55" spans="1:9">
      <c r="A55" s="9" t="s">
        <v>1</v>
      </c>
      <c r="B55" s="2" t="s">
        <v>160</v>
      </c>
      <c r="C55" s="20" t="s">
        <v>161</v>
      </c>
      <c r="D55" s="3"/>
      <c r="E55" s="3"/>
      <c r="F55" s="9" t="s">
        <v>162</v>
      </c>
      <c r="G55" s="3" t="s">
        <v>163</v>
      </c>
      <c r="H55" s="3"/>
      <c r="I55" s="3">
        <f>+VLOOKUP(G55,'[1]Sheet 1'!A$2:C$286,3,0)</f>
        <v>0.185997637471205</v>
      </c>
    </row>
    <row r="56" spans="1:9">
      <c r="A56" s="9" t="s">
        <v>1</v>
      </c>
      <c r="B56" s="2" t="s">
        <v>164</v>
      </c>
      <c r="C56" s="20" t="s">
        <v>165</v>
      </c>
      <c r="D56" s="3"/>
      <c r="E56" s="3"/>
      <c r="F56" s="9" t="s">
        <v>166</v>
      </c>
      <c r="G56" s="3" t="s">
        <v>167</v>
      </c>
      <c r="H56" s="3"/>
      <c r="I56" s="3">
        <f>+VLOOKUP(G56,'[1]Sheet 1'!A$2:C$286,3,0)</f>
        <v>0.13167031714814</v>
      </c>
    </row>
    <row r="57" spans="1:9">
      <c r="A57" s="9" t="s">
        <v>27</v>
      </c>
      <c r="B57" s="2" t="s">
        <v>168</v>
      </c>
      <c r="C57" s="17" t="s">
        <v>169</v>
      </c>
      <c r="D57" s="19"/>
      <c r="E57" s="18" t="s">
        <v>170</v>
      </c>
      <c r="F57" s="19"/>
      <c r="G57" s="19"/>
      <c r="H57" s="3">
        <f>+VLOOKUP(E57,'[1]Sheet 1'!A$2:C$286,3,0)</f>
        <v>0.482655204513613</v>
      </c>
      <c r="I57" s="3"/>
    </row>
    <row r="58" spans="1:9">
      <c r="A58" s="9" t="s">
        <v>1</v>
      </c>
      <c r="B58" s="2" t="s">
        <v>171</v>
      </c>
      <c r="C58" s="24" t="s">
        <v>172</v>
      </c>
      <c r="D58" s="3"/>
      <c r="E58" s="3"/>
      <c r="F58" s="9">
        <v>21494</v>
      </c>
      <c r="G58" s="3" t="s">
        <v>173</v>
      </c>
      <c r="H58" s="3"/>
      <c r="I58" s="3">
        <f>+VLOOKUP(G58,'[1]Sheet 1'!A$2:C$286,3,0)</f>
        <v>0.158399441606187</v>
      </c>
    </row>
    <row r="59" spans="1:9">
      <c r="A59" s="9" t="s">
        <v>1</v>
      </c>
      <c r="B59" s="2" t="s">
        <v>174</v>
      </c>
      <c r="C59" s="20" t="s">
        <v>175</v>
      </c>
      <c r="D59" s="3"/>
      <c r="E59" s="3"/>
      <c r="F59" s="9">
        <v>21499</v>
      </c>
      <c r="G59" s="3" t="s">
        <v>176</v>
      </c>
      <c r="H59" s="3"/>
      <c r="I59" s="3">
        <f>+VLOOKUP(G59,'[1]Sheet 1'!A$2:C$286,3,0)</f>
        <v>0.101987908700177</v>
      </c>
    </row>
    <row r="60" spans="1:9">
      <c r="A60" s="9" t="s">
        <v>1</v>
      </c>
      <c r="B60" s="2" t="s">
        <v>177</v>
      </c>
      <c r="C60" s="20" t="s">
        <v>178</v>
      </c>
      <c r="D60" s="3"/>
      <c r="E60" s="3"/>
      <c r="F60" s="9">
        <v>21493</v>
      </c>
      <c r="G60" s="3" t="s">
        <v>179</v>
      </c>
      <c r="H60" s="3"/>
      <c r="I60" s="3">
        <f>+VLOOKUP(G60,'[1]Sheet 1'!A$2:C$286,3,0)</f>
        <v>0.0964136013312422</v>
      </c>
    </row>
    <row r="61" spans="1:9">
      <c r="A61" s="9" t="s">
        <v>1</v>
      </c>
      <c r="B61" s="2" t="s">
        <v>180</v>
      </c>
      <c r="C61" s="20" t="s">
        <v>181</v>
      </c>
      <c r="D61" s="3"/>
      <c r="E61" s="3"/>
      <c r="F61" s="9" t="s">
        <v>182</v>
      </c>
      <c r="G61" s="3" t="s">
        <v>183</v>
      </c>
      <c r="H61" s="3"/>
      <c r="I61" s="3">
        <f>+VLOOKUP(G61,'[1]Sheet 1'!A$2:C$286,3,0)</f>
        <v>0.0780068386122134</v>
      </c>
    </row>
    <row r="62" spans="1:9">
      <c r="A62" s="9" t="s">
        <v>1</v>
      </c>
      <c r="B62" s="2" t="s">
        <v>184</v>
      </c>
      <c r="C62" s="20" t="s">
        <v>185</v>
      </c>
      <c r="D62" s="3"/>
      <c r="E62" s="3"/>
      <c r="F62" s="9" t="s">
        <v>182</v>
      </c>
      <c r="G62" s="3" t="s">
        <v>183</v>
      </c>
      <c r="H62" s="3"/>
      <c r="I62" s="3"/>
    </row>
    <row r="63" spans="1:9">
      <c r="A63" s="9" t="s">
        <v>1</v>
      </c>
      <c r="B63" s="2" t="s">
        <v>186</v>
      </c>
      <c r="C63" s="20" t="s">
        <v>187</v>
      </c>
      <c r="D63" s="3"/>
      <c r="E63" s="3"/>
      <c r="F63" s="9" t="s">
        <v>188</v>
      </c>
      <c r="G63" s="3" t="s">
        <v>189</v>
      </c>
      <c r="H63" s="3"/>
      <c r="I63" s="3">
        <f>+VLOOKUP(G63,'[1]Sheet 1'!A$2:C$286,3,0)</f>
        <v>0.0478474142637941</v>
      </c>
    </row>
    <row r="64" spans="1:12">
      <c r="A64" s="9" t="s">
        <v>18</v>
      </c>
      <c r="B64" s="2" t="s">
        <v>190</v>
      </c>
      <c r="C64" s="12" t="s">
        <v>191</v>
      </c>
      <c r="D64" s="13"/>
      <c r="E64" s="3"/>
      <c r="F64" s="3"/>
      <c r="G64" s="3"/>
      <c r="H64" s="3"/>
      <c r="I64" s="3"/>
      <c r="L64" s="25">
        <f>+K65</f>
        <v>4.34891356745667</v>
      </c>
    </row>
    <row r="65" spans="1:11">
      <c r="A65" s="9" t="s">
        <v>21</v>
      </c>
      <c r="B65" s="2" t="s">
        <v>192</v>
      </c>
      <c r="C65" s="14" t="s">
        <v>191</v>
      </c>
      <c r="D65" s="3"/>
      <c r="E65" s="3"/>
      <c r="F65" s="3"/>
      <c r="G65" s="3"/>
      <c r="H65" s="3"/>
      <c r="I65" s="3"/>
      <c r="K65" s="25">
        <f>+J66</f>
        <v>4.34891356745667</v>
      </c>
    </row>
    <row r="66" spans="1:10">
      <c r="A66" s="9" t="s">
        <v>23</v>
      </c>
      <c r="B66" s="2" t="s">
        <v>193</v>
      </c>
      <c r="C66" s="15" t="s">
        <v>191</v>
      </c>
      <c r="D66" s="16" t="s">
        <v>194</v>
      </c>
      <c r="E66" s="3"/>
      <c r="F66" s="3"/>
      <c r="G66" s="3"/>
      <c r="H66" s="3"/>
      <c r="I66" s="3"/>
      <c r="J66" s="25">
        <f>+H67+H71+H74</f>
        <v>4.34891356745667</v>
      </c>
    </row>
    <row r="67" spans="1:9">
      <c r="A67" s="9" t="s">
        <v>27</v>
      </c>
      <c r="B67" s="2" t="s">
        <v>195</v>
      </c>
      <c r="C67" s="17" t="s">
        <v>196</v>
      </c>
      <c r="D67" s="19"/>
      <c r="E67" s="18" t="s">
        <v>197</v>
      </c>
      <c r="F67" s="19"/>
      <c r="G67" s="19"/>
      <c r="H67" s="3">
        <f>+VLOOKUP(E67,'[1]Sheet 1'!A$2:C$286,3,0)</f>
        <v>3.20171280131453</v>
      </c>
      <c r="I67" s="3"/>
    </row>
    <row r="68" spans="1:9">
      <c r="A68" s="9" t="s">
        <v>1</v>
      </c>
      <c r="B68" s="2" t="s">
        <v>198</v>
      </c>
      <c r="C68" s="20" t="s">
        <v>199</v>
      </c>
      <c r="D68" s="3"/>
      <c r="E68" s="3"/>
      <c r="F68" s="9" t="s">
        <v>200</v>
      </c>
      <c r="G68" s="3" t="s">
        <v>201</v>
      </c>
      <c r="H68" s="3"/>
      <c r="I68" s="3">
        <f>+VLOOKUP(G68,'[1]Sheet 1'!A$2:C$286,3,0)</f>
        <v>1.48289856060883</v>
      </c>
    </row>
    <row r="69" spans="1:9">
      <c r="A69" s="9" t="s">
        <v>1</v>
      </c>
      <c r="B69" s="2" t="s">
        <v>202</v>
      </c>
      <c r="C69" s="20" t="s">
        <v>203</v>
      </c>
      <c r="D69" s="3"/>
      <c r="E69" s="3"/>
      <c r="F69" s="9" t="s">
        <v>204</v>
      </c>
      <c r="G69" s="3" t="s">
        <v>205</v>
      </c>
      <c r="H69" s="3"/>
      <c r="I69" s="3">
        <f>+VLOOKUP(G69,'[1]Sheet 1'!A$2:C$286,3,0)</f>
        <v>1.40800469391142</v>
      </c>
    </row>
    <row r="70" spans="1:9">
      <c r="A70" s="9" t="s">
        <v>1</v>
      </c>
      <c r="B70" s="2" t="s">
        <v>206</v>
      </c>
      <c r="C70" s="20" t="s">
        <v>207</v>
      </c>
      <c r="D70" s="3"/>
      <c r="E70" s="3"/>
      <c r="F70" s="9">
        <v>21539</v>
      </c>
      <c r="G70" s="3" t="s">
        <v>208</v>
      </c>
      <c r="H70" s="3"/>
      <c r="I70" s="3">
        <f>+VLOOKUP(G70,'[1]Sheet 1'!A$2:C$286,3,0)</f>
        <v>0.310809546794276</v>
      </c>
    </row>
    <row r="71" spans="1:9">
      <c r="A71" s="9" t="s">
        <v>27</v>
      </c>
      <c r="B71" s="2" t="s">
        <v>209</v>
      </c>
      <c r="C71" s="17" t="s">
        <v>210</v>
      </c>
      <c r="D71" s="19"/>
      <c r="E71" s="18" t="s">
        <v>211</v>
      </c>
      <c r="F71" s="19"/>
      <c r="G71" s="19"/>
      <c r="H71" s="3">
        <f>+VLOOKUP(E71,'[1]Sheet 1'!A$2:C$286,3,0)</f>
        <v>0.239999629396922</v>
      </c>
      <c r="I71" s="3"/>
    </row>
    <row r="72" spans="1:9">
      <c r="A72" s="9" t="s">
        <v>1</v>
      </c>
      <c r="B72" s="2" t="s">
        <v>212</v>
      </c>
      <c r="C72" s="20" t="s">
        <v>213</v>
      </c>
      <c r="D72" s="3"/>
      <c r="E72" s="3"/>
      <c r="F72" s="9">
        <v>21550</v>
      </c>
      <c r="G72" s="3" t="s">
        <v>214</v>
      </c>
      <c r="H72" s="3"/>
      <c r="I72" s="3">
        <f>+VLOOKUP(G72,'[1]Sheet 1'!A$2:C$286,3,0)</f>
        <v>0.239999629396922</v>
      </c>
    </row>
    <row r="73" spans="1:9">
      <c r="A73" s="9" t="s">
        <v>1</v>
      </c>
      <c r="B73" s="2" t="s">
        <v>215</v>
      </c>
      <c r="C73" s="20" t="s">
        <v>216</v>
      </c>
      <c r="D73" s="3"/>
      <c r="E73" s="3"/>
      <c r="F73" s="9">
        <v>21550</v>
      </c>
      <c r="G73" s="3" t="s">
        <v>214</v>
      </c>
      <c r="H73" s="3"/>
      <c r="I73" s="3"/>
    </row>
    <row r="74" spans="1:9">
      <c r="A74" s="9" t="s">
        <v>27</v>
      </c>
      <c r="B74" s="2" t="s">
        <v>217</v>
      </c>
      <c r="C74" s="17" t="s">
        <v>218</v>
      </c>
      <c r="D74" s="19"/>
      <c r="E74" s="18" t="s">
        <v>219</v>
      </c>
      <c r="F74" s="19"/>
      <c r="G74" s="19"/>
      <c r="H74" s="3">
        <f>+VLOOKUP(E74,'[1]Sheet 1'!A$2:C$286,3,0)</f>
        <v>0.907201136745214</v>
      </c>
      <c r="I74" s="3"/>
    </row>
    <row r="75" spans="1:9">
      <c r="A75" s="9" t="s">
        <v>1</v>
      </c>
      <c r="B75" s="2" t="s">
        <v>220</v>
      </c>
      <c r="C75" s="20" t="s">
        <v>221</v>
      </c>
      <c r="D75" s="3"/>
      <c r="E75" s="3"/>
      <c r="F75" s="21">
        <v>21590</v>
      </c>
      <c r="G75" s="3" t="s">
        <v>222</v>
      </c>
      <c r="H75" s="3"/>
      <c r="I75" s="3">
        <f>+VLOOKUP(G75,'[1]Sheet 1'!A$2:C$286,3,0)</f>
        <v>0.907201136745214</v>
      </c>
    </row>
    <row r="76" spans="1:12">
      <c r="A76" s="9" t="s">
        <v>18</v>
      </c>
      <c r="B76" s="2" t="s">
        <v>223</v>
      </c>
      <c r="C76" s="12" t="s">
        <v>224</v>
      </c>
      <c r="D76" s="13"/>
      <c r="E76" s="3"/>
      <c r="F76" s="3"/>
      <c r="G76" s="3"/>
      <c r="H76" s="3"/>
      <c r="I76" s="3"/>
      <c r="L76" s="25">
        <f>+K77</f>
        <v>1.57057337518279</v>
      </c>
    </row>
    <row r="77" spans="1:11">
      <c r="A77" s="9" t="s">
        <v>21</v>
      </c>
      <c r="B77" s="2" t="s">
        <v>225</v>
      </c>
      <c r="C77" s="14" t="s">
        <v>224</v>
      </c>
      <c r="D77" s="3"/>
      <c r="E77" s="3"/>
      <c r="F77" s="3"/>
      <c r="G77" s="3"/>
      <c r="H77" s="3"/>
      <c r="I77" s="3"/>
      <c r="K77" s="25">
        <f>+J78</f>
        <v>1.57057337518279</v>
      </c>
    </row>
    <row r="78" spans="1:10">
      <c r="A78" s="9" t="s">
        <v>23</v>
      </c>
      <c r="B78" s="2" t="s">
        <v>226</v>
      </c>
      <c r="C78" s="15" t="s">
        <v>224</v>
      </c>
      <c r="D78" s="16" t="s">
        <v>227</v>
      </c>
      <c r="E78" s="3"/>
      <c r="F78" s="3"/>
      <c r="G78" s="3"/>
      <c r="H78" s="3"/>
      <c r="I78" s="3"/>
      <c r="J78" s="25">
        <f>+H79+H82</f>
        <v>1.57057337518279</v>
      </c>
    </row>
    <row r="79" spans="1:9">
      <c r="A79" s="9" t="s">
        <v>27</v>
      </c>
      <c r="B79" s="2" t="s">
        <v>228</v>
      </c>
      <c r="C79" s="17" t="s">
        <v>229</v>
      </c>
      <c r="D79" s="19"/>
      <c r="E79" s="18" t="s">
        <v>230</v>
      </c>
      <c r="F79" s="19"/>
      <c r="G79" s="19"/>
      <c r="H79" s="3">
        <f>+VLOOKUP(E79,'[1]Sheet 1'!A$2:C$286,3,0)</f>
        <v>0.456655499540234</v>
      </c>
      <c r="I79" s="3"/>
    </row>
    <row r="80" spans="1:9">
      <c r="A80" s="9" t="s">
        <v>1</v>
      </c>
      <c r="B80" s="2" t="s">
        <v>231</v>
      </c>
      <c r="C80" s="20" t="s">
        <v>232</v>
      </c>
      <c r="D80" s="3"/>
      <c r="E80" s="3"/>
      <c r="F80" s="9">
        <v>22120</v>
      </c>
      <c r="G80" s="3" t="s">
        <v>233</v>
      </c>
      <c r="H80" s="3"/>
      <c r="I80" s="3">
        <f>+VLOOKUP(G80,'[1]Sheet 1'!A$2:C$286,3,0)</f>
        <v>0.24073686660545</v>
      </c>
    </row>
    <row r="81" spans="1:9">
      <c r="A81" s="9" t="s">
        <v>1</v>
      </c>
      <c r="B81" s="2" t="s">
        <v>234</v>
      </c>
      <c r="C81" s="20" t="s">
        <v>235</v>
      </c>
      <c r="D81" s="3"/>
      <c r="E81" s="3"/>
      <c r="F81" s="9">
        <v>22110</v>
      </c>
      <c r="G81" s="3" t="s">
        <v>236</v>
      </c>
      <c r="H81" s="3"/>
      <c r="I81" s="3">
        <f>+VLOOKUP(G81,'[1]Sheet 1'!A$2:C$286,3,0)</f>
        <v>0.215918632934785</v>
      </c>
    </row>
    <row r="82" spans="1:9">
      <c r="A82" s="9" t="s">
        <v>27</v>
      </c>
      <c r="B82" s="2" t="s">
        <v>237</v>
      </c>
      <c r="C82" s="17" t="s">
        <v>238</v>
      </c>
      <c r="D82" s="19"/>
      <c r="E82" s="18" t="s">
        <v>239</v>
      </c>
      <c r="F82" s="19"/>
      <c r="G82" s="19"/>
      <c r="H82" s="3">
        <f>+VLOOKUP(E82,'[1]Sheet 1'!A$2:C$286,3,0)</f>
        <v>1.11391787564256</v>
      </c>
      <c r="I82" s="3"/>
    </row>
    <row r="83" spans="1:9">
      <c r="A83" s="9" t="s">
        <v>1</v>
      </c>
      <c r="B83" s="2" t="s">
        <v>240</v>
      </c>
      <c r="C83" s="20" t="s">
        <v>241</v>
      </c>
      <c r="D83" s="3"/>
      <c r="E83" s="3"/>
      <c r="F83" s="9" t="s">
        <v>242</v>
      </c>
      <c r="G83" s="3" t="s">
        <v>243</v>
      </c>
      <c r="H83" s="3"/>
      <c r="I83" s="3">
        <f>+VLOOKUP(G83,'[1]Sheet 1'!A$2:C$286,3,0)</f>
        <v>0.419493985612784</v>
      </c>
    </row>
    <row r="84" spans="1:9">
      <c r="A84" s="9" t="s">
        <v>1</v>
      </c>
      <c r="B84" s="2" t="s">
        <v>244</v>
      </c>
      <c r="C84" s="20" t="s">
        <v>245</v>
      </c>
      <c r="D84" s="3"/>
      <c r="E84" s="3"/>
      <c r="F84" s="9" t="s">
        <v>242</v>
      </c>
      <c r="G84" s="3" t="s">
        <v>243</v>
      </c>
      <c r="H84" s="3"/>
      <c r="I84" s="3"/>
    </row>
    <row r="85" spans="1:9">
      <c r="A85" s="9" t="s">
        <v>1</v>
      </c>
      <c r="B85" s="2" t="s">
        <v>246</v>
      </c>
      <c r="C85" s="20" t="s">
        <v>247</v>
      </c>
      <c r="D85" s="3"/>
      <c r="E85" s="3"/>
      <c r="F85" s="9">
        <v>22229</v>
      </c>
      <c r="G85" s="3" t="s">
        <v>248</v>
      </c>
      <c r="H85" s="3"/>
      <c r="I85" s="3">
        <f>+VLOOKUP(G85,'[1]Sheet 1'!A$2:C$286,3,0)</f>
        <v>0.370445458064212</v>
      </c>
    </row>
    <row r="86" spans="1:9">
      <c r="A86" s="9" t="s">
        <v>1</v>
      </c>
      <c r="B86" s="2" t="s">
        <v>249</v>
      </c>
      <c r="C86" s="20" t="s">
        <v>250</v>
      </c>
      <c r="D86" s="3"/>
      <c r="E86" s="3"/>
      <c r="F86" s="9">
        <v>22270</v>
      </c>
      <c r="G86" s="3" t="s">
        <v>251</v>
      </c>
      <c r="H86" s="3"/>
      <c r="I86" s="3">
        <f>+VLOOKUP(G86,'[1]Sheet 1'!A$2:C$286,3,0)</f>
        <v>0.323978431965566</v>
      </c>
    </row>
    <row r="87" spans="1:12">
      <c r="A87" s="9" t="s">
        <v>18</v>
      </c>
      <c r="B87" s="2" t="s">
        <v>252</v>
      </c>
      <c r="C87" s="12" t="s">
        <v>253</v>
      </c>
      <c r="D87" s="13"/>
      <c r="E87" s="3"/>
      <c r="F87" s="3"/>
      <c r="G87" s="3"/>
      <c r="H87" s="3"/>
      <c r="I87" s="3"/>
      <c r="L87" s="25">
        <f>+K88+K106</f>
        <v>2.02941413812204</v>
      </c>
    </row>
    <row r="88" spans="1:11">
      <c r="A88" s="9" t="s">
        <v>21</v>
      </c>
      <c r="B88" s="2" t="s">
        <v>254</v>
      </c>
      <c r="C88" s="14" t="s">
        <v>255</v>
      </c>
      <c r="D88" s="3"/>
      <c r="E88" s="3"/>
      <c r="F88" s="3"/>
      <c r="G88" s="3"/>
      <c r="H88" s="3"/>
      <c r="I88" s="3"/>
      <c r="K88" s="25">
        <f>+J89+J94+J97</f>
        <v>1.91985653576012</v>
      </c>
    </row>
    <row r="89" spans="1:10">
      <c r="A89" s="9" t="s">
        <v>23</v>
      </c>
      <c r="B89" s="2" t="s">
        <v>256</v>
      </c>
      <c r="C89" s="15" t="s">
        <v>257</v>
      </c>
      <c r="D89" s="16" t="s">
        <v>258</v>
      </c>
      <c r="E89" s="3"/>
      <c r="F89" s="3"/>
      <c r="G89" s="3"/>
      <c r="H89" s="3"/>
      <c r="I89" s="3"/>
      <c r="J89" s="25">
        <f>+H90</f>
        <v>0.731641307646356</v>
      </c>
    </row>
    <row r="90" spans="1:9">
      <c r="A90" s="9" t="s">
        <v>27</v>
      </c>
      <c r="B90" s="2" t="s">
        <v>259</v>
      </c>
      <c r="C90" s="17" t="s">
        <v>260</v>
      </c>
      <c r="D90" s="19"/>
      <c r="E90" s="18" t="s">
        <v>261</v>
      </c>
      <c r="F90" s="19"/>
      <c r="G90" s="19"/>
      <c r="H90" s="3">
        <f>+VLOOKUP(E90,'[1]Sheet 1'!A$2:C$286,3,0)</f>
        <v>0.731641307646356</v>
      </c>
      <c r="I90" s="3"/>
    </row>
    <row r="91" spans="1:9">
      <c r="A91" s="9" t="s">
        <v>1</v>
      </c>
      <c r="B91" s="2" t="s">
        <v>262</v>
      </c>
      <c r="C91" s="20" t="s">
        <v>263</v>
      </c>
      <c r="D91" s="3"/>
      <c r="E91" s="3"/>
      <c r="F91" s="9" t="s">
        <v>264</v>
      </c>
      <c r="G91" s="3" t="s">
        <v>265</v>
      </c>
      <c r="H91" s="3"/>
      <c r="I91" s="3">
        <f>+VLOOKUP(G91,'[1]Sheet 1'!A$2:C$286,3,0)</f>
        <v>0.731641307646356</v>
      </c>
    </row>
    <row r="92" spans="1:9">
      <c r="A92" s="9" t="s">
        <v>1</v>
      </c>
      <c r="B92" s="2" t="s">
        <v>266</v>
      </c>
      <c r="C92" s="20" t="s">
        <v>267</v>
      </c>
      <c r="D92" s="3"/>
      <c r="E92" s="3"/>
      <c r="F92" s="9" t="s">
        <v>264</v>
      </c>
      <c r="G92" s="3" t="s">
        <v>265</v>
      </c>
      <c r="H92" s="3"/>
      <c r="I92" s="3"/>
    </row>
    <row r="93" spans="1:9">
      <c r="A93" s="9" t="s">
        <v>1</v>
      </c>
      <c r="B93" s="2" t="s">
        <v>268</v>
      </c>
      <c r="C93" s="20" t="s">
        <v>269</v>
      </c>
      <c r="D93" s="3"/>
      <c r="E93" s="3"/>
      <c r="F93" s="9" t="s">
        <v>264</v>
      </c>
      <c r="G93" s="3" t="s">
        <v>265</v>
      </c>
      <c r="H93" s="3"/>
      <c r="I93" s="3"/>
    </row>
    <row r="94" spans="1:10">
      <c r="A94" s="9" t="s">
        <v>23</v>
      </c>
      <c r="B94" s="2" t="s">
        <v>270</v>
      </c>
      <c r="C94" s="15" t="s">
        <v>271</v>
      </c>
      <c r="D94" s="16" t="s">
        <v>272</v>
      </c>
      <c r="E94" s="3"/>
      <c r="F94" s="9"/>
      <c r="G94" s="3"/>
      <c r="H94" s="3"/>
      <c r="I94" s="3"/>
      <c r="J94" s="25">
        <f>+H95</f>
        <v>0.256040531545418</v>
      </c>
    </row>
    <row r="95" spans="1:9">
      <c r="A95" s="9" t="s">
        <v>27</v>
      </c>
      <c r="B95" s="2" t="s">
        <v>273</v>
      </c>
      <c r="C95" s="17" t="s">
        <v>274</v>
      </c>
      <c r="D95" s="19"/>
      <c r="E95" s="18" t="s">
        <v>275</v>
      </c>
      <c r="F95" s="19"/>
      <c r="G95" s="19"/>
      <c r="H95" s="3">
        <f>+VLOOKUP(E95,'[1]Sheet 1'!A$2:C$286,3,0)</f>
        <v>0.256040531545418</v>
      </c>
      <c r="I95" s="3"/>
    </row>
    <row r="96" spans="1:9">
      <c r="A96" s="9" t="s">
        <v>1</v>
      </c>
      <c r="B96" s="2" t="s">
        <v>276</v>
      </c>
      <c r="C96" s="20" t="s">
        <v>277</v>
      </c>
      <c r="D96" s="3"/>
      <c r="E96" s="3"/>
      <c r="F96" s="9">
        <v>23162</v>
      </c>
      <c r="G96" s="3" t="s">
        <v>278</v>
      </c>
      <c r="H96" s="3"/>
      <c r="I96" s="3">
        <f>+VLOOKUP(G96,'[1]Sheet 1'!A$2:C$286,3,0)</f>
        <v>0.256040531545418</v>
      </c>
    </row>
    <row r="97" spans="1:10">
      <c r="A97" s="9" t="s">
        <v>23</v>
      </c>
      <c r="B97" s="2" t="s">
        <v>279</v>
      </c>
      <c r="C97" s="15" t="s">
        <v>280</v>
      </c>
      <c r="D97" s="16" t="s">
        <v>281</v>
      </c>
      <c r="E97" s="3"/>
      <c r="F97" s="9"/>
      <c r="G97" s="3"/>
      <c r="H97" s="3"/>
      <c r="I97" s="3"/>
      <c r="J97" s="25">
        <f>+H98+H104</f>
        <v>0.932174696568346</v>
      </c>
    </row>
    <row r="98" spans="1:9">
      <c r="A98" s="9" t="s">
        <v>27</v>
      </c>
      <c r="B98" s="2" t="s">
        <v>282</v>
      </c>
      <c r="C98" s="17" t="s">
        <v>283</v>
      </c>
      <c r="D98" s="19"/>
      <c r="E98" s="18" t="s">
        <v>284</v>
      </c>
      <c r="F98" s="19"/>
      <c r="G98" s="19"/>
      <c r="H98" s="3">
        <f>+VLOOKUP(E98,'[1]Sheet 1'!A$2:C$286,3,0)</f>
        <v>0.750636730510915</v>
      </c>
      <c r="I98" s="3"/>
    </row>
    <row r="99" spans="1:9">
      <c r="A99" s="9" t="s">
        <v>1</v>
      </c>
      <c r="B99" s="2" t="s">
        <v>285</v>
      </c>
      <c r="C99" s="20" t="s">
        <v>286</v>
      </c>
      <c r="D99" s="3"/>
      <c r="E99" s="3"/>
      <c r="F99" s="9">
        <v>23140</v>
      </c>
      <c r="G99" s="3" t="s">
        <v>287</v>
      </c>
      <c r="H99" s="3"/>
      <c r="I99" s="3">
        <f>+VLOOKUP(G99,'[1]Sheet 1'!A$2:C$286,3,0)</f>
        <v>0.427826409056404</v>
      </c>
    </row>
    <row r="100" spans="1:9">
      <c r="A100" s="9" t="s">
        <v>1</v>
      </c>
      <c r="B100" s="2" t="s">
        <v>288</v>
      </c>
      <c r="C100" s="20" t="s">
        <v>289</v>
      </c>
      <c r="D100" s="3"/>
      <c r="E100" s="3"/>
      <c r="F100" s="9">
        <v>23140</v>
      </c>
      <c r="G100" s="3" t="s">
        <v>287</v>
      </c>
      <c r="H100" s="3"/>
      <c r="I100" s="3"/>
    </row>
    <row r="101" ht="15.75" spans="1:9">
      <c r="A101" s="26" t="s">
        <v>1</v>
      </c>
      <c r="B101" s="2" t="s">
        <v>290</v>
      </c>
      <c r="C101" s="20" t="s">
        <v>291</v>
      </c>
      <c r="D101" s="3"/>
      <c r="E101" s="3"/>
      <c r="F101" s="9">
        <v>23140</v>
      </c>
      <c r="G101" s="3" t="s">
        <v>287</v>
      </c>
      <c r="H101" s="3"/>
      <c r="I101" s="3"/>
    </row>
    <row r="102" spans="1:9">
      <c r="A102" s="9" t="s">
        <v>1</v>
      </c>
      <c r="B102" s="2" t="s">
        <v>292</v>
      </c>
      <c r="C102" s="20" t="s">
        <v>293</v>
      </c>
      <c r="D102" s="3"/>
      <c r="E102" s="3"/>
      <c r="F102" s="9" t="s">
        <v>294</v>
      </c>
      <c r="G102" s="3" t="s">
        <v>295</v>
      </c>
      <c r="H102" s="3"/>
      <c r="I102" s="3">
        <f>+VLOOKUP(G102,'[1]Sheet 1'!A$2:C$286,3,0)</f>
        <v>0.322810321454512</v>
      </c>
    </row>
    <row r="103" spans="1:9">
      <c r="A103" s="9" t="s">
        <v>1</v>
      </c>
      <c r="B103" s="2" t="s">
        <v>296</v>
      </c>
      <c r="C103" s="20" t="s">
        <v>297</v>
      </c>
      <c r="D103" s="3"/>
      <c r="E103" s="3"/>
      <c r="F103" s="3"/>
      <c r="G103" s="3"/>
      <c r="H103" s="3"/>
      <c r="I103" s="3"/>
    </row>
    <row r="104" spans="1:9">
      <c r="A104" s="9" t="s">
        <v>27</v>
      </c>
      <c r="B104" s="2" t="s">
        <v>298</v>
      </c>
      <c r="C104" s="17" t="s">
        <v>299</v>
      </c>
      <c r="D104" s="19"/>
      <c r="E104" s="18" t="s">
        <v>300</v>
      </c>
      <c r="F104" s="19"/>
      <c r="G104" s="19"/>
      <c r="H104" s="3">
        <f>+VLOOKUP(E104,'[1]Sheet 1'!A$2:C$286,3,0)</f>
        <v>0.181537966057431</v>
      </c>
      <c r="I104" s="3"/>
    </row>
    <row r="105" spans="1:9">
      <c r="A105" s="9" t="s">
        <v>1</v>
      </c>
      <c r="B105" s="2" t="s">
        <v>301</v>
      </c>
      <c r="C105" s="20" t="s">
        <v>302</v>
      </c>
      <c r="D105" s="3"/>
      <c r="E105" s="3"/>
      <c r="F105" s="9">
        <v>39120</v>
      </c>
      <c r="G105" s="3" t="s">
        <v>303</v>
      </c>
      <c r="H105" s="3"/>
      <c r="I105" s="3">
        <f>+VLOOKUP(G105,'[1]Sheet 1'!A$2:C$286,3,0)</f>
        <v>0.181537966057431</v>
      </c>
    </row>
    <row r="106" spans="1:11">
      <c r="A106" s="9" t="s">
        <v>21</v>
      </c>
      <c r="B106" s="2" t="s">
        <v>304</v>
      </c>
      <c r="C106" s="14" t="s">
        <v>305</v>
      </c>
      <c r="D106" s="3"/>
      <c r="E106" s="3"/>
      <c r="F106" s="3"/>
      <c r="G106" s="3"/>
      <c r="H106" s="3"/>
      <c r="I106" s="3"/>
      <c r="K106" s="25">
        <f>+J107</f>
        <v>0.109557602361919</v>
      </c>
    </row>
    <row r="107" spans="1:10">
      <c r="A107" s="9" t="s">
        <v>23</v>
      </c>
      <c r="B107" s="2" t="s">
        <v>306</v>
      </c>
      <c r="C107" s="15" t="s">
        <v>305</v>
      </c>
      <c r="D107" s="16" t="s">
        <v>307</v>
      </c>
      <c r="E107" s="3"/>
      <c r="F107" s="3"/>
      <c r="G107" s="3"/>
      <c r="H107" s="3"/>
      <c r="I107" s="3"/>
      <c r="J107" s="25">
        <f>+H108</f>
        <v>0.109557602361919</v>
      </c>
    </row>
    <row r="108" spans="1:9">
      <c r="A108" s="9" t="s">
        <v>27</v>
      </c>
      <c r="B108" s="2" t="s">
        <v>308</v>
      </c>
      <c r="C108" s="17" t="s">
        <v>309</v>
      </c>
      <c r="D108" s="19"/>
      <c r="E108" s="18" t="s">
        <v>310</v>
      </c>
      <c r="F108" s="19"/>
      <c r="G108" s="19"/>
      <c r="H108" s="3">
        <f>+VLOOKUP(E108,'[1]Sheet 1'!A$2:C$286,3,0)</f>
        <v>0.109557602361919</v>
      </c>
      <c r="I108" s="3"/>
    </row>
    <row r="109" spans="1:9">
      <c r="A109" s="9" t="s">
        <v>1</v>
      </c>
      <c r="B109" s="2" t="s">
        <v>311</v>
      </c>
      <c r="C109" s="20" t="s">
        <v>312</v>
      </c>
      <c r="D109" s="3"/>
      <c r="E109" s="3"/>
      <c r="F109" s="9">
        <v>23210</v>
      </c>
      <c r="G109" s="3" t="s">
        <v>313</v>
      </c>
      <c r="H109" s="3"/>
      <c r="I109" s="3">
        <f>+VLOOKUP(G109,'[1]Sheet 1'!A$2:C$286,3,0)</f>
        <v>0.0686355559189427</v>
      </c>
    </row>
    <row r="110" spans="1:9">
      <c r="A110" s="9" t="s">
        <v>1</v>
      </c>
      <c r="B110" s="2" t="s">
        <v>314</v>
      </c>
      <c r="C110" s="20" t="s">
        <v>315</v>
      </c>
      <c r="D110" s="3"/>
      <c r="E110" s="3"/>
      <c r="F110" s="9">
        <v>23210</v>
      </c>
      <c r="G110" s="3" t="s">
        <v>313</v>
      </c>
      <c r="H110" s="3"/>
      <c r="I110" s="3"/>
    </row>
    <row r="111" spans="1:9">
      <c r="A111" s="9" t="s">
        <v>1</v>
      </c>
      <c r="B111" s="2" t="s">
        <v>316</v>
      </c>
      <c r="C111" s="20" t="s">
        <v>317</v>
      </c>
      <c r="D111" s="3"/>
      <c r="E111" s="3"/>
      <c r="F111" s="9">
        <v>23210</v>
      </c>
      <c r="G111" s="3" t="s">
        <v>313</v>
      </c>
      <c r="H111" s="3"/>
      <c r="I111" s="3"/>
    </row>
    <row r="112" spans="1:9">
      <c r="A112" s="9" t="s">
        <v>1</v>
      </c>
      <c r="B112" s="2" t="s">
        <v>318</v>
      </c>
      <c r="C112" s="20" t="s">
        <v>319</v>
      </c>
      <c r="D112" s="3"/>
      <c r="E112" s="3"/>
      <c r="F112" s="9">
        <v>23210</v>
      </c>
      <c r="G112" s="3" t="s">
        <v>313</v>
      </c>
      <c r="H112" s="3"/>
      <c r="I112" s="3"/>
    </row>
    <row r="113" spans="1:9">
      <c r="A113" s="9" t="s">
        <v>1</v>
      </c>
      <c r="B113" s="2" t="s">
        <v>320</v>
      </c>
      <c r="C113" s="20" t="s">
        <v>321</v>
      </c>
      <c r="D113" s="3"/>
      <c r="E113" s="3"/>
      <c r="F113" s="9">
        <v>23210</v>
      </c>
      <c r="G113" s="25" t="s">
        <v>322</v>
      </c>
      <c r="H113" s="3"/>
      <c r="I113" s="3">
        <f>+VLOOKUP(G113,'[1]Sheet 1'!A$2:C$286,3,0)</f>
        <v>0.0409220464429764</v>
      </c>
    </row>
    <row r="114" spans="1:9">
      <c r="A114" s="9" t="s">
        <v>1</v>
      </c>
      <c r="B114" s="2" t="s">
        <v>323</v>
      </c>
      <c r="C114" s="20" t="s">
        <v>324</v>
      </c>
      <c r="D114" s="3"/>
      <c r="E114" s="3"/>
      <c r="F114" s="9">
        <v>23210</v>
      </c>
      <c r="G114" s="25" t="s">
        <v>322</v>
      </c>
      <c r="H114" s="3"/>
      <c r="I114" s="3"/>
    </row>
    <row r="115" spans="1:12">
      <c r="A115" s="9" t="s">
        <v>18</v>
      </c>
      <c r="B115" s="2" t="s">
        <v>325</v>
      </c>
      <c r="C115" s="12" t="s">
        <v>326</v>
      </c>
      <c r="D115" s="13"/>
      <c r="E115" s="3"/>
      <c r="F115" s="3"/>
      <c r="G115" s="3"/>
      <c r="H115" s="3"/>
      <c r="I115" s="3"/>
      <c r="L115" s="25">
        <f>+K116+K133+K140+K147+K152+K159</f>
        <v>13.2123175492795</v>
      </c>
    </row>
    <row r="116" spans="1:11">
      <c r="A116" s="9" t="s">
        <v>21</v>
      </c>
      <c r="B116" s="2" t="s">
        <v>327</v>
      </c>
      <c r="C116" s="14" t="s">
        <v>328</v>
      </c>
      <c r="D116" s="3"/>
      <c r="E116" s="3"/>
      <c r="F116" s="3"/>
      <c r="G116" s="3"/>
      <c r="H116" s="3"/>
      <c r="I116" s="3"/>
      <c r="K116" s="25">
        <f>+J117+J129</f>
        <v>5.42590686329924</v>
      </c>
    </row>
    <row r="117" spans="1:10">
      <c r="A117" s="9" t="s">
        <v>23</v>
      </c>
      <c r="B117" s="2" t="s">
        <v>329</v>
      </c>
      <c r="C117" s="15" t="s">
        <v>328</v>
      </c>
      <c r="D117" s="16" t="s">
        <v>330</v>
      </c>
      <c r="E117" s="3"/>
      <c r="F117" s="3"/>
      <c r="G117" s="3"/>
      <c r="H117" s="3"/>
      <c r="I117" s="3"/>
      <c r="J117" s="25">
        <f>+H118+H121</f>
        <v>3.11173572411807</v>
      </c>
    </row>
    <row r="118" spans="1:9">
      <c r="A118" s="9" t="s">
        <v>27</v>
      </c>
      <c r="B118" s="2" t="s">
        <v>331</v>
      </c>
      <c r="C118" s="17" t="s">
        <v>332</v>
      </c>
      <c r="D118" s="19"/>
      <c r="E118" s="18" t="s">
        <v>333</v>
      </c>
      <c r="F118" s="19"/>
      <c r="G118" s="19"/>
      <c r="H118" s="3">
        <f>+VLOOKUP(E118,'[1]Sheet 1'!A$2:C$286,3,0)</f>
        <v>2.38908680271584</v>
      </c>
      <c r="I118" s="3"/>
    </row>
    <row r="119" spans="1:9">
      <c r="A119" s="9" t="s">
        <v>1</v>
      </c>
      <c r="B119" s="2" t="s">
        <v>334</v>
      </c>
      <c r="C119" s="20" t="s">
        <v>335</v>
      </c>
      <c r="D119" s="3"/>
      <c r="E119" s="3"/>
      <c r="F119" s="9">
        <v>23490</v>
      </c>
      <c r="G119" s="3" t="s">
        <v>336</v>
      </c>
      <c r="H119" s="3"/>
      <c r="I119" s="3">
        <f>+VLOOKUP(G119,'[1]Sheet 1'!A$2:C$286,3,0)</f>
        <v>2.38908680271584</v>
      </c>
    </row>
    <row r="120" spans="1:9">
      <c r="A120" s="9" t="s">
        <v>1</v>
      </c>
      <c r="B120" s="2" t="s">
        <v>337</v>
      </c>
      <c r="C120" s="20" t="s">
        <v>338</v>
      </c>
      <c r="D120" s="3"/>
      <c r="E120" s="3"/>
      <c r="F120" s="9">
        <v>23490</v>
      </c>
      <c r="G120" s="3" t="s">
        <v>336</v>
      </c>
      <c r="H120" s="3"/>
      <c r="I120" s="3"/>
    </row>
    <row r="121" spans="1:9">
      <c r="A121" s="9" t="s">
        <v>27</v>
      </c>
      <c r="B121" s="2" t="s">
        <v>339</v>
      </c>
      <c r="C121" s="17" t="s">
        <v>340</v>
      </c>
      <c r="D121" s="19"/>
      <c r="E121" s="18" t="s">
        <v>341</v>
      </c>
      <c r="F121" s="19"/>
      <c r="G121" s="19"/>
      <c r="H121" s="3">
        <f>+VLOOKUP(E121,'[1]Sheet 1'!A$2:C$286,3,0)</f>
        <v>0.722648921402228</v>
      </c>
      <c r="I121" s="3"/>
    </row>
    <row r="122" spans="1:9">
      <c r="A122" s="9" t="s">
        <v>1</v>
      </c>
      <c r="B122" s="2" t="s">
        <v>342</v>
      </c>
      <c r="C122" s="20" t="s">
        <v>343</v>
      </c>
      <c r="D122" s="3"/>
      <c r="E122" s="3"/>
      <c r="F122" s="9">
        <v>23430</v>
      </c>
      <c r="G122" s="3" t="s">
        <v>344</v>
      </c>
      <c r="H122" s="3"/>
      <c r="I122" s="3">
        <f>+VLOOKUP(G122,'[1]Sheet 1'!A$2:C$286,3,0)</f>
        <v>0.534283370056896</v>
      </c>
    </row>
    <row r="123" spans="1:9">
      <c r="A123" s="9" t="s">
        <v>1</v>
      </c>
      <c r="B123" s="2" t="s">
        <v>345</v>
      </c>
      <c r="C123" s="20" t="s">
        <v>346</v>
      </c>
      <c r="D123" s="3"/>
      <c r="E123" s="3"/>
      <c r="F123" s="9">
        <v>23430</v>
      </c>
      <c r="G123" s="3" t="s">
        <v>344</v>
      </c>
      <c r="H123" s="3"/>
      <c r="I123" s="3"/>
    </row>
    <row r="124" spans="1:9">
      <c r="A124" s="9" t="s">
        <v>1</v>
      </c>
      <c r="B124" s="2" t="s">
        <v>347</v>
      </c>
      <c r="C124" s="20" t="s">
        <v>348</v>
      </c>
      <c r="D124" s="3"/>
      <c r="E124" s="3"/>
      <c r="F124" s="9">
        <v>23430</v>
      </c>
      <c r="G124" s="3" t="s">
        <v>344</v>
      </c>
      <c r="H124" s="3"/>
      <c r="I124" s="3"/>
    </row>
    <row r="125" spans="1:9">
      <c r="A125" s="9" t="s">
        <v>1</v>
      </c>
      <c r="B125" s="2" t="s">
        <v>349</v>
      </c>
      <c r="C125" s="20" t="s">
        <v>350</v>
      </c>
      <c r="D125" s="3"/>
      <c r="E125" s="3"/>
      <c r="F125" s="9">
        <v>23430</v>
      </c>
      <c r="G125" s="3" t="s">
        <v>344</v>
      </c>
      <c r="H125" s="3"/>
      <c r="I125" s="3"/>
    </row>
    <row r="126" spans="1:9">
      <c r="A126" s="9" t="s">
        <v>1</v>
      </c>
      <c r="B126" s="2" t="s">
        <v>351</v>
      </c>
      <c r="C126" s="20" t="s">
        <v>352</v>
      </c>
      <c r="D126" s="3"/>
      <c r="E126" s="3"/>
      <c r="F126" s="9">
        <v>23430</v>
      </c>
      <c r="G126" s="3" t="s">
        <v>344</v>
      </c>
      <c r="H126" s="3"/>
      <c r="I126" s="3"/>
    </row>
    <row r="127" spans="1:9">
      <c r="A127" s="9" t="s">
        <v>1</v>
      </c>
      <c r="B127" s="2" t="s">
        <v>353</v>
      </c>
      <c r="C127" s="20" t="s">
        <v>354</v>
      </c>
      <c r="D127" s="3"/>
      <c r="E127" s="3"/>
      <c r="F127" s="9" t="s">
        <v>355</v>
      </c>
      <c r="G127" s="3" t="s">
        <v>356</v>
      </c>
      <c r="H127" s="3"/>
      <c r="I127" s="3">
        <f>+VLOOKUP(G127,'[1]Sheet 1'!A$2:C$286,3,0)</f>
        <v>0.188365551345332</v>
      </c>
    </row>
    <row r="128" spans="1:9">
      <c r="A128" s="9" t="s">
        <v>1</v>
      </c>
      <c r="B128" s="2" t="s">
        <v>357</v>
      </c>
      <c r="C128" s="20" t="s">
        <v>358</v>
      </c>
      <c r="D128" s="3"/>
      <c r="E128" s="3"/>
      <c r="F128" s="9" t="s">
        <v>355</v>
      </c>
      <c r="G128" s="3" t="s">
        <v>356</v>
      </c>
      <c r="H128" s="3"/>
      <c r="I128" s="3"/>
    </row>
    <row r="129" spans="1:10">
      <c r="A129" s="9" t="s">
        <v>23</v>
      </c>
      <c r="B129" s="2" t="s">
        <v>359</v>
      </c>
      <c r="C129" s="15" t="s">
        <v>360</v>
      </c>
      <c r="D129" s="16" t="s">
        <v>361</v>
      </c>
      <c r="E129" s="3"/>
      <c r="F129" s="9"/>
      <c r="G129" s="3"/>
      <c r="H129" s="3"/>
      <c r="I129" s="3"/>
      <c r="J129" s="25">
        <f>+H130</f>
        <v>2.31417113918117</v>
      </c>
    </row>
    <row r="130" spans="1:9">
      <c r="A130" s="9" t="s">
        <v>27</v>
      </c>
      <c r="B130" s="2" t="s">
        <v>362</v>
      </c>
      <c r="C130" s="17" t="s">
        <v>363</v>
      </c>
      <c r="D130" s="19"/>
      <c r="E130" s="18" t="s">
        <v>364</v>
      </c>
      <c r="F130" s="19"/>
      <c r="G130" s="19"/>
      <c r="H130" s="3">
        <f>+VLOOKUP(E130,'[1]Sheet 1'!A$2:C$286,3,0)</f>
        <v>2.31417113918117</v>
      </c>
      <c r="I130" s="3"/>
    </row>
    <row r="131" spans="1:9">
      <c r="A131" s="9" t="s">
        <v>1</v>
      </c>
      <c r="B131" s="2" t="s">
        <v>365</v>
      </c>
      <c r="C131" s="20" t="s">
        <v>366</v>
      </c>
      <c r="D131" s="3"/>
      <c r="E131" s="3"/>
      <c r="F131" s="9">
        <v>234901</v>
      </c>
      <c r="G131" s="3" t="s">
        <v>367</v>
      </c>
      <c r="H131" s="3"/>
      <c r="I131" s="3">
        <f>+VLOOKUP(G131,'[1]Sheet 1'!A$2:C$286,3,0)</f>
        <v>2.31417113918117</v>
      </c>
    </row>
    <row r="132" spans="1:9">
      <c r="A132" s="9" t="s">
        <v>1</v>
      </c>
      <c r="B132" s="2" t="s">
        <v>368</v>
      </c>
      <c r="C132" s="20" t="s">
        <v>369</v>
      </c>
      <c r="D132" s="3"/>
      <c r="E132" s="3"/>
      <c r="F132" s="9">
        <v>234901</v>
      </c>
      <c r="G132" s="3" t="s">
        <v>367</v>
      </c>
      <c r="H132" s="3"/>
      <c r="I132" s="3"/>
    </row>
    <row r="133" spans="1:11">
      <c r="A133" s="9" t="s">
        <v>21</v>
      </c>
      <c r="B133" s="2" t="s">
        <v>370</v>
      </c>
      <c r="C133" s="14" t="s">
        <v>371</v>
      </c>
      <c r="D133" s="3"/>
      <c r="E133" s="3"/>
      <c r="F133" s="3"/>
      <c r="G133" s="3"/>
      <c r="H133" s="3"/>
      <c r="I133" s="3"/>
      <c r="K133" s="25">
        <f>+J134</f>
        <v>3.04402028278611</v>
      </c>
    </row>
    <row r="134" spans="1:10">
      <c r="A134" s="9" t="s">
        <v>23</v>
      </c>
      <c r="B134" s="2" t="s">
        <v>372</v>
      </c>
      <c r="C134" s="15" t="s">
        <v>371</v>
      </c>
      <c r="D134" s="16" t="s">
        <v>373</v>
      </c>
      <c r="E134" s="3"/>
      <c r="F134" s="3"/>
      <c r="G134" s="3"/>
      <c r="H134" s="3"/>
      <c r="I134" s="3"/>
      <c r="J134" s="25">
        <f>+H135+H138</f>
        <v>3.04402028278611</v>
      </c>
    </row>
    <row r="135" spans="1:9">
      <c r="A135" s="9" t="s">
        <v>27</v>
      </c>
      <c r="B135" s="2" t="s">
        <v>374</v>
      </c>
      <c r="C135" s="17" t="s">
        <v>375</v>
      </c>
      <c r="D135" s="19"/>
      <c r="E135" s="18" t="s">
        <v>376</v>
      </c>
      <c r="F135" s="19"/>
      <c r="G135" s="19"/>
      <c r="H135" s="3">
        <f>+VLOOKUP(E135,'[1]Sheet 1'!A$2:C$286,3,0)</f>
        <v>2.65408875345219</v>
      </c>
      <c r="I135" s="3"/>
    </row>
    <row r="136" spans="1:9">
      <c r="A136" s="9" t="s">
        <v>1</v>
      </c>
      <c r="B136" s="2" t="s">
        <v>377</v>
      </c>
      <c r="C136" s="20" t="s">
        <v>378</v>
      </c>
      <c r="D136" s="3"/>
      <c r="E136" s="3"/>
      <c r="F136" s="9" t="s">
        <v>379</v>
      </c>
      <c r="G136" s="3" t="s">
        <v>380</v>
      </c>
      <c r="H136" s="3"/>
      <c r="I136" s="3">
        <f>+VLOOKUP(G136,'[1]Sheet 1'!A$2:C$286,3,0)</f>
        <v>1.82309528673806</v>
      </c>
    </row>
    <row r="137" spans="1:9">
      <c r="A137" s="9" t="s">
        <v>1</v>
      </c>
      <c r="B137" s="2" t="s">
        <v>381</v>
      </c>
      <c r="C137" s="20" t="s">
        <v>382</v>
      </c>
      <c r="D137" s="3"/>
      <c r="E137" s="3"/>
      <c r="F137" s="9" t="s">
        <v>383</v>
      </c>
      <c r="G137" s="3" t="s">
        <v>384</v>
      </c>
      <c r="H137" s="3"/>
      <c r="I137" s="3">
        <f>+VLOOKUP(G137,'[1]Sheet 1'!A$2:C$286,3,0)</f>
        <v>0.830993466714136</v>
      </c>
    </row>
    <row r="138" spans="1:9">
      <c r="A138" s="9" t="s">
        <v>27</v>
      </c>
      <c r="B138" s="2" t="s">
        <v>385</v>
      </c>
      <c r="C138" s="17" t="s">
        <v>386</v>
      </c>
      <c r="D138" s="19"/>
      <c r="E138" s="18" t="s">
        <v>387</v>
      </c>
      <c r="F138" s="19"/>
      <c r="G138" s="19"/>
      <c r="H138" s="3">
        <f>+VLOOKUP(E138,'[1]Sheet 1'!A$2:C$286,3,0)</f>
        <v>0.389931529333925</v>
      </c>
      <c r="I138" s="3"/>
    </row>
    <row r="139" spans="1:9">
      <c r="A139" s="9" t="s">
        <v>1</v>
      </c>
      <c r="B139" s="2" t="s">
        <v>388</v>
      </c>
      <c r="C139" s="20" t="s">
        <v>389</v>
      </c>
      <c r="D139" s="3"/>
      <c r="E139" s="3"/>
      <c r="F139" s="9">
        <v>23540</v>
      </c>
      <c r="G139" s="3" t="s">
        <v>390</v>
      </c>
      <c r="H139" s="3"/>
      <c r="I139" s="3">
        <f>+VLOOKUP(G139,'[1]Sheet 1'!A$2:C$286,3,0)</f>
        <v>0.389931529333925</v>
      </c>
    </row>
    <row r="140" spans="1:11">
      <c r="A140" s="9" t="s">
        <v>21</v>
      </c>
      <c r="B140" s="2" t="s">
        <v>391</v>
      </c>
      <c r="C140" s="14" t="s">
        <v>392</v>
      </c>
      <c r="D140" s="3"/>
      <c r="E140" s="3"/>
      <c r="F140" s="3"/>
      <c r="G140" s="3"/>
      <c r="H140" s="3"/>
      <c r="I140" s="3"/>
      <c r="K140" s="25">
        <f>+J141</f>
        <v>0.679962212502279</v>
      </c>
    </row>
    <row r="141" spans="1:10">
      <c r="A141" s="9" t="s">
        <v>23</v>
      </c>
      <c r="B141" s="2" t="s">
        <v>393</v>
      </c>
      <c r="C141" s="15" t="s">
        <v>392</v>
      </c>
      <c r="D141" s="16" t="s">
        <v>394</v>
      </c>
      <c r="E141" s="3"/>
      <c r="F141" s="3"/>
      <c r="G141" s="3"/>
      <c r="H141" s="3"/>
      <c r="I141" s="3"/>
      <c r="J141" s="25">
        <f>+H142</f>
        <v>0.679962212502279</v>
      </c>
    </row>
    <row r="142" spans="1:9">
      <c r="A142" s="9" t="s">
        <v>27</v>
      </c>
      <c r="B142" s="2" t="s">
        <v>395</v>
      </c>
      <c r="C142" s="17" t="s">
        <v>396</v>
      </c>
      <c r="D142" s="19"/>
      <c r="E142" s="18" t="s">
        <v>397</v>
      </c>
      <c r="F142" s="19"/>
      <c r="G142" s="19"/>
      <c r="H142" s="3">
        <f>+VLOOKUP(E142,'[1]Sheet 1'!A$2:C$286,3,0)</f>
        <v>0.679962212502279</v>
      </c>
      <c r="I142" s="3"/>
    </row>
    <row r="143" spans="1:9">
      <c r="A143" s="9" t="s">
        <v>1</v>
      </c>
      <c r="B143" s="2" t="s">
        <v>398</v>
      </c>
      <c r="C143" s="20" t="s">
        <v>399</v>
      </c>
      <c r="D143" s="3"/>
      <c r="E143" s="3"/>
      <c r="F143" s="9">
        <v>23670</v>
      </c>
      <c r="G143" s="3" t="s">
        <v>400</v>
      </c>
      <c r="H143" s="3"/>
      <c r="I143" s="3">
        <f>+VLOOKUP(G143,'[1]Sheet 1'!A$2:C$286,3,0)</f>
        <v>0.516258871603047</v>
      </c>
    </row>
    <row r="144" spans="1:9">
      <c r="A144" s="9" t="s">
        <v>1</v>
      </c>
      <c r="B144" s="2" t="s">
        <v>401</v>
      </c>
      <c r="C144" s="20" t="s">
        <v>402</v>
      </c>
      <c r="D144" s="3"/>
      <c r="E144" s="3"/>
      <c r="F144" s="9">
        <v>23660</v>
      </c>
      <c r="G144" s="3" t="s">
        <v>403</v>
      </c>
      <c r="H144" s="3"/>
      <c r="I144" s="3">
        <f>+VLOOKUP(G144,'[1]Sheet 1'!A$2:C$286,3,0)</f>
        <v>0.112927093523044</v>
      </c>
    </row>
    <row r="145" spans="1:9">
      <c r="A145" s="9" t="s">
        <v>1</v>
      </c>
      <c r="B145" s="2" t="s">
        <v>404</v>
      </c>
      <c r="C145" s="20" t="s">
        <v>405</v>
      </c>
      <c r="D145" s="3"/>
      <c r="E145" s="3"/>
      <c r="F145" s="9">
        <v>23660</v>
      </c>
      <c r="G145" s="3" t="s">
        <v>403</v>
      </c>
      <c r="H145" s="3"/>
      <c r="I145" s="3"/>
    </row>
    <row r="146" spans="1:9">
      <c r="A146" s="9" t="s">
        <v>1</v>
      </c>
      <c r="B146" s="2" t="s">
        <v>406</v>
      </c>
      <c r="C146" s="20" t="s">
        <v>407</v>
      </c>
      <c r="D146" s="3"/>
      <c r="E146" s="3"/>
      <c r="F146" s="9" t="s">
        <v>408</v>
      </c>
      <c r="G146" s="3" t="s">
        <v>409</v>
      </c>
      <c r="H146" s="3"/>
      <c r="I146" s="3">
        <f>+VLOOKUP(G146,'[1]Sheet 1'!A$2:C$286,3,0)</f>
        <v>0.050776247376189</v>
      </c>
    </row>
    <row r="147" spans="1:11">
      <c r="A147" s="9" t="s">
        <v>21</v>
      </c>
      <c r="B147" s="2" t="s">
        <v>410</v>
      </c>
      <c r="C147" s="14" t="s">
        <v>411</v>
      </c>
      <c r="D147" s="3"/>
      <c r="E147" s="3"/>
      <c r="F147" s="3"/>
      <c r="G147" s="3"/>
      <c r="H147" s="3"/>
      <c r="I147" s="3"/>
      <c r="K147" s="25">
        <f>+J148</f>
        <v>0.268294236280618</v>
      </c>
    </row>
    <row r="148" spans="1:10">
      <c r="A148" s="9" t="s">
        <v>23</v>
      </c>
      <c r="B148" s="2" t="s">
        <v>412</v>
      </c>
      <c r="C148" s="15" t="s">
        <v>411</v>
      </c>
      <c r="D148" s="16" t="s">
        <v>413</v>
      </c>
      <c r="E148" s="3"/>
      <c r="F148" s="3"/>
      <c r="G148" s="3"/>
      <c r="H148" s="3"/>
      <c r="I148" s="3"/>
      <c r="J148" s="25">
        <f>+H149</f>
        <v>0.268294236280618</v>
      </c>
    </row>
    <row r="149" spans="1:9">
      <c r="A149" s="9" t="s">
        <v>27</v>
      </c>
      <c r="B149" s="2" t="s">
        <v>414</v>
      </c>
      <c r="C149" s="17" t="s">
        <v>415</v>
      </c>
      <c r="D149" s="19"/>
      <c r="E149" s="18" t="s">
        <v>416</v>
      </c>
      <c r="F149" s="19"/>
      <c r="G149" s="19"/>
      <c r="H149" s="3">
        <f>+VLOOKUP(E149,'[1]Sheet 1'!A$2:C$286,3,0)</f>
        <v>0.268294236280618</v>
      </c>
      <c r="I149" s="3"/>
    </row>
    <row r="150" spans="1:9">
      <c r="A150" s="9" t="s">
        <v>1</v>
      </c>
      <c r="B150" s="2" t="s">
        <v>417</v>
      </c>
      <c r="C150" s="20" t="s">
        <v>418</v>
      </c>
      <c r="D150" s="3"/>
      <c r="E150" s="3"/>
      <c r="F150" s="9" t="s">
        <v>419</v>
      </c>
      <c r="G150" s="3" t="s">
        <v>420</v>
      </c>
      <c r="H150" s="3"/>
      <c r="I150" s="3">
        <f>+VLOOKUP(G150,'[1]Sheet 1'!A$2:C$286,3,0)</f>
        <v>0.268294236280618</v>
      </c>
    </row>
    <row r="151" spans="1:9">
      <c r="A151" s="9" t="s">
        <v>1</v>
      </c>
      <c r="B151" s="2" t="s">
        <v>421</v>
      </c>
      <c r="C151" s="20" t="s">
        <v>422</v>
      </c>
      <c r="D151" s="3"/>
      <c r="E151" s="3"/>
      <c r="F151" s="9" t="s">
        <v>419</v>
      </c>
      <c r="G151" s="3" t="s">
        <v>420</v>
      </c>
      <c r="H151" s="3"/>
      <c r="I151" s="3"/>
    </row>
    <row r="152" spans="1:11">
      <c r="A152" s="9" t="s">
        <v>21</v>
      </c>
      <c r="B152" s="2" t="s">
        <v>423</v>
      </c>
      <c r="C152" s="14" t="s">
        <v>424</v>
      </c>
      <c r="D152" s="3"/>
      <c r="E152" s="3"/>
      <c r="F152" s="3"/>
      <c r="G152" s="3"/>
      <c r="H152" s="3"/>
      <c r="I152" s="3"/>
      <c r="K152" s="25">
        <f>+J153</f>
        <v>0.229538136292805</v>
      </c>
    </row>
    <row r="153" spans="1:10">
      <c r="A153" s="9" t="s">
        <v>23</v>
      </c>
      <c r="B153" s="2" t="s">
        <v>425</v>
      </c>
      <c r="C153" s="15" t="s">
        <v>426</v>
      </c>
      <c r="D153" s="16" t="s">
        <v>427</v>
      </c>
      <c r="E153" s="3"/>
      <c r="F153" s="3"/>
      <c r="G153" s="3"/>
      <c r="H153" s="3"/>
      <c r="I153" s="3"/>
      <c r="J153" s="25">
        <f>+H154</f>
        <v>0.229538136292805</v>
      </c>
    </row>
    <row r="154" spans="1:9">
      <c r="A154" s="9" t="s">
        <v>27</v>
      </c>
      <c r="B154" s="2" t="s">
        <v>428</v>
      </c>
      <c r="C154" s="17" t="s">
        <v>429</v>
      </c>
      <c r="D154" s="19"/>
      <c r="E154" s="18" t="s">
        <v>71</v>
      </c>
      <c r="F154" s="19"/>
      <c r="G154" s="19"/>
      <c r="H154" s="3">
        <v>0.229538136292805</v>
      </c>
      <c r="I154" s="3"/>
    </row>
    <row r="155" spans="1:9">
      <c r="A155" s="9" t="s">
        <v>1</v>
      </c>
      <c r="B155" s="2" t="s">
        <v>430</v>
      </c>
      <c r="C155" s="20" t="s">
        <v>431</v>
      </c>
      <c r="D155" s="3"/>
      <c r="E155" s="3"/>
      <c r="F155" s="9" t="s">
        <v>432</v>
      </c>
      <c r="G155" s="3" t="s">
        <v>433</v>
      </c>
      <c r="H155" s="3"/>
      <c r="I155" s="3">
        <f>+VLOOKUP(G155,'[1]Sheet 1'!A$2:C$286,3,0)</f>
        <v>0.229538136292805</v>
      </c>
    </row>
    <row r="156" spans="1:9">
      <c r="A156" s="9" t="s">
        <v>1</v>
      </c>
      <c r="B156" s="2" t="s">
        <v>434</v>
      </c>
      <c r="C156" s="20" t="s">
        <v>435</v>
      </c>
      <c r="D156" s="3"/>
      <c r="E156" s="3"/>
      <c r="F156" s="9" t="s">
        <v>432</v>
      </c>
      <c r="G156" s="3" t="s">
        <v>433</v>
      </c>
      <c r="H156" s="3"/>
      <c r="I156" s="3"/>
    </row>
    <row r="157" spans="1:9">
      <c r="A157" s="9" t="s">
        <v>1</v>
      </c>
      <c r="B157" s="2" t="s">
        <v>436</v>
      </c>
      <c r="C157" s="20" t="s">
        <v>437</v>
      </c>
      <c r="D157" s="3"/>
      <c r="E157" s="3"/>
      <c r="F157" s="9" t="s">
        <v>432</v>
      </c>
      <c r="G157" s="3" t="s">
        <v>433</v>
      </c>
      <c r="H157" s="3"/>
      <c r="I157" s="3"/>
    </row>
    <row r="158" spans="1:9">
      <c r="A158" s="9" t="s">
        <v>1</v>
      </c>
      <c r="B158" s="2" t="s">
        <v>438</v>
      </c>
      <c r="C158" s="20" t="s">
        <v>439</v>
      </c>
      <c r="D158" s="3"/>
      <c r="E158" s="3"/>
      <c r="F158" s="9" t="s">
        <v>432</v>
      </c>
      <c r="G158" s="3" t="s">
        <v>433</v>
      </c>
      <c r="H158" s="3"/>
      <c r="I158" s="3"/>
    </row>
    <row r="159" spans="1:11">
      <c r="A159" s="9" t="s">
        <v>21</v>
      </c>
      <c r="B159" s="2" t="s">
        <v>440</v>
      </c>
      <c r="C159" s="14" t="s">
        <v>441</v>
      </c>
      <c r="D159" s="3"/>
      <c r="E159" s="3"/>
      <c r="F159" s="3"/>
      <c r="G159" s="3"/>
      <c r="H159" s="3"/>
      <c r="I159" s="3"/>
      <c r="K159" s="25">
        <f>+J160</f>
        <v>3.56459581811847</v>
      </c>
    </row>
    <row r="160" spans="1:10">
      <c r="A160" s="9" t="s">
        <v>23</v>
      </c>
      <c r="B160" s="2" t="s">
        <v>442</v>
      </c>
      <c r="C160" s="15" t="s">
        <v>426</v>
      </c>
      <c r="D160" s="16" t="s">
        <v>427</v>
      </c>
      <c r="E160" s="3"/>
      <c r="F160" s="3"/>
      <c r="G160" s="3"/>
      <c r="H160" s="3"/>
      <c r="I160" s="3"/>
      <c r="J160" s="25">
        <f>+H161</f>
        <v>3.56459581811847</v>
      </c>
    </row>
    <row r="161" spans="1:9">
      <c r="A161" s="9" t="s">
        <v>27</v>
      </c>
      <c r="B161" s="2" t="s">
        <v>443</v>
      </c>
      <c r="C161" s="17" t="s">
        <v>444</v>
      </c>
      <c r="D161" s="19"/>
      <c r="E161" s="18" t="s">
        <v>445</v>
      </c>
      <c r="F161" s="19"/>
      <c r="G161" s="19"/>
      <c r="H161" s="3">
        <f>+VLOOKUP(E161,'[1]Sheet 1'!A$2:C$286,3,0)</f>
        <v>3.56459581811847</v>
      </c>
      <c r="I161" s="3"/>
    </row>
    <row r="162" spans="1:9">
      <c r="A162" s="9" t="s">
        <v>1</v>
      </c>
      <c r="B162" s="2" t="s">
        <v>446</v>
      </c>
      <c r="C162" s="20" t="s">
        <v>447</v>
      </c>
      <c r="D162" s="3"/>
      <c r="E162" s="3"/>
      <c r="F162" s="9">
        <v>23999</v>
      </c>
      <c r="G162" s="3" t="s">
        <v>448</v>
      </c>
      <c r="H162" s="3"/>
      <c r="I162" s="3">
        <f>+VLOOKUP(G162,'[1]Sheet 1'!A$2:C$286,3,0)</f>
        <v>1.46056504868465</v>
      </c>
    </row>
    <row r="163" spans="1:9">
      <c r="A163" s="9" t="s">
        <v>1</v>
      </c>
      <c r="B163" s="2" t="s">
        <v>449</v>
      </c>
      <c r="C163" s="20" t="s">
        <v>450</v>
      </c>
      <c r="D163" s="3"/>
      <c r="E163" s="3"/>
      <c r="F163" s="9">
        <v>23999</v>
      </c>
      <c r="G163" s="3" t="s">
        <v>448</v>
      </c>
      <c r="H163" s="3"/>
      <c r="I163" s="3"/>
    </row>
    <row r="164" spans="1:9">
      <c r="A164" s="9" t="s">
        <v>1</v>
      </c>
      <c r="B164" s="2" t="s">
        <v>451</v>
      </c>
      <c r="C164" s="20" t="s">
        <v>452</v>
      </c>
      <c r="D164" s="3"/>
      <c r="E164" s="3"/>
      <c r="F164" s="9">
        <v>23999</v>
      </c>
      <c r="G164" s="3" t="s">
        <v>448</v>
      </c>
      <c r="H164" s="3"/>
      <c r="I164" s="3"/>
    </row>
    <row r="165" spans="1:9">
      <c r="A165" s="9" t="s">
        <v>1</v>
      </c>
      <c r="B165" s="2" t="s">
        <v>453</v>
      </c>
      <c r="C165" s="20" t="s">
        <v>454</v>
      </c>
      <c r="D165" s="3"/>
      <c r="E165" s="3"/>
      <c r="F165" s="9">
        <v>23995</v>
      </c>
      <c r="G165" s="3" t="s">
        <v>455</v>
      </c>
      <c r="H165" s="3"/>
      <c r="I165" s="3">
        <f>+VLOOKUP(G165,'[1]Sheet 1'!A$2:C$286,3,0)</f>
        <v>0.835075513150047</v>
      </c>
    </row>
    <row r="166" spans="1:9">
      <c r="A166" s="9" t="s">
        <v>1</v>
      </c>
      <c r="B166" s="2" t="s">
        <v>456</v>
      </c>
      <c r="C166" s="20" t="s">
        <v>457</v>
      </c>
      <c r="D166" s="3"/>
      <c r="E166" s="3"/>
      <c r="F166" s="9">
        <v>23995</v>
      </c>
      <c r="G166" s="3" t="s">
        <v>455</v>
      </c>
      <c r="H166" s="3"/>
      <c r="I166" s="3"/>
    </row>
    <row r="167" spans="1:9">
      <c r="A167" s="9" t="s">
        <v>1</v>
      </c>
      <c r="B167" s="2" t="s">
        <v>458</v>
      </c>
      <c r="C167" s="20" t="s">
        <v>459</v>
      </c>
      <c r="D167" s="3"/>
      <c r="E167" s="3"/>
      <c r="F167" s="9">
        <v>23995</v>
      </c>
      <c r="G167" s="3" t="s">
        <v>455</v>
      </c>
      <c r="H167" s="3"/>
      <c r="I167" s="3"/>
    </row>
    <row r="168" spans="1:9">
      <c r="A168" s="9" t="s">
        <v>1</v>
      </c>
      <c r="B168" s="2" t="s">
        <v>460</v>
      </c>
      <c r="C168" s="20" t="s">
        <v>461</v>
      </c>
      <c r="D168" s="3"/>
      <c r="E168" s="3"/>
      <c r="F168" s="9">
        <v>23995</v>
      </c>
      <c r="G168" s="3" t="s">
        <v>455</v>
      </c>
      <c r="H168" s="3"/>
      <c r="I168" s="3"/>
    </row>
    <row r="169" spans="1:9">
      <c r="A169" s="9" t="s">
        <v>1</v>
      </c>
      <c r="B169" s="2" t="s">
        <v>462</v>
      </c>
      <c r="C169" s="20" t="s">
        <v>463</v>
      </c>
      <c r="D169" s="3"/>
      <c r="E169" s="3"/>
      <c r="F169" s="9">
        <v>23995</v>
      </c>
      <c r="G169" s="3" t="s">
        <v>455</v>
      </c>
      <c r="H169" s="3"/>
      <c r="I169" s="3"/>
    </row>
    <row r="170" spans="1:9">
      <c r="A170" s="9" t="s">
        <v>1</v>
      </c>
      <c r="B170" s="2" t="s">
        <v>464</v>
      </c>
      <c r="C170" s="20" t="s">
        <v>465</v>
      </c>
      <c r="D170" s="3"/>
      <c r="E170" s="3"/>
      <c r="F170" s="9" t="s">
        <v>466</v>
      </c>
      <c r="G170" s="3" t="s">
        <v>467</v>
      </c>
      <c r="H170" s="3"/>
      <c r="I170" s="3">
        <f>+VLOOKUP(G170,'[1]Sheet 1'!A$2:C$286,3,0)</f>
        <v>0.451447378684346</v>
      </c>
    </row>
    <row r="171" spans="1:9">
      <c r="A171" s="9" t="s">
        <v>1</v>
      </c>
      <c r="B171" s="2" t="s">
        <v>468</v>
      </c>
      <c r="C171" s="20" t="s">
        <v>469</v>
      </c>
      <c r="D171" s="3"/>
      <c r="E171" s="3"/>
      <c r="F171" s="9" t="s">
        <v>466</v>
      </c>
      <c r="G171" s="3" t="s">
        <v>467</v>
      </c>
      <c r="H171" s="3"/>
      <c r="I171" s="3"/>
    </row>
    <row r="172" spans="1:9">
      <c r="A172" s="9" t="s">
        <v>1</v>
      </c>
      <c r="B172" s="2" t="s">
        <v>470</v>
      </c>
      <c r="C172" s="20" t="s">
        <v>471</v>
      </c>
      <c r="D172" s="3"/>
      <c r="E172" s="3"/>
      <c r="F172" s="9" t="s">
        <v>472</v>
      </c>
      <c r="G172" s="3" t="s">
        <v>473</v>
      </c>
      <c r="H172" s="3"/>
      <c r="I172" s="3">
        <f>+VLOOKUP(G172,'[1]Sheet 1'!A$2:C$286,3,0)</f>
        <v>0.422031802878668</v>
      </c>
    </row>
    <row r="173" spans="1:9">
      <c r="A173" s="9" t="s">
        <v>1</v>
      </c>
      <c r="B173" s="2" t="s">
        <v>474</v>
      </c>
      <c r="C173" s="20" t="s">
        <v>475</v>
      </c>
      <c r="D173" s="3"/>
      <c r="E173" s="3"/>
      <c r="F173" s="9">
        <v>23996</v>
      </c>
      <c r="G173" s="3" t="s">
        <v>476</v>
      </c>
      <c r="H173" s="3"/>
      <c r="I173" s="3">
        <f>+VLOOKUP(G173,'[1]Sheet 1'!A$2:C$286,3,0)</f>
        <v>0.395476074720766</v>
      </c>
    </row>
    <row r="174" spans="1:12">
      <c r="A174" s="9" t="s">
        <v>18</v>
      </c>
      <c r="B174" s="2" t="s">
        <v>477</v>
      </c>
      <c r="C174" s="12" t="s">
        <v>478</v>
      </c>
      <c r="D174" s="3"/>
      <c r="E174" s="3"/>
      <c r="F174" s="3"/>
      <c r="G174" s="3"/>
      <c r="H174" s="3"/>
      <c r="I174" s="3"/>
      <c r="L174" s="25">
        <f>+K175</f>
        <v>2.87339000147229</v>
      </c>
    </row>
    <row r="175" spans="1:11">
      <c r="A175" s="9" t="s">
        <v>21</v>
      </c>
      <c r="B175" s="2" t="s">
        <v>479</v>
      </c>
      <c r="C175" s="14" t="s">
        <v>478</v>
      </c>
      <c r="D175" s="3"/>
      <c r="E175" s="3"/>
      <c r="F175" s="3"/>
      <c r="G175" s="3"/>
      <c r="H175" s="3"/>
      <c r="I175" s="3"/>
      <c r="K175" s="25">
        <f>+J176</f>
        <v>2.87339000147229</v>
      </c>
    </row>
    <row r="176" spans="1:10">
      <c r="A176" s="9" t="s">
        <v>23</v>
      </c>
      <c r="B176" s="2" t="s">
        <v>480</v>
      </c>
      <c r="C176" s="15" t="s">
        <v>481</v>
      </c>
      <c r="D176" s="16" t="s">
        <v>482</v>
      </c>
      <c r="E176" s="3"/>
      <c r="F176" s="3"/>
      <c r="G176" s="3"/>
      <c r="H176" s="3"/>
      <c r="I176" s="3"/>
      <c r="J176" s="25">
        <f>+H177</f>
        <v>2.87339000147229</v>
      </c>
    </row>
    <row r="177" spans="1:9">
      <c r="A177" s="9" t="s">
        <v>27</v>
      </c>
      <c r="B177" s="2" t="s">
        <v>483</v>
      </c>
      <c r="C177" s="17" t="s">
        <v>484</v>
      </c>
      <c r="D177" s="19"/>
      <c r="E177" s="18" t="s">
        <v>485</v>
      </c>
      <c r="F177" s="19"/>
      <c r="G177" s="19"/>
      <c r="H177" s="3">
        <f>+VLOOKUP(E177,'[1]Sheet 1'!A$2:C$286,3,0)</f>
        <v>2.87339000147229</v>
      </c>
      <c r="I177" s="3"/>
    </row>
    <row r="178" spans="1:9">
      <c r="A178" s="9" t="s">
        <v>1</v>
      </c>
      <c r="B178" s="2" t="s">
        <v>486</v>
      </c>
      <c r="C178" s="20" t="s">
        <v>487</v>
      </c>
      <c r="D178" s="3"/>
      <c r="E178" s="3"/>
      <c r="F178" s="9">
        <v>23319</v>
      </c>
      <c r="G178" s="3" t="s">
        <v>488</v>
      </c>
      <c r="H178" s="3"/>
      <c r="I178" s="3">
        <f>+VLOOKUP(G178,'[1]Sheet 1'!A$2:C$286,3,0)</f>
        <v>2.87339000147229</v>
      </c>
    </row>
    <row r="179" spans="1:9">
      <c r="A179" s="9" t="s">
        <v>1</v>
      </c>
      <c r="B179" s="2" t="s">
        <v>489</v>
      </c>
      <c r="C179" s="20" t="s">
        <v>490</v>
      </c>
      <c r="D179" s="3"/>
      <c r="E179" s="3"/>
      <c r="F179" s="9">
        <v>23319</v>
      </c>
      <c r="G179" s="3" t="s">
        <v>488</v>
      </c>
      <c r="H179" s="3"/>
      <c r="I179" s="3"/>
    </row>
    <row r="180" spans="1:9">
      <c r="A180" s="9" t="s">
        <v>1</v>
      </c>
      <c r="B180" s="2" t="s">
        <v>491</v>
      </c>
      <c r="C180" s="20" t="s">
        <v>492</v>
      </c>
      <c r="D180" s="3"/>
      <c r="E180" s="3"/>
      <c r="F180" s="9">
        <v>23319</v>
      </c>
      <c r="G180" s="3" t="s">
        <v>488</v>
      </c>
      <c r="H180" s="3"/>
      <c r="I180" s="3"/>
    </row>
    <row r="181" spans="1:9">
      <c r="A181" s="9" t="s">
        <v>1</v>
      </c>
      <c r="B181" s="2" t="s">
        <v>493</v>
      </c>
      <c r="C181" s="20" t="s">
        <v>494</v>
      </c>
      <c r="D181" s="3"/>
      <c r="E181" s="3"/>
      <c r="F181" s="9">
        <v>23319</v>
      </c>
      <c r="G181" s="3" t="s">
        <v>488</v>
      </c>
      <c r="H181" s="3"/>
      <c r="I181" s="3"/>
    </row>
    <row r="182" spans="1:9">
      <c r="A182" s="9" t="s">
        <v>1</v>
      </c>
      <c r="B182" s="2" t="s">
        <v>495</v>
      </c>
      <c r="C182" s="20" t="s">
        <v>496</v>
      </c>
      <c r="D182" s="3"/>
      <c r="E182" s="3"/>
      <c r="F182" s="9">
        <v>23319</v>
      </c>
      <c r="G182" s="3" t="s">
        <v>488</v>
      </c>
      <c r="H182" s="3"/>
      <c r="I182" s="3"/>
    </row>
    <row r="183" spans="1:13">
      <c r="A183" s="9" t="s">
        <v>15</v>
      </c>
      <c r="B183" s="2" t="s">
        <v>497</v>
      </c>
      <c r="C183" s="27" t="s">
        <v>498</v>
      </c>
      <c r="D183" s="3"/>
      <c r="E183" s="3"/>
      <c r="F183" s="3"/>
      <c r="G183" s="3"/>
      <c r="H183" s="3"/>
      <c r="I183" s="3"/>
      <c r="M183" s="25">
        <f>+L184</f>
        <v>4.98662799130946</v>
      </c>
    </row>
    <row r="184" spans="1:12">
      <c r="A184" s="9" t="s">
        <v>18</v>
      </c>
      <c r="B184" s="2" t="s">
        <v>499</v>
      </c>
      <c r="C184" s="12" t="s">
        <v>500</v>
      </c>
      <c r="D184" s="3"/>
      <c r="E184" s="3"/>
      <c r="F184" s="3"/>
      <c r="G184" s="3"/>
      <c r="H184" s="3"/>
      <c r="I184" s="3"/>
      <c r="L184" s="25">
        <f>+K185+K192+K198+K202</f>
        <v>4.98662799130946</v>
      </c>
    </row>
    <row r="185" spans="1:11">
      <c r="A185" s="9" t="s">
        <v>21</v>
      </c>
      <c r="B185" s="2" t="s">
        <v>501</v>
      </c>
      <c r="C185" s="14" t="s">
        <v>500</v>
      </c>
      <c r="D185" s="3"/>
      <c r="E185" s="3"/>
      <c r="F185" s="3"/>
      <c r="G185" s="3"/>
      <c r="H185" s="3"/>
      <c r="I185" s="3"/>
      <c r="K185" s="25">
        <f>+J186</f>
        <v>0.309062256997545</v>
      </c>
    </row>
    <row r="186" spans="1:10">
      <c r="A186" s="9" t="s">
        <v>23</v>
      </c>
      <c r="B186" s="2" t="s">
        <v>502</v>
      </c>
      <c r="C186" s="15" t="s">
        <v>500</v>
      </c>
      <c r="D186" s="28" t="s">
        <v>503</v>
      </c>
      <c r="E186" s="3"/>
      <c r="F186" s="3"/>
      <c r="G186" s="3"/>
      <c r="H186" s="3"/>
      <c r="I186" s="3"/>
      <c r="J186" s="25">
        <f>+H187</f>
        <v>0.309062256997545</v>
      </c>
    </row>
    <row r="187" spans="1:9">
      <c r="A187" s="9" t="s">
        <v>27</v>
      </c>
      <c r="B187" s="2" t="s">
        <v>504</v>
      </c>
      <c r="C187" s="17" t="s">
        <v>505</v>
      </c>
      <c r="D187" s="18"/>
      <c r="E187" s="18" t="s">
        <v>506</v>
      </c>
      <c r="F187" s="19"/>
      <c r="G187" s="19"/>
      <c r="H187" s="3">
        <f>+VLOOKUP(E187,'[1]Sheet 1'!A$2:C$286,3,0)</f>
        <v>0.309062256997545</v>
      </c>
      <c r="I187" s="3"/>
    </row>
    <row r="188" spans="1:9">
      <c r="A188" s="9" t="s">
        <v>1</v>
      </c>
      <c r="B188" s="2" t="s">
        <v>507</v>
      </c>
      <c r="C188" s="20" t="s">
        <v>508</v>
      </c>
      <c r="D188" s="3"/>
      <c r="E188" s="3"/>
      <c r="F188" s="9" t="s">
        <v>509</v>
      </c>
      <c r="G188" s="3" t="s">
        <v>510</v>
      </c>
      <c r="H188" s="3"/>
      <c r="I188" s="3">
        <f>+VLOOKUP(G188,'[1]Sheet 1'!A$2:C$286,3,0)</f>
        <v>0.309062256997545</v>
      </c>
    </row>
    <row r="189" spans="1:9">
      <c r="A189" s="9" t="s">
        <v>1</v>
      </c>
      <c r="B189" s="2" t="s">
        <v>511</v>
      </c>
      <c r="C189" s="20" t="s">
        <v>512</v>
      </c>
      <c r="D189" s="3"/>
      <c r="E189" s="3"/>
      <c r="F189" s="9" t="s">
        <v>509</v>
      </c>
      <c r="G189" s="3" t="s">
        <v>510</v>
      </c>
      <c r="H189" s="3"/>
      <c r="I189" s="3"/>
    </row>
    <row r="190" spans="1:9">
      <c r="A190" s="9" t="s">
        <v>1</v>
      </c>
      <c r="B190" s="2" t="s">
        <v>513</v>
      </c>
      <c r="C190" s="20" t="s">
        <v>514</v>
      </c>
      <c r="D190" s="3"/>
      <c r="E190" s="3"/>
      <c r="F190" s="9" t="s">
        <v>509</v>
      </c>
      <c r="G190" s="3" t="s">
        <v>510</v>
      </c>
      <c r="H190" s="3"/>
      <c r="I190" s="3"/>
    </row>
    <row r="191" spans="1:9">
      <c r="A191" s="9" t="s">
        <v>1</v>
      </c>
      <c r="B191" s="2" t="s">
        <v>515</v>
      </c>
      <c r="C191" s="20" t="s">
        <v>516</v>
      </c>
      <c r="D191" s="3"/>
      <c r="E191" s="3"/>
      <c r="F191" s="9" t="s">
        <v>509</v>
      </c>
      <c r="G191" s="3" t="s">
        <v>510</v>
      </c>
      <c r="H191" s="3"/>
      <c r="I191" s="3"/>
    </row>
    <row r="192" spans="1:11">
      <c r="A192" s="9" t="s">
        <v>21</v>
      </c>
      <c r="B192" s="2" t="s">
        <v>517</v>
      </c>
      <c r="C192" s="14" t="s">
        <v>518</v>
      </c>
      <c r="D192" s="3"/>
      <c r="E192" s="3"/>
      <c r="F192" s="3"/>
      <c r="G192" s="3"/>
      <c r="H192" s="3"/>
      <c r="I192" s="3"/>
      <c r="K192" s="25">
        <f>+J193</f>
        <v>0.051548059360999</v>
      </c>
    </row>
    <row r="193" spans="1:10">
      <c r="A193" s="9" t="s">
        <v>23</v>
      </c>
      <c r="B193" s="2" t="s">
        <v>519</v>
      </c>
      <c r="C193" s="15" t="s">
        <v>518</v>
      </c>
      <c r="D193" s="16" t="s">
        <v>520</v>
      </c>
      <c r="E193" s="3"/>
      <c r="F193" s="3"/>
      <c r="G193" s="3"/>
      <c r="H193" s="3"/>
      <c r="I193" s="3"/>
      <c r="J193" s="25">
        <f>+H194</f>
        <v>0.051548059360999</v>
      </c>
    </row>
    <row r="194" spans="1:9">
      <c r="A194" s="9" t="s">
        <v>27</v>
      </c>
      <c r="B194" s="2" t="s">
        <v>521</v>
      </c>
      <c r="C194" s="17" t="s">
        <v>522</v>
      </c>
      <c r="D194" s="19"/>
      <c r="E194" s="18" t="s">
        <v>523</v>
      </c>
      <c r="F194" s="19"/>
      <c r="G194" s="19"/>
      <c r="H194" s="3">
        <f>+VLOOKUP(E194,'[1]Sheet 1'!A$2:C$286,3,0)</f>
        <v>0.051548059360999</v>
      </c>
      <c r="I194" s="3"/>
    </row>
    <row r="195" spans="1:9">
      <c r="A195" s="9" t="s">
        <v>1</v>
      </c>
      <c r="B195" s="2" t="s">
        <v>524</v>
      </c>
      <c r="C195" s="20" t="s">
        <v>525</v>
      </c>
      <c r="D195" s="3"/>
      <c r="E195" s="3"/>
      <c r="F195" s="9">
        <v>24212</v>
      </c>
      <c r="G195" s="3" t="s">
        <v>526</v>
      </c>
      <c r="H195" s="3"/>
      <c r="I195" s="3">
        <f>+VLOOKUP(G195,'[1]Sheet 1'!A$2:C$286,3,0)</f>
        <v>0.0318140458148098</v>
      </c>
    </row>
    <row r="196" spans="1:9">
      <c r="A196" s="9" t="s">
        <v>1</v>
      </c>
      <c r="B196" s="2" t="s">
        <v>527</v>
      </c>
      <c r="C196" s="20" t="s">
        <v>528</v>
      </c>
      <c r="D196" s="3"/>
      <c r="E196" s="3"/>
      <c r="F196" s="9" t="s">
        <v>529</v>
      </c>
      <c r="G196" s="3" t="s">
        <v>530</v>
      </c>
      <c r="H196" s="3"/>
      <c r="I196" s="3">
        <f>+VLOOKUP(G196,'[1]Sheet 1'!A$2:C$286,3,0)</f>
        <v>0.0197340135461892</v>
      </c>
    </row>
    <row r="197" spans="1:9">
      <c r="A197" s="9" t="s">
        <v>1</v>
      </c>
      <c r="B197" s="2" t="s">
        <v>531</v>
      </c>
      <c r="C197" s="20" t="s">
        <v>532</v>
      </c>
      <c r="D197" s="3"/>
      <c r="E197" s="3"/>
      <c r="F197" s="9" t="s">
        <v>529</v>
      </c>
      <c r="G197" s="3" t="s">
        <v>530</v>
      </c>
      <c r="H197" s="3"/>
      <c r="I197" s="3"/>
    </row>
    <row r="198" spans="1:11">
      <c r="A198" s="9" t="s">
        <v>21</v>
      </c>
      <c r="B198" s="2" t="s">
        <v>533</v>
      </c>
      <c r="C198" s="14" t="s">
        <v>534</v>
      </c>
      <c r="D198" s="3"/>
      <c r="E198" s="3"/>
      <c r="F198" s="3"/>
      <c r="G198" s="3"/>
      <c r="H198" s="3"/>
      <c r="I198" s="3"/>
      <c r="K198" s="25">
        <f>+J199</f>
        <v>0.764600729195854</v>
      </c>
    </row>
    <row r="199" spans="1:10">
      <c r="A199" s="9" t="s">
        <v>23</v>
      </c>
      <c r="B199" s="2" t="s">
        <v>535</v>
      </c>
      <c r="C199" s="15" t="s">
        <v>534</v>
      </c>
      <c r="D199" s="16" t="s">
        <v>536</v>
      </c>
      <c r="E199" s="3"/>
      <c r="F199" s="3"/>
      <c r="G199" s="3"/>
      <c r="H199" s="3"/>
      <c r="I199" s="3"/>
      <c r="J199" s="25">
        <f>+H200</f>
        <v>0.764600729195854</v>
      </c>
    </row>
    <row r="200" spans="1:9">
      <c r="A200" s="9" t="s">
        <v>27</v>
      </c>
      <c r="B200" s="2" t="s">
        <v>537</v>
      </c>
      <c r="C200" s="17" t="s">
        <v>538</v>
      </c>
      <c r="D200" s="19"/>
      <c r="E200" s="18" t="s">
        <v>539</v>
      </c>
      <c r="F200" s="19"/>
      <c r="G200" s="19"/>
      <c r="H200" s="3">
        <f>+VLOOKUP(E200,'[1]Sheet 1'!A$2:C$286,3,0)</f>
        <v>0.764600729195854</v>
      </c>
      <c r="I200" s="3"/>
    </row>
    <row r="201" spans="1:9">
      <c r="A201" s="9" t="s">
        <v>1</v>
      </c>
      <c r="B201" s="2" t="s">
        <v>540</v>
      </c>
      <c r="C201" s="20" t="s">
        <v>541</v>
      </c>
      <c r="D201" s="3"/>
      <c r="E201" s="3"/>
      <c r="F201" s="9">
        <v>24310</v>
      </c>
      <c r="G201" s="3" t="s">
        <v>542</v>
      </c>
      <c r="H201" s="3"/>
      <c r="I201" s="3">
        <f>+VLOOKUP(G201,'[1]Sheet 1'!A$2:C$286,3,0)</f>
        <v>0.764600729195854</v>
      </c>
    </row>
    <row r="202" ht="30" spans="1:11">
      <c r="A202" s="9" t="s">
        <v>21</v>
      </c>
      <c r="B202" s="2" t="s">
        <v>543</v>
      </c>
      <c r="C202" s="29" t="s">
        <v>544</v>
      </c>
      <c r="D202" s="3"/>
      <c r="E202" s="3"/>
      <c r="F202" s="3"/>
      <c r="G202" s="3"/>
      <c r="H202" s="3"/>
      <c r="I202" s="3"/>
      <c r="K202" s="25">
        <f>+J203</f>
        <v>3.86141694575506</v>
      </c>
    </row>
    <row r="203" ht="30" spans="1:10">
      <c r="A203" s="9" t="s">
        <v>23</v>
      </c>
      <c r="B203" s="2" t="s">
        <v>545</v>
      </c>
      <c r="C203" s="30" t="s">
        <v>546</v>
      </c>
      <c r="D203" s="16" t="s">
        <v>547</v>
      </c>
      <c r="E203" s="3"/>
      <c r="F203" s="3"/>
      <c r="G203" s="3"/>
      <c r="H203" s="3"/>
      <c r="I203" s="3"/>
      <c r="J203" s="25">
        <f>+H204+H208</f>
        <v>3.86141694575506</v>
      </c>
    </row>
    <row r="204" spans="1:9">
      <c r="A204" s="9" t="s">
        <v>27</v>
      </c>
      <c r="B204" s="2" t="s">
        <v>548</v>
      </c>
      <c r="C204" s="17" t="s">
        <v>549</v>
      </c>
      <c r="D204" s="19"/>
      <c r="E204" s="18" t="s">
        <v>550</v>
      </c>
      <c r="F204" s="19"/>
      <c r="G204" s="19"/>
      <c r="H204" s="3">
        <f>+VLOOKUP(E204,'[1]Sheet 1'!A$2:C$286,3,0)</f>
        <v>3.33681859570151</v>
      </c>
      <c r="I204" s="3"/>
    </row>
    <row r="205" spans="1:9">
      <c r="A205" s="9" t="s">
        <v>1</v>
      </c>
      <c r="B205" s="2" t="s">
        <v>551</v>
      </c>
      <c r="C205" s="20" t="s">
        <v>552</v>
      </c>
      <c r="D205" s="3"/>
      <c r="E205" s="3"/>
      <c r="F205" s="3">
        <v>24490</v>
      </c>
      <c r="G205" s="3" t="s">
        <v>553</v>
      </c>
      <c r="H205" s="3"/>
      <c r="I205" s="3">
        <f>+VLOOKUP(G205,'[1]Sheet 1'!A$2:C$286,3,0)</f>
        <v>3.33681859570151</v>
      </c>
    </row>
    <row r="206" spans="1:9">
      <c r="A206" s="9" t="s">
        <v>1</v>
      </c>
      <c r="B206" s="2" t="s">
        <v>554</v>
      </c>
      <c r="C206" s="20" t="s">
        <v>555</v>
      </c>
      <c r="D206" s="3"/>
      <c r="E206" s="3"/>
      <c r="F206" s="3">
        <v>24490</v>
      </c>
      <c r="G206" s="3" t="s">
        <v>553</v>
      </c>
      <c r="H206" s="3"/>
      <c r="I206" s="3"/>
    </row>
    <row r="207" spans="1:9">
      <c r="A207" s="9" t="s">
        <v>1</v>
      </c>
      <c r="B207" s="2" t="s">
        <v>556</v>
      </c>
      <c r="C207" s="20" t="s">
        <v>557</v>
      </c>
      <c r="D207" s="3"/>
      <c r="E207" s="3"/>
      <c r="F207" s="3">
        <v>24490</v>
      </c>
      <c r="G207" s="3" t="s">
        <v>553</v>
      </c>
      <c r="H207" s="3"/>
      <c r="I207" s="3"/>
    </row>
    <row r="208" spans="1:9">
      <c r="A208" s="9" t="s">
        <v>27</v>
      </c>
      <c r="B208" s="2" t="s">
        <v>558</v>
      </c>
      <c r="C208" s="17" t="s">
        <v>559</v>
      </c>
      <c r="D208" s="19"/>
      <c r="E208" s="18" t="s">
        <v>560</v>
      </c>
      <c r="F208" s="19"/>
      <c r="G208" s="19"/>
      <c r="H208" s="3">
        <f>+VLOOKUP(E208,'[1]Sheet 1'!A$2:C$286,3,0)</f>
        <v>0.524598350053553</v>
      </c>
      <c r="I208" s="3"/>
    </row>
    <row r="209" spans="1:9">
      <c r="A209" s="9" t="s">
        <v>1</v>
      </c>
      <c r="B209" s="2" t="s">
        <v>561</v>
      </c>
      <c r="C209" s="20" t="s">
        <v>562</v>
      </c>
      <c r="D209" s="3"/>
      <c r="E209" s="3"/>
      <c r="F209" s="9">
        <v>24410</v>
      </c>
      <c r="G209" s="3" t="s">
        <v>563</v>
      </c>
      <c r="H209" s="3"/>
      <c r="I209" s="3">
        <f>+VLOOKUP(G209,'[1]Sheet 1'!A$2:C$286,3,0)</f>
        <v>0.524598350053553</v>
      </c>
    </row>
    <row r="210" spans="1:9">
      <c r="A210" s="9" t="s">
        <v>1</v>
      </c>
      <c r="B210" s="2" t="s">
        <v>564</v>
      </c>
      <c r="C210" s="20" t="s">
        <v>565</v>
      </c>
      <c r="D210" s="3"/>
      <c r="E210" s="3"/>
      <c r="F210" s="9">
        <v>24410</v>
      </c>
      <c r="G210" s="3" t="s">
        <v>563</v>
      </c>
      <c r="H210" s="3"/>
      <c r="I210" s="3"/>
    </row>
    <row r="211" spans="1:13">
      <c r="A211" s="9" t="s">
        <v>15</v>
      </c>
      <c r="B211" s="2" t="s">
        <v>566</v>
      </c>
      <c r="C211" s="27" t="s">
        <v>567</v>
      </c>
      <c r="D211" s="3"/>
      <c r="E211" s="3"/>
      <c r="F211" s="3"/>
      <c r="G211" s="3"/>
      <c r="H211" s="3"/>
      <c r="I211" s="3"/>
      <c r="M211" s="25">
        <f>+L212</f>
        <v>0.186706556541633</v>
      </c>
    </row>
    <row r="212" spans="1:12">
      <c r="A212" s="9" t="s">
        <v>18</v>
      </c>
      <c r="B212" s="2" t="s">
        <v>568</v>
      </c>
      <c r="C212" s="12" t="s">
        <v>567</v>
      </c>
      <c r="D212" s="3"/>
      <c r="E212" s="3"/>
      <c r="F212" s="3"/>
      <c r="G212" s="3"/>
      <c r="H212" s="3"/>
      <c r="I212" s="3"/>
      <c r="L212" s="25">
        <f>+K213</f>
        <v>0.186706556541633</v>
      </c>
    </row>
    <row r="213" spans="1:11">
      <c r="A213" s="9" t="s">
        <v>21</v>
      </c>
      <c r="B213" s="2" t="s">
        <v>569</v>
      </c>
      <c r="C213" s="14" t="s">
        <v>567</v>
      </c>
      <c r="D213" s="3"/>
      <c r="E213" s="3"/>
      <c r="F213" s="3"/>
      <c r="G213" s="3"/>
      <c r="H213" s="3"/>
      <c r="I213" s="3"/>
      <c r="K213" s="25">
        <f>+J214</f>
        <v>0.186706556541633</v>
      </c>
    </row>
    <row r="214" spans="1:10">
      <c r="A214" s="9" t="s">
        <v>23</v>
      </c>
      <c r="B214" s="2" t="s">
        <v>570</v>
      </c>
      <c r="C214" s="15" t="s">
        <v>567</v>
      </c>
      <c r="D214" s="16" t="s">
        <v>571</v>
      </c>
      <c r="E214" s="3"/>
      <c r="F214" s="3"/>
      <c r="G214" s="3"/>
      <c r="H214" s="3"/>
      <c r="I214" s="3"/>
      <c r="J214" s="25">
        <f>+H215</f>
        <v>0.186706556541633</v>
      </c>
    </row>
    <row r="215" spans="1:9">
      <c r="A215" s="9" t="s">
        <v>27</v>
      </c>
      <c r="B215" s="2" t="s">
        <v>572</v>
      </c>
      <c r="C215" s="17" t="s">
        <v>573</v>
      </c>
      <c r="D215" s="19"/>
      <c r="E215" s="18" t="s">
        <v>574</v>
      </c>
      <c r="F215" s="19"/>
      <c r="G215" s="19"/>
      <c r="H215" s="3">
        <f>+VLOOKUP(E215,'[1]Sheet 1'!A$2:C$286,3,0)</f>
        <v>0.186706556541633</v>
      </c>
      <c r="I215" s="3"/>
    </row>
    <row r="216" spans="1:9">
      <c r="A216" s="9" t="s">
        <v>1</v>
      </c>
      <c r="B216" s="2" t="s">
        <v>575</v>
      </c>
      <c r="C216" s="20" t="s">
        <v>576</v>
      </c>
      <c r="D216" s="3"/>
      <c r="E216" s="3"/>
      <c r="F216" s="9" t="s">
        <v>577</v>
      </c>
      <c r="G216" s="3" t="s">
        <v>578</v>
      </c>
      <c r="H216" s="3"/>
      <c r="I216" s="3">
        <f>+VLOOKUP(G216,'[1]Sheet 1'!A$2:C$286,3,0)</f>
        <v>0.186706556541633</v>
      </c>
    </row>
    <row r="217" spans="1:9">
      <c r="A217" s="9" t="s">
        <v>1</v>
      </c>
      <c r="B217" s="2" t="s">
        <v>579</v>
      </c>
      <c r="C217" s="20" t="s">
        <v>580</v>
      </c>
      <c r="D217" s="3"/>
      <c r="E217" s="3"/>
      <c r="F217" s="9" t="s">
        <v>577</v>
      </c>
      <c r="G217" s="3" t="s">
        <v>578</v>
      </c>
      <c r="H217" s="3"/>
      <c r="I217" s="3"/>
    </row>
    <row r="218" spans="1:13">
      <c r="A218" s="9" t="s">
        <v>15</v>
      </c>
      <c r="B218" s="2" t="s">
        <v>581</v>
      </c>
      <c r="C218" s="27" t="s">
        <v>582</v>
      </c>
      <c r="D218" s="3"/>
      <c r="E218" s="3"/>
      <c r="F218" s="3"/>
      <c r="G218" s="3"/>
      <c r="H218" s="3"/>
      <c r="I218" s="3"/>
      <c r="M218" s="25">
        <f>+L219+L232</f>
        <v>2.89706931105426</v>
      </c>
    </row>
    <row r="219" spans="1:12">
      <c r="A219" s="9" t="s">
        <v>18</v>
      </c>
      <c r="B219" s="2" t="s">
        <v>583</v>
      </c>
      <c r="C219" s="12" t="s">
        <v>584</v>
      </c>
      <c r="D219" s="3"/>
      <c r="E219" s="3"/>
      <c r="F219" s="3"/>
      <c r="G219" s="3"/>
      <c r="H219" s="3"/>
      <c r="I219" s="3"/>
      <c r="L219" s="25">
        <f>+K220+K225</f>
        <v>1.24869445208775</v>
      </c>
    </row>
    <row r="220" spans="1:11">
      <c r="A220" s="9" t="s">
        <v>21</v>
      </c>
      <c r="B220" s="2" t="s">
        <v>585</v>
      </c>
      <c r="C220" s="14" t="s">
        <v>586</v>
      </c>
      <c r="D220" s="3"/>
      <c r="E220" s="3"/>
      <c r="F220" s="3"/>
      <c r="G220" s="3"/>
      <c r="H220" s="3"/>
      <c r="I220" s="3"/>
      <c r="K220" s="25">
        <f>+J221</f>
        <v>0.384638570911784</v>
      </c>
    </row>
    <row r="221" spans="1:10">
      <c r="A221" s="9" t="s">
        <v>23</v>
      </c>
      <c r="B221" s="2" t="s">
        <v>587</v>
      </c>
      <c r="C221" s="15" t="s">
        <v>584</v>
      </c>
      <c r="D221" s="16" t="s">
        <v>588</v>
      </c>
      <c r="E221" s="3"/>
      <c r="F221" s="3"/>
      <c r="G221" s="3"/>
      <c r="H221" s="3"/>
      <c r="I221" s="3"/>
      <c r="J221" s="25">
        <f>+H222</f>
        <v>0.384638570911784</v>
      </c>
    </row>
    <row r="222" spans="1:9">
      <c r="A222" s="9" t="s">
        <v>27</v>
      </c>
      <c r="B222" s="2" t="s">
        <v>589</v>
      </c>
      <c r="C222" s="17" t="s">
        <v>590</v>
      </c>
      <c r="D222" s="19"/>
      <c r="E222" s="18" t="s">
        <v>591</v>
      </c>
      <c r="F222" s="19"/>
      <c r="G222" s="19"/>
      <c r="H222" s="3">
        <f>+I223+I224</f>
        <v>0.384638570911784</v>
      </c>
      <c r="I222" s="3"/>
    </row>
    <row r="223" spans="1:9">
      <c r="A223" s="9" t="s">
        <v>1</v>
      </c>
      <c r="B223" s="2" t="s">
        <v>592</v>
      </c>
      <c r="C223" s="20" t="s">
        <v>593</v>
      </c>
      <c r="D223" s="3"/>
      <c r="E223" s="3"/>
      <c r="F223" s="9" t="s">
        <v>594</v>
      </c>
      <c r="G223" s="3" t="s">
        <v>595</v>
      </c>
      <c r="H223" s="3"/>
      <c r="I223" s="3">
        <f>+VLOOKUP(G223,'[1]Sheet 1'!A$2:C$286,3,0)</f>
        <v>0.259329893294375</v>
      </c>
    </row>
    <row r="224" spans="1:9">
      <c r="A224" s="9" t="s">
        <v>1</v>
      </c>
      <c r="B224" s="2" t="s">
        <v>596</v>
      </c>
      <c r="C224" s="20" t="s">
        <v>597</v>
      </c>
      <c r="D224" s="3"/>
      <c r="E224" s="3"/>
      <c r="F224" s="9" t="s">
        <v>598</v>
      </c>
      <c r="G224" s="3" t="s">
        <v>599</v>
      </c>
      <c r="H224" s="3"/>
      <c r="I224" s="3">
        <f>+VLOOKUP(G224,'[1]Sheet 1'!A$2:C$286,3,0)</f>
        <v>0.125308677617409</v>
      </c>
    </row>
    <row r="225" spans="1:11">
      <c r="A225" s="9" t="s">
        <v>21</v>
      </c>
      <c r="B225" s="2" t="s">
        <v>600</v>
      </c>
      <c r="C225" s="14" t="s">
        <v>601</v>
      </c>
      <c r="D225" s="3"/>
      <c r="E225" s="3"/>
      <c r="F225" s="3"/>
      <c r="G225" s="3"/>
      <c r="H225" s="3"/>
      <c r="I225" s="3"/>
      <c r="K225" s="25">
        <f>+J226</f>
        <v>0.864055881175967</v>
      </c>
    </row>
    <row r="226" spans="1:10">
      <c r="A226" s="9" t="s">
        <v>23</v>
      </c>
      <c r="B226" s="2" t="s">
        <v>602</v>
      </c>
      <c r="C226" s="15" t="s">
        <v>584</v>
      </c>
      <c r="D226" s="16" t="s">
        <v>588</v>
      </c>
      <c r="E226" s="3"/>
      <c r="F226" s="3"/>
      <c r="G226" s="3"/>
      <c r="H226" s="3"/>
      <c r="I226" s="3"/>
      <c r="J226" s="25">
        <f>+H227</f>
        <v>0.864055881175967</v>
      </c>
    </row>
    <row r="227" spans="1:9">
      <c r="A227" s="9" t="s">
        <v>27</v>
      </c>
      <c r="B227" s="2" t="s">
        <v>603</v>
      </c>
      <c r="C227" s="17" t="s">
        <v>604</v>
      </c>
      <c r="D227" s="19"/>
      <c r="E227" s="18" t="s">
        <v>591</v>
      </c>
      <c r="F227" s="19"/>
      <c r="G227" s="19"/>
      <c r="H227" s="3">
        <f>+SUM(I228:I231)</f>
        <v>0.864055881175967</v>
      </c>
      <c r="I227" s="3"/>
    </row>
    <row r="228" spans="1:9">
      <c r="A228" s="9" t="s">
        <v>1</v>
      </c>
      <c r="B228" s="2" t="s">
        <v>605</v>
      </c>
      <c r="C228" s="20" t="s">
        <v>606</v>
      </c>
      <c r="D228" s="3"/>
      <c r="E228" s="3"/>
      <c r="F228" s="9">
        <v>26610</v>
      </c>
      <c r="G228" s="3" t="s">
        <v>607</v>
      </c>
      <c r="H228" s="3"/>
      <c r="I228" s="3">
        <f>+VLOOKUP(G228,'[1]Sheet 1'!A$2:C$286,3,0)</f>
        <v>0.199585317404551</v>
      </c>
    </row>
    <row r="229" spans="1:9">
      <c r="A229" s="9" t="s">
        <v>1</v>
      </c>
      <c r="B229" s="2" t="s">
        <v>608</v>
      </c>
      <c r="C229" s="20" t="s">
        <v>609</v>
      </c>
      <c r="D229" s="3"/>
      <c r="E229" s="3"/>
      <c r="F229" s="9">
        <v>26690</v>
      </c>
      <c r="G229" s="3" t="s">
        <v>610</v>
      </c>
      <c r="H229" s="3"/>
      <c r="I229" s="3">
        <f>+VLOOKUP(G229,'[1]Sheet 1'!A$2:C$286,3,0)</f>
        <v>0.254772045148533</v>
      </c>
    </row>
    <row r="230" spans="1:9">
      <c r="A230" s="9" t="s">
        <v>1</v>
      </c>
      <c r="B230" s="2" t="s">
        <v>611</v>
      </c>
      <c r="C230" s="20" t="s">
        <v>612</v>
      </c>
      <c r="D230" s="3"/>
      <c r="E230" s="3"/>
      <c r="F230" s="9">
        <v>26720</v>
      </c>
      <c r="G230" s="3" t="s">
        <v>613</v>
      </c>
      <c r="H230" s="3"/>
      <c r="I230" s="3">
        <f>+VLOOKUP(G230,'[1]Sheet 1'!A$2:C$286,3,0)</f>
        <v>0.278868315606926</v>
      </c>
    </row>
    <row r="231" spans="1:9">
      <c r="A231" s="9" t="s">
        <v>1</v>
      </c>
      <c r="B231" s="2" t="s">
        <v>614</v>
      </c>
      <c r="C231" s="20" t="s">
        <v>615</v>
      </c>
      <c r="D231" s="3"/>
      <c r="E231" s="3"/>
      <c r="F231" s="9" t="s">
        <v>616</v>
      </c>
      <c r="G231" s="3" t="s">
        <v>617</v>
      </c>
      <c r="H231" s="3"/>
      <c r="I231" s="3">
        <f>+VLOOKUP(G231,'[1]Sheet 1'!A$2:C$286,3,0)</f>
        <v>0.130830203015957</v>
      </c>
    </row>
    <row r="232" spans="1:12">
      <c r="A232" s="9" t="s">
        <v>18</v>
      </c>
      <c r="B232" s="2" t="s">
        <v>618</v>
      </c>
      <c r="C232" s="12" t="s">
        <v>619</v>
      </c>
      <c r="D232" s="3"/>
      <c r="E232" s="3"/>
      <c r="F232" s="3"/>
      <c r="G232" s="3"/>
      <c r="H232" s="3"/>
      <c r="I232" s="3"/>
      <c r="L232" s="25">
        <f>+K233+K237+K249</f>
        <v>1.64837485896651</v>
      </c>
    </row>
    <row r="233" spans="1:11">
      <c r="A233" s="9" t="s">
        <v>21</v>
      </c>
      <c r="B233" s="2" t="s">
        <v>620</v>
      </c>
      <c r="C233" s="14" t="s">
        <v>621</v>
      </c>
      <c r="D233" s="3"/>
      <c r="E233" s="3"/>
      <c r="F233" s="3"/>
      <c r="G233" s="3"/>
      <c r="H233" s="3"/>
      <c r="I233" s="3"/>
      <c r="K233" s="25">
        <f>+J234</f>
        <v>0.770720998512434</v>
      </c>
    </row>
    <row r="234" spans="1:10">
      <c r="A234" s="9" t="s">
        <v>23</v>
      </c>
      <c r="B234" s="2" t="s">
        <v>622</v>
      </c>
      <c r="C234" s="15" t="s">
        <v>619</v>
      </c>
      <c r="D234" s="16" t="s">
        <v>623</v>
      </c>
      <c r="E234" s="3"/>
      <c r="F234" s="3"/>
      <c r="G234" s="3"/>
      <c r="H234" s="3"/>
      <c r="I234" s="3"/>
      <c r="J234" s="25">
        <f>+H235</f>
        <v>0.770720998512434</v>
      </c>
    </row>
    <row r="235" spans="1:9">
      <c r="A235" s="9" t="s">
        <v>27</v>
      </c>
      <c r="B235" s="2" t="s">
        <v>624</v>
      </c>
      <c r="C235" s="17" t="s">
        <v>625</v>
      </c>
      <c r="D235" s="19"/>
      <c r="E235" s="18" t="s">
        <v>626</v>
      </c>
      <c r="F235" s="19"/>
      <c r="G235" s="19"/>
      <c r="H235" s="16">
        <f>+I236</f>
        <v>0.770720998512434</v>
      </c>
      <c r="I235" s="3"/>
    </row>
    <row r="236" spans="1:9">
      <c r="A236" s="9" t="s">
        <v>1</v>
      </c>
      <c r="B236" s="2" t="s">
        <v>627</v>
      </c>
      <c r="C236" s="20" t="s">
        <v>628</v>
      </c>
      <c r="D236" s="3"/>
      <c r="E236" s="3"/>
      <c r="F236" s="9" t="s">
        <v>629</v>
      </c>
      <c r="G236" s="3" t="s">
        <v>630</v>
      </c>
      <c r="H236" s="3"/>
      <c r="I236" s="3">
        <f>+VLOOKUP(G236,'[1]Sheet 1'!A$2:C$286,3,0)</f>
        <v>0.770720998512434</v>
      </c>
    </row>
    <row r="237" spans="1:11">
      <c r="A237" s="9" t="s">
        <v>21</v>
      </c>
      <c r="B237" s="2" t="s">
        <v>631</v>
      </c>
      <c r="C237" s="14" t="s">
        <v>632</v>
      </c>
      <c r="D237" s="3"/>
      <c r="E237" s="3"/>
      <c r="F237" s="3"/>
      <c r="G237" s="3"/>
      <c r="H237" s="3"/>
      <c r="I237" s="3"/>
      <c r="K237" s="25">
        <f>+J238</f>
        <v>0.724566264723001</v>
      </c>
    </row>
    <row r="238" spans="1:10">
      <c r="A238" s="9" t="s">
        <v>23</v>
      </c>
      <c r="B238" s="2" t="s">
        <v>633</v>
      </c>
      <c r="C238" s="15" t="s">
        <v>619</v>
      </c>
      <c r="D238" s="16" t="s">
        <v>623</v>
      </c>
      <c r="E238" s="3"/>
      <c r="F238" s="3"/>
      <c r="G238" s="3"/>
      <c r="H238" s="3"/>
      <c r="I238" s="3"/>
      <c r="J238" s="25">
        <f>+H239</f>
        <v>0.724566264723001</v>
      </c>
    </row>
    <row r="239" spans="1:9">
      <c r="A239" s="9" t="s">
        <v>27</v>
      </c>
      <c r="B239" s="2" t="s">
        <v>634</v>
      </c>
      <c r="C239" s="17" t="s">
        <v>635</v>
      </c>
      <c r="D239" s="19"/>
      <c r="E239" s="18" t="s">
        <v>626</v>
      </c>
      <c r="F239" s="19"/>
      <c r="G239" s="19"/>
      <c r="H239" s="3">
        <f>+SUM(I239:I248)</f>
        <v>0.724566264723001</v>
      </c>
      <c r="I239" s="3"/>
    </row>
    <row r="240" spans="1:9">
      <c r="A240" s="9" t="s">
        <v>1</v>
      </c>
      <c r="B240" s="2" t="s">
        <v>636</v>
      </c>
      <c r="C240" s="20" t="s">
        <v>637</v>
      </c>
      <c r="D240" s="3"/>
      <c r="E240" s="3"/>
      <c r="F240" s="9" t="s">
        <v>638</v>
      </c>
      <c r="G240" s="3" t="s">
        <v>639</v>
      </c>
      <c r="H240" s="3"/>
      <c r="I240" s="3">
        <f>+VLOOKUP(G240,'[1]Sheet 1'!A$2:C$286,3,0)</f>
        <v>0.332160035866177</v>
      </c>
    </row>
    <row r="241" spans="1:9">
      <c r="A241" s="9" t="s">
        <v>1</v>
      </c>
      <c r="B241" s="2" t="s">
        <v>640</v>
      </c>
      <c r="C241" s="20" t="s">
        <v>641</v>
      </c>
      <c r="D241" s="3"/>
      <c r="E241" s="3"/>
      <c r="F241" s="9" t="s">
        <v>638</v>
      </c>
      <c r="G241" s="3" t="s">
        <v>639</v>
      </c>
      <c r="H241" s="3"/>
      <c r="I241" s="3"/>
    </row>
    <row r="242" spans="1:9">
      <c r="A242" s="9" t="s">
        <v>1</v>
      </c>
      <c r="B242" s="2" t="s">
        <v>642</v>
      </c>
      <c r="C242" s="20" t="s">
        <v>643</v>
      </c>
      <c r="D242" s="3"/>
      <c r="E242" s="3"/>
      <c r="F242" s="9" t="s">
        <v>638</v>
      </c>
      <c r="G242" s="3" t="s">
        <v>639</v>
      </c>
      <c r="H242" s="3"/>
      <c r="I242" s="3"/>
    </row>
    <row r="243" spans="1:9">
      <c r="A243" s="9" t="s">
        <v>1</v>
      </c>
      <c r="B243" s="2" t="s">
        <v>644</v>
      </c>
      <c r="C243" s="20" t="s">
        <v>645</v>
      </c>
      <c r="D243" s="3"/>
      <c r="E243" s="3"/>
      <c r="F243" s="9" t="s">
        <v>646</v>
      </c>
      <c r="G243" s="3" t="s">
        <v>647</v>
      </c>
      <c r="H243" s="3"/>
      <c r="I243" s="3">
        <f>+VLOOKUP(G243,'[1]Sheet 1'!A$2:C$286,3,0)</f>
        <v>0.138240804561978</v>
      </c>
    </row>
    <row r="244" spans="1:9">
      <c r="A244" s="9" t="s">
        <v>1</v>
      </c>
      <c r="B244" s="2" t="s">
        <v>648</v>
      </c>
      <c r="C244" s="20" t="s">
        <v>649</v>
      </c>
      <c r="D244" s="3"/>
      <c r="E244" s="3"/>
      <c r="F244" s="9" t="s">
        <v>646</v>
      </c>
      <c r="G244" s="3" t="s">
        <v>647</v>
      </c>
      <c r="H244" s="3"/>
      <c r="I244" s="3"/>
    </row>
    <row r="245" spans="1:9">
      <c r="A245" s="9" t="s">
        <v>1</v>
      </c>
      <c r="B245" s="2" t="s">
        <v>650</v>
      </c>
      <c r="C245" s="20" t="s">
        <v>651</v>
      </c>
      <c r="D245" s="3"/>
      <c r="E245" s="3"/>
      <c r="F245" s="9" t="s">
        <v>646</v>
      </c>
      <c r="G245" s="3" t="s">
        <v>647</v>
      </c>
      <c r="H245" s="3"/>
      <c r="I245" s="3"/>
    </row>
    <row r="246" spans="1:9">
      <c r="A246" s="9" t="s">
        <v>1</v>
      </c>
      <c r="B246" s="2" t="s">
        <v>652</v>
      </c>
      <c r="C246" s="20" t="s">
        <v>653</v>
      </c>
      <c r="D246" s="3"/>
      <c r="E246" s="3"/>
      <c r="F246" s="9" t="s">
        <v>654</v>
      </c>
      <c r="G246" s="3" t="s">
        <v>655</v>
      </c>
      <c r="H246" s="3"/>
      <c r="I246" s="3">
        <f>+VLOOKUP(G246,'[1]Sheet 1'!A$2:C$286,3,0)</f>
        <v>0.131652799074322</v>
      </c>
    </row>
    <row r="247" spans="1:9">
      <c r="A247" s="9" t="s">
        <v>1</v>
      </c>
      <c r="B247" s="2" t="s">
        <v>656</v>
      </c>
      <c r="C247" s="20" t="s">
        <v>657</v>
      </c>
      <c r="D247" s="3"/>
      <c r="E247" s="3"/>
      <c r="F247" s="9">
        <v>27190</v>
      </c>
      <c r="G247" s="3" t="s">
        <v>658</v>
      </c>
      <c r="H247" s="3"/>
      <c r="I247" s="3">
        <f>+VLOOKUP(G247,'[1]Sheet 1'!A$2:C$286,3,0)</f>
        <v>0.122512625220524</v>
      </c>
    </row>
    <row r="248" spans="1:9">
      <c r="A248" s="9" t="s">
        <v>1</v>
      </c>
      <c r="B248" s="2" t="s">
        <v>659</v>
      </c>
      <c r="C248" s="20" t="s">
        <v>660</v>
      </c>
      <c r="D248" s="3"/>
      <c r="E248" s="3"/>
      <c r="F248" s="9">
        <v>27190</v>
      </c>
      <c r="G248" s="3" t="s">
        <v>658</v>
      </c>
      <c r="H248" s="3"/>
      <c r="I248" s="3"/>
    </row>
    <row r="249" spans="1:11">
      <c r="A249" s="9" t="s">
        <v>21</v>
      </c>
      <c r="B249" s="2" t="s">
        <v>661</v>
      </c>
      <c r="C249" s="14" t="s">
        <v>619</v>
      </c>
      <c r="D249" s="3"/>
      <c r="E249" s="3"/>
      <c r="F249" s="3"/>
      <c r="G249" s="3"/>
      <c r="H249" s="3"/>
      <c r="I249" s="3"/>
      <c r="K249" s="25">
        <f>+J250</f>
        <v>0.153087595731072</v>
      </c>
    </row>
    <row r="250" spans="1:10">
      <c r="A250" s="9" t="s">
        <v>23</v>
      </c>
      <c r="B250" s="2" t="s">
        <v>662</v>
      </c>
      <c r="C250" s="15" t="s">
        <v>619</v>
      </c>
      <c r="D250" s="16" t="s">
        <v>623</v>
      </c>
      <c r="E250" s="3"/>
      <c r="F250" s="3"/>
      <c r="G250" s="3"/>
      <c r="H250" s="3"/>
      <c r="I250" s="3"/>
      <c r="J250" s="25">
        <f>+H251</f>
        <v>0.153087595731072</v>
      </c>
    </row>
    <row r="251" spans="1:9">
      <c r="A251" s="9" t="s">
        <v>27</v>
      </c>
      <c r="B251" s="2" t="s">
        <v>663</v>
      </c>
      <c r="C251" s="17" t="s">
        <v>625</v>
      </c>
      <c r="D251" s="19"/>
      <c r="E251" s="18" t="s">
        <v>626</v>
      </c>
      <c r="F251" s="19"/>
      <c r="G251" s="19"/>
      <c r="H251" s="3">
        <f>+I252</f>
        <v>0.153087595731072</v>
      </c>
      <c r="I251" s="3"/>
    </row>
    <row r="252" spans="1:9">
      <c r="A252" s="9" t="s">
        <v>1</v>
      </c>
      <c r="B252" s="2" t="s">
        <v>664</v>
      </c>
      <c r="C252" s="20" t="s">
        <v>665</v>
      </c>
      <c r="D252" s="3"/>
      <c r="E252" s="3"/>
      <c r="F252" s="9" t="s">
        <v>666</v>
      </c>
      <c r="G252" s="3" t="s">
        <v>667</v>
      </c>
      <c r="H252" s="3"/>
      <c r="I252" s="3">
        <f>+VLOOKUP(G252,'[1]Sheet 1'!A$2:C$286,3,0)</f>
        <v>0.153087595731072</v>
      </c>
    </row>
    <row r="253" spans="1:13">
      <c r="A253" s="9" t="s">
        <v>15</v>
      </c>
      <c r="B253" s="2" t="s">
        <v>668</v>
      </c>
      <c r="C253" s="27" t="s">
        <v>669</v>
      </c>
      <c r="D253" s="3"/>
      <c r="E253" s="3"/>
      <c r="F253" s="3"/>
      <c r="G253" s="3"/>
      <c r="H253" s="3"/>
      <c r="I253" s="3"/>
      <c r="M253" s="25">
        <f>+L254</f>
        <v>3.73757104112065</v>
      </c>
    </row>
    <row r="254" spans="1:12">
      <c r="A254" s="9" t="s">
        <v>18</v>
      </c>
      <c r="B254" s="2" t="s">
        <v>670</v>
      </c>
      <c r="C254" s="12" t="s">
        <v>671</v>
      </c>
      <c r="D254" s="3"/>
      <c r="E254" s="3"/>
      <c r="F254" s="3"/>
      <c r="G254" s="3"/>
      <c r="H254" s="3"/>
      <c r="I254" s="3"/>
      <c r="L254" s="25">
        <f>+K255</f>
        <v>3.73757104112065</v>
      </c>
    </row>
    <row r="255" spans="1:11">
      <c r="A255" s="9" t="s">
        <v>21</v>
      </c>
      <c r="B255" s="2" t="s">
        <v>672</v>
      </c>
      <c r="C255" s="14" t="s">
        <v>671</v>
      </c>
      <c r="D255" s="3"/>
      <c r="E255" s="3"/>
      <c r="F255" s="3"/>
      <c r="G255" s="3"/>
      <c r="H255" s="3"/>
      <c r="I255" s="3"/>
      <c r="K255" s="25">
        <f>+J256</f>
        <v>3.73757104112065</v>
      </c>
    </row>
    <row r="256" spans="1:10">
      <c r="A256" s="9" t="s">
        <v>23</v>
      </c>
      <c r="B256" s="2" t="s">
        <v>673</v>
      </c>
      <c r="C256" s="15" t="s">
        <v>669</v>
      </c>
      <c r="D256" s="16" t="s">
        <v>674</v>
      </c>
      <c r="E256" s="3"/>
      <c r="F256" s="3"/>
      <c r="G256" s="3"/>
      <c r="H256" s="3"/>
      <c r="I256" s="3"/>
      <c r="J256" s="25">
        <f>+H257+H278</f>
        <v>3.73757104112065</v>
      </c>
    </row>
    <row r="257" spans="1:9">
      <c r="A257" s="9" t="s">
        <v>27</v>
      </c>
      <c r="B257" s="2" t="s">
        <v>675</v>
      </c>
      <c r="C257" s="17" t="s">
        <v>676</v>
      </c>
      <c r="D257" s="19"/>
      <c r="E257" s="18" t="s">
        <v>677</v>
      </c>
      <c r="F257" s="19"/>
      <c r="G257" s="19"/>
      <c r="H257" s="3">
        <f>+VLOOKUP(E257,'[1]Sheet 1'!A$2:C$286,3,0)</f>
        <v>3.72042418761232</v>
      </c>
      <c r="I257" s="3"/>
    </row>
    <row r="258" spans="1:9">
      <c r="A258" s="9" t="s">
        <v>1</v>
      </c>
      <c r="B258" s="2" t="s">
        <v>678</v>
      </c>
      <c r="C258" s="20" t="s">
        <v>679</v>
      </c>
      <c r="D258" s="3"/>
      <c r="E258" s="3"/>
      <c r="F258" s="9">
        <v>28224</v>
      </c>
      <c r="G258" s="3" t="s">
        <v>680</v>
      </c>
      <c r="H258" s="3"/>
      <c r="I258" s="3">
        <f>+VLOOKUP(G258,'[1]Sheet 1'!A$2:C$286,3,0)</f>
        <v>0.912674795968914</v>
      </c>
    </row>
    <row r="259" spans="1:9">
      <c r="A259" s="9" t="s">
        <v>1</v>
      </c>
      <c r="B259" s="2" t="s">
        <v>681</v>
      </c>
      <c r="C259" s="20" t="s">
        <v>682</v>
      </c>
      <c r="D259" s="3"/>
      <c r="E259" s="3"/>
      <c r="F259" s="9">
        <v>28224</v>
      </c>
      <c r="G259" s="3" t="s">
        <v>680</v>
      </c>
      <c r="H259" s="3"/>
      <c r="I259" s="3"/>
    </row>
    <row r="260" spans="1:9">
      <c r="A260" s="9" t="s">
        <v>1</v>
      </c>
      <c r="B260" s="2" t="s">
        <v>683</v>
      </c>
      <c r="C260" s="20" t="s">
        <v>684</v>
      </c>
      <c r="D260" s="3"/>
      <c r="E260" s="3"/>
      <c r="F260" s="9">
        <v>28222</v>
      </c>
      <c r="G260" s="3" t="s">
        <v>685</v>
      </c>
      <c r="H260" s="3"/>
      <c r="I260" s="3">
        <f>+VLOOKUP(G260,'[1]Sheet 1'!A$2:C$286,3,0)</f>
        <v>0.653375961077259</v>
      </c>
    </row>
    <row r="261" spans="1:9">
      <c r="A261" s="9" t="s">
        <v>1</v>
      </c>
      <c r="B261" s="2" t="s">
        <v>686</v>
      </c>
      <c r="C261" s="20" t="s">
        <v>687</v>
      </c>
      <c r="D261" s="3"/>
      <c r="E261" s="3"/>
      <c r="F261" s="9">
        <v>28222</v>
      </c>
      <c r="G261" s="3" t="s">
        <v>685</v>
      </c>
      <c r="H261" s="3"/>
      <c r="I261" s="3"/>
    </row>
    <row r="262" spans="1:9">
      <c r="A262" s="9" t="s">
        <v>1</v>
      </c>
      <c r="B262" s="2" t="s">
        <v>688</v>
      </c>
      <c r="C262" s="20" t="s">
        <v>689</v>
      </c>
      <c r="D262" s="3"/>
      <c r="E262" s="3"/>
      <c r="F262" s="9">
        <v>28232</v>
      </c>
      <c r="G262" s="3" t="s">
        <v>690</v>
      </c>
      <c r="H262" s="3"/>
      <c r="I262" s="3">
        <f>+VLOOKUP(G262,'[1]Sheet 1'!A$2:C$286,3,0)</f>
        <v>0.568550058528527</v>
      </c>
    </row>
    <row r="263" spans="1:9">
      <c r="A263" s="9" t="s">
        <v>1</v>
      </c>
      <c r="B263" s="2" t="s">
        <v>691</v>
      </c>
      <c r="C263" s="20" t="s">
        <v>692</v>
      </c>
      <c r="D263" s="3"/>
      <c r="E263" s="3"/>
      <c r="F263" s="9">
        <v>28232</v>
      </c>
      <c r="G263" s="3" t="s">
        <v>690</v>
      </c>
      <c r="H263" s="3"/>
      <c r="I263" s="3"/>
    </row>
    <row r="264" spans="1:9">
      <c r="A264" s="9" t="s">
        <v>1</v>
      </c>
      <c r="B264" s="2" t="s">
        <v>693</v>
      </c>
      <c r="C264" s="20" t="s">
        <v>694</v>
      </c>
      <c r="D264" s="3"/>
      <c r="E264" s="3"/>
      <c r="F264" s="9">
        <v>28225</v>
      </c>
      <c r="G264" s="3" t="s">
        <v>695</v>
      </c>
      <c r="H264" s="3"/>
      <c r="I264" s="3">
        <f>+VLOOKUP(G264,'[1]Sheet 1'!A$2:C$286,3,0)</f>
        <v>0.404051898924131</v>
      </c>
    </row>
    <row r="265" spans="1:9">
      <c r="A265" s="9" t="s">
        <v>1</v>
      </c>
      <c r="B265" s="2" t="s">
        <v>696</v>
      </c>
      <c r="C265" s="20" t="s">
        <v>697</v>
      </c>
      <c r="D265" s="3"/>
      <c r="E265" s="3"/>
      <c r="F265" s="9">
        <v>28221</v>
      </c>
      <c r="G265" s="3" t="s">
        <v>698</v>
      </c>
      <c r="H265" s="3"/>
      <c r="I265" s="3">
        <f>+VLOOKUP(G265,'[1]Sheet 1'!A$2:C$286,3,0)</f>
        <v>0.340411151440628</v>
      </c>
    </row>
    <row r="266" spans="1:9">
      <c r="A266" s="9" t="s">
        <v>1</v>
      </c>
      <c r="B266" s="2" t="s">
        <v>699</v>
      </c>
      <c r="C266" s="20" t="s">
        <v>700</v>
      </c>
      <c r="D266" s="3"/>
      <c r="E266" s="3"/>
      <c r="F266" s="9">
        <v>28221</v>
      </c>
      <c r="G266" s="3" t="s">
        <v>698</v>
      </c>
      <c r="H266" s="3"/>
      <c r="I266" s="3"/>
    </row>
    <row r="267" spans="1:9">
      <c r="A267" s="9" t="s">
        <v>1</v>
      </c>
      <c r="B267" s="2" t="s">
        <v>701</v>
      </c>
      <c r="C267" s="20" t="s">
        <v>702</v>
      </c>
      <c r="D267" s="3"/>
      <c r="E267" s="3"/>
      <c r="F267" s="9">
        <v>28221</v>
      </c>
      <c r="G267" s="3" t="s">
        <v>698</v>
      </c>
      <c r="H267" s="3"/>
      <c r="I267" s="3"/>
    </row>
    <row r="268" spans="1:9">
      <c r="A268" s="9" t="s">
        <v>1</v>
      </c>
      <c r="B268" s="2" t="s">
        <v>703</v>
      </c>
      <c r="C268" s="20" t="s">
        <v>704</v>
      </c>
      <c r="D268" s="3"/>
      <c r="E268" s="3"/>
      <c r="F268" s="9" t="s">
        <v>705</v>
      </c>
      <c r="G268" s="3" t="s">
        <v>706</v>
      </c>
      <c r="H268" s="3"/>
      <c r="I268" s="3">
        <f>+VLOOKUP(G268,'[1]Sheet 1'!A$2:C$286,3,0)</f>
        <v>0.307604038941012</v>
      </c>
    </row>
    <row r="269" spans="1:9">
      <c r="A269" s="9" t="s">
        <v>1</v>
      </c>
      <c r="B269" s="2" t="s">
        <v>707</v>
      </c>
      <c r="C269" s="20" t="s">
        <v>708</v>
      </c>
      <c r="D269" s="3"/>
      <c r="E269" s="3"/>
      <c r="F269" s="9" t="s">
        <v>705</v>
      </c>
      <c r="G269" s="3" t="s">
        <v>706</v>
      </c>
      <c r="H269" s="3"/>
      <c r="I269" s="3"/>
    </row>
    <row r="270" spans="1:9">
      <c r="A270" s="9" t="s">
        <v>1</v>
      </c>
      <c r="B270" s="2" t="s">
        <v>709</v>
      </c>
      <c r="C270" s="20" t="s">
        <v>710</v>
      </c>
      <c r="D270" s="3"/>
      <c r="E270" s="3"/>
      <c r="F270" s="9" t="s">
        <v>705</v>
      </c>
      <c r="G270" s="3" t="s">
        <v>706</v>
      </c>
      <c r="H270" s="3"/>
      <c r="I270" s="3"/>
    </row>
    <row r="271" spans="1:9">
      <c r="A271" s="9" t="s">
        <v>1</v>
      </c>
      <c r="B271" s="2" t="s">
        <v>711</v>
      </c>
      <c r="C271" s="20" t="s">
        <v>712</v>
      </c>
      <c r="D271" s="3"/>
      <c r="E271" s="3"/>
      <c r="F271" s="9">
        <v>28234</v>
      </c>
      <c r="G271" s="3" t="s">
        <v>713</v>
      </c>
      <c r="H271" s="3"/>
      <c r="I271" s="3">
        <f>+VLOOKUP(G271,'[1]Sheet 1'!A$2:C$286,3,0)</f>
        <v>0.274777277443071</v>
      </c>
    </row>
    <row r="272" spans="1:9">
      <c r="A272" s="9" t="s">
        <v>1</v>
      </c>
      <c r="B272" s="2" t="s">
        <v>714</v>
      </c>
      <c r="C272" s="20" t="s">
        <v>715</v>
      </c>
      <c r="D272" s="3"/>
      <c r="E272" s="3"/>
      <c r="F272" s="9">
        <v>28234</v>
      </c>
      <c r="G272" s="3" t="s">
        <v>713</v>
      </c>
      <c r="H272" s="3"/>
      <c r="I272" s="3"/>
    </row>
    <row r="273" spans="1:9">
      <c r="A273" s="9" t="s">
        <v>1</v>
      </c>
      <c r="B273" s="2" t="s">
        <v>716</v>
      </c>
      <c r="C273" s="20" t="s">
        <v>717</v>
      </c>
      <c r="D273" s="3"/>
      <c r="E273" s="3"/>
      <c r="F273" s="9">
        <v>28234</v>
      </c>
      <c r="G273" s="3" t="s">
        <v>713</v>
      </c>
      <c r="H273" s="3"/>
      <c r="I273" s="3"/>
    </row>
    <row r="274" spans="1:9">
      <c r="A274" s="9" t="s">
        <v>1</v>
      </c>
      <c r="B274" s="2" t="s">
        <v>718</v>
      </c>
      <c r="C274" s="20" t="s">
        <v>719</v>
      </c>
      <c r="D274" s="3"/>
      <c r="E274" s="3"/>
      <c r="F274" s="9">
        <v>28233</v>
      </c>
      <c r="G274" s="3" t="s">
        <v>720</v>
      </c>
      <c r="H274" s="3"/>
      <c r="I274" s="3">
        <f>+VLOOKUP(G274,'[1]Sheet 1'!A$2:C$286,3,0)</f>
        <v>0.258979005288777</v>
      </c>
    </row>
    <row r="275" spans="1:9">
      <c r="A275" s="9" t="s">
        <v>1</v>
      </c>
      <c r="B275" s="2" t="s">
        <v>721</v>
      </c>
      <c r="C275" s="20" t="s">
        <v>722</v>
      </c>
      <c r="D275" s="3"/>
      <c r="E275" s="3"/>
      <c r="F275" s="9">
        <v>28233</v>
      </c>
      <c r="G275" s="3" t="s">
        <v>720</v>
      </c>
      <c r="H275" s="3"/>
      <c r="I275" s="3"/>
    </row>
    <row r="276" spans="1:9">
      <c r="A276" s="9" t="s">
        <v>1</v>
      </c>
      <c r="B276" s="2" t="s">
        <v>723</v>
      </c>
      <c r="C276" s="20" t="s">
        <v>724</v>
      </c>
      <c r="D276" s="3"/>
      <c r="E276" s="3"/>
      <c r="F276" s="9">
        <v>28233</v>
      </c>
      <c r="G276" s="3" t="s">
        <v>720</v>
      </c>
      <c r="H276" s="3"/>
      <c r="I276" s="3"/>
    </row>
    <row r="277" spans="1:9">
      <c r="A277" s="9" t="s">
        <v>1</v>
      </c>
      <c r="B277" s="2" t="s">
        <v>725</v>
      </c>
      <c r="C277" s="20" t="s">
        <v>726</v>
      </c>
      <c r="D277" s="3"/>
      <c r="E277" s="3"/>
      <c r="F277" s="9" t="s">
        <v>705</v>
      </c>
      <c r="G277" s="3" t="s">
        <v>706</v>
      </c>
      <c r="H277" s="3"/>
      <c r="I277" s="3"/>
    </row>
    <row r="278" spans="1:9">
      <c r="A278" s="9" t="s">
        <v>27</v>
      </c>
      <c r="B278" s="2" t="s">
        <v>727</v>
      </c>
      <c r="C278" s="17" t="s">
        <v>728</v>
      </c>
      <c r="D278" s="19"/>
      <c r="E278" s="18" t="s">
        <v>729</v>
      </c>
      <c r="F278" s="19"/>
      <c r="G278" s="19"/>
      <c r="H278" s="3">
        <f>+I279</f>
        <v>0.0171468535083289</v>
      </c>
      <c r="I278" s="3"/>
    </row>
    <row r="279" spans="1:9">
      <c r="A279" s="9" t="s">
        <v>1</v>
      </c>
      <c r="B279" s="2" t="s">
        <v>730</v>
      </c>
      <c r="C279" s="20" t="s">
        <v>731</v>
      </c>
      <c r="D279" s="3"/>
      <c r="E279" s="3"/>
      <c r="F279" s="9" t="s">
        <v>732</v>
      </c>
      <c r="G279" s="3" t="s">
        <v>733</v>
      </c>
      <c r="H279" s="3"/>
      <c r="I279" s="3">
        <f>+VLOOKUP(G279,'[1]Sheet 1'!A$2:C$286,3,0)</f>
        <v>0.0171468535083289</v>
      </c>
    </row>
    <row r="280" spans="1:13">
      <c r="A280" s="9" t="s">
        <v>15</v>
      </c>
      <c r="B280" s="2" t="s">
        <v>734</v>
      </c>
      <c r="C280" s="27" t="s">
        <v>735</v>
      </c>
      <c r="D280" s="3"/>
      <c r="E280" s="3"/>
      <c r="F280" s="3"/>
      <c r="G280" s="3"/>
      <c r="H280" s="3"/>
      <c r="I280" s="3"/>
      <c r="M280" s="25">
        <f>+L281+L292</f>
        <v>1.31880761887974</v>
      </c>
    </row>
    <row r="281" spans="1:12">
      <c r="A281" s="9" t="s">
        <v>18</v>
      </c>
      <c r="B281" s="2" t="s">
        <v>736</v>
      </c>
      <c r="C281" s="12" t="s">
        <v>737</v>
      </c>
      <c r="D281" s="3"/>
      <c r="E281" s="3"/>
      <c r="F281" s="3"/>
      <c r="G281" s="3"/>
      <c r="H281" s="3"/>
      <c r="I281" s="3"/>
      <c r="L281" s="25">
        <f>+K282+K286</f>
        <v>0.46501975804146</v>
      </c>
    </row>
    <row r="282" spans="1:11">
      <c r="A282" s="9" t="s">
        <v>21</v>
      </c>
      <c r="B282" s="2" t="s">
        <v>738</v>
      </c>
      <c r="C282" s="14" t="s">
        <v>739</v>
      </c>
      <c r="D282" s="3"/>
      <c r="E282" s="3"/>
      <c r="F282" s="3"/>
      <c r="G282" s="3"/>
      <c r="H282" s="3"/>
      <c r="I282" s="3"/>
      <c r="K282" s="25">
        <f>+J283</f>
        <v>0.21953659644555</v>
      </c>
    </row>
    <row r="283" spans="1:10">
      <c r="A283" s="9" t="s">
        <v>23</v>
      </c>
      <c r="B283" s="2" t="s">
        <v>740</v>
      </c>
      <c r="C283" s="15" t="s">
        <v>741</v>
      </c>
      <c r="D283" s="16" t="s">
        <v>742</v>
      </c>
      <c r="E283" s="3"/>
      <c r="F283" s="3"/>
      <c r="G283" s="3"/>
      <c r="H283" s="3"/>
      <c r="I283" s="3"/>
      <c r="J283" s="25">
        <f>+H284</f>
        <v>0.21953659644555</v>
      </c>
    </row>
    <row r="284" spans="1:9">
      <c r="A284" s="9" t="s">
        <v>27</v>
      </c>
      <c r="B284" s="2" t="s">
        <v>743</v>
      </c>
      <c r="C284" s="17" t="s">
        <v>744</v>
      </c>
      <c r="D284" s="19"/>
      <c r="E284" s="18" t="s">
        <v>745</v>
      </c>
      <c r="F284" s="19"/>
      <c r="G284" s="19"/>
      <c r="H284" s="3">
        <f>+VLOOKUP(E284,'[1]Sheet 1'!A$2:C$286,3,0)</f>
        <v>0.21953659644555</v>
      </c>
      <c r="I284" s="3"/>
    </row>
    <row r="285" spans="1:9">
      <c r="A285" s="9" t="s">
        <v>1</v>
      </c>
      <c r="B285" s="2" t="s">
        <v>746</v>
      </c>
      <c r="C285" s="20" t="s">
        <v>747</v>
      </c>
      <c r="D285" s="3"/>
      <c r="E285" s="3"/>
      <c r="F285" s="9" t="s">
        <v>748</v>
      </c>
      <c r="G285" s="3" t="s">
        <v>749</v>
      </c>
      <c r="H285" s="3"/>
      <c r="I285" s="3">
        <f>+VLOOKUP(G285,'[1]Sheet 1'!A$2:C$286,3,0)</f>
        <v>0.21953659644555</v>
      </c>
    </row>
    <row r="286" spans="1:11">
      <c r="A286" s="9" t="s">
        <v>21</v>
      </c>
      <c r="B286" s="2" t="s">
        <v>750</v>
      </c>
      <c r="C286" s="14" t="s">
        <v>751</v>
      </c>
      <c r="D286" s="3"/>
      <c r="E286" s="3"/>
      <c r="F286" s="3"/>
      <c r="G286" s="3"/>
      <c r="H286" s="3"/>
      <c r="I286" s="3"/>
      <c r="K286" s="25">
        <f>+J287</f>
        <v>0.24548316159591</v>
      </c>
    </row>
    <row r="287" spans="1:10">
      <c r="A287" s="9" t="s">
        <v>23</v>
      </c>
      <c r="B287" s="2" t="s">
        <v>752</v>
      </c>
      <c r="C287" s="15" t="s">
        <v>741</v>
      </c>
      <c r="D287" s="16" t="s">
        <v>742</v>
      </c>
      <c r="E287" s="3"/>
      <c r="F287" s="3"/>
      <c r="G287" s="3"/>
      <c r="H287" s="3"/>
      <c r="I287" s="3"/>
      <c r="J287" s="25">
        <f>+H288</f>
        <v>0.24548316159591</v>
      </c>
    </row>
    <row r="288" spans="1:9">
      <c r="A288" s="9" t="s">
        <v>27</v>
      </c>
      <c r="B288" s="2" t="s">
        <v>753</v>
      </c>
      <c r="C288" s="17" t="s">
        <v>754</v>
      </c>
      <c r="D288" s="19"/>
      <c r="E288" s="18" t="s">
        <v>755</v>
      </c>
      <c r="F288" s="19"/>
      <c r="G288" s="19"/>
      <c r="H288" s="3">
        <f>+VLOOKUP(E288,'[1]Sheet 1'!A$2:C$286,3,0)</f>
        <v>0.24548316159591</v>
      </c>
      <c r="I288" s="3"/>
    </row>
    <row r="289" spans="1:9">
      <c r="A289" s="9" t="s">
        <v>1</v>
      </c>
      <c r="B289" s="2" t="s">
        <v>756</v>
      </c>
      <c r="C289" s="20" t="s">
        <v>757</v>
      </c>
      <c r="D289" s="3"/>
      <c r="E289" s="3"/>
      <c r="F289" s="9" t="s">
        <v>758</v>
      </c>
      <c r="G289" s="3" t="s">
        <v>759</v>
      </c>
      <c r="H289" s="3"/>
      <c r="I289" s="3">
        <f>+VLOOKUP(G289,'[1]Sheet 1'!A$2:C$286,3,0)</f>
        <v>0.24548316159591</v>
      </c>
    </row>
    <row r="290" spans="1:9">
      <c r="A290" s="9" t="s">
        <v>1</v>
      </c>
      <c r="B290" s="2" t="s">
        <v>760</v>
      </c>
      <c r="C290" s="20" t="s">
        <v>761</v>
      </c>
      <c r="D290" s="3"/>
      <c r="E290" s="3"/>
      <c r="F290" s="9" t="s">
        <v>758</v>
      </c>
      <c r="G290" s="3" t="s">
        <v>759</v>
      </c>
      <c r="H290" s="3"/>
      <c r="I290" s="3"/>
    </row>
    <row r="291" spans="1:9">
      <c r="A291" s="9" t="s">
        <v>1</v>
      </c>
      <c r="B291" s="2" t="s">
        <v>762</v>
      </c>
      <c r="C291" s="20" t="s">
        <v>763</v>
      </c>
      <c r="D291" s="3"/>
      <c r="E291" s="3"/>
      <c r="F291" s="9" t="s">
        <v>758</v>
      </c>
      <c r="G291" s="3" t="s">
        <v>759</v>
      </c>
      <c r="H291" s="3"/>
      <c r="I291" s="3"/>
    </row>
    <row r="292" spans="1:12">
      <c r="A292" s="9" t="s">
        <v>18</v>
      </c>
      <c r="B292" s="2" t="s">
        <v>764</v>
      </c>
      <c r="C292" s="12" t="s">
        <v>765</v>
      </c>
      <c r="D292" s="3"/>
      <c r="E292" s="3"/>
      <c r="F292" s="3"/>
      <c r="G292" s="3"/>
      <c r="H292" s="3"/>
      <c r="I292" s="3"/>
      <c r="L292" s="25">
        <f>+K293</f>
        <v>0.853787860838277</v>
      </c>
    </row>
    <row r="293" spans="1:11">
      <c r="A293" s="9" t="s">
        <v>21</v>
      </c>
      <c r="B293" s="2" t="s">
        <v>766</v>
      </c>
      <c r="C293" s="14" t="s">
        <v>765</v>
      </c>
      <c r="D293" s="3"/>
      <c r="E293" s="3"/>
      <c r="F293" s="3"/>
      <c r="G293" s="3"/>
      <c r="H293" s="3"/>
      <c r="I293" s="3"/>
      <c r="K293" s="25">
        <f>+J294</f>
        <v>0.853787860838277</v>
      </c>
    </row>
    <row r="294" spans="1:10">
      <c r="A294" s="9" t="s">
        <v>23</v>
      </c>
      <c r="B294" s="2" t="s">
        <v>767</v>
      </c>
      <c r="C294" s="15" t="s">
        <v>768</v>
      </c>
      <c r="D294" s="16" t="s">
        <v>769</v>
      </c>
      <c r="E294" s="3"/>
      <c r="F294" s="3"/>
      <c r="G294" s="3"/>
      <c r="H294" s="3"/>
      <c r="I294" s="3"/>
      <c r="J294" s="25">
        <f>+H295</f>
        <v>0.853787860838277</v>
      </c>
    </row>
    <row r="295" spans="1:9">
      <c r="A295" s="9" t="s">
        <v>27</v>
      </c>
      <c r="B295" s="2" t="s">
        <v>770</v>
      </c>
      <c r="C295" s="17" t="s">
        <v>771</v>
      </c>
      <c r="D295" s="19"/>
      <c r="E295" s="18" t="s">
        <v>772</v>
      </c>
      <c r="F295" s="19"/>
      <c r="G295" s="19"/>
      <c r="H295" s="3">
        <f>+VLOOKUP(E295,'[1]Sheet 1'!A$2:C$286,3,0)</f>
        <v>0.853787860838277</v>
      </c>
      <c r="I295" s="3"/>
    </row>
    <row r="296" spans="1:9">
      <c r="A296" s="9" t="s">
        <v>1</v>
      </c>
      <c r="B296" s="2" t="s">
        <v>773</v>
      </c>
      <c r="C296" s="20" t="s">
        <v>774</v>
      </c>
      <c r="D296" s="3"/>
      <c r="E296" s="3"/>
      <c r="F296" s="9" t="s">
        <v>775</v>
      </c>
      <c r="G296" s="3" t="s">
        <v>776</v>
      </c>
      <c r="H296" s="3"/>
      <c r="I296" s="3">
        <f>+VLOOKUP(G296,'[1]Sheet 1'!A$2:C$286,3,0)</f>
        <v>0.310910626821615</v>
      </c>
    </row>
    <row r="297" spans="1:9">
      <c r="A297" s="9" t="s">
        <v>1</v>
      </c>
      <c r="B297" s="2" t="s">
        <v>777</v>
      </c>
      <c r="C297" s="20" t="s">
        <v>778</v>
      </c>
      <c r="D297" s="3"/>
      <c r="E297" s="3"/>
      <c r="F297" s="9" t="s">
        <v>775</v>
      </c>
      <c r="G297" s="3" t="s">
        <v>776</v>
      </c>
      <c r="H297" s="3"/>
      <c r="I297" s="3"/>
    </row>
    <row r="298" spans="1:9">
      <c r="A298" s="9" t="s">
        <v>1</v>
      </c>
      <c r="B298" s="2" t="s">
        <v>779</v>
      </c>
      <c r="C298" s="20" t="s">
        <v>780</v>
      </c>
      <c r="D298" s="3"/>
      <c r="E298" s="3"/>
      <c r="F298" s="9" t="s">
        <v>775</v>
      </c>
      <c r="G298" s="3" t="s">
        <v>776</v>
      </c>
      <c r="H298" s="3"/>
      <c r="I298" s="3"/>
    </row>
    <row r="299" spans="1:9">
      <c r="A299" s="9" t="s">
        <v>1</v>
      </c>
      <c r="B299" s="2" t="s">
        <v>781</v>
      </c>
      <c r="C299" s="20" t="s">
        <v>782</v>
      </c>
      <c r="D299" s="3"/>
      <c r="E299" s="3"/>
      <c r="F299" s="9">
        <v>29320</v>
      </c>
      <c r="G299" s="3" t="s">
        <v>783</v>
      </c>
      <c r="H299" s="3"/>
      <c r="I299" s="3">
        <f>+VLOOKUP(G299,'[1]Sheet 1'!A$2:C$286,3,0)</f>
        <v>0.2744729995685</v>
      </c>
    </row>
    <row r="300" spans="1:9">
      <c r="A300" s="9" t="s">
        <v>1</v>
      </c>
      <c r="B300" s="2" t="s">
        <v>784</v>
      </c>
      <c r="C300" s="20" t="s">
        <v>785</v>
      </c>
      <c r="D300" s="3"/>
      <c r="E300" s="3"/>
      <c r="F300" s="9">
        <v>29320</v>
      </c>
      <c r="G300" s="3" t="s">
        <v>783</v>
      </c>
      <c r="H300" s="3"/>
      <c r="I300" s="3"/>
    </row>
    <row r="301" spans="1:9">
      <c r="A301" s="9" t="s">
        <v>1</v>
      </c>
      <c r="B301" s="2" t="s">
        <v>786</v>
      </c>
      <c r="C301" s="20" t="s">
        <v>787</v>
      </c>
      <c r="D301" s="3"/>
      <c r="E301" s="3"/>
      <c r="F301" s="9" t="s">
        <v>788</v>
      </c>
      <c r="G301" s="3" t="s">
        <v>789</v>
      </c>
      <c r="H301" s="3"/>
      <c r="I301" s="3">
        <f>+VLOOKUP(G301,'[1]Sheet 1'!A$2:C$286,3,0)</f>
        <v>0.130193216449822</v>
      </c>
    </row>
    <row r="302" spans="1:9">
      <c r="A302" s="9" t="s">
        <v>1</v>
      </c>
      <c r="B302" s="2" t="s">
        <v>790</v>
      </c>
      <c r="C302" s="20" t="s">
        <v>791</v>
      </c>
      <c r="D302" s="3"/>
      <c r="E302" s="3"/>
      <c r="F302" s="9" t="s">
        <v>792</v>
      </c>
      <c r="G302" s="3" t="s">
        <v>793</v>
      </c>
      <c r="H302" s="3"/>
      <c r="I302" s="3">
        <f>+VLOOKUP(G302,'[1]Sheet 1'!A$2:C$286,3,0)</f>
        <v>0.070592055330366</v>
      </c>
    </row>
    <row r="303" spans="1:9">
      <c r="A303" s="9" t="s">
        <v>1</v>
      </c>
      <c r="B303" s="2" t="s">
        <v>794</v>
      </c>
      <c r="C303" s="20" t="s">
        <v>795</v>
      </c>
      <c r="D303" s="3"/>
      <c r="E303" s="3"/>
      <c r="F303" s="9" t="s">
        <v>796</v>
      </c>
      <c r="G303" s="3" t="s">
        <v>797</v>
      </c>
      <c r="H303" s="3"/>
      <c r="I303" s="3">
        <f>+VLOOKUP(G303,'[1]Sheet 1'!A$2:C$286,3,0)</f>
        <v>0.0676189626679734</v>
      </c>
    </row>
    <row r="304" spans="1:13">
      <c r="A304" s="9" t="s">
        <v>15</v>
      </c>
      <c r="B304" s="2" t="s">
        <v>798</v>
      </c>
      <c r="C304" s="27" t="s">
        <v>799</v>
      </c>
      <c r="D304" s="3"/>
      <c r="E304" s="3"/>
      <c r="F304" s="3"/>
      <c r="G304" s="3"/>
      <c r="H304" s="3"/>
      <c r="I304" s="3"/>
      <c r="M304" s="25">
        <f>+L305+L319</f>
        <v>1.672870648232</v>
      </c>
    </row>
    <row r="305" spans="1:12">
      <c r="A305" s="9" t="s">
        <v>18</v>
      </c>
      <c r="B305" s="2" t="s">
        <v>800</v>
      </c>
      <c r="C305" s="12" t="s">
        <v>801</v>
      </c>
      <c r="D305" s="3"/>
      <c r="E305" s="3"/>
      <c r="F305" s="3"/>
      <c r="G305" s="3"/>
      <c r="H305" s="3"/>
      <c r="I305" s="3"/>
      <c r="L305" s="25">
        <f>+K306</f>
        <v>0.91520426861415</v>
      </c>
    </row>
    <row r="306" spans="1:11">
      <c r="A306" s="9" t="s">
        <v>21</v>
      </c>
      <c r="B306" s="2" t="s">
        <v>802</v>
      </c>
      <c r="C306" s="14" t="s">
        <v>801</v>
      </c>
      <c r="D306" s="3"/>
      <c r="E306" s="3"/>
      <c r="F306" s="3"/>
      <c r="G306" s="3"/>
      <c r="H306" s="3"/>
      <c r="I306" s="3"/>
      <c r="K306" s="25">
        <f>+J307</f>
        <v>0.91520426861415</v>
      </c>
    </row>
    <row r="307" spans="1:10">
      <c r="A307" s="9" t="s">
        <v>23</v>
      </c>
      <c r="B307" s="2" t="s">
        <v>803</v>
      </c>
      <c r="C307" s="15" t="s">
        <v>801</v>
      </c>
      <c r="D307" s="16" t="s">
        <v>804</v>
      </c>
      <c r="E307" s="31"/>
      <c r="F307" s="3"/>
      <c r="G307" s="3"/>
      <c r="H307" s="3"/>
      <c r="I307" s="3"/>
      <c r="J307" s="25">
        <f>+H308+H316</f>
        <v>0.91520426861415</v>
      </c>
    </row>
    <row r="308" spans="1:9">
      <c r="A308" s="9" t="s">
        <v>27</v>
      </c>
      <c r="B308" s="2" t="s">
        <v>805</v>
      </c>
      <c r="C308" s="17" t="s">
        <v>806</v>
      </c>
      <c r="D308" s="19"/>
      <c r="E308" s="18" t="s">
        <v>807</v>
      </c>
      <c r="F308" s="19"/>
      <c r="G308" s="19"/>
      <c r="H308" s="3">
        <f>+VLOOKUP(E308,'[1]Sheet 1'!A$2:C$286,3,0)</f>
        <v>0.894951721977578</v>
      </c>
      <c r="I308" s="3"/>
    </row>
    <row r="309" spans="1:9">
      <c r="A309" s="9" t="s">
        <v>1</v>
      </c>
      <c r="B309" s="2" t="s">
        <v>808</v>
      </c>
      <c r="C309" s="20" t="s">
        <v>809</v>
      </c>
      <c r="D309" s="3"/>
      <c r="E309" s="3"/>
      <c r="F309" s="9" t="s">
        <v>810</v>
      </c>
      <c r="G309" s="3" t="s">
        <v>811</v>
      </c>
      <c r="H309" s="3"/>
      <c r="I309" s="3">
        <f>+VLOOKUP(G309,'[1]Sheet 1'!A$2:C$286,3,0)</f>
        <v>0.687809045090341</v>
      </c>
    </row>
    <row r="310" spans="1:9">
      <c r="A310" s="9" t="s">
        <v>1</v>
      </c>
      <c r="B310" s="2" t="s">
        <v>812</v>
      </c>
      <c r="C310" s="20" t="s">
        <v>813</v>
      </c>
      <c r="D310" s="3"/>
      <c r="E310" s="3"/>
      <c r="F310" s="9" t="s">
        <v>810</v>
      </c>
      <c r="G310" s="3" t="s">
        <v>811</v>
      </c>
      <c r="H310" s="3"/>
      <c r="I310" s="3"/>
    </row>
    <row r="311" spans="1:9">
      <c r="A311" s="9" t="s">
        <v>1</v>
      </c>
      <c r="B311" s="2" t="s">
        <v>814</v>
      </c>
      <c r="C311" s="20" t="s">
        <v>815</v>
      </c>
      <c r="D311" s="3"/>
      <c r="E311" s="3"/>
      <c r="F311" s="9" t="s">
        <v>816</v>
      </c>
      <c r="G311" s="3" t="s">
        <v>817</v>
      </c>
      <c r="H311" s="3"/>
      <c r="I311" s="3">
        <f>+VLOOKUP(G311,'[1]Sheet 1'!A$2:C$286,3,0)</f>
        <v>0.103685286045879</v>
      </c>
    </row>
    <row r="312" spans="1:9">
      <c r="A312" s="9" t="s">
        <v>1</v>
      </c>
      <c r="B312" s="2" t="s">
        <v>818</v>
      </c>
      <c r="C312" s="20" t="s">
        <v>819</v>
      </c>
      <c r="D312" s="3"/>
      <c r="E312" s="3"/>
      <c r="F312" s="9" t="s">
        <v>816</v>
      </c>
      <c r="G312" s="3" t="s">
        <v>817</v>
      </c>
      <c r="H312" s="3"/>
      <c r="I312" s="3"/>
    </row>
    <row r="313" spans="1:9">
      <c r="A313" s="9" t="s">
        <v>1</v>
      </c>
      <c r="B313" s="2" t="s">
        <v>820</v>
      </c>
      <c r="C313" s="20" t="s">
        <v>821</v>
      </c>
      <c r="D313" s="3"/>
      <c r="E313" s="3"/>
      <c r="F313" s="9" t="s">
        <v>816</v>
      </c>
      <c r="G313" s="3" t="s">
        <v>817</v>
      </c>
      <c r="H313" s="3"/>
      <c r="I313" s="3"/>
    </row>
    <row r="314" spans="1:9">
      <c r="A314" s="9" t="s">
        <v>1</v>
      </c>
      <c r="B314" s="2" t="s">
        <v>822</v>
      </c>
      <c r="C314" s="20" t="s">
        <v>823</v>
      </c>
      <c r="D314" s="3"/>
      <c r="E314" s="3"/>
      <c r="F314" s="9">
        <v>31310</v>
      </c>
      <c r="G314" s="3" t="s">
        <v>824</v>
      </c>
      <c r="H314" s="3"/>
      <c r="I314" s="3">
        <f>+VLOOKUP(G314,'[1]Sheet 1'!A$2:C$286,3,0)</f>
        <v>0.103457390841358</v>
      </c>
    </row>
    <row r="315" spans="1:9">
      <c r="A315" s="9" t="s">
        <v>1</v>
      </c>
      <c r="B315" s="2" t="s">
        <v>825</v>
      </c>
      <c r="C315" s="20" t="s">
        <v>826</v>
      </c>
      <c r="D315" s="3"/>
      <c r="E315" s="3"/>
      <c r="F315" s="9">
        <v>31310</v>
      </c>
      <c r="G315" s="3" t="s">
        <v>824</v>
      </c>
      <c r="H315" s="3"/>
      <c r="I315" s="3"/>
    </row>
    <row r="316" spans="1:9">
      <c r="A316" s="9" t="s">
        <v>27</v>
      </c>
      <c r="B316" s="2" t="s">
        <v>827</v>
      </c>
      <c r="C316" s="17" t="s">
        <v>828</v>
      </c>
      <c r="D316" s="19"/>
      <c r="E316" s="18" t="s">
        <v>729</v>
      </c>
      <c r="F316" s="19"/>
      <c r="G316" s="19"/>
      <c r="H316" s="3">
        <f>+I317</f>
        <v>0.0202525466365719</v>
      </c>
      <c r="I316" s="3"/>
    </row>
    <row r="317" spans="1:9">
      <c r="A317" s="9" t="s">
        <v>1</v>
      </c>
      <c r="B317" s="2" t="s">
        <v>829</v>
      </c>
      <c r="C317" s="20" t="s">
        <v>830</v>
      </c>
      <c r="D317" s="3"/>
      <c r="E317" s="3"/>
      <c r="F317" s="9" t="s">
        <v>831</v>
      </c>
      <c r="G317" s="3" t="s">
        <v>832</v>
      </c>
      <c r="H317" s="3"/>
      <c r="I317" s="3">
        <f>+VLOOKUP(G317,'[1]Sheet 1'!A$2:C$286,3,0)</f>
        <v>0.0202525466365719</v>
      </c>
    </row>
    <row r="318" spans="1:9">
      <c r="A318" s="9" t="s">
        <v>1</v>
      </c>
      <c r="B318" s="2" t="s">
        <v>833</v>
      </c>
      <c r="C318" s="20" t="s">
        <v>834</v>
      </c>
      <c r="D318" s="3"/>
      <c r="E318" s="3"/>
      <c r="F318" s="9" t="s">
        <v>831</v>
      </c>
      <c r="G318" s="3" t="s">
        <v>832</v>
      </c>
      <c r="H318" s="3"/>
      <c r="I318" s="3"/>
    </row>
    <row r="319" spans="1:12">
      <c r="A319" s="9" t="s">
        <v>18</v>
      </c>
      <c r="B319" s="2" t="s">
        <v>835</v>
      </c>
      <c r="C319" s="12" t="s">
        <v>836</v>
      </c>
      <c r="D319" s="3"/>
      <c r="E319" s="3"/>
      <c r="F319" s="3"/>
      <c r="G319" s="3"/>
      <c r="H319" s="3"/>
      <c r="I319" s="3"/>
      <c r="L319" s="25">
        <f>+K320+K326+K331+K336</f>
        <v>0.757666379617846</v>
      </c>
    </row>
    <row r="320" spans="1:11">
      <c r="A320" s="9" t="s">
        <v>21</v>
      </c>
      <c r="B320" s="2" t="s">
        <v>837</v>
      </c>
      <c r="C320" s="14" t="s">
        <v>838</v>
      </c>
      <c r="D320" s="3"/>
      <c r="E320" s="3"/>
      <c r="F320" s="3"/>
      <c r="G320" s="3"/>
      <c r="H320" s="3"/>
      <c r="I320" s="3"/>
      <c r="K320" s="25">
        <f>+J321</f>
        <v>0.259209086868908</v>
      </c>
    </row>
    <row r="321" spans="1:10">
      <c r="A321" s="9" t="s">
        <v>23</v>
      </c>
      <c r="B321" s="2" t="s">
        <v>839</v>
      </c>
      <c r="C321" s="15" t="s">
        <v>840</v>
      </c>
      <c r="D321" s="16" t="s">
        <v>841</v>
      </c>
      <c r="E321" s="3"/>
      <c r="F321" s="3"/>
      <c r="G321" s="3"/>
      <c r="H321" s="3"/>
      <c r="I321" s="3"/>
      <c r="J321" s="25">
        <f>+H322</f>
        <v>0.259209086868908</v>
      </c>
    </row>
    <row r="322" spans="1:9">
      <c r="A322" s="9" t="s">
        <v>27</v>
      </c>
      <c r="B322" s="2" t="s">
        <v>842</v>
      </c>
      <c r="C322" s="17" t="s">
        <v>843</v>
      </c>
      <c r="D322" s="19"/>
      <c r="E322" s="18" t="s">
        <v>844</v>
      </c>
      <c r="F322" s="19"/>
      <c r="G322" s="19"/>
      <c r="H322" s="3">
        <f>+I323+I324+I325</f>
        <v>0.259209086868908</v>
      </c>
      <c r="I322" s="3"/>
    </row>
    <row r="323" spans="1:9">
      <c r="A323" s="9" t="s">
        <v>1</v>
      </c>
      <c r="B323" s="2" t="s">
        <v>845</v>
      </c>
      <c r="C323" s="20" t="s">
        <v>846</v>
      </c>
      <c r="D323" s="3"/>
      <c r="E323" s="3"/>
      <c r="F323" s="9">
        <v>31520</v>
      </c>
      <c r="G323" s="3" t="s">
        <v>847</v>
      </c>
      <c r="H323" s="3"/>
      <c r="I323" s="3">
        <f>+VLOOKUP(G323,'[1]Sheet 1'!A$2:C$286,3,0)</f>
        <v>0.105605625616098</v>
      </c>
    </row>
    <row r="324" spans="1:9">
      <c r="A324" s="9" t="s">
        <v>1</v>
      </c>
      <c r="B324" s="2" t="s">
        <v>848</v>
      </c>
      <c r="C324" s="20" t="s">
        <v>849</v>
      </c>
      <c r="D324" s="3"/>
      <c r="E324" s="3"/>
      <c r="F324" s="9" t="s">
        <v>850</v>
      </c>
      <c r="G324" s="3" t="s">
        <v>851</v>
      </c>
      <c r="H324" s="3"/>
      <c r="I324" s="3">
        <f>+VLOOKUP(G324,'[1]Sheet 1'!A$2:C$286,3,0)</f>
        <v>0.10109087049105</v>
      </c>
    </row>
    <row r="325" spans="1:9">
      <c r="A325" s="9" t="s">
        <v>1</v>
      </c>
      <c r="B325" s="2" t="s">
        <v>852</v>
      </c>
      <c r="C325" s="20" t="s">
        <v>853</v>
      </c>
      <c r="D325" s="3"/>
      <c r="E325" s="3"/>
      <c r="F325" s="9">
        <v>31420</v>
      </c>
      <c r="G325" s="3" t="s">
        <v>854</v>
      </c>
      <c r="H325" s="3"/>
      <c r="I325" s="3">
        <f>+VLOOKUP(G325,'[1]Sheet 1'!A$2:C$286,3,0)</f>
        <v>0.0525125907617603</v>
      </c>
    </row>
    <row r="326" spans="1:11">
      <c r="A326" s="9" t="s">
        <v>21</v>
      </c>
      <c r="B326" s="2" t="s">
        <v>855</v>
      </c>
      <c r="C326" s="14" t="s">
        <v>856</v>
      </c>
      <c r="D326" s="3"/>
      <c r="E326" s="3"/>
      <c r="F326" s="3"/>
      <c r="G326" s="3"/>
      <c r="H326" s="3"/>
      <c r="I326" s="3"/>
      <c r="K326" s="25">
        <f>+J327</f>
        <v>0.264757620343263</v>
      </c>
    </row>
    <row r="327" spans="1:10">
      <c r="A327" s="9" t="s">
        <v>23</v>
      </c>
      <c r="B327" s="2" t="s">
        <v>857</v>
      </c>
      <c r="C327" s="15" t="s">
        <v>840</v>
      </c>
      <c r="D327" s="16" t="s">
        <v>841</v>
      </c>
      <c r="E327" s="3"/>
      <c r="F327" s="3"/>
      <c r="G327" s="3"/>
      <c r="H327" s="3"/>
      <c r="I327" s="3"/>
      <c r="J327" s="25">
        <f>+H328</f>
        <v>0.264757620343263</v>
      </c>
    </row>
    <row r="328" spans="1:9">
      <c r="A328" s="9" t="s">
        <v>27</v>
      </c>
      <c r="B328" s="2" t="s">
        <v>858</v>
      </c>
      <c r="C328" s="17" t="s">
        <v>859</v>
      </c>
      <c r="D328" s="19"/>
      <c r="E328" s="18" t="s">
        <v>844</v>
      </c>
      <c r="F328" s="19"/>
      <c r="G328" s="19"/>
      <c r="H328" s="3">
        <f>+I329</f>
        <v>0.264757620343263</v>
      </c>
      <c r="I328" s="3"/>
    </row>
    <row r="329" spans="1:9">
      <c r="A329" s="9" t="s">
        <v>1</v>
      </c>
      <c r="B329" s="2" t="s">
        <v>860</v>
      </c>
      <c r="C329" s="20" t="s">
        <v>861</v>
      </c>
      <c r="D329" s="3"/>
      <c r="E329" s="3"/>
      <c r="F329" s="9">
        <v>31600</v>
      </c>
      <c r="G329" s="3" t="s">
        <v>862</v>
      </c>
      <c r="H329" s="3"/>
      <c r="I329" s="3">
        <f>+VLOOKUP(G329,'[1]Sheet 1'!A$2:C$286,3,0)</f>
        <v>0.264757620343263</v>
      </c>
    </row>
    <row r="330" spans="1:9">
      <c r="A330" s="9" t="s">
        <v>1</v>
      </c>
      <c r="B330" s="2" t="s">
        <v>863</v>
      </c>
      <c r="C330" s="20" t="s">
        <v>864</v>
      </c>
      <c r="D330" s="3"/>
      <c r="E330" s="3"/>
      <c r="F330" s="9">
        <v>31600</v>
      </c>
      <c r="G330" s="3" t="s">
        <v>862</v>
      </c>
      <c r="H330" s="3"/>
      <c r="I330" s="3"/>
    </row>
    <row r="331" spans="1:11">
      <c r="A331" s="9" t="s">
        <v>21</v>
      </c>
      <c r="B331" s="2" t="s">
        <v>865</v>
      </c>
      <c r="C331" s="14" t="s">
        <v>866</v>
      </c>
      <c r="D331" s="3"/>
      <c r="E331" s="3"/>
      <c r="F331" s="3"/>
      <c r="G331" s="3"/>
      <c r="H331" s="3"/>
      <c r="I331" s="3"/>
      <c r="K331" s="25">
        <f>+J332</f>
        <v>0.174913489621221</v>
      </c>
    </row>
    <row r="332" spans="1:10">
      <c r="A332" s="9" t="s">
        <v>23</v>
      </c>
      <c r="B332" s="2" t="s">
        <v>867</v>
      </c>
      <c r="C332" s="15" t="s">
        <v>840</v>
      </c>
      <c r="D332" s="16" t="s">
        <v>841</v>
      </c>
      <c r="E332" s="3"/>
      <c r="F332" s="3"/>
      <c r="G332" s="3"/>
      <c r="H332" s="3"/>
      <c r="I332" s="3"/>
      <c r="J332" s="25">
        <f>+H333</f>
        <v>0.174913489621221</v>
      </c>
    </row>
    <row r="333" spans="1:9">
      <c r="A333" s="9" t="s">
        <v>27</v>
      </c>
      <c r="B333" s="2" t="s">
        <v>868</v>
      </c>
      <c r="C333" s="17" t="s">
        <v>869</v>
      </c>
      <c r="D333" s="19"/>
      <c r="E333" s="18" t="s">
        <v>844</v>
      </c>
      <c r="F333" s="19"/>
      <c r="G333" s="19"/>
      <c r="H333" s="3">
        <f>+I334</f>
        <v>0.174913489621221</v>
      </c>
      <c r="I333" s="3"/>
    </row>
    <row r="334" spans="1:9">
      <c r="A334" s="9" t="s">
        <v>1</v>
      </c>
      <c r="B334" s="2" t="s">
        <v>870</v>
      </c>
      <c r="C334" s="20" t="s">
        <v>871</v>
      </c>
      <c r="D334" s="3"/>
      <c r="E334" s="3"/>
      <c r="F334" s="9" t="s">
        <v>872</v>
      </c>
      <c r="G334" s="3" t="s">
        <v>873</v>
      </c>
      <c r="H334" s="3"/>
      <c r="I334" s="3">
        <f>+VLOOKUP(G334,'[1]Sheet 1'!A$2:C$286,3,0)</f>
        <v>0.174913489621221</v>
      </c>
    </row>
    <row r="335" spans="1:9">
      <c r="A335" s="9" t="s">
        <v>1</v>
      </c>
      <c r="B335" s="2" t="s">
        <v>874</v>
      </c>
      <c r="C335" s="20" t="s">
        <v>875</v>
      </c>
      <c r="D335" s="3"/>
      <c r="E335" s="3"/>
      <c r="F335" s="9" t="s">
        <v>872</v>
      </c>
      <c r="G335" s="3" t="s">
        <v>873</v>
      </c>
      <c r="H335" s="3"/>
      <c r="I335" s="3"/>
    </row>
    <row r="336" spans="1:11">
      <c r="A336" s="9" t="s">
        <v>21</v>
      </c>
      <c r="B336" s="2" t="s">
        <v>876</v>
      </c>
      <c r="C336" s="14" t="s">
        <v>877</v>
      </c>
      <c r="D336" s="3"/>
      <c r="E336" s="3"/>
      <c r="F336" s="3"/>
      <c r="G336" s="3"/>
      <c r="H336" s="3"/>
      <c r="I336" s="3"/>
      <c r="K336" s="25">
        <f>+J337</f>
        <v>0.0587861827844532</v>
      </c>
    </row>
    <row r="337" spans="1:10">
      <c r="A337" s="9" t="s">
        <v>23</v>
      </c>
      <c r="B337" s="2" t="s">
        <v>878</v>
      </c>
      <c r="C337" s="15" t="s">
        <v>840</v>
      </c>
      <c r="D337" s="16" t="s">
        <v>841</v>
      </c>
      <c r="E337" s="3"/>
      <c r="F337" s="3"/>
      <c r="G337" s="3"/>
      <c r="H337" s="3"/>
      <c r="I337" s="3"/>
      <c r="J337" s="25">
        <f>+H338</f>
        <v>0.0587861827844532</v>
      </c>
    </row>
    <row r="338" spans="1:9">
      <c r="A338" s="9" t="s">
        <v>27</v>
      </c>
      <c r="B338" s="2" t="s">
        <v>879</v>
      </c>
      <c r="C338" s="17" t="s">
        <v>880</v>
      </c>
      <c r="D338" s="19"/>
      <c r="E338" s="18" t="s">
        <v>844</v>
      </c>
      <c r="F338" s="19"/>
      <c r="G338" s="19"/>
      <c r="H338" s="3">
        <f>+I339</f>
        <v>0.0587861827844532</v>
      </c>
      <c r="I338" s="3"/>
    </row>
    <row r="339" spans="1:9">
      <c r="A339" s="9" t="s">
        <v>1</v>
      </c>
      <c r="B339" s="2" t="s">
        <v>881</v>
      </c>
      <c r="C339" s="20" t="s">
        <v>882</v>
      </c>
      <c r="D339" s="3"/>
      <c r="E339" s="3"/>
      <c r="F339" s="9" t="s">
        <v>883</v>
      </c>
      <c r="G339" s="3" t="s">
        <v>884</v>
      </c>
      <c r="H339" s="3"/>
      <c r="I339" s="3">
        <f>+VLOOKUP(G339,'[1]Sheet 1'!A$2:C$286,3,0)</f>
        <v>0.0587861827844532</v>
      </c>
    </row>
    <row r="340" spans="1:9">
      <c r="A340" s="9" t="s">
        <v>1</v>
      </c>
      <c r="B340" s="2" t="s">
        <v>885</v>
      </c>
      <c r="C340" s="20" t="s">
        <v>886</v>
      </c>
      <c r="D340" s="3"/>
      <c r="E340" s="3"/>
      <c r="F340" s="9" t="s">
        <v>883</v>
      </c>
      <c r="G340" s="3" t="s">
        <v>884</v>
      </c>
      <c r="H340" s="3"/>
      <c r="I340" s="3"/>
    </row>
    <row r="341" spans="1:13">
      <c r="A341" s="9" t="s">
        <v>15</v>
      </c>
      <c r="B341" s="2" t="s">
        <v>887</v>
      </c>
      <c r="C341" s="27" t="s">
        <v>888</v>
      </c>
      <c r="D341" s="3"/>
      <c r="E341" s="3"/>
      <c r="F341" s="3"/>
      <c r="G341" s="3"/>
      <c r="H341" s="3"/>
      <c r="I341" s="3"/>
      <c r="M341" s="25">
        <f>+L342</f>
        <v>4.1271538132859</v>
      </c>
    </row>
    <row r="342" spans="1:12">
      <c r="A342" s="9" t="s">
        <v>18</v>
      </c>
      <c r="B342" s="2" t="s">
        <v>889</v>
      </c>
      <c r="C342" s="12" t="s">
        <v>888</v>
      </c>
      <c r="D342" s="3"/>
      <c r="E342" s="3"/>
      <c r="F342" s="3"/>
      <c r="G342" s="3"/>
      <c r="H342" s="3"/>
      <c r="I342" s="3"/>
      <c r="L342" s="25">
        <f>+K343+K355</f>
        <v>4.1271538132859</v>
      </c>
    </row>
    <row r="343" spans="1:11">
      <c r="A343" s="9" t="s">
        <v>21</v>
      </c>
      <c r="B343" s="2" t="s">
        <v>890</v>
      </c>
      <c r="C343" s="14" t="s">
        <v>891</v>
      </c>
      <c r="D343" s="3"/>
      <c r="E343" s="3"/>
      <c r="F343" s="3"/>
      <c r="G343" s="3"/>
      <c r="H343" s="3"/>
      <c r="I343" s="3"/>
      <c r="K343" s="25">
        <f>+J344</f>
        <v>2.73125404180515</v>
      </c>
    </row>
    <row r="344" spans="1:10">
      <c r="A344" s="9" t="s">
        <v>23</v>
      </c>
      <c r="B344" s="2" t="s">
        <v>892</v>
      </c>
      <c r="C344" s="15" t="s">
        <v>893</v>
      </c>
      <c r="D344" s="16" t="s">
        <v>894</v>
      </c>
      <c r="E344" s="3"/>
      <c r="F344" s="3"/>
      <c r="G344" s="3"/>
      <c r="H344" s="3"/>
      <c r="I344" s="3"/>
      <c r="J344" s="25">
        <f>+H345</f>
        <v>2.73125404180515</v>
      </c>
    </row>
    <row r="345" spans="1:9">
      <c r="A345" s="9" t="s">
        <v>27</v>
      </c>
      <c r="B345" s="2" t="s">
        <v>895</v>
      </c>
      <c r="C345" s="17" t="s">
        <v>896</v>
      </c>
      <c r="D345" s="19"/>
      <c r="E345" s="18" t="s">
        <v>897</v>
      </c>
      <c r="F345" s="19"/>
      <c r="G345" s="19"/>
      <c r="H345" s="3">
        <f>+I346+I350+I352</f>
        <v>2.73125404180515</v>
      </c>
      <c r="I345" s="3"/>
    </row>
    <row r="346" spans="1:9">
      <c r="A346" s="9" t="s">
        <v>1</v>
      </c>
      <c r="B346" s="2" t="s">
        <v>898</v>
      </c>
      <c r="C346" s="20" t="s">
        <v>899</v>
      </c>
      <c r="D346" s="3"/>
      <c r="E346" s="3"/>
      <c r="F346" s="9">
        <v>32193</v>
      </c>
      <c r="G346" s="3" t="s">
        <v>900</v>
      </c>
      <c r="H346" s="3"/>
      <c r="I346" s="3">
        <f>+VLOOKUP(G346,'[1]Sheet 1'!A$2:C$286,3,0)</f>
        <v>2.28819910632912</v>
      </c>
    </row>
    <row r="347" spans="1:9">
      <c r="A347" s="9" t="s">
        <v>1</v>
      </c>
      <c r="B347" s="2" t="s">
        <v>901</v>
      </c>
      <c r="C347" s="20" t="s">
        <v>902</v>
      </c>
      <c r="D347" s="3"/>
      <c r="E347" s="3"/>
      <c r="F347" s="9">
        <v>32193</v>
      </c>
      <c r="G347" s="3" t="s">
        <v>900</v>
      </c>
      <c r="H347" s="3"/>
      <c r="I347" s="3"/>
    </row>
    <row r="348" spans="1:9">
      <c r="A348" s="9" t="s">
        <v>1</v>
      </c>
      <c r="B348" s="2" t="s">
        <v>903</v>
      </c>
      <c r="C348" s="20" t="s">
        <v>904</v>
      </c>
      <c r="D348" s="3"/>
      <c r="E348" s="3"/>
      <c r="F348" s="9">
        <v>32193</v>
      </c>
      <c r="G348" s="3" t="s">
        <v>900</v>
      </c>
      <c r="H348" s="3"/>
      <c r="I348" s="3"/>
    </row>
    <row r="349" spans="1:9">
      <c r="A349" s="9" t="s">
        <v>1</v>
      </c>
      <c r="B349" s="2" t="s">
        <v>905</v>
      </c>
      <c r="C349" s="20" t="s">
        <v>906</v>
      </c>
      <c r="D349" s="3"/>
      <c r="E349" s="3"/>
      <c r="F349" s="9">
        <v>32193</v>
      </c>
      <c r="G349" s="3" t="s">
        <v>900</v>
      </c>
      <c r="H349" s="3"/>
      <c r="I349" s="3"/>
    </row>
    <row r="350" spans="1:9">
      <c r="A350" s="9" t="s">
        <v>1</v>
      </c>
      <c r="B350" s="2" t="s">
        <v>907</v>
      </c>
      <c r="C350" s="20" t="s">
        <v>908</v>
      </c>
      <c r="D350" s="3"/>
      <c r="E350" s="3"/>
      <c r="F350" s="9" t="s">
        <v>909</v>
      </c>
      <c r="G350" s="3" t="s">
        <v>910</v>
      </c>
      <c r="H350" s="3"/>
      <c r="I350" s="3">
        <f>+VLOOKUP(G350,'[1]Sheet 1'!A$2:C$286,3,0)</f>
        <v>0.282642409452746</v>
      </c>
    </row>
    <row r="351" spans="1:9">
      <c r="A351" s="9" t="s">
        <v>1</v>
      </c>
      <c r="B351" s="2" t="s">
        <v>911</v>
      </c>
      <c r="C351" s="20" t="s">
        <v>912</v>
      </c>
      <c r="D351" s="3"/>
      <c r="E351" s="3"/>
      <c r="F351" s="9" t="s">
        <v>909</v>
      </c>
      <c r="G351" s="3" t="s">
        <v>910</v>
      </c>
      <c r="H351" s="3"/>
      <c r="I351" s="3"/>
    </row>
    <row r="352" spans="1:9">
      <c r="A352" s="9" t="s">
        <v>1</v>
      </c>
      <c r="B352" s="2" t="s">
        <v>913</v>
      </c>
      <c r="C352" s="20" t="s">
        <v>914</v>
      </c>
      <c r="D352" s="3"/>
      <c r="E352" s="3"/>
      <c r="F352" s="9">
        <v>32700</v>
      </c>
      <c r="G352" s="3" t="s">
        <v>915</v>
      </c>
      <c r="H352" s="3"/>
      <c r="I352" s="3">
        <f>+VLOOKUP(G352,'[1]Sheet 1'!A$2:C$286,3,0)</f>
        <v>0.160412526023289</v>
      </c>
    </row>
    <row r="353" spans="1:9">
      <c r="A353" s="9" t="s">
        <v>1</v>
      </c>
      <c r="B353" s="2" t="s">
        <v>916</v>
      </c>
      <c r="C353" s="20" t="s">
        <v>917</v>
      </c>
      <c r="D353" s="3"/>
      <c r="E353" s="3"/>
      <c r="F353" s="9">
        <v>32700</v>
      </c>
      <c r="G353" s="3" t="s">
        <v>915</v>
      </c>
      <c r="H353" s="3"/>
      <c r="I353" s="3"/>
    </row>
    <row r="354" spans="1:9">
      <c r="A354" s="9" t="s">
        <v>1</v>
      </c>
      <c r="B354" s="2" t="s">
        <v>918</v>
      </c>
      <c r="C354" s="20" t="s">
        <v>919</v>
      </c>
      <c r="D354" s="3"/>
      <c r="E354" s="3"/>
      <c r="F354" s="9">
        <v>32700</v>
      </c>
      <c r="G354" s="3" t="s">
        <v>915</v>
      </c>
      <c r="H354" s="3"/>
      <c r="I354" s="3"/>
    </row>
    <row r="355" spans="1:11">
      <c r="A355" s="9" t="s">
        <v>21</v>
      </c>
      <c r="B355" s="2" t="s">
        <v>920</v>
      </c>
      <c r="C355" s="14" t="s">
        <v>921</v>
      </c>
      <c r="D355" s="3"/>
      <c r="E355" s="3"/>
      <c r="F355" s="3"/>
      <c r="G355" s="3"/>
      <c r="H355" s="3"/>
      <c r="I355" s="3"/>
      <c r="K355" s="25">
        <f>+J356</f>
        <v>1.39589977148075</v>
      </c>
    </row>
    <row r="356" spans="1:10">
      <c r="A356" s="9" t="s">
        <v>23</v>
      </c>
      <c r="B356" s="2" t="s">
        <v>922</v>
      </c>
      <c r="C356" s="15" t="s">
        <v>893</v>
      </c>
      <c r="D356" s="16" t="s">
        <v>894</v>
      </c>
      <c r="E356" s="3"/>
      <c r="F356" s="3"/>
      <c r="G356" s="3"/>
      <c r="H356" s="3"/>
      <c r="I356" s="3"/>
      <c r="J356" s="25">
        <f>+H357+H361</f>
        <v>1.39589977148075</v>
      </c>
    </row>
    <row r="357" spans="1:9">
      <c r="A357" s="9" t="s">
        <v>27</v>
      </c>
      <c r="B357" s="2" t="s">
        <v>923</v>
      </c>
      <c r="C357" s="17" t="s">
        <v>924</v>
      </c>
      <c r="D357" s="19"/>
      <c r="E357" s="18" t="s">
        <v>925</v>
      </c>
      <c r="F357" s="19"/>
      <c r="G357" s="19"/>
      <c r="H357" s="3">
        <f>+VLOOKUP(E357,'[1]Sheet 1'!A$2:C$286,3,0)</f>
        <v>1.26401767556372</v>
      </c>
      <c r="I357" s="3"/>
    </row>
    <row r="358" spans="1:9">
      <c r="A358" s="9" t="s">
        <v>1</v>
      </c>
      <c r="B358" s="2" t="s">
        <v>926</v>
      </c>
      <c r="C358" s="20" t="s">
        <v>927</v>
      </c>
      <c r="D358" s="3"/>
      <c r="E358" s="3"/>
      <c r="F358" s="9">
        <v>32153</v>
      </c>
      <c r="G358" s="3" t="s">
        <v>928</v>
      </c>
      <c r="H358" s="3"/>
      <c r="I358" s="3">
        <f>+VLOOKUP(G358,'[1]Sheet 1'!A$2:C$286,3,0)</f>
        <v>1.26401767556372</v>
      </c>
    </row>
    <row r="359" spans="1:9">
      <c r="A359" s="9" t="s">
        <v>1</v>
      </c>
      <c r="B359" s="2" t="s">
        <v>929</v>
      </c>
      <c r="C359" s="20" t="s">
        <v>930</v>
      </c>
      <c r="D359" s="3"/>
      <c r="E359" s="3"/>
      <c r="F359" s="9">
        <v>32153</v>
      </c>
      <c r="G359" s="3" t="s">
        <v>928</v>
      </c>
      <c r="H359" s="3"/>
      <c r="I359" s="3"/>
    </row>
    <row r="360" spans="1:9">
      <c r="A360" s="9" t="s">
        <v>1</v>
      </c>
      <c r="B360" s="2" t="s">
        <v>931</v>
      </c>
      <c r="C360" s="20" t="s">
        <v>932</v>
      </c>
      <c r="D360" s="3"/>
      <c r="E360" s="3"/>
      <c r="F360" s="9">
        <v>32153</v>
      </c>
      <c r="G360" s="3" t="s">
        <v>928</v>
      </c>
      <c r="H360" s="3"/>
      <c r="I360" s="3"/>
    </row>
    <row r="361" spans="1:9">
      <c r="A361" s="9" t="s">
        <v>27</v>
      </c>
      <c r="B361" s="2" t="s">
        <v>933</v>
      </c>
      <c r="C361" s="17" t="s">
        <v>934</v>
      </c>
      <c r="D361" s="19"/>
      <c r="E361" s="18" t="s">
        <v>729</v>
      </c>
      <c r="F361" s="19"/>
      <c r="G361" s="19"/>
      <c r="H361" s="3">
        <f>+I362</f>
        <v>0.131882095917025</v>
      </c>
      <c r="I361" s="3"/>
    </row>
    <row r="362" spans="1:9">
      <c r="A362" s="9" t="s">
        <v>1</v>
      </c>
      <c r="B362" s="2" t="s">
        <v>935</v>
      </c>
      <c r="C362" s="20" t="s">
        <v>936</v>
      </c>
      <c r="D362" s="3"/>
      <c r="E362" s="3"/>
      <c r="F362" s="9" t="s">
        <v>937</v>
      </c>
      <c r="G362" s="3" t="s">
        <v>938</v>
      </c>
      <c r="H362" s="3"/>
      <c r="I362" s="3">
        <f>+VLOOKUP(G362,'[1]Sheet 1'!A$2:C$286,3,0)</f>
        <v>0.131882095917025</v>
      </c>
    </row>
    <row r="363" spans="1:9">
      <c r="A363" s="9" t="s">
        <v>1</v>
      </c>
      <c r="B363" s="2" t="s">
        <v>939</v>
      </c>
      <c r="C363" s="20" t="s">
        <v>940</v>
      </c>
      <c r="D363" s="3"/>
      <c r="E363" s="3"/>
      <c r="F363" s="9" t="s">
        <v>937</v>
      </c>
      <c r="G363" s="3" t="s">
        <v>938</v>
      </c>
      <c r="H363" s="3"/>
      <c r="I363" s="3"/>
    </row>
    <row r="364" spans="1:13">
      <c r="A364" s="9" t="s">
        <v>15</v>
      </c>
      <c r="B364" s="2" t="s">
        <v>941</v>
      </c>
      <c r="C364" s="27" t="s">
        <v>942</v>
      </c>
      <c r="D364" s="3"/>
      <c r="E364" s="3"/>
      <c r="F364" s="3"/>
      <c r="G364" s="3"/>
      <c r="H364" s="3"/>
      <c r="I364" s="3"/>
      <c r="M364" s="25">
        <f>+L365</f>
        <v>0.450826104793016</v>
      </c>
    </row>
    <row r="365" spans="1:12">
      <c r="A365" s="9" t="s">
        <v>18</v>
      </c>
      <c r="B365" s="2" t="s">
        <v>943</v>
      </c>
      <c r="C365" s="12" t="s">
        <v>944</v>
      </c>
      <c r="D365" s="3"/>
      <c r="E365" s="3"/>
      <c r="F365" s="3"/>
      <c r="G365" s="3"/>
      <c r="H365" s="3"/>
      <c r="I365" s="3"/>
      <c r="L365" s="25">
        <f>+K366</f>
        <v>0.450826104793016</v>
      </c>
    </row>
    <row r="366" spans="1:11">
      <c r="A366" s="9" t="s">
        <v>21</v>
      </c>
      <c r="B366" s="2" t="s">
        <v>945</v>
      </c>
      <c r="C366" s="14" t="s">
        <v>946</v>
      </c>
      <c r="D366" s="3"/>
      <c r="E366" s="3"/>
      <c r="F366" s="3"/>
      <c r="G366" s="3"/>
      <c r="H366" s="3"/>
      <c r="I366" s="3"/>
      <c r="K366" s="25">
        <f>+J367</f>
        <v>0.450826104793016</v>
      </c>
    </row>
    <row r="367" spans="1:10">
      <c r="A367" s="9" t="s">
        <v>23</v>
      </c>
      <c r="B367" s="2" t="s">
        <v>947</v>
      </c>
      <c r="C367" s="15" t="s">
        <v>948</v>
      </c>
      <c r="D367" s="16" t="s">
        <v>949</v>
      </c>
      <c r="E367" s="3"/>
      <c r="F367" s="3"/>
      <c r="G367" s="3"/>
      <c r="H367" s="3"/>
      <c r="I367" s="3"/>
      <c r="J367" s="25">
        <f>+H368</f>
        <v>0.450826104793016</v>
      </c>
    </row>
    <row r="368" spans="1:9">
      <c r="A368" s="9" t="s">
        <v>27</v>
      </c>
      <c r="B368" s="2" t="s">
        <v>950</v>
      </c>
      <c r="C368" s="17" t="s">
        <v>951</v>
      </c>
      <c r="D368" s="19"/>
      <c r="E368" s="18" t="s">
        <v>952</v>
      </c>
      <c r="F368" s="19"/>
      <c r="G368" s="19"/>
      <c r="H368" s="3">
        <f>+I370</f>
        <v>0.450826104793016</v>
      </c>
      <c r="I368" s="3"/>
    </row>
    <row r="369" spans="1:9">
      <c r="A369" s="9" t="s">
        <v>1</v>
      </c>
      <c r="B369" s="2" t="s">
        <v>953</v>
      </c>
      <c r="C369" s="20" t="s">
        <v>954</v>
      </c>
      <c r="D369" s="3"/>
      <c r="E369" s="3"/>
      <c r="F369" s="32">
        <v>32690</v>
      </c>
      <c r="G369" s="32" t="s">
        <v>955</v>
      </c>
      <c r="H369" s="3"/>
      <c r="I369" s="3"/>
    </row>
    <row r="370" spans="1:9">
      <c r="A370" s="9" t="s">
        <v>1</v>
      </c>
      <c r="B370" s="2" t="s">
        <v>956</v>
      </c>
      <c r="C370" s="20" t="s">
        <v>957</v>
      </c>
      <c r="D370" s="3"/>
      <c r="E370" s="3"/>
      <c r="F370" s="9">
        <v>32690</v>
      </c>
      <c r="G370" s="9" t="s">
        <v>955</v>
      </c>
      <c r="H370" s="3"/>
      <c r="I370" s="3">
        <f>+VLOOKUP(G370,'[1]Sheet 1'!A$2:C$286,3,0)</f>
        <v>0.450826104793016</v>
      </c>
    </row>
    <row r="371" spans="1:13">
      <c r="A371" s="9" t="s">
        <v>15</v>
      </c>
      <c r="B371" s="2" t="s">
        <v>958</v>
      </c>
      <c r="C371" s="27" t="s">
        <v>959</v>
      </c>
      <c r="D371" s="3"/>
      <c r="E371" s="3"/>
      <c r="F371" s="3"/>
      <c r="G371" s="3"/>
      <c r="H371" s="3"/>
      <c r="I371" s="3"/>
      <c r="M371" s="25">
        <f>+L372+L397</f>
        <v>9.38482760423656</v>
      </c>
    </row>
    <row r="372" ht="30" spans="1:12">
      <c r="A372" s="9" t="s">
        <v>18</v>
      </c>
      <c r="B372" s="2" t="s">
        <v>960</v>
      </c>
      <c r="C372" s="33" t="s">
        <v>961</v>
      </c>
      <c r="D372" s="3"/>
      <c r="E372" s="3"/>
      <c r="F372" s="3"/>
      <c r="G372" s="3"/>
      <c r="H372" s="3"/>
      <c r="I372" s="3"/>
      <c r="L372" s="25">
        <f>+K373+K390</f>
        <v>4.40221892507898</v>
      </c>
    </row>
    <row r="373" spans="1:11">
      <c r="A373" s="9" t="s">
        <v>21</v>
      </c>
      <c r="B373" s="2" t="s">
        <v>962</v>
      </c>
      <c r="C373" s="14" t="s">
        <v>963</v>
      </c>
      <c r="D373" s="3"/>
      <c r="E373" s="3"/>
      <c r="F373" s="3"/>
      <c r="G373" s="3"/>
      <c r="H373" s="3"/>
      <c r="I373" s="3"/>
      <c r="K373" s="25">
        <f>+J374+J377</f>
        <v>1.968740859074</v>
      </c>
    </row>
    <row r="374" spans="1:10">
      <c r="A374" s="9" t="s">
        <v>23</v>
      </c>
      <c r="B374" s="2" t="s">
        <v>964</v>
      </c>
      <c r="C374" s="15" t="s">
        <v>965</v>
      </c>
      <c r="D374" s="16" t="s">
        <v>966</v>
      </c>
      <c r="E374" s="3"/>
      <c r="F374" s="3"/>
      <c r="G374" s="3"/>
      <c r="H374" s="3"/>
      <c r="I374" s="3"/>
      <c r="J374" s="25">
        <f>+H375</f>
        <v>0.384040898628251</v>
      </c>
    </row>
    <row r="375" spans="1:9">
      <c r="A375" s="9" t="s">
        <v>27</v>
      </c>
      <c r="B375" s="2" t="s">
        <v>967</v>
      </c>
      <c r="C375" s="17" t="s">
        <v>968</v>
      </c>
      <c r="D375" s="19"/>
      <c r="E375" s="18" t="s">
        <v>969</v>
      </c>
      <c r="F375" s="19"/>
      <c r="G375" s="19"/>
      <c r="H375" s="3">
        <f>+VLOOKUP(E375,'[1]Sheet 1'!A$2:C$286,3,0)</f>
        <v>0.384040898628251</v>
      </c>
      <c r="I375" s="3"/>
    </row>
    <row r="376" spans="1:9">
      <c r="A376" s="9" t="s">
        <v>1</v>
      </c>
      <c r="B376" s="2" t="s">
        <v>970</v>
      </c>
      <c r="C376" s="20" t="s">
        <v>971</v>
      </c>
      <c r="D376" s="3"/>
      <c r="E376" s="3"/>
      <c r="F376" s="9" t="s">
        <v>972</v>
      </c>
      <c r="G376" s="9" t="s">
        <v>973</v>
      </c>
      <c r="H376" s="3"/>
      <c r="I376" s="3">
        <f>+VLOOKUP(G376,'[1]Sheet 1'!A$2:C$286,3,0)</f>
        <v>0.384040898628251</v>
      </c>
    </row>
    <row r="377" spans="1:10">
      <c r="A377" s="9" t="s">
        <v>23</v>
      </c>
      <c r="B377" s="2" t="s">
        <v>974</v>
      </c>
      <c r="C377" s="15" t="s">
        <v>975</v>
      </c>
      <c r="D377" s="34" t="s">
        <v>976</v>
      </c>
      <c r="E377" s="3"/>
      <c r="F377" s="9"/>
      <c r="G377" s="9"/>
      <c r="H377" s="3"/>
      <c r="I377" s="3"/>
      <c r="J377" s="25">
        <f>+H378</f>
        <v>1.58469996044575</v>
      </c>
    </row>
    <row r="378" spans="1:9">
      <c r="A378" s="9" t="s">
        <v>27</v>
      </c>
      <c r="B378" s="2" t="s">
        <v>977</v>
      </c>
      <c r="C378" s="17" t="s">
        <v>978</v>
      </c>
      <c r="D378" s="19"/>
      <c r="E378" s="18" t="s">
        <v>979</v>
      </c>
      <c r="F378" s="19"/>
      <c r="G378" s="19"/>
      <c r="H378" s="3">
        <f>+VLOOKUP(E378,'[1]Sheet 1'!A$2:C$286,3,0)</f>
        <v>1.58469996044575</v>
      </c>
      <c r="I378" s="3"/>
    </row>
    <row r="379" spans="1:9">
      <c r="A379" s="9" t="s">
        <v>1</v>
      </c>
      <c r="B379" s="2" t="s">
        <v>980</v>
      </c>
      <c r="C379" s="20" t="s">
        <v>981</v>
      </c>
      <c r="D379" s="3"/>
      <c r="E379" s="3"/>
      <c r="F379" s="9">
        <v>34210</v>
      </c>
      <c r="G379" s="9" t="s">
        <v>982</v>
      </c>
      <c r="H379" s="3"/>
      <c r="I379" s="3">
        <f>+VLOOKUP(G379,'[1]Sheet 1'!A$2:C$286,3,0)</f>
        <v>0.377319232459387</v>
      </c>
    </row>
    <row r="380" spans="1:9">
      <c r="A380" s="9" t="s">
        <v>1</v>
      </c>
      <c r="B380" s="2" t="s">
        <v>983</v>
      </c>
      <c r="C380" s="20" t="s">
        <v>984</v>
      </c>
      <c r="D380" s="3"/>
      <c r="E380" s="3"/>
      <c r="F380" s="9">
        <v>34210</v>
      </c>
      <c r="G380" s="9" t="s">
        <v>982</v>
      </c>
      <c r="H380" s="3"/>
      <c r="I380" s="3"/>
    </row>
    <row r="381" spans="1:9">
      <c r="A381" s="9" t="s">
        <v>1</v>
      </c>
      <c r="B381" s="2" t="s">
        <v>985</v>
      </c>
      <c r="C381" s="20" t="s">
        <v>986</v>
      </c>
      <c r="D381" s="3"/>
      <c r="E381" s="3"/>
      <c r="F381" s="9">
        <v>34210</v>
      </c>
      <c r="G381" s="9" t="s">
        <v>982</v>
      </c>
      <c r="H381" s="3"/>
      <c r="I381" s="3"/>
    </row>
    <row r="382" spans="1:9">
      <c r="A382" s="9" t="s">
        <v>1</v>
      </c>
      <c r="B382" s="2" t="s">
        <v>987</v>
      </c>
      <c r="C382" s="20" t="s">
        <v>988</v>
      </c>
      <c r="D382" s="3"/>
      <c r="E382" s="3"/>
      <c r="F382" s="9">
        <v>34210</v>
      </c>
      <c r="G382" s="9" t="s">
        <v>982</v>
      </c>
      <c r="H382" s="3"/>
      <c r="I382" s="3"/>
    </row>
    <row r="383" spans="1:9">
      <c r="A383" s="9" t="s">
        <v>1</v>
      </c>
      <c r="B383" s="2" t="s">
        <v>989</v>
      </c>
      <c r="C383" s="20" t="s">
        <v>990</v>
      </c>
      <c r="D383" s="3"/>
      <c r="E383" s="3"/>
      <c r="F383" s="9">
        <v>34210</v>
      </c>
      <c r="G383" s="9" t="s">
        <v>982</v>
      </c>
      <c r="H383" s="3"/>
      <c r="I383" s="3"/>
    </row>
    <row r="384" spans="1:9">
      <c r="A384" s="9" t="s">
        <v>1</v>
      </c>
      <c r="B384" s="2" t="s">
        <v>991</v>
      </c>
      <c r="C384" s="20" t="s">
        <v>992</v>
      </c>
      <c r="D384" s="3"/>
      <c r="E384" s="3"/>
      <c r="F384" s="9">
        <v>34240</v>
      </c>
      <c r="G384" s="9" t="s">
        <v>993</v>
      </c>
      <c r="H384" s="3"/>
      <c r="I384" s="3">
        <f>+VLOOKUP(G384,'[1]Sheet 1'!A$2:C$286,3,0)</f>
        <v>0.356878878250313</v>
      </c>
    </row>
    <row r="385" spans="1:9">
      <c r="A385" s="9" t="s">
        <v>1</v>
      </c>
      <c r="B385" s="2" t="s">
        <v>994</v>
      </c>
      <c r="C385" s="20" t="s">
        <v>995</v>
      </c>
      <c r="D385" s="3"/>
      <c r="E385" s="3"/>
      <c r="F385" s="9">
        <v>34310</v>
      </c>
      <c r="G385" s="9" t="s">
        <v>996</v>
      </c>
      <c r="H385" s="3"/>
      <c r="I385" s="3">
        <f>+VLOOKUP(G385,'[1]Sheet 1'!A$2:C$286,3,0)</f>
        <v>0.267800804757666</v>
      </c>
    </row>
    <row r="386" spans="1:9">
      <c r="A386" s="9" t="s">
        <v>1</v>
      </c>
      <c r="B386" s="2" t="s">
        <v>997</v>
      </c>
      <c r="C386" s="20" t="s">
        <v>998</v>
      </c>
      <c r="D386" s="3"/>
      <c r="E386" s="3"/>
      <c r="F386" s="9">
        <v>34280</v>
      </c>
      <c r="G386" s="9" t="s">
        <v>999</v>
      </c>
      <c r="H386" s="3"/>
      <c r="I386" s="3">
        <f>+VLOOKUP(G386,'[1]Sheet 1'!A$2:C$286,3,0)</f>
        <v>0.265341804888305</v>
      </c>
    </row>
    <row r="387" spans="1:9">
      <c r="A387" s="9" t="s">
        <v>1</v>
      </c>
      <c r="B387" s="2" t="s">
        <v>1000</v>
      </c>
      <c r="C387" s="20" t="s">
        <v>1001</v>
      </c>
      <c r="D387" s="3"/>
      <c r="E387" s="3"/>
      <c r="F387" s="9">
        <v>34280</v>
      </c>
      <c r="G387" s="9" t="s">
        <v>999</v>
      </c>
      <c r="H387" s="3"/>
      <c r="I387" s="3"/>
    </row>
    <row r="388" spans="1:9">
      <c r="A388" s="9" t="s">
        <v>1</v>
      </c>
      <c r="B388" s="2" t="s">
        <v>1002</v>
      </c>
      <c r="C388" s="20" t="s">
        <v>1003</v>
      </c>
      <c r="D388" s="3"/>
      <c r="E388" s="3"/>
      <c r="F388" s="9">
        <v>34340</v>
      </c>
      <c r="G388" s="9" t="s">
        <v>1004</v>
      </c>
      <c r="H388" s="3"/>
      <c r="I388" s="3">
        <f>+VLOOKUP(G388,'[1]Sheet 1'!A$2:C$286,3,0)</f>
        <v>0.178374790383077</v>
      </c>
    </row>
    <row r="389" spans="1:9">
      <c r="A389" s="9" t="s">
        <v>1</v>
      </c>
      <c r="B389" s="2" t="s">
        <v>1005</v>
      </c>
      <c r="C389" s="20" t="s">
        <v>1006</v>
      </c>
      <c r="D389" s="3"/>
      <c r="E389" s="3"/>
      <c r="F389" s="9">
        <v>34510</v>
      </c>
      <c r="G389" s="9" t="s">
        <v>1007</v>
      </c>
      <c r="H389" s="3"/>
      <c r="I389" s="3">
        <f>+VLOOKUP(G389,'[1]Sheet 1'!A$2:C$286,3,0)</f>
        <v>0.138984449707007</v>
      </c>
    </row>
    <row r="390" spans="1:11">
      <c r="A390" s="9" t="s">
        <v>21</v>
      </c>
      <c r="B390" s="2" t="s">
        <v>1008</v>
      </c>
      <c r="C390" s="14" t="s">
        <v>1009</v>
      </c>
      <c r="D390" s="3"/>
      <c r="E390" s="3"/>
      <c r="F390" s="3"/>
      <c r="G390" s="3"/>
      <c r="H390" s="3"/>
      <c r="I390" s="3"/>
      <c r="K390" s="25">
        <f>+J391</f>
        <v>2.43347806600498</v>
      </c>
    </row>
    <row r="391" spans="1:10">
      <c r="A391" s="9" t="s">
        <v>23</v>
      </c>
      <c r="B391" s="2" t="s">
        <v>1010</v>
      </c>
      <c r="C391" s="15" t="s">
        <v>1011</v>
      </c>
      <c r="D391" s="16" t="s">
        <v>1012</v>
      </c>
      <c r="E391" s="3"/>
      <c r="F391" s="3"/>
      <c r="G391" s="3"/>
      <c r="H391" s="3"/>
      <c r="I391" s="3"/>
      <c r="J391" s="25">
        <f>+H392</f>
        <v>2.43347806600498</v>
      </c>
    </row>
    <row r="392" spans="1:9">
      <c r="A392" s="9" t="s">
        <v>27</v>
      </c>
      <c r="B392" s="2" t="s">
        <v>1013</v>
      </c>
      <c r="C392" s="17" t="s">
        <v>1014</v>
      </c>
      <c r="D392" s="19"/>
      <c r="E392" s="18" t="s">
        <v>1015</v>
      </c>
      <c r="F392" s="19"/>
      <c r="G392" s="19"/>
      <c r="H392" s="3">
        <f>+SUM(I393:I396)</f>
        <v>2.43347806600498</v>
      </c>
      <c r="I392" s="3"/>
    </row>
    <row r="393" spans="1:9">
      <c r="A393" s="9" t="s">
        <v>1</v>
      </c>
      <c r="B393" s="2" t="s">
        <v>1016</v>
      </c>
      <c r="C393" s="20" t="s">
        <v>1017</v>
      </c>
      <c r="D393" s="3"/>
      <c r="E393" s="3"/>
      <c r="F393" s="9">
        <v>34641</v>
      </c>
      <c r="G393" s="9" t="s">
        <v>1018</v>
      </c>
      <c r="H393" s="3"/>
      <c r="I393" s="3">
        <f>+VLOOKUP(G393,'[1]Sheet 1'!A$2:C$286,3,0)</f>
        <v>1.78690191096065</v>
      </c>
    </row>
    <row r="394" spans="1:9">
      <c r="A394" s="9" t="s">
        <v>1</v>
      </c>
      <c r="B394" s="2" t="s">
        <v>1019</v>
      </c>
      <c r="C394" s="20" t="s">
        <v>1020</v>
      </c>
      <c r="D394" s="3"/>
      <c r="E394" s="3"/>
      <c r="F394" s="9">
        <v>34619</v>
      </c>
      <c r="G394" s="9" t="s">
        <v>1021</v>
      </c>
      <c r="H394" s="3"/>
      <c r="I394" s="3">
        <f>+VLOOKUP(G394,'[1]Sheet 1'!A$2:C$286,3,0)</f>
        <v>0.266544146961431</v>
      </c>
    </row>
    <row r="395" spans="1:9">
      <c r="A395" s="9" t="s">
        <v>1</v>
      </c>
      <c r="B395" s="2" t="s">
        <v>1022</v>
      </c>
      <c r="C395" s="20" t="s">
        <v>1023</v>
      </c>
      <c r="D395" s="3"/>
      <c r="E395" s="3"/>
      <c r="F395" s="9">
        <v>34629</v>
      </c>
      <c r="G395" s="9" t="s">
        <v>1024</v>
      </c>
      <c r="H395" s="3"/>
      <c r="I395" s="3">
        <f>+VLOOKUP(G395,'[1]Sheet 1'!A$2:C$286,3,0)</f>
        <v>0.215069381727996</v>
      </c>
    </row>
    <row r="396" spans="1:9">
      <c r="A396" s="9" t="s">
        <v>1</v>
      </c>
      <c r="B396" s="2" t="s">
        <v>1025</v>
      </c>
      <c r="C396" s="20" t="s">
        <v>1026</v>
      </c>
      <c r="D396" s="3"/>
      <c r="E396" s="3"/>
      <c r="F396" s="9">
        <v>34649</v>
      </c>
      <c r="G396" s="9" t="s">
        <v>1027</v>
      </c>
      <c r="H396" s="3"/>
      <c r="I396" s="3">
        <f>+VLOOKUP(G396,'[1]Sheet 1'!A$2:C$286,3,0)</f>
        <v>0.164962626354906</v>
      </c>
    </row>
    <row r="397" spans="1:12">
      <c r="A397" s="9" t="s">
        <v>18</v>
      </c>
      <c r="B397" s="2" t="s">
        <v>1028</v>
      </c>
      <c r="C397" s="12" t="s">
        <v>1029</v>
      </c>
      <c r="D397" s="3"/>
      <c r="E397" s="3"/>
      <c r="F397" s="3"/>
      <c r="G397" s="3"/>
      <c r="H397" s="3"/>
      <c r="I397" s="3"/>
      <c r="L397" s="25">
        <f>+K398+K404+K414+K428</f>
        <v>4.98260867915758</v>
      </c>
    </row>
    <row r="398" spans="1:11">
      <c r="A398" s="9" t="s">
        <v>21</v>
      </c>
      <c r="B398" s="2" t="s">
        <v>1030</v>
      </c>
      <c r="C398" s="14" t="s">
        <v>1031</v>
      </c>
      <c r="D398" s="3"/>
      <c r="E398" s="3"/>
      <c r="F398" s="3"/>
      <c r="G398" s="3"/>
      <c r="H398" s="3"/>
      <c r="I398" s="3"/>
      <c r="K398" s="25">
        <f>+J399</f>
        <v>0.379204299297</v>
      </c>
    </row>
    <row r="399" spans="1:10">
      <c r="A399" s="9" t="s">
        <v>23</v>
      </c>
      <c r="B399" s="2" t="s">
        <v>1032</v>
      </c>
      <c r="C399" s="15" t="s">
        <v>1011</v>
      </c>
      <c r="D399" s="16" t="s">
        <v>1012</v>
      </c>
      <c r="E399" s="3"/>
      <c r="F399" s="3"/>
      <c r="G399" s="3"/>
      <c r="H399" s="3"/>
      <c r="I399" s="3"/>
      <c r="J399" s="25">
        <f>+H400</f>
        <v>0.379204299297</v>
      </c>
    </row>
    <row r="400" spans="1:9">
      <c r="A400" s="9" t="s">
        <v>27</v>
      </c>
      <c r="B400" s="2" t="s">
        <v>1033</v>
      </c>
      <c r="C400" s="17" t="s">
        <v>1034</v>
      </c>
      <c r="D400" s="19"/>
      <c r="E400" s="18" t="s">
        <v>1015</v>
      </c>
      <c r="F400" s="19"/>
      <c r="G400" s="19"/>
      <c r="H400" s="3">
        <f>+I401+I403</f>
        <v>0.379204299297</v>
      </c>
      <c r="I400" s="3"/>
    </row>
    <row r="401" spans="1:9">
      <c r="A401" s="9" t="s">
        <v>1</v>
      </c>
      <c r="B401" s="2" t="s">
        <v>1035</v>
      </c>
      <c r="C401" s="20" t="s">
        <v>1036</v>
      </c>
      <c r="D401" s="3"/>
      <c r="E401" s="3"/>
      <c r="F401" s="9">
        <v>34661</v>
      </c>
      <c r="G401" s="9" t="s">
        <v>1037</v>
      </c>
      <c r="H401" s="3"/>
      <c r="I401" s="3">
        <f>+VLOOKUP(G401,'[1]Sheet 1'!A$2:C$286,3,0)</f>
        <v>0.192366719067738</v>
      </c>
    </row>
    <row r="402" spans="1:9">
      <c r="A402" s="9" t="s">
        <v>1</v>
      </c>
      <c r="B402" s="2" t="s">
        <v>1038</v>
      </c>
      <c r="C402" s="20" t="s">
        <v>1039</v>
      </c>
      <c r="D402" s="3"/>
      <c r="E402" s="3"/>
      <c r="F402" s="9">
        <v>34661</v>
      </c>
      <c r="G402" s="9" t="s">
        <v>1037</v>
      </c>
      <c r="H402" s="3"/>
      <c r="I402" s="3"/>
    </row>
    <row r="403" spans="1:9">
      <c r="A403" s="9" t="s">
        <v>1</v>
      </c>
      <c r="B403" s="2" t="s">
        <v>1040</v>
      </c>
      <c r="C403" s="20" t="s">
        <v>1041</v>
      </c>
      <c r="D403" s="3"/>
      <c r="E403" s="3"/>
      <c r="F403" s="21">
        <v>34663</v>
      </c>
      <c r="G403" s="35" t="s">
        <v>1042</v>
      </c>
      <c r="H403" s="3"/>
      <c r="I403" s="3">
        <f>+VLOOKUP(G403,'[1]Sheet 1'!A$2:C$286,3,0)</f>
        <v>0.186837580229262</v>
      </c>
    </row>
    <row r="404" spans="1:11">
      <c r="A404" s="36" t="s">
        <v>21</v>
      </c>
      <c r="B404" s="37" t="s">
        <v>1043</v>
      </c>
      <c r="C404" s="14" t="s">
        <v>1044</v>
      </c>
      <c r="D404" s="3"/>
      <c r="E404" s="3"/>
      <c r="F404" s="3"/>
      <c r="G404" s="3"/>
      <c r="H404" s="3"/>
      <c r="I404" s="3"/>
      <c r="K404" s="25">
        <f>+J405</f>
        <v>0.691757574008516</v>
      </c>
    </row>
    <row r="405" spans="1:10">
      <c r="A405" s="9" t="s">
        <v>23</v>
      </c>
      <c r="B405" s="2" t="s">
        <v>1045</v>
      </c>
      <c r="C405" s="15" t="s">
        <v>1046</v>
      </c>
      <c r="D405" s="16" t="s">
        <v>1047</v>
      </c>
      <c r="E405" s="3"/>
      <c r="F405" s="3"/>
      <c r="G405" s="3"/>
      <c r="H405" s="3"/>
      <c r="I405" s="3"/>
      <c r="J405" s="25">
        <f>+H406</f>
        <v>0.691757574008516</v>
      </c>
    </row>
    <row r="406" spans="1:9">
      <c r="A406" s="9" t="s">
        <v>27</v>
      </c>
      <c r="B406" s="2" t="s">
        <v>1048</v>
      </c>
      <c r="C406" s="17" t="s">
        <v>1049</v>
      </c>
      <c r="D406" s="19"/>
      <c r="E406" s="18" t="s">
        <v>1050</v>
      </c>
      <c r="F406" s="19"/>
      <c r="G406" s="19"/>
      <c r="H406" s="3">
        <f>+VLOOKUP(E406,'[1]Sheet 1'!A$2:C$286,3,0)</f>
        <v>0.691757574008516</v>
      </c>
      <c r="I406" s="3"/>
    </row>
    <row r="407" spans="1:9">
      <c r="A407" s="9" t="s">
        <v>1</v>
      </c>
      <c r="B407" s="2" t="s">
        <v>1051</v>
      </c>
      <c r="C407" s="20" t="s">
        <v>1052</v>
      </c>
      <c r="D407" s="3"/>
      <c r="E407" s="3"/>
      <c r="F407" s="9" t="s">
        <v>1053</v>
      </c>
      <c r="G407" s="9" t="s">
        <v>1054</v>
      </c>
      <c r="H407" s="3"/>
      <c r="I407" s="3">
        <f>+VLOOKUP(G407,'[1]Sheet 1'!A$2:C$286,3,0)</f>
        <v>0.691757574008516</v>
      </c>
    </row>
    <row r="408" spans="1:9">
      <c r="A408" s="9" t="s">
        <v>1</v>
      </c>
      <c r="B408" s="2" t="s">
        <v>1055</v>
      </c>
      <c r="C408" s="20" t="s">
        <v>1056</v>
      </c>
      <c r="D408" s="3"/>
      <c r="E408" s="3"/>
      <c r="F408" s="9" t="s">
        <v>1053</v>
      </c>
      <c r="G408" s="9" t="s">
        <v>1054</v>
      </c>
      <c r="H408" s="3"/>
      <c r="I408" s="3"/>
    </row>
    <row r="409" spans="1:9">
      <c r="A409" s="9" t="s">
        <v>1</v>
      </c>
      <c r="B409" s="2" t="s">
        <v>1057</v>
      </c>
      <c r="C409" s="20" t="s">
        <v>1058</v>
      </c>
      <c r="D409" s="3"/>
      <c r="E409" s="3"/>
      <c r="F409" s="9" t="s">
        <v>1053</v>
      </c>
      <c r="G409" s="9" t="s">
        <v>1054</v>
      </c>
      <c r="H409" s="3"/>
      <c r="I409" s="3"/>
    </row>
    <row r="410" spans="1:9">
      <c r="A410" s="9" t="s">
        <v>1</v>
      </c>
      <c r="B410" s="2" t="s">
        <v>1059</v>
      </c>
      <c r="C410" s="20" t="s">
        <v>1060</v>
      </c>
      <c r="D410" s="3"/>
      <c r="E410" s="3"/>
      <c r="F410" s="9" t="s">
        <v>1053</v>
      </c>
      <c r="G410" s="9" t="s">
        <v>1054</v>
      </c>
      <c r="H410" s="3"/>
      <c r="I410" s="3"/>
    </row>
    <row r="411" spans="1:9">
      <c r="A411" s="9" t="s">
        <v>1</v>
      </c>
      <c r="B411" s="2" t="s">
        <v>1061</v>
      </c>
      <c r="C411" s="20" t="s">
        <v>1062</v>
      </c>
      <c r="D411" s="3"/>
      <c r="E411" s="3"/>
      <c r="F411" s="9" t="s">
        <v>1053</v>
      </c>
      <c r="G411" s="9" t="s">
        <v>1054</v>
      </c>
      <c r="H411" s="3"/>
      <c r="I411" s="3"/>
    </row>
    <row r="412" spans="1:9">
      <c r="A412" s="9" t="s">
        <v>1</v>
      </c>
      <c r="B412" s="2" t="s">
        <v>1063</v>
      </c>
      <c r="C412" s="20" t="s">
        <v>1064</v>
      </c>
      <c r="D412" s="3"/>
      <c r="E412" s="3"/>
      <c r="F412" s="9" t="s">
        <v>1053</v>
      </c>
      <c r="G412" s="9" t="s">
        <v>1054</v>
      </c>
      <c r="H412" s="3"/>
      <c r="I412" s="3"/>
    </row>
    <row r="413" spans="1:9">
      <c r="A413" s="9" t="s">
        <v>1</v>
      </c>
      <c r="B413" s="2" t="s">
        <v>1065</v>
      </c>
      <c r="C413" s="20" t="s">
        <v>1066</v>
      </c>
      <c r="D413" s="3"/>
      <c r="E413" s="3"/>
      <c r="F413" s="9" t="s">
        <v>1053</v>
      </c>
      <c r="G413" s="9" t="s">
        <v>1054</v>
      </c>
      <c r="H413" s="3"/>
      <c r="I413" s="3"/>
    </row>
    <row r="414" spans="1:11">
      <c r="A414" s="36" t="s">
        <v>21</v>
      </c>
      <c r="B414" s="37" t="s">
        <v>1067</v>
      </c>
      <c r="C414" s="14" t="s">
        <v>1068</v>
      </c>
      <c r="D414" s="3"/>
      <c r="E414" s="3"/>
      <c r="F414" s="3"/>
      <c r="G414" s="3"/>
      <c r="H414" s="3"/>
      <c r="I414" s="3"/>
      <c r="K414" s="25">
        <f>+J415</f>
        <v>2.47558774559676</v>
      </c>
    </row>
    <row r="415" spans="1:10">
      <c r="A415" s="36" t="s">
        <v>23</v>
      </c>
      <c r="B415" s="37" t="s">
        <v>1069</v>
      </c>
      <c r="C415" s="15" t="s">
        <v>1070</v>
      </c>
      <c r="D415" s="16" t="s">
        <v>1071</v>
      </c>
      <c r="E415" s="3"/>
      <c r="F415" s="3"/>
      <c r="G415" s="3"/>
      <c r="H415" s="3"/>
      <c r="I415" s="3"/>
      <c r="J415" s="25">
        <f>+H416</f>
        <v>2.47558774559676</v>
      </c>
    </row>
    <row r="416" spans="1:9">
      <c r="A416" s="9" t="s">
        <v>27</v>
      </c>
      <c r="B416" s="2" t="s">
        <v>1072</v>
      </c>
      <c r="C416" s="17" t="s">
        <v>1073</v>
      </c>
      <c r="D416" s="19"/>
      <c r="E416" s="18" t="s">
        <v>1074</v>
      </c>
      <c r="F416" s="19"/>
      <c r="G416" s="19"/>
      <c r="H416" s="3">
        <f>+VLOOKUP(E416,'[1]Sheet 1'!A$2:C$286,3,0)</f>
        <v>2.47558774559676</v>
      </c>
      <c r="I416" s="3"/>
    </row>
    <row r="417" spans="1:9">
      <c r="A417" s="9" t="s">
        <v>1</v>
      </c>
      <c r="B417" s="2" t="s">
        <v>1075</v>
      </c>
      <c r="C417" s="20" t="s">
        <v>1076</v>
      </c>
      <c r="D417" s="3"/>
      <c r="E417" s="3"/>
      <c r="F417" s="9">
        <v>35323</v>
      </c>
      <c r="G417" s="9" t="s">
        <v>1077</v>
      </c>
      <c r="H417" s="3"/>
      <c r="I417" s="3">
        <f>+VLOOKUP(G417,'[1]Sheet 1'!A$2:C$286,3,0)</f>
        <v>1.09322904414814</v>
      </c>
    </row>
    <row r="418" spans="1:9">
      <c r="A418" s="9" t="s">
        <v>1</v>
      </c>
      <c r="B418" s="2" t="s">
        <v>1078</v>
      </c>
      <c r="C418" s="20" t="s">
        <v>1079</v>
      </c>
      <c r="D418" s="3"/>
      <c r="E418" s="3"/>
      <c r="F418" s="9">
        <v>35323</v>
      </c>
      <c r="G418" s="9" t="s">
        <v>1077</v>
      </c>
      <c r="H418" s="3"/>
      <c r="I418" s="3"/>
    </row>
    <row r="419" spans="1:9">
      <c r="A419" s="9" t="s">
        <v>1</v>
      </c>
      <c r="B419" s="2" t="s">
        <v>1080</v>
      </c>
      <c r="C419" s="20" t="s">
        <v>1081</v>
      </c>
      <c r="D419" s="3"/>
      <c r="E419" s="3"/>
      <c r="F419" s="9">
        <v>35323</v>
      </c>
      <c r="G419" s="9" t="s">
        <v>1077</v>
      </c>
      <c r="H419" s="3"/>
      <c r="I419" s="3"/>
    </row>
    <row r="420" spans="1:9">
      <c r="A420" s="9" t="s">
        <v>1</v>
      </c>
      <c r="B420" s="2" t="s">
        <v>1082</v>
      </c>
      <c r="C420" s="20" t="s">
        <v>1083</v>
      </c>
      <c r="D420" s="3"/>
      <c r="E420" s="3"/>
      <c r="F420" s="9">
        <v>35323</v>
      </c>
      <c r="G420" s="9" t="s">
        <v>1077</v>
      </c>
      <c r="H420" s="3"/>
      <c r="I420" s="3"/>
    </row>
    <row r="421" spans="1:9">
      <c r="A421" s="9" t="s">
        <v>1</v>
      </c>
      <c r="B421" s="2" t="s">
        <v>1084</v>
      </c>
      <c r="C421" s="20" t="s">
        <v>1085</v>
      </c>
      <c r="D421" s="3"/>
      <c r="E421" s="3"/>
      <c r="F421" s="9">
        <v>35323</v>
      </c>
      <c r="G421" s="9" t="s">
        <v>1077</v>
      </c>
      <c r="H421" s="3"/>
      <c r="I421" s="3"/>
    </row>
    <row r="422" spans="1:9">
      <c r="A422" s="9" t="s">
        <v>1</v>
      </c>
      <c r="B422" s="2" t="s">
        <v>1086</v>
      </c>
      <c r="C422" s="20" t="s">
        <v>1087</v>
      </c>
      <c r="D422" s="3"/>
      <c r="E422" s="3"/>
      <c r="F422" s="9">
        <v>35323</v>
      </c>
      <c r="G422" s="9" t="s">
        <v>1077</v>
      </c>
      <c r="H422" s="3"/>
      <c r="I422" s="3"/>
    </row>
    <row r="423" spans="1:9">
      <c r="A423" s="9" t="s">
        <v>1</v>
      </c>
      <c r="B423" s="2" t="s">
        <v>1088</v>
      </c>
      <c r="C423" s="20" t="s">
        <v>1089</v>
      </c>
      <c r="D423" s="3"/>
      <c r="E423" s="3"/>
      <c r="F423" s="9">
        <v>35322</v>
      </c>
      <c r="G423" s="9" t="s">
        <v>1090</v>
      </c>
      <c r="H423" s="3"/>
      <c r="I423" s="3">
        <f>+VLOOKUP(G423,'[1]Sheet 1'!A$2:C$286,3,0)</f>
        <v>0.901546941720235</v>
      </c>
    </row>
    <row r="424" spans="1:9">
      <c r="A424" s="9" t="s">
        <v>1</v>
      </c>
      <c r="B424" s="2" t="s">
        <v>1091</v>
      </c>
      <c r="C424" s="20" t="s">
        <v>1092</v>
      </c>
      <c r="D424" s="3"/>
      <c r="E424" s="3"/>
      <c r="F424" s="9">
        <v>35322</v>
      </c>
      <c r="G424" s="9" t="s">
        <v>1090</v>
      </c>
      <c r="H424" s="3"/>
      <c r="I424" s="3"/>
    </row>
    <row r="425" spans="1:9">
      <c r="A425" s="9" t="s">
        <v>1</v>
      </c>
      <c r="B425" s="2" t="s">
        <v>1093</v>
      </c>
      <c r="C425" s="20" t="s">
        <v>1094</v>
      </c>
      <c r="D425" s="3"/>
      <c r="E425" s="3"/>
      <c r="F425" s="9">
        <v>35322</v>
      </c>
      <c r="G425" s="9" t="s">
        <v>1090</v>
      </c>
      <c r="H425" s="3"/>
      <c r="I425" s="3"/>
    </row>
    <row r="426" spans="1:9">
      <c r="A426" s="9" t="s">
        <v>1</v>
      </c>
      <c r="B426" s="2" t="s">
        <v>1095</v>
      </c>
      <c r="C426" s="20" t="s">
        <v>1096</v>
      </c>
      <c r="D426" s="3"/>
      <c r="E426" s="3"/>
      <c r="F426" s="9">
        <v>35321</v>
      </c>
      <c r="G426" s="9" t="s">
        <v>1097</v>
      </c>
      <c r="H426" s="3"/>
      <c r="I426" s="3">
        <f>+VLOOKUP(G426,'[1]Sheet 1'!A$2:C$286,3,0)</f>
        <v>0.480811759728386</v>
      </c>
    </row>
    <row r="427" spans="1:9">
      <c r="A427" s="9" t="s">
        <v>1</v>
      </c>
      <c r="B427" s="2" t="s">
        <v>1098</v>
      </c>
      <c r="C427" s="20" t="s">
        <v>1099</v>
      </c>
      <c r="D427" s="3"/>
      <c r="E427" s="3"/>
      <c r="F427" s="9">
        <v>35321</v>
      </c>
      <c r="G427" s="9" t="s">
        <v>1097</v>
      </c>
      <c r="H427" s="3"/>
      <c r="I427" s="3"/>
    </row>
    <row r="428" spans="1:11">
      <c r="A428" s="9" t="s">
        <v>21</v>
      </c>
      <c r="B428" s="2" t="s">
        <v>1100</v>
      </c>
      <c r="C428" s="14" t="s">
        <v>1101</v>
      </c>
      <c r="D428" s="3"/>
      <c r="E428" s="3"/>
      <c r="F428" s="3"/>
      <c r="G428" s="3"/>
      <c r="H428" s="3"/>
      <c r="I428" s="3"/>
      <c r="K428" s="25">
        <f>+J429</f>
        <v>1.4360590602553</v>
      </c>
    </row>
    <row r="429" spans="1:10">
      <c r="A429" s="9" t="s">
        <v>23</v>
      </c>
      <c r="B429" s="2" t="s">
        <v>1102</v>
      </c>
      <c r="C429" s="15" t="s">
        <v>975</v>
      </c>
      <c r="D429" s="16" t="s">
        <v>976</v>
      </c>
      <c r="E429" s="3"/>
      <c r="F429" s="3"/>
      <c r="G429" s="3"/>
      <c r="H429" s="3"/>
      <c r="I429" s="3"/>
      <c r="J429" s="25">
        <f>+H430</f>
        <v>1.4360590602553</v>
      </c>
    </row>
    <row r="430" spans="1:9">
      <c r="A430" s="9" t="s">
        <v>27</v>
      </c>
      <c r="B430" s="2" t="s">
        <v>1103</v>
      </c>
      <c r="C430" s="17" t="s">
        <v>1104</v>
      </c>
      <c r="D430" s="19"/>
      <c r="E430" s="18" t="s">
        <v>1105</v>
      </c>
      <c r="F430" s="19"/>
      <c r="G430" s="19"/>
      <c r="H430" s="3">
        <f>+SUM(I431:I445)</f>
        <v>1.4360590602553</v>
      </c>
      <c r="I430" s="3"/>
    </row>
    <row r="431" spans="1:9">
      <c r="A431" s="9" t="s">
        <v>1</v>
      </c>
      <c r="B431" s="2" t="s">
        <v>1106</v>
      </c>
      <c r="C431" s="20" t="s">
        <v>1107</v>
      </c>
      <c r="D431" s="3"/>
      <c r="E431" s="3"/>
      <c r="F431" s="9" t="s">
        <v>1108</v>
      </c>
      <c r="G431" s="9" t="s">
        <v>1109</v>
      </c>
      <c r="H431" s="3"/>
      <c r="I431" s="3">
        <f>+VLOOKUP(G431,'[1]Sheet 1'!A$2:C$286,3,0)</f>
        <v>0.764911310802751</v>
      </c>
    </row>
    <row r="432" spans="1:9">
      <c r="A432" s="9" t="s">
        <v>1</v>
      </c>
      <c r="B432" s="2" t="s">
        <v>1110</v>
      </c>
      <c r="C432" s="20" t="s">
        <v>1111</v>
      </c>
      <c r="D432" s="3"/>
      <c r="E432" s="3"/>
      <c r="F432" s="9" t="s">
        <v>1108</v>
      </c>
      <c r="G432" s="9" t="s">
        <v>1109</v>
      </c>
      <c r="H432" s="3"/>
      <c r="I432" s="3"/>
    </row>
    <row r="433" spans="1:9">
      <c r="A433" s="9" t="s">
        <v>1</v>
      </c>
      <c r="B433" s="2" t="s">
        <v>1112</v>
      </c>
      <c r="C433" s="20" t="s">
        <v>1113</v>
      </c>
      <c r="D433" s="3"/>
      <c r="E433" s="3"/>
      <c r="F433" s="9" t="s">
        <v>1108</v>
      </c>
      <c r="G433" s="9" t="s">
        <v>1109</v>
      </c>
      <c r="H433" s="3"/>
      <c r="I433" s="3"/>
    </row>
    <row r="434" spans="1:9">
      <c r="A434" s="9" t="s">
        <v>1</v>
      </c>
      <c r="B434" s="2" t="s">
        <v>1114</v>
      </c>
      <c r="C434" s="20" t="s">
        <v>1115</v>
      </c>
      <c r="D434" s="3"/>
      <c r="E434" s="3"/>
      <c r="F434" s="9" t="s">
        <v>1108</v>
      </c>
      <c r="G434" s="9" t="s">
        <v>1109</v>
      </c>
      <c r="H434" s="3"/>
      <c r="I434" s="3"/>
    </row>
    <row r="435" spans="1:9">
      <c r="A435" s="9" t="s">
        <v>1</v>
      </c>
      <c r="B435" s="2" t="s">
        <v>1116</v>
      </c>
      <c r="C435" s="20" t="s">
        <v>1117</v>
      </c>
      <c r="D435" s="3"/>
      <c r="E435" s="3"/>
      <c r="F435" s="9" t="s">
        <v>1108</v>
      </c>
      <c r="G435" s="9" t="s">
        <v>1109</v>
      </c>
      <c r="H435" s="3"/>
      <c r="I435" s="3"/>
    </row>
    <row r="436" spans="1:9">
      <c r="A436" s="9" t="s">
        <v>1</v>
      </c>
      <c r="B436" s="2" t="s">
        <v>1118</v>
      </c>
      <c r="C436" s="20" t="s">
        <v>1119</v>
      </c>
      <c r="D436" s="3"/>
      <c r="E436" s="3"/>
      <c r="F436" s="9" t="s">
        <v>1108</v>
      </c>
      <c r="G436" s="9" t="s">
        <v>1109</v>
      </c>
      <c r="H436" s="3"/>
      <c r="I436" s="3"/>
    </row>
    <row r="437" spans="1:9">
      <c r="A437" s="9" t="s">
        <v>1</v>
      </c>
      <c r="B437" s="2" t="s">
        <v>1120</v>
      </c>
      <c r="C437" s="20" t="s">
        <v>1121</v>
      </c>
      <c r="D437" s="3"/>
      <c r="E437" s="3"/>
      <c r="F437" s="9" t="s">
        <v>1108</v>
      </c>
      <c r="G437" s="9" t="s">
        <v>1109</v>
      </c>
      <c r="H437" s="3"/>
      <c r="I437" s="3"/>
    </row>
    <row r="438" spans="1:9">
      <c r="A438" s="9" t="s">
        <v>1</v>
      </c>
      <c r="B438" s="2" t="s">
        <v>1122</v>
      </c>
      <c r="C438" s="20" t="s">
        <v>1123</v>
      </c>
      <c r="D438" s="3"/>
      <c r="E438" s="3"/>
      <c r="F438" s="9" t="s">
        <v>1124</v>
      </c>
      <c r="G438" s="9" t="s">
        <v>1125</v>
      </c>
      <c r="H438" s="3"/>
      <c r="I438" s="3">
        <f>+VLOOKUP(G438,'[1]Sheet 1'!A$2:C$286,3,0)</f>
        <v>0.256860261476174</v>
      </c>
    </row>
    <row r="439" spans="1:9">
      <c r="A439" s="9" t="s">
        <v>1</v>
      </c>
      <c r="B439" s="2" t="s">
        <v>1126</v>
      </c>
      <c r="C439" s="20" t="s">
        <v>1127</v>
      </c>
      <c r="D439" s="3"/>
      <c r="E439" s="3"/>
      <c r="F439" s="9" t="s">
        <v>1124</v>
      </c>
      <c r="G439" s="9" t="s">
        <v>1125</v>
      </c>
      <c r="H439" s="3"/>
      <c r="I439" s="3"/>
    </row>
    <row r="440" spans="1:9">
      <c r="A440" s="9" t="s">
        <v>1</v>
      </c>
      <c r="B440" s="2" t="s">
        <v>1128</v>
      </c>
      <c r="C440" s="20" t="s">
        <v>1129</v>
      </c>
      <c r="D440" s="3"/>
      <c r="E440" s="3"/>
      <c r="F440" s="9" t="s">
        <v>1124</v>
      </c>
      <c r="G440" s="9" t="s">
        <v>1125</v>
      </c>
      <c r="H440" s="3"/>
      <c r="I440" s="3"/>
    </row>
    <row r="441" spans="1:9">
      <c r="A441" s="9" t="s">
        <v>1</v>
      </c>
      <c r="B441" s="2" t="s">
        <v>1130</v>
      </c>
      <c r="C441" s="20" t="s">
        <v>1131</v>
      </c>
      <c r="D441" s="3"/>
      <c r="E441" s="3"/>
      <c r="F441" s="9" t="s">
        <v>1124</v>
      </c>
      <c r="G441" s="9" t="s">
        <v>1125</v>
      </c>
      <c r="H441" s="3"/>
      <c r="I441" s="3"/>
    </row>
    <row r="442" spans="1:9">
      <c r="A442" s="9" t="s">
        <v>1</v>
      </c>
      <c r="B442" s="2" t="s">
        <v>1132</v>
      </c>
      <c r="C442" s="20" t="s">
        <v>1133</v>
      </c>
      <c r="D442" s="3"/>
      <c r="E442" s="3"/>
      <c r="F442" s="9" t="s">
        <v>1134</v>
      </c>
      <c r="G442" s="9" t="s">
        <v>1135</v>
      </c>
      <c r="H442" s="3"/>
      <c r="I442" s="3">
        <f>+VLOOKUP(G442,'[1]Sheet 1'!A$2:C$286,3,0)</f>
        <v>0.173908543933587</v>
      </c>
    </row>
    <row r="443" spans="1:9">
      <c r="A443" s="9" t="s">
        <v>1</v>
      </c>
      <c r="B443" s="2" t="s">
        <v>1136</v>
      </c>
      <c r="C443" s="20" t="s">
        <v>1137</v>
      </c>
      <c r="D443" s="3"/>
      <c r="E443" s="3"/>
      <c r="F443" s="9" t="s">
        <v>1134</v>
      </c>
      <c r="G443" s="9" t="s">
        <v>1135</v>
      </c>
      <c r="H443" s="3"/>
      <c r="I443" s="3"/>
    </row>
    <row r="444" spans="1:9">
      <c r="A444" s="9" t="s">
        <v>1</v>
      </c>
      <c r="B444" s="2" t="s">
        <v>1138</v>
      </c>
      <c r="C444" s="20" t="s">
        <v>1139</v>
      </c>
      <c r="D444" s="3"/>
      <c r="E444" s="3"/>
      <c r="F444" s="9">
        <v>35460</v>
      </c>
      <c r="G444" s="9" t="s">
        <v>1140</v>
      </c>
      <c r="H444" s="3"/>
      <c r="I444" s="3">
        <f>+VLOOKUP(G444,'[1]Sheet 1'!A$2:C$286,3,0)</f>
        <v>0.133255671926462</v>
      </c>
    </row>
    <row r="445" spans="1:9">
      <c r="A445" s="9" t="s">
        <v>1</v>
      </c>
      <c r="B445" s="2" t="s">
        <v>1141</v>
      </c>
      <c r="C445" s="20" t="s">
        <v>1142</v>
      </c>
      <c r="D445" s="3"/>
      <c r="E445" s="3"/>
      <c r="F445" s="38" t="s">
        <v>1143</v>
      </c>
      <c r="G445" s="38" t="s">
        <v>1144</v>
      </c>
      <c r="H445" s="3"/>
      <c r="I445" s="3">
        <f>+VLOOKUP(G445,'[1]Sheet 1'!A$2:C$286,3,0)</f>
        <v>0.107123272116328</v>
      </c>
    </row>
    <row r="446" spans="1:13">
      <c r="A446" s="36" t="s">
        <v>15</v>
      </c>
      <c r="B446" s="37" t="s">
        <v>1145</v>
      </c>
      <c r="C446" s="27" t="s">
        <v>1146</v>
      </c>
      <c r="D446" s="3"/>
      <c r="E446" s="3"/>
      <c r="F446" s="3"/>
      <c r="G446" s="3"/>
      <c r="H446" s="3"/>
      <c r="I446" s="3"/>
      <c r="M446" s="25">
        <f>+L447</f>
        <v>3.22767911930381</v>
      </c>
    </row>
    <row r="447" spans="1:12">
      <c r="A447" s="36" t="s">
        <v>18</v>
      </c>
      <c r="B447" s="37" t="s">
        <v>1147</v>
      </c>
      <c r="C447" s="12" t="s">
        <v>1148</v>
      </c>
      <c r="D447" s="3"/>
      <c r="E447" s="3"/>
      <c r="F447" s="3"/>
      <c r="G447" s="3"/>
      <c r="H447" s="3"/>
      <c r="I447" s="3"/>
      <c r="L447" s="25">
        <f>+K448</f>
        <v>3.22767911930381</v>
      </c>
    </row>
    <row r="448" spans="1:11">
      <c r="A448" s="36" t="s">
        <v>21</v>
      </c>
      <c r="B448" s="37" t="s">
        <v>1149</v>
      </c>
      <c r="C448" s="14" t="s">
        <v>1148</v>
      </c>
      <c r="D448" s="3"/>
      <c r="E448" s="3"/>
      <c r="F448" s="3"/>
      <c r="G448" s="3"/>
      <c r="H448" s="3"/>
      <c r="I448" s="3"/>
      <c r="K448" s="25">
        <f>+J449</f>
        <v>3.22767911930381</v>
      </c>
    </row>
    <row r="449" spans="1:10">
      <c r="A449" s="36" t="s">
        <v>23</v>
      </c>
      <c r="B449" s="37" t="s">
        <v>1150</v>
      </c>
      <c r="C449" s="15" t="s">
        <v>1146</v>
      </c>
      <c r="D449" s="16" t="s">
        <v>1151</v>
      </c>
      <c r="E449" s="3"/>
      <c r="F449" s="3"/>
      <c r="G449" s="3"/>
      <c r="H449" s="3"/>
      <c r="I449" s="3"/>
      <c r="J449" s="25">
        <f>+H450</f>
        <v>3.22767911930381</v>
      </c>
    </row>
    <row r="450" spans="1:9">
      <c r="A450" s="9" t="s">
        <v>27</v>
      </c>
      <c r="B450" s="37" t="s">
        <v>1152</v>
      </c>
      <c r="C450" s="17" t="s">
        <v>1153</v>
      </c>
      <c r="D450" s="19"/>
      <c r="E450" s="18" t="s">
        <v>1154</v>
      </c>
      <c r="F450" s="19"/>
      <c r="G450" s="19"/>
      <c r="H450" s="3">
        <f>+VLOOKUP(E450,'[1]Sheet 1'!A$2:C$286,3,0)</f>
        <v>3.22767911930381</v>
      </c>
      <c r="I450" s="3"/>
    </row>
    <row r="451" spans="1:9">
      <c r="A451" s="9" t="s">
        <v>1</v>
      </c>
      <c r="B451" s="37" t="s">
        <v>1155</v>
      </c>
      <c r="C451" s="20" t="s">
        <v>1156</v>
      </c>
      <c r="D451" s="3"/>
      <c r="E451" s="3"/>
      <c r="F451" s="9">
        <v>35270</v>
      </c>
      <c r="G451" s="9" t="s">
        <v>1157</v>
      </c>
      <c r="H451" s="3"/>
      <c r="I451" s="3">
        <f>+VLOOKUP(G451,'[1]Sheet 1'!A$2:C$286,3,0)</f>
        <v>2.58511110628937</v>
      </c>
    </row>
    <row r="452" spans="1:9">
      <c r="A452" s="9" t="s">
        <v>1</v>
      </c>
      <c r="B452" s="37" t="s">
        <v>1158</v>
      </c>
      <c r="C452" s="20" t="s">
        <v>1159</v>
      </c>
      <c r="D452" s="3"/>
      <c r="E452" s="3"/>
      <c r="F452" s="9">
        <v>35270</v>
      </c>
      <c r="G452" s="9" t="s">
        <v>1157</v>
      </c>
      <c r="H452" s="3"/>
      <c r="I452" s="3"/>
    </row>
    <row r="453" spans="1:9">
      <c r="A453" s="9" t="s">
        <v>1</v>
      </c>
      <c r="B453" s="37" t="s">
        <v>1160</v>
      </c>
      <c r="C453" s="20" t="s">
        <v>1161</v>
      </c>
      <c r="D453" s="3"/>
      <c r="E453" s="3"/>
      <c r="F453" s="9">
        <v>35270</v>
      </c>
      <c r="G453" s="9" t="s">
        <v>1157</v>
      </c>
      <c r="H453" s="3"/>
      <c r="I453" s="3"/>
    </row>
    <row r="454" spans="1:9">
      <c r="A454" s="9" t="s">
        <v>1</v>
      </c>
      <c r="B454" s="37" t="s">
        <v>1162</v>
      </c>
      <c r="C454" s="20" t="s">
        <v>1163</v>
      </c>
      <c r="D454" s="3"/>
      <c r="E454" s="3"/>
      <c r="F454" s="9">
        <v>35270</v>
      </c>
      <c r="G454" s="9" t="s">
        <v>1157</v>
      </c>
      <c r="H454" s="3"/>
      <c r="I454" s="3"/>
    </row>
    <row r="455" spans="1:9">
      <c r="A455" s="9" t="s">
        <v>1</v>
      </c>
      <c r="B455" s="37" t="s">
        <v>1164</v>
      </c>
      <c r="C455" s="20" t="s">
        <v>1165</v>
      </c>
      <c r="D455" s="3"/>
      <c r="E455" s="3"/>
      <c r="F455" s="9">
        <v>35260</v>
      </c>
      <c r="G455" s="9" t="s">
        <v>1166</v>
      </c>
      <c r="H455" s="3"/>
      <c r="I455" s="3">
        <f>+VLOOKUP(G455,'[1]Sheet 1'!A$2:C$286,3,0)</f>
        <v>0.642568013014448</v>
      </c>
    </row>
    <row r="456" spans="1:9">
      <c r="A456" s="9" t="s">
        <v>1</v>
      </c>
      <c r="B456" s="37" t="s">
        <v>1167</v>
      </c>
      <c r="C456" s="20" t="s">
        <v>1168</v>
      </c>
      <c r="D456" s="3"/>
      <c r="E456" s="3"/>
      <c r="F456" s="9">
        <v>35260</v>
      </c>
      <c r="G456" s="9" t="s">
        <v>1166</v>
      </c>
      <c r="H456" s="3"/>
      <c r="I456" s="3"/>
    </row>
    <row r="457" spans="1:9">
      <c r="A457" s="9" t="s">
        <v>1</v>
      </c>
      <c r="B457" s="37" t="s">
        <v>1169</v>
      </c>
      <c r="C457" s="20" t="s">
        <v>1170</v>
      </c>
      <c r="D457" s="3"/>
      <c r="E457" s="3"/>
      <c r="F457" s="9">
        <v>35260</v>
      </c>
      <c r="G457" s="9" t="s">
        <v>1166</v>
      </c>
      <c r="H457" s="3"/>
      <c r="I457" s="3"/>
    </row>
    <row r="458" spans="1:9">
      <c r="A458" s="9" t="s">
        <v>1</v>
      </c>
      <c r="B458" s="37" t="s">
        <v>1171</v>
      </c>
      <c r="C458" s="20" t="s">
        <v>1172</v>
      </c>
      <c r="D458" s="3"/>
      <c r="E458" s="3"/>
      <c r="F458" s="9">
        <v>35260</v>
      </c>
      <c r="G458" s="9" t="s">
        <v>1166</v>
      </c>
      <c r="H458" s="3"/>
      <c r="I458" s="3"/>
    </row>
    <row r="459" spans="1:9">
      <c r="A459" s="9" t="s">
        <v>1</v>
      </c>
      <c r="B459" s="37" t="s">
        <v>1173</v>
      </c>
      <c r="C459" s="20" t="s">
        <v>1174</v>
      </c>
      <c r="D459" s="3"/>
      <c r="E459" s="3"/>
      <c r="F459" s="9">
        <v>35260</v>
      </c>
      <c r="G459" s="9" t="s">
        <v>1166</v>
      </c>
      <c r="H459" s="3"/>
      <c r="I459" s="3"/>
    </row>
    <row r="460" spans="1:9">
      <c r="A460" s="9" t="s">
        <v>1</v>
      </c>
      <c r="B460" s="37" t="s">
        <v>1175</v>
      </c>
      <c r="C460" s="20" t="s">
        <v>1176</v>
      </c>
      <c r="D460" s="3"/>
      <c r="E460" s="3"/>
      <c r="F460" s="9">
        <v>35260</v>
      </c>
      <c r="G460" s="9" t="s">
        <v>1166</v>
      </c>
      <c r="H460" s="3"/>
      <c r="I460" s="3"/>
    </row>
    <row r="461" spans="1:9">
      <c r="A461" s="9" t="s">
        <v>1</v>
      </c>
      <c r="B461" s="37" t="s">
        <v>1177</v>
      </c>
      <c r="C461" s="20" t="s">
        <v>1178</v>
      </c>
      <c r="D461" s="3"/>
      <c r="E461" s="3"/>
      <c r="F461" s="9">
        <v>35260</v>
      </c>
      <c r="G461" s="9" t="s">
        <v>1166</v>
      </c>
      <c r="H461" s="3"/>
      <c r="I461" s="3"/>
    </row>
    <row r="462" spans="1:9">
      <c r="A462" s="9" t="s">
        <v>1</v>
      </c>
      <c r="B462" s="37" t="s">
        <v>1179</v>
      </c>
      <c r="C462" s="20" t="s">
        <v>1180</v>
      </c>
      <c r="D462" s="3"/>
      <c r="E462" s="3"/>
      <c r="F462" s="9">
        <v>35260</v>
      </c>
      <c r="G462" s="9" t="s">
        <v>1166</v>
      </c>
      <c r="H462" s="3"/>
      <c r="I462" s="3"/>
    </row>
    <row r="463" spans="1:9">
      <c r="A463" s="9" t="s">
        <v>1</v>
      </c>
      <c r="B463" s="37" t="s">
        <v>1181</v>
      </c>
      <c r="C463" s="20" t="s">
        <v>1182</v>
      </c>
      <c r="D463" s="3"/>
      <c r="E463" s="3"/>
      <c r="F463" s="9">
        <v>35260</v>
      </c>
      <c r="G463" s="9" t="s">
        <v>1166</v>
      </c>
      <c r="H463" s="3"/>
      <c r="I463" s="3"/>
    </row>
    <row r="464" spans="1:9">
      <c r="A464" s="9" t="s">
        <v>1</v>
      </c>
      <c r="B464" s="37" t="s">
        <v>1183</v>
      </c>
      <c r="C464" s="20" t="s">
        <v>1184</v>
      </c>
      <c r="D464" s="3"/>
      <c r="E464" s="3"/>
      <c r="F464" s="9">
        <v>35260</v>
      </c>
      <c r="G464" s="9" t="s">
        <v>1166</v>
      </c>
      <c r="H464" s="3"/>
      <c r="I464" s="3"/>
    </row>
    <row r="465" spans="1:9">
      <c r="A465" s="9" t="s">
        <v>1</v>
      </c>
      <c r="B465" s="37" t="s">
        <v>1185</v>
      </c>
      <c r="C465" s="20" t="s">
        <v>1186</v>
      </c>
      <c r="D465" s="3"/>
      <c r="E465" s="3"/>
      <c r="F465" s="9">
        <v>35260</v>
      </c>
      <c r="G465" s="9" t="s">
        <v>1166</v>
      </c>
      <c r="H465" s="3"/>
      <c r="I465" s="3"/>
    </row>
    <row r="466" spans="1:9">
      <c r="A466" s="9" t="s">
        <v>1</v>
      </c>
      <c r="B466" s="37" t="s">
        <v>1187</v>
      </c>
      <c r="C466" s="20" t="s">
        <v>1188</v>
      </c>
      <c r="D466" s="3"/>
      <c r="E466" s="3"/>
      <c r="F466" s="9">
        <v>35260</v>
      </c>
      <c r="G466" s="9" t="s">
        <v>1166</v>
      </c>
      <c r="H466" s="3"/>
      <c r="I466" s="3"/>
    </row>
    <row r="467" spans="1:9">
      <c r="A467" s="9" t="s">
        <v>1</v>
      </c>
      <c r="B467" s="37" t="s">
        <v>1189</v>
      </c>
      <c r="C467" s="20" t="s">
        <v>1190</v>
      </c>
      <c r="D467" s="3"/>
      <c r="E467" s="3"/>
      <c r="F467" s="9">
        <v>35260</v>
      </c>
      <c r="G467" s="9" t="s">
        <v>1166</v>
      </c>
      <c r="H467" s="3"/>
      <c r="I467" s="3"/>
    </row>
    <row r="468" spans="1:9">
      <c r="A468" s="9" t="s">
        <v>1</v>
      </c>
      <c r="B468" s="37" t="s">
        <v>1191</v>
      </c>
      <c r="C468" s="20" t="s">
        <v>1192</v>
      </c>
      <c r="D468" s="3"/>
      <c r="E468" s="3"/>
      <c r="F468" s="9">
        <v>35260</v>
      </c>
      <c r="G468" s="9" t="s">
        <v>1166</v>
      </c>
      <c r="H468" s="3"/>
      <c r="I468" s="3"/>
    </row>
    <row r="469" spans="1:9">
      <c r="A469" s="9" t="s">
        <v>1</v>
      </c>
      <c r="B469" s="37" t="s">
        <v>1193</v>
      </c>
      <c r="C469" s="20" t="s">
        <v>1194</v>
      </c>
      <c r="D469" s="3"/>
      <c r="E469" s="3"/>
      <c r="F469" s="9">
        <v>35260</v>
      </c>
      <c r="G469" s="9" t="s">
        <v>1166</v>
      </c>
      <c r="H469" s="3"/>
      <c r="I469" s="3"/>
    </row>
    <row r="470" spans="1:9">
      <c r="A470" s="9" t="s">
        <v>1</v>
      </c>
      <c r="B470" s="37" t="s">
        <v>1195</v>
      </c>
      <c r="C470" s="20" t="s">
        <v>1196</v>
      </c>
      <c r="D470" s="3"/>
      <c r="E470" s="3"/>
      <c r="F470" s="9">
        <v>35260</v>
      </c>
      <c r="G470" s="9" t="s">
        <v>1166</v>
      </c>
      <c r="H470" s="3"/>
      <c r="I470" s="3"/>
    </row>
    <row r="471" spans="1:9">
      <c r="A471" s="9" t="s">
        <v>1</v>
      </c>
      <c r="B471" s="37" t="s">
        <v>1197</v>
      </c>
      <c r="C471" s="20" t="s">
        <v>1198</v>
      </c>
      <c r="D471" s="3"/>
      <c r="E471" s="3"/>
      <c r="F471" s="9">
        <v>35260</v>
      </c>
      <c r="G471" s="9" t="s">
        <v>1166</v>
      </c>
      <c r="H471" s="3"/>
      <c r="I471" s="3"/>
    </row>
    <row r="472" spans="1:9">
      <c r="A472" s="9" t="s">
        <v>1</v>
      </c>
      <c r="B472" s="37" t="s">
        <v>1199</v>
      </c>
      <c r="C472" s="20" t="s">
        <v>1200</v>
      </c>
      <c r="D472" s="3"/>
      <c r="E472" s="3"/>
      <c r="F472" s="9">
        <v>35260</v>
      </c>
      <c r="G472" s="9" t="s">
        <v>1166</v>
      </c>
      <c r="H472" s="3"/>
      <c r="I472" s="3"/>
    </row>
    <row r="473" spans="1:9">
      <c r="A473" s="9" t="s">
        <v>1</v>
      </c>
      <c r="B473" s="37" t="s">
        <v>1201</v>
      </c>
      <c r="C473" s="20" t="s">
        <v>1202</v>
      </c>
      <c r="D473" s="3"/>
      <c r="E473" s="3"/>
      <c r="F473" s="9">
        <v>35260</v>
      </c>
      <c r="G473" s="9" t="s">
        <v>1166</v>
      </c>
      <c r="H473" s="3"/>
      <c r="I473" s="3"/>
    </row>
    <row r="474" spans="1:9">
      <c r="A474" s="9" t="s">
        <v>1</v>
      </c>
      <c r="B474" s="37" t="s">
        <v>1203</v>
      </c>
      <c r="C474" s="20" t="s">
        <v>1204</v>
      </c>
      <c r="D474" s="3"/>
      <c r="E474" s="3"/>
      <c r="F474" s="9">
        <v>35260</v>
      </c>
      <c r="G474" s="9" t="s">
        <v>1166</v>
      </c>
      <c r="H474" s="3"/>
      <c r="I474" s="3"/>
    </row>
    <row r="475" spans="1:13">
      <c r="A475" s="9" t="s">
        <v>15</v>
      </c>
      <c r="B475" s="2" t="s">
        <v>1205</v>
      </c>
      <c r="C475" s="11" t="s">
        <v>1206</v>
      </c>
      <c r="D475" s="3"/>
      <c r="E475" s="3"/>
      <c r="F475" s="3"/>
      <c r="G475" s="3"/>
      <c r="H475" s="3"/>
      <c r="I475" s="3"/>
      <c r="M475" s="25">
        <f>+L476+L487</f>
        <v>5.62932445509342</v>
      </c>
    </row>
    <row r="476" spans="1:12">
      <c r="A476" s="9" t="s">
        <v>18</v>
      </c>
      <c r="B476" s="2" t="s">
        <v>1207</v>
      </c>
      <c r="C476" s="12" t="s">
        <v>1208</v>
      </c>
      <c r="D476" s="3"/>
      <c r="E476" s="3"/>
      <c r="F476" s="3"/>
      <c r="G476" s="3"/>
      <c r="H476" s="3"/>
      <c r="I476" s="3"/>
      <c r="L476" s="25">
        <f>+K477+K482</f>
        <v>0.879055435751663</v>
      </c>
    </row>
    <row r="477" spans="1:11">
      <c r="A477" s="9" t="s">
        <v>21</v>
      </c>
      <c r="B477" s="2" t="s">
        <v>1209</v>
      </c>
      <c r="C477" s="14" t="s">
        <v>1210</v>
      </c>
      <c r="D477" s="3"/>
      <c r="E477" s="3"/>
      <c r="F477" s="3"/>
      <c r="G477" s="3"/>
      <c r="H477" s="3"/>
      <c r="I477" s="3"/>
      <c r="K477" s="25">
        <f>+J478</f>
        <v>0.152866007258786</v>
      </c>
    </row>
    <row r="478" spans="1:10">
      <c r="A478" s="9" t="s">
        <v>23</v>
      </c>
      <c r="B478" s="2" t="s">
        <v>1211</v>
      </c>
      <c r="C478" s="15" t="s">
        <v>1208</v>
      </c>
      <c r="D478" s="16" t="s">
        <v>1212</v>
      </c>
      <c r="E478" s="3"/>
      <c r="F478" s="3"/>
      <c r="G478" s="3"/>
      <c r="H478" s="3"/>
      <c r="I478" s="3"/>
      <c r="J478" s="25">
        <f>+H479</f>
        <v>0.152866007258786</v>
      </c>
    </row>
    <row r="479" spans="1:9">
      <c r="A479" s="9" t="s">
        <v>27</v>
      </c>
      <c r="B479" s="2" t="s">
        <v>1213</v>
      </c>
      <c r="C479" s="17" t="s">
        <v>1214</v>
      </c>
      <c r="D479" s="19"/>
      <c r="E479" s="18" t="s">
        <v>1215</v>
      </c>
      <c r="F479" s="19"/>
      <c r="G479" s="19"/>
      <c r="H479" s="3">
        <f>+I480</f>
        <v>0.152866007258786</v>
      </c>
      <c r="I479" s="3"/>
    </row>
    <row r="480" spans="1:9">
      <c r="A480" s="9" t="s">
        <v>1</v>
      </c>
      <c r="B480" s="2" t="s">
        <v>1216</v>
      </c>
      <c r="C480" s="20" t="s">
        <v>1217</v>
      </c>
      <c r="D480" s="3"/>
      <c r="E480" s="3"/>
      <c r="F480" s="9">
        <v>36120</v>
      </c>
      <c r="G480" s="9" t="s">
        <v>1218</v>
      </c>
      <c r="H480" s="3"/>
      <c r="I480" s="3">
        <f>+VLOOKUP(G480,'[1]Sheet 1'!A$2:C$286,3,0)</f>
        <v>0.152866007258786</v>
      </c>
    </row>
    <row r="481" spans="1:9">
      <c r="A481" s="9" t="s">
        <v>1</v>
      </c>
      <c r="B481" s="2" t="s">
        <v>1219</v>
      </c>
      <c r="C481" s="20" t="s">
        <v>1220</v>
      </c>
      <c r="D481" s="3"/>
      <c r="E481" s="3"/>
      <c r="F481" s="9">
        <v>36120</v>
      </c>
      <c r="G481" s="9" t="s">
        <v>1218</v>
      </c>
      <c r="H481" s="3"/>
      <c r="I481" s="3"/>
    </row>
    <row r="482" spans="1:11">
      <c r="A482" s="9" t="s">
        <v>21</v>
      </c>
      <c r="B482" s="2" t="s">
        <v>1221</v>
      </c>
      <c r="C482" s="14" t="s">
        <v>1222</v>
      </c>
      <c r="D482" s="3"/>
      <c r="E482" s="3"/>
      <c r="F482" s="3"/>
      <c r="G482" s="3"/>
      <c r="H482" s="3"/>
      <c r="I482" s="3"/>
      <c r="K482" s="25">
        <f>+J483</f>
        <v>0.726189428492877</v>
      </c>
    </row>
    <row r="483" spans="1:10">
      <c r="A483" s="9" t="s">
        <v>23</v>
      </c>
      <c r="B483" s="2" t="s">
        <v>1223</v>
      </c>
      <c r="C483" s="15" t="s">
        <v>1208</v>
      </c>
      <c r="D483" s="16" t="s">
        <v>1212</v>
      </c>
      <c r="E483" s="3"/>
      <c r="F483" s="3"/>
      <c r="G483" s="3"/>
      <c r="H483" s="3"/>
      <c r="I483" s="3"/>
      <c r="J483" s="25">
        <f>+H484</f>
        <v>0.726189428492877</v>
      </c>
    </row>
    <row r="484" spans="1:9">
      <c r="A484" s="9" t="s">
        <v>27</v>
      </c>
      <c r="B484" s="2" t="s">
        <v>1224</v>
      </c>
      <c r="C484" s="17" t="s">
        <v>1225</v>
      </c>
      <c r="D484" s="19"/>
      <c r="E484" s="18" t="s">
        <v>1215</v>
      </c>
      <c r="F484" s="19"/>
      <c r="G484" s="19"/>
      <c r="H484" s="3">
        <f>+I485+I486</f>
        <v>0.726189428492877</v>
      </c>
      <c r="I484" s="3"/>
    </row>
    <row r="485" spans="1:9">
      <c r="A485" s="9" t="s">
        <v>1</v>
      </c>
      <c r="B485" s="2" t="s">
        <v>1226</v>
      </c>
      <c r="C485" s="20" t="s">
        <v>1227</v>
      </c>
      <c r="D485" s="3"/>
      <c r="E485" s="3"/>
      <c r="F485" s="9">
        <v>36260</v>
      </c>
      <c r="G485" s="9" t="s">
        <v>1228</v>
      </c>
      <c r="H485" s="3"/>
      <c r="I485" s="3">
        <f>+VLOOKUP(G485,'[1]Sheet 1'!A$2:C$286,3,0)</f>
        <v>0.526520542174801</v>
      </c>
    </row>
    <row r="486" spans="1:9">
      <c r="A486" s="9" t="s">
        <v>1</v>
      </c>
      <c r="B486" s="2" t="s">
        <v>1229</v>
      </c>
      <c r="C486" s="20" t="s">
        <v>1230</v>
      </c>
      <c r="D486" s="3"/>
      <c r="E486" s="3"/>
      <c r="F486" s="9">
        <v>36270</v>
      </c>
      <c r="G486" s="9" t="s">
        <v>1231</v>
      </c>
      <c r="H486" s="3"/>
      <c r="I486" s="3">
        <f>+VLOOKUP(G486,'[1]Sheet 1'!A$2:C$286,3,0)</f>
        <v>0.199668886318076</v>
      </c>
    </row>
    <row r="487" spans="1:12">
      <c r="A487" s="9" t="s">
        <v>18</v>
      </c>
      <c r="B487" s="2" t="s">
        <v>1232</v>
      </c>
      <c r="C487" s="12" t="s">
        <v>1233</v>
      </c>
      <c r="D487" s="3"/>
      <c r="E487" s="3"/>
      <c r="F487" s="3"/>
      <c r="G487" s="3"/>
      <c r="H487" s="3"/>
      <c r="I487" s="3"/>
      <c r="L487" s="25">
        <f>+K488</f>
        <v>4.75026901934176</v>
      </c>
    </row>
    <row r="488" spans="1:11">
      <c r="A488" s="9" t="s">
        <v>21</v>
      </c>
      <c r="B488" s="2" t="s">
        <v>1234</v>
      </c>
      <c r="C488" s="14" t="s">
        <v>1233</v>
      </c>
      <c r="D488" s="3"/>
      <c r="E488" s="3"/>
      <c r="F488" s="3"/>
      <c r="G488" s="3"/>
      <c r="H488" s="3"/>
      <c r="I488" s="3"/>
      <c r="K488" s="25">
        <f>+J489</f>
        <v>4.75026901934176</v>
      </c>
    </row>
    <row r="489" spans="1:10">
      <c r="A489" s="9" t="s">
        <v>23</v>
      </c>
      <c r="B489" s="2" t="s">
        <v>1235</v>
      </c>
      <c r="C489" s="15" t="s">
        <v>1233</v>
      </c>
      <c r="D489" s="16" t="s">
        <v>1236</v>
      </c>
      <c r="E489" s="3"/>
      <c r="F489" s="3"/>
      <c r="G489" s="3"/>
      <c r="H489" s="3"/>
      <c r="I489" s="3"/>
      <c r="J489" s="25">
        <f>+H490+H509</f>
        <v>4.75026901934176</v>
      </c>
    </row>
    <row r="490" spans="1:9">
      <c r="A490" s="9" t="s">
        <v>27</v>
      </c>
      <c r="B490" s="2" t="s">
        <v>1237</v>
      </c>
      <c r="C490" s="17" t="s">
        <v>1238</v>
      </c>
      <c r="D490" s="19"/>
      <c r="E490" s="18" t="s">
        <v>1239</v>
      </c>
      <c r="F490" s="19"/>
      <c r="G490" s="19"/>
      <c r="H490" s="3">
        <f>+SUM(I490:I508)</f>
        <v>4.67614790441578</v>
      </c>
      <c r="I490" s="3"/>
    </row>
    <row r="491" spans="1:9">
      <c r="A491" s="9" t="s">
        <v>1</v>
      </c>
      <c r="B491" s="2" t="s">
        <v>1240</v>
      </c>
      <c r="C491" s="20" t="s">
        <v>1241</v>
      </c>
      <c r="D491" s="3"/>
      <c r="E491" s="3"/>
      <c r="F491" s="9">
        <v>36490</v>
      </c>
      <c r="G491" s="9" t="s">
        <v>1242</v>
      </c>
      <c r="H491" s="3"/>
      <c r="I491" s="3">
        <f>+VLOOKUP(G491,'[1]Sheet 1'!A$2:C$286,3,0)</f>
        <v>1.31781141967359</v>
      </c>
    </row>
    <row r="492" spans="1:9">
      <c r="A492" s="9" t="s">
        <v>1</v>
      </c>
      <c r="B492" s="2" t="s">
        <v>1243</v>
      </c>
      <c r="C492" s="20" t="s">
        <v>1244</v>
      </c>
      <c r="D492" s="3"/>
      <c r="E492" s="3"/>
      <c r="F492" s="9">
        <v>36490</v>
      </c>
      <c r="G492" s="9" t="s">
        <v>1242</v>
      </c>
      <c r="H492" s="3"/>
      <c r="I492" s="3"/>
    </row>
    <row r="493" spans="1:9">
      <c r="A493" s="9" t="s">
        <v>1</v>
      </c>
      <c r="B493" s="2" t="s">
        <v>1245</v>
      </c>
      <c r="C493" s="20" t="s">
        <v>1246</v>
      </c>
      <c r="D493" s="3"/>
      <c r="E493" s="3"/>
      <c r="F493" s="9">
        <v>36410</v>
      </c>
      <c r="G493" s="9" t="s">
        <v>1247</v>
      </c>
      <c r="H493" s="3"/>
      <c r="I493" s="3">
        <f>+VLOOKUP(G493,'[1]Sheet 1'!A$2:C$286,3,0)</f>
        <v>1.04936312780626</v>
      </c>
    </row>
    <row r="494" spans="1:9">
      <c r="A494" s="9" t="s">
        <v>1</v>
      </c>
      <c r="B494" s="2" t="s">
        <v>1248</v>
      </c>
      <c r="C494" s="20" t="s">
        <v>1249</v>
      </c>
      <c r="D494" s="3"/>
      <c r="E494" s="3"/>
      <c r="F494" s="9">
        <v>36410</v>
      </c>
      <c r="G494" s="9" t="s">
        <v>1247</v>
      </c>
      <c r="H494" s="3"/>
      <c r="I494" s="3"/>
    </row>
    <row r="495" spans="1:9">
      <c r="A495" s="9" t="s">
        <v>1</v>
      </c>
      <c r="B495" s="2" t="s">
        <v>1250</v>
      </c>
      <c r="C495" s="20" t="s">
        <v>1251</v>
      </c>
      <c r="D495" s="3"/>
      <c r="E495" s="3"/>
      <c r="F495" s="9">
        <v>36320</v>
      </c>
      <c r="G495" s="9" t="s">
        <v>1252</v>
      </c>
      <c r="H495" s="3"/>
      <c r="I495" s="3">
        <f>+VLOOKUP(G495,'[1]Sheet 1'!A$2:C$286,3,0)</f>
        <v>0.773285431704576</v>
      </c>
    </row>
    <row r="496" spans="1:9">
      <c r="A496" s="9" t="s">
        <v>1</v>
      </c>
      <c r="B496" s="2" t="s">
        <v>1253</v>
      </c>
      <c r="C496" s="20" t="s">
        <v>1254</v>
      </c>
      <c r="D496" s="3"/>
      <c r="E496" s="3"/>
      <c r="F496" s="9">
        <v>36320</v>
      </c>
      <c r="G496" s="9" t="s">
        <v>1252</v>
      </c>
      <c r="H496" s="3"/>
      <c r="I496" s="3"/>
    </row>
    <row r="497" spans="1:9">
      <c r="A497" s="9" t="s">
        <v>1</v>
      </c>
      <c r="B497" s="2" t="s">
        <v>1255</v>
      </c>
      <c r="C497" s="20" t="s">
        <v>1256</v>
      </c>
      <c r="D497" s="3"/>
      <c r="E497" s="3"/>
      <c r="F497" s="9">
        <v>36320</v>
      </c>
      <c r="G497" s="9" t="s">
        <v>1252</v>
      </c>
      <c r="H497" s="3"/>
      <c r="I497" s="3"/>
    </row>
    <row r="498" spans="1:9">
      <c r="A498" s="9" t="s">
        <v>1</v>
      </c>
      <c r="B498" s="2" t="s">
        <v>1257</v>
      </c>
      <c r="C498" s="20" t="s">
        <v>1258</v>
      </c>
      <c r="D498" s="3"/>
      <c r="E498" s="3"/>
      <c r="F498" s="9">
        <v>36320</v>
      </c>
      <c r="G498" s="9" t="s">
        <v>1252</v>
      </c>
      <c r="H498" s="3"/>
      <c r="I498" s="3"/>
    </row>
    <row r="499" spans="1:9">
      <c r="A499" s="9" t="s">
        <v>1</v>
      </c>
      <c r="B499" s="2" t="s">
        <v>1259</v>
      </c>
      <c r="C499" s="20" t="s">
        <v>1260</v>
      </c>
      <c r="D499" s="3"/>
      <c r="E499" s="3"/>
      <c r="F499" s="9">
        <v>36950</v>
      </c>
      <c r="G499" s="9" t="s">
        <v>1261</v>
      </c>
      <c r="H499" s="3"/>
      <c r="I499" s="3">
        <f>+VLOOKUP(G499,'[1]Sheet 1'!A$2:C$286,3,0)</f>
        <v>0.554601039491196</v>
      </c>
    </row>
    <row r="500" spans="1:9">
      <c r="A500" s="9" t="s">
        <v>1</v>
      </c>
      <c r="B500" s="2" t="s">
        <v>1262</v>
      </c>
      <c r="C500" s="20" t="s">
        <v>1263</v>
      </c>
      <c r="D500" s="3"/>
      <c r="E500" s="3"/>
      <c r="F500" s="9">
        <v>36950</v>
      </c>
      <c r="G500" s="9" t="s">
        <v>1261</v>
      </c>
      <c r="H500" s="3"/>
      <c r="I500" s="3"/>
    </row>
    <row r="501" spans="1:9">
      <c r="A501" s="9" t="s">
        <v>1</v>
      </c>
      <c r="B501" s="2" t="s">
        <v>1264</v>
      </c>
      <c r="C501" s="20" t="s">
        <v>1265</v>
      </c>
      <c r="D501" s="3"/>
      <c r="E501" s="3"/>
      <c r="F501" s="9">
        <v>36950</v>
      </c>
      <c r="G501" s="9" t="s">
        <v>1261</v>
      </c>
      <c r="H501" s="3"/>
      <c r="I501" s="3"/>
    </row>
    <row r="502" spans="1:9">
      <c r="A502" s="9" t="s">
        <v>1</v>
      </c>
      <c r="B502" s="2" t="s">
        <v>1266</v>
      </c>
      <c r="C502" s="20" t="s">
        <v>1267</v>
      </c>
      <c r="D502" s="3"/>
      <c r="E502" s="3"/>
      <c r="F502" s="9">
        <v>36990</v>
      </c>
      <c r="G502" s="9" t="s">
        <v>1268</v>
      </c>
      <c r="H502" s="3"/>
      <c r="I502" s="3">
        <f>+VLOOKUP(G502,'[1]Sheet 1'!A$2:C$286,3,0)</f>
        <v>0.394249192660352</v>
      </c>
    </row>
    <row r="503" spans="1:9">
      <c r="A503" s="9" t="s">
        <v>1</v>
      </c>
      <c r="B503" s="2" t="s">
        <v>1269</v>
      </c>
      <c r="C503" s="20" t="s">
        <v>1270</v>
      </c>
      <c r="D503" s="3"/>
      <c r="E503" s="3"/>
      <c r="F503" s="9">
        <v>36990</v>
      </c>
      <c r="G503" s="9" t="s">
        <v>1268</v>
      </c>
      <c r="H503" s="3"/>
      <c r="I503" s="3"/>
    </row>
    <row r="504" spans="1:9">
      <c r="A504" s="9" t="s">
        <v>1</v>
      </c>
      <c r="B504" s="2" t="s">
        <v>1271</v>
      </c>
      <c r="C504" s="20" t="s">
        <v>1272</v>
      </c>
      <c r="D504" s="3"/>
      <c r="E504" s="3"/>
      <c r="F504" s="9">
        <v>36990</v>
      </c>
      <c r="G504" s="9" t="s">
        <v>1268</v>
      </c>
      <c r="H504" s="3"/>
      <c r="I504" s="3"/>
    </row>
    <row r="505" spans="1:9">
      <c r="A505" s="9" t="s">
        <v>1</v>
      </c>
      <c r="B505" s="2" t="s">
        <v>1273</v>
      </c>
      <c r="C505" s="20" t="s">
        <v>1274</v>
      </c>
      <c r="D505" s="3"/>
      <c r="E505" s="3"/>
      <c r="F505" s="9">
        <v>36990</v>
      </c>
      <c r="G505" s="9" t="s">
        <v>1268</v>
      </c>
      <c r="H505" s="3"/>
      <c r="I505" s="3"/>
    </row>
    <row r="506" spans="1:9">
      <c r="A506" s="9" t="s">
        <v>1</v>
      </c>
      <c r="B506" s="2" t="s">
        <v>1275</v>
      </c>
      <c r="C506" s="20" t="s">
        <v>1276</v>
      </c>
      <c r="D506" s="3"/>
      <c r="E506" s="3"/>
      <c r="F506" s="9">
        <v>36960</v>
      </c>
      <c r="G506" s="9" t="s">
        <v>1277</v>
      </c>
      <c r="H506" s="3"/>
      <c r="I506" s="3">
        <f>+VLOOKUP(G506,'[1]Sheet 1'!A$2:C$286,3,0)</f>
        <v>0.313477457727304</v>
      </c>
    </row>
    <row r="507" spans="1:9">
      <c r="A507" s="9" t="s">
        <v>1</v>
      </c>
      <c r="B507" s="2" t="s">
        <v>1278</v>
      </c>
      <c r="C507" s="20" t="s">
        <v>1279</v>
      </c>
      <c r="D507" s="3"/>
      <c r="E507" s="3"/>
      <c r="F507" s="9">
        <v>36920</v>
      </c>
      <c r="G507" s="9" t="s">
        <v>1280</v>
      </c>
      <c r="H507" s="3"/>
      <c r="I507" s="3">
        <f>+VLOOKUP(G507,'[1]Sheet 1'!A$2:C$286,3,0)</f>
        <v>0.273360235352502</v>
      </c>
    </row>
    <row r="508" spans="1:9">
      <c r="A508" s="9" t="s">
        <v>1</v>
      </c>
      <c r="B508" s="2" t="s">
        <v>1281</v>
      </c>
      <c r="C508" s="20" t="s">
        <v>1282</v>
      </c>
      <c r="D508" s="3"/>
      <c r="E508" s="3"/>
      <c r="F508" s="9">
        <v>36920</v>
      </c>
      <c r="G508" s="9" t="s">
        <v>1280</v>
      </c>
      <c r="H508" s="3"/>
      <c r="I508" s="3"/>
    </row>
    <row r="509" spans="1:9">
      <c r="A509" s="9" t="s">
        <v>27</v>
      </c>
      <c r="B509" s="2" t="s">
        <v>1283</v>
      </c>
      <c r="C509" s="17" t="s">
        <v>1284</v>
      </c>
      <c r="D509" s="19"/>
      <c r="E509" s="18" t="s">
        <v>729</v>
      </c>
      <c r="F509" s="19"/>
      <c r="G509" s="19"/>
      <c r="H509" s="3">
        <f>+I510</f>
        <v>0.074121114925974</v>
      </c>
      <c r="I509" s="3"/>
    </row>
    <row r="510" spans="1:9">
      <c r="A510" s="9" t="s">
        <v>1</v>
      </c>
      <c r="B510" s="2" t="s">
        <v>1285</v>
      </c>
      <c r="C510" s="20" t="s">
        <v>1286</v>
      </c>
      <c r="D510" s="3"/>
      <c r="E510" s="3"/>
      <c r="F510" s="9" t="s">
        <v>1287</v>
      </c>
      <c r="G510" s="9" t="s">
        <v>1288</v>
      </c>
      <c r="H510" s="3"/>
      <c r="I510" s="3">
        <f>+VLOOKUP(G510,'[1]Sheet 1'!A$2:C$286,3,0)</f>
        <v>0.074121114925974</v>
      </c>
    </row>
    <row r="511" spans="1:9">
      <c r="A511" s="9" t="s">
        <v>1</v>
      </c>
      <c r="B511" s="2" t="s">
        <v>1289</v>
      </c>
      <c r="C511" s="20" t="s">
        <v>1290</v>
      </c>
      <c r="D511" s="3"/>
      <c r="E511" s="3"/>
      <c r="F511" s="9" t="s">
        <v>1287</v>
      </c>
      <c r="G511" s="9" t="s">
        <v>1288</v>
      </c>
      <c r="H511" s="3"/>
      <c r="I511" s="3"/>
    </row>
    <row r="512" spans="1:13">
      <c r="A512" s="9" t="s">
        <v>15</v>
      </c>
      <c r="B512" s="2" t="s">
        <v>1291</v>
      </c>
      <c r="C512" s="27" t="s">
        <v>1292</v>
      </c>
      <c r="D512" s="3"/>
      <c r="E512" s="3"/>
      <c r="F512" s="3"/>
      <c r="G512" s="3"/>
      <c r="H512" s="3"/>
      <c r="I512" s="3"/>
      <c r="M512" s="25">
        <f>+L513+L523</f>
        <v>4.82560808866417</v>
      </c>
    </row>
    <row r="513" spans="1:12">
      <c r="A513" s="9" t="s">
        <v>18</v>
      </c>
      <c r="B513" s="2" t="s">
        <v>1293</v>
      </c>
      <c r="C513" s="12" t="s">
        <v>1294</v>
      </c>
      <c r="D513" s="3"/>
      <c r="E513" s="3"/>
      <c r="F513" s="3"/>
      <c r="G513" s="3"/>
      <c r="H513" s="3"/>
      <c r="I513" s="3"/>
      <c r="L513" s="25">
        <f>+K514</f>
        <v>0.509328642674851</v>
      </c>
    </row>
    <row r="514" spans="1:11">
      <c r="A514" s="9" t="s">
        <v>21</v>
      </c>
      <c r="B514" s="2" t="s">
        <v>1295</v>
      </c>
      <c r="C514" s="14" t="s">
        <v>1294</v>
      </c>
      <c r="D514" s="3"/>
      <c r="E514" s="3"/>
      <c r="F514" s="3"/>
      <c r="G514" s="3"/>
      <c r="H514" s="3"/>
      <c r="I514" s="3"/>
      <c r="K514" s="25">
        <f>+J515</f>
        <v>0.509328642674851</v>
      </c>
    </row>
    <row r="515" spans="1:10">
      <c r="A515" s="9" t="s">
        <v>23</v>
      </c>
      <c r="B515" s="2" t="s">
        <v>1296</v>
      </c>
      <c r="C515" s="15" t="s">
        <v>1294</v>
      </c>
      <c r="D515" s="16" t="s">
        <v>1297</v>
      </c>
      <c r="E515" s="3"/>
      <c r="F515" s="3"/>
      <c r="G515" s="3"/>
      <c r="H515" s="3"/>
      <c r="I515" s="3"/>
      <c r="J515" s="25">
        <f>+H516</f>
        <v>0.509328642674851</v>
      </c>
    </row>
    <row r="516" spans="1:9">
      <c r="A516" s="9" t="s">
        <v>27</v>
      </c>
      <c r="B516" s="2" t="s">
        <v>1298</v>
      </c>
      <c r="C516" s="17" t="s">
        <v>1299</v>
      </c>
      <c r="D516" s="19"/>
      <c r="E516" s="18" t="s">
        <v>1300</v>
      </c>
      <c r="F516" s="19"/>
      <c r="G516" s="19"/>
      <c r="H516" s="3">
        <f>+VLOOKUP(E516,'[1]Sheet 1'!A$2:C$286,3,0)</f>
        <v>0.509328642674851</v>
      </c>
      <c r="I516" s="3"/>
    </row>
    <row r="517" spans="1:9">
      <c r="A517" s="9" t="s">
        <v>1</v>
      </c>
      <c r="B517" s="2" t="s">
        <v>1301</v>
      </c>
      <c r="C517" s="20" t="s">
        <v>1302</v>
      </c>
      <c r="D517" s="3"/>
      <c r="E517" s="3"/>
      <c r="F517" s="9" t="s">
        <v>1303</v>
      </c>
      <c r="G517" s="9" t="s">
        <v>1304</v>
      </c>
      <c r="H517" s="3"/>
      <c r="I517" s="3">
        <f>+VLOOKUP(G517,'[1]Sheet 1'!A$2:C$286,3,0)</f>
        <v>0.45565054733688</v>
      </c>
    </row>
    <row r="518" spans="1:9">
      <c r="A518" s="9" t="s">
        <v>1</v>
      </c>
      <c r="B518" s="2" t="s">
        <v>1305</v>
      </c>
      <c r="C518" s="20" t="s">
        <v>1306</v>
      </c>
      <c r="D518" s="3"/>
      <c r="E518" s="3"/>
      <c r="F518" s="9" t="s">
        <v>1303</v>
      </c>
      <c r="G518" s="9" t="s">
        <v>1304</v>
      </c>
      <c r="H518" s="3"/>
      <c r="I518" s="3"/>
    </row>
    <row r="519" spans="1:9">
      <c r="A519" s="9" t="s">
        <v>1</v>
      </c>
      <c r="B519" s="2" t="s">
        <v>1307</v>
      </c>
      <c r="C519" s="20" t="s">
        <v>1308</v>
      </c>
      <c r="D519" s="3"/>
      <c r="E519" s="3"/>
      <c r="F519" s="9">
        <v>37113</v>
      </c>
      <c r="G519" s="9" t="s">
        <v>1309</v>
      </c>
      <c r="H519" s="3"/>
      <c r="I519" s="3">
        <f>+VLOOKUP(G519,'[1]Sheet 1'!A$2:C$286,3,0)</f>
        <v>0.0268630536583263</v>
      </c>
    </row>
    <row r="520" spans="1:9">
      <c r="A520" s="9" t="s">
        <v>1</v>
      </c>
      <c r="B520" s="2" t="s">
        <v>1310</v>
      </c>
      <c r="C520" s="20" t="s">
        <v>1311</v>
      </c>
      <c r="D520" s="3"/>
      <c r="E520" s="3"/>
      <c r="F520" s="9">
        <v>37113</v>
      </c>
      <c r="G520" s="9" t="s">
        <v>1309</v>
      </c>
      <c r="H520" s="3"/>
      <c r="I520" s="3"/>
    </row>
    <row r="521" spans="1:9">
      <c r="A521" s="9" t="s">
        <v>1</v>
      </c>
      <c r="B521" s="2" t="s">
        <v>1312</v>
      </c>
      <c r="C521" s="20" t="s">
        <v>1313</v>
      </c>
      <c r="D521" s="3"/>
      <c r="E521" s="3"/>
      <c r="F521" s="9" t="s">
        <v>1314</v>
      </c>
      <c r="G521" s="9" t="s">
        <v>1315</v>
      </c>
      <c r="H521" s="3"/>
      <c r="I521" s="3">
        <f>+VLOOKUP(G521,'[1]Sheet 1'!A$2:C$286,3,0)</f>
        <v>0.026815041679645</v>
      </c>
    </row>
    <row r="522" spans="1:9">
      <c r="A522" s="9" t="s">
        <v>1</v>
      </c>
      <c r="B522" s="2" t="s">
        <v>1316</v>
      </c>
      <c r="C522" s="20" t="s">
        <v>1317</v>
      </c>
      <c r="D522" s="3"/>
      <c r="E522" s="3"/>
      <c r="F522" s="9" t="s">
        <v>1314</v>
      </c>
      <c r="G522" s="9" t="s">
        <v>1315</v>
      </c>
      <c r="H522" s="3"/>
      <c r="I522" s="3"/>
    </row>
    <row r="523" spans="1:12">
      <c r="A523" s="9" t="s">
        <v>18</v>
      </c>
      <c r="B523" s="2" t="s">
        <v>1318</v>
      </c>
      <c r="C523" s="12" t="s">
        <v>1319</v>
      </c>
      <c r="D523" s="3"/>
      <c r="E523" s="3"/>
      <c r="F523" s="3"/>
      <c r="G523" s="3"/>
      <c r="H523" s="3"/>
      <c r="I523" s="3"/>
      <c r="L523" s="25">
        <f>+K524+K537+K541+K545+K557+K565</f>
        <v>4.31627944598932</v>
      </c>
    </row>
    <row r="524" spans="1:11">
      <c r="A524" s="9" t="s">
        <v>21</v>
      </c>
      <c r="B524" s="2" t="s">
        <v>1320</v>
      </c>
      <c r="C524" s="14" t="s">
        <v>1321</v>
      </c>
      <c r="D524" s="3"/>
      <c r="E524" s="3"/>
      <c r="F524" s="3"/>
      <c r="G524" s="3"/>
      <c r="H524" s="3"/>
      <c r="I524" s="3"/>
      <c r="K524" s="25">
        <f>+J525</f>
        <v>0.822053917178609</v>
      </c>
    </row>
    <row r="525" spans="1:10">
      <c r="A525" s="9" t="s">
        <v>23</v>
      </c>
      <c r="B525" s="2" t="s">
        <v>1322</v>
      </c>
      <c r="C525" s="15" t="s">
        <v>1323</v>
      </c>
      <c r="D525" s="16" t="s">
        <v>1324</v>
      </c>
      <c r="E525" s="3"/>
      <c r="F525" s="3"/>
      <c r="G525" s="3"/>
      <c r="H525" s="3"/>
      <c r="I525" s="3"/>
      <c r="J525" s="25">
        <f>+H526+H531</f>
        <v>0.822053917178609</v>
      </c>
    </row>
    <row r="526" spans="1:9">
      <c r="A526" s="9" t="s">
        <v>27</v>
      </c>
      <c r="B526" s="2" t="s">
        <v>1325</v>
      </c>
      <c r="C526" s="17" t="s">
        <v>1326</v>
      </c>
      <c r="D526" s="19"/>
      <c r="E526" s="18" t="s">
        <v>1327</v>
      </c>
      <c r="F526" s="19"/>
      <c r="G526" s="19"/>
      <c r="H526" s="3">
        <f>+I527</f>
        <v>0.136665026899553</v>
      </c>
      <c r="I526" s="3"/>
    </row>
    <row r="527" spans="1:9">
      <c r="A527" s="9" t="s">
        <v>1</v>
      </c>
      <c r="B527" s="2" t="s">
        <v>1328</v>
      </c>
      <c r="C527" s="20" t="s">
        <v>1329</v>
      </c>
      <c r="D527" s="3"/>
      <c r="E527" s="3"/>
      <c r="F527" s="9">
        <v>37210</v>
      </c>
      <c r="G527" s="9" t="s">
        <v>1330</v>
      </c>
      <c r="H527" s="3"/>
      <c r="I527" s="3">
        <f>+VLOOKUP(G527,'[1]Sheet 1'!A$2:C$286,3,0)</f>
        <v>0.136665026899553</v>
      </c>
    </row>
    <row r="528" spans="1:9">
      <c r="A528" s="9" t="s">
        <v>1</v>
      </c>
      <c r="B528" s="2" t="s">
        <v>1331</v>
      </c>
      <c r="C528" s="20" t="s">
        <v>1332</v>
      </c>
      <c r="D528" s="3"/>
      <c r="E528" s="3"/>
      <c r="F528" s="9">
        <v>37210</v>
      </c>
      <c r="G528" s="9" t="s">
        <v>1330</v>
      </c>
      <c r="H528" s="3"/>
      <c r="I528" s="3"/>
    </row>
    <row r="529" spans="1:9">
      <c r="A529" s="9" t="s">
        <v>1</v>
      </c>
      <c r="B529" s="2" t="s">
        <v>1333</v>
      </c>
      <c r="C529" s="20" t="s">
        <v>1334</v>
      </c>
      <c r="D529" s="3"/>
      <c r="E529" s="3"/>
      <c r="F529" s="9">
        <v>37210</v>
      </c>
      <c r="G529" s="9" t="s">
        <v>1330</v>
      </c>
      <c r="H529" s="3"/>
      <c r="I529" s="3"/>
    </row>
    <row r="530" spans="1:9">
      <c r="A530" s="9" t="s">
        <v>1</v>
      </c>
      <c r="B530" s="2" t="s">
        <v>1335</v>
      </c>
      <c r="C530" s="20" t="s">
        <v>1336</v>
      </c>
      <c r="D530" s="3"/>
      <c r="E530" s="3"/>
      <c r="F530" s="9">
        <v>37210</v>
      </c>
      <c r="G530" s="9" t="s">
        <v>1330</v>
      </c>
      <c r="H530" s="3"/>
      <c r="I530" s="3"/>
    </row>
    <row r="531" spans="1:9">
      <c r="A531" s="9" t="s">
        <v>27</v>
      </c>
      <c r="B531" s="2" t="s">
        <v>1337</v>
      </c>
      <c r="C531" s="17" t="s">
        <v>1338</v>
      </c>
      <c r="D531" s="19"/>
      <c r="E531" s="18" t="s">
        <v>1339</v>
      </c>
      <c r="F531" s="19"/>
      <c r="G531" s="19"/>
      <c r="H531" s="3">
        <f>+I532+I536</f>
        <v>0.685388890279056</v>
      </c>
      <c r="I531" s="3"/>
    </row>
    <row r="532" spans="1:9">
      <c r="A532" s="9" t="s">
        <v>1</v>
      </c>
      <c r="B532" s="2" t="s">
        <v>1340</v>
      </c>
      <c r="C532" s="20" t="s">
        <v>1341</v>
      </c>
      <c r="D532" s="3"/>
      <c r="E532" s="3"/>
      <c r="F532" s="9">
        <v>37350</v>
      </c>
      <c r="G532" s="9" t="s">
        <v>1342</v>
      </c>
      <c r="H532" s="3"/>
      <c r="I532" s="3">
        <f>+VLOOKUP(G532,'[1]Sheet 1'!A$2:C$286,3,0)</f>
        <v>0.406816612747556</v>
      </c>
    </row>
    <row r="533" spans="1:9">
      <c r="A533" s="9" t="s">
        <v>1</v>
      </c>
      <c r="B533" s="2" t="s">
        <v>1343</v>
      </c>
      <c r="C533" s="20" t="s">
        <v>1344</v>
      </c>
      <c r="D533" s="3"/>
      <c r="E533" s="3"/>
      <c r="F533" s="9">
        <v>37350</v>
      </c>
      <c r="G533" s="9" t="s">
        <v>1342</v>
      </c>
      <c r="H533" s="3"/>
      <c r="I533" s="3"/>
    </row>
    <row r="534" spans="1:9">
      <c r="A534" s="9" t="s">
        <v>1</v>
      </c>
      <c r="B534" s="2" t="s">
        <v>1345</v>
      </c>
      <c r="C534" s="20" t="s">
        <v>1346</v>
      </c>
      <c r="D534" s="3"/>
      <c r="E534" s="3"/>
      <c r="F534" s="9">
        <v>37350</v>
      </c>
      <c r="G534" s="9" t="s">
        <v>1342</v>
      </c>
      <c r="H534" s="3"/>
      <c r="I534" s="3"/>
    </row>
    <row r="535" spans="1:9">
      <c r="A535" s="9" t="s">
        <v>1</v>
      </c>
      <c r="B535" s="2" t="s">
        <v>1347</v>
      </c>
      <c r="C535" s="20" t="s">
        <v>1348</v>
      </c>
      <c r="D535" s="3"/>
      <c r="E535" s="3"/>
      <c r="F535" s="9">
        <v>37370</v>
      </c>
      <c r="G535" s="9" t="s">
        <v>1349</v>
      </c>
      <c r="H535" s="3"/>
      <c r="I535" s="3"/>
    </row>
    <row r="536" spans="1:9">
      <c r="A536" s="9" t="s">
        <v>1</v>
      </c>
      <c r="B536" s="2" t="s">
        <v>1350</v>
      </c>
      <c r="C536" s="20" t="s">
        <v>1351</v>
      </c>
      <c r="D536" s="3"/>
      <c r="E536" s="3"/>
      <c r="F536" s="9">
        <v>37370</v>
      </c>
      <c r="G536" s="9" t="s">
        <v>1349</v>
      </c>
      <c r="H536" s="3"/>
      <c r="I536" s="3">
        <f>+VLOOKUP(G536,'[1]Sheet 1'!A$2:C$286,3,0)</f>
        <v>0.2785722775315</v>
      </c>
    </row>
    <row r="537" spans="1:11">
      <c r="A537" s="9" t="s">
        <v>21</v>
      </c>
      <c r="B537" s="2" t="s">
        <v>1352</v>
      </c>
      <c r="C537" s="14" t="s">
        <v>1353</v>
      </c>
      <c r="D537" s="3"/>
      <c r="E537" s="3"/>
      <c r="F537" s="3"/>
      <c r="G537" s="3"/>
      <c r="H537" s="3"/>
      <c r="I537" s="3"/>
      <c r="K537" s="25">
        <f>+J538</f>
        <v>0.0648890941537358</v>
      </c>
    </row>
    <row r="538" spans="1:10">
      <c r="A538" s="9" t="s">
        <v>23</v>
      </c>
      <c r="B538" s="2" t="s">
        <v>1354</v>
      </c>
      <c r="C538" s="15" t="s">
        <v>1323</v>
      </c>
      <c r="D538" s="16" t="s">
        <v>1324</v>
      </c>
      <c r="E538" s="3"/>
      <c r="F538" s="3"/>
      <c r="G538" s="3"/>
      <c r="H538" s="3"/>
      <c r="I538" s="3"/>
      <c r="J538" s="25">
        <f>+H539</f>
        <v>0.0648890941537358</v>
      </c>
    </row>
    <row r="539" spans="1:9">
      <c r="A539" s="9" t="s">
        <v>27</v>
      </c>
      <c r="B539" s="2" t="s">
        <v>1355</v>
      </c>
      <c r="C539" s="17" t="s">
        <v>1356</v>
      </c>
      <c r="D539" s="19"/>
      <c r="E539" s="18" t="s">
        <v>1327</v>
      </c>
      <c r="F539" s="18"/>
      <c r="G539" s="19"/>
      <c r="H539" s="3">
        <f>+I540</f>
        <v>0.0648890941537358</v>
      </c>
      <c r="I539" s="3"/>
    </row>
    <row r="540" spans="1:9">
      <c r="A540" s="9" t="s">
        <v>1</v>
      </c>
      <c r="B540" s="2" t="s">
        <v>1357</v>
      </c>
      <c r="C540" s="20" t="s">
        <v>1358</v>
      </c>
      <c r="D540" s="3"/>
      <c r="E540" s="3"/>
      <c r="F540" s="9">
        <v>37221</v>
      </c>
      <c r="G540" s="9" t="s">
        <v>1359</v>
      </c>
      <c r="H540" s="3"/>
      <c r="I540" s="3">
        <f>+VLOOKUP(G540,'[1]Sheet 1'!A$2:C$286,3,0)</f>
        <v>0.0648890941537358</v>
      </c>
    </row>
    <row r="541" spans="1:11">
      <c r="A541" s="9" t="s">
        <v>21</v>
      </c>
      <c r="B541" s="2" t="s">
        <v>1360</v>
      </c>
      <c r="C541" s="14" t="s">
        <v>1361</v>
      </c>
      <c r="D541" s="3"/>
      <c r="E541" s="3"/>
      <c r="F541" s="3"/>
      <c r="G541" s="3"/>
      <c r="H541" s="3"/>
      <c r="I541" s="3"/>
      <c r="K541" s="25">
        <f>+J542</f>
        <v>2.18976131329872</v>
      </c>
    </row>
    <row r="542" spans="1:10">
      <c r="A542" s="9" t="s">
        <v>23</v>
      </c>
      <c r="B542" s="2" t="s">
        <v>1362</v>
      </c>
      <c r="C542" s="15" t="s">
        <v>1361</v>
      </c>
      <c r="D542" s="16" t="s">
        <v>1363</v>
      </c>
      <c r="E542" s="3"/>
      <c r="F542" s="3"/>
      <c r="G542" s="3"/>
      <c r="H542" s="3"/>
      <c r="I542" s="3"/>
      <c r="J542" s="25">
        <f>+H543</f>
        <v>2.18976131329872</v>
      </c>
    </row>
    <row r="543" spans="1:9">
      <c r="A543" s="9" t="s">
        <v>27</v>
      </c>
      <c r="B543" s="2" t="s">
        <v>1364</v>
      </c>
      <c r="C543" s="17" t="s">
        <v>1365</v>
      </c>
      <c r="D543" s="19"/>
      <c r="E543" s="18" t="s">
        <v>1366</v>
      </c>
      <c r="F543" s="19"/>
      <c r="G543" s="19"/>
      <c r="H543" s="3">
        <f>+VLOOKUP(E543,'[1]Sheet 1'!A$2:C$286,3,0)</f>
        <v>2.18976131329872</v>
      </c>
      <c r="I543" s="3"/>
    </row>
    <row r="544" spans="1:9">
      <c r="A544" s="9" t="s">
        <v>1</v>
      </c>
      <c r="B544" s="2" t="s">
        <v>1367</v>
      </c>
      <c r="C544" s="20" t="s">
        <v>1368</v>
      </c>
      <c r="D544" s="3"/>
      <c r="E544" s="3"/>
      <c r="F544" s="9">
        <v>37440</v>
      </c>
      <c r="G544" s="9" t="s">
        <v>1369</v>
      </c>
      <c r="H544" s="3"/>
      <c r="I544" s="3">
        <f>+VLOOKUP(G544,'[1]Sheet 1'!A$2:C$286,3,0)</f>
        <v>2.18976131329872</v>
      </c>
    </row>
    <row r="545" spans="1:11">
      <c r="A545" s="9" t="s">
        <v>21</v>
      </c>
      <c r="B545" s="2" t="s">
        <v>1370</v>
      </c>
      <c r="C545" s="14" t="s">
        <v>1371</v>
      </c>
      <c r="D545" s="3"/>
      <c r="E545" s="3"/>
      <c r="F545" s="3"/>
      <c r="G545" s="3"/>
      <c r="H545" s="3"/>
      <c r="I545" s="3"/>
      <c r="K545" s="25">
        <f>+J546</f>
        <v>1.0162478276322</v>
      </c>
    </row>
    <row r="546" spans="1:10">
      <c r="A546" s="9" t="s">
        <v>23</v>
      </c>
      <c r="B546" s="2" t="s">
        <v>1372</v>
      </c>
      <c r="C546" s="15" t="s">
        <v>1371</v>
      </c>
      <c r="D546" s="16" t="s">
        <v>1373</v>
      </c>
      <c r="E546" s="3"/>
      <c r="F546" s="3"/>
      <c r="G546" s="3"/>
      <c r="H546" s="3"/>
      <c r="I546" s="3"/>
      <c r="J546" s="25">
        <f>+H547</f>
        <v>1.0162478276322</v>
      </c>
    </row>
    <row r="547" spans="1:9">
      <c r="A547" s="9" t="s">
        <v>27</v>
      </c>
      <c r="B547" s="2" t="s">
        <v>1374</v>
      </c>
      <c r="C547" s="17" t="s">
        <v>1375</v>
      </c>
      <c r="D547" s="19"/>
      <c r="E547" s="18" t="s">
        <v>1376</v>
      </c>
      <c r="F547" s="19"/>
      <c r="G547" s="19"/>
      <c r="H547" s="3">
        <f>+VLOOKUP(E547,'[1]Sheet 1'!A$2:C$286,3,0)</f>
        <v>1.0162478276322</v>
      </c>
      <c r="I547" s="3"/>
    </row>
    <row r="548" spans="1:9">
      <c r="A548" s="9" t="s">
        <v>1</v>
      </c>
      <c r="B548" s="2" t="s">
        <v>1377</v>
      </c>
      <c r="C548" s="20" t="s">
        <v>1378</v>
      </c>
      <c r="D548" s="3"/>
      <c r="E548" s="3"/>
      <c r="F548" s="9">
        <v>37510</v>
      </c>
      <c r="G548" s="9" t="s">
        <v>1379</v>
      </c>
      <c r="H548" s="3"/>
      <c r="I548" s="3">
        <f>+VLOOKUP(G548,'[1]Sheet 1'!A$2:C$286,3,0)</f>
        <v>0.669706403337177</v>
      </c>
    </row>
    <row r="549" spans="1:9">
      <c r="A549" s="9" t="s">
        <v>1</v>
      </c>
      <c r="B549" s="2" t="s">
        <v>1380</v>
      </c>
      <c r="C549" s="20" t="s">
        <v>1381</v>
      </c>
      <c r="D549" s="3"/>
      <c r="E549" s="3"/>
      <c r="F549" s="9">
        <v>37510</v>
      </c>
      <c r="G549" s="9" t="s">
        <v>1379</v>
      </c>
      <c r="H549" s="3"/>
      <c r="I549" s="3"/>
    </row>
    <row r="550" spans="1:9">
      <c r="A550" s="9" t="s">
        <v>1</v>
      </c>
      <c r="B550" s="2" t="s">
        <v>1382</v>
      </c>
      <c r="C550" s="20" t="s">
        <v>1383</v>
      </c>
      <c r="D550" s="3"/>
      <c r="E550" s="3"/>
      <c r="F550" s="9">
        <v>37510</v>
      </c>
      <c r="G550" s="9" t="s">
        <v>1379</v>
      </c>
      <c r="H550" s="3"/>
      <c r="I550" s="3"/>
    </row>
    <row r="551" spans="1:9">
      <c r="A551" s="9" t="s">
        <v>1</v>
      </c>
      <c r="B551" s="2" t="s">
        <v>1384</v>
      </c>
      <c r="C551" s="20" t="s">
        <v>1385</v>
      </c>
      <c r="D551" s="3"/>
      <c r="E551" s="3"/>
      <c r="F551" s="9">
        <v>37540</v>
      </c>
      <c r="G551" s="9" t="s">
        <v>1386</v>
      </c>
      <c r="H551" s="3"/>
      <c r="I551" s="3">
        <f>+VLOOKUP(G551,'[1]Sheet 1'!A$2:C$286,3,0)</f>
        <v>0.346541424295023</v>
      </c>
    </row>
    <row r="552" spans="1:9">
      <c r="A552" s="9" t="s">
        <v>1</v>
      </c>
      <c r="B552" s="2" t="s">
        <v>1387</v>
      </c>
      <c r="C552" s="20" t="s">
        <v>1388</v>
      </c>
      <c r="D552" s="3"/>
      <c r="E552" s="3"/>
      <c r="F552" s="9">
        <v>37540</v>
      </c>
      <c r="G552" s="9" t="s">
        <v>1386</v>
      </c>
      <c r="H552" s="3"/>
      <c r="I552" s="3"/>
    </row>
    <row r="553" spans="1:9">
      <c r="A553" s="9" t="s">
        <v>1</v>
      </c>
      <c r="B553" s="2" t="s">
        <v>1389</v>
      </c>
      <c r="C553" s="20" t="s">
        <v>1348</v>
      </c>
      <c r="D553" s="3"/>
      <c r="E553" s="3"/>
      <c r="F553" s="9">
        <v>37540</v>
      </c>
      <c r="G553" s="9" t="s">
        <v>1386</v>
      </c>
      <c r="H553" s="3"/>
      <c r="I553" s="3"/>
    </row>
    <row r="554" spans="1:9">
      <c r="A554" s="9" t="s">
        <v>1</v>
      </c>
      <c r="B554" s="2" t="s">
        <v>1390</v>
      </c>
      <c r="C554" s="20" t="s">
        <v>1391</v>
      </c>
      <c r="D554" s="3"/>
      <c r="E554" s="3"/>
      <c r="F554" s="9">
        <v>37540</v>
      </c>
      <c r="G554" s="9" t="s">
        <v>1386</v>
      </c>
      <c r="H554" s="3"/>
      <c r="I554" s="3"/>
    </row>
    <row r="555" spans="1:9">
      <c r="A555" s="9" t="s">
        <v>1</v>
      </c>
      <c r="B555" s="2" t="s">
        <v>1392</v>
      </c>
      <c r="C555" s="20" t="s">
        <v>1393</v>
      </c>
      <c r="D555" s="3"/>
      <c r="E555" s="3"/>
      <c r="F555" s="9">
        <v>37540</v>
      </c>
      <c r="G555" s="9" t="s">
        <v>1386</v>
      </c>
      <c r="H555" s="3"/>
      <c r="I555" s="3"/>
    </row>
    <row r="556" spans="1:9">
      <c r="A556" s="9" t="s">
        <v>1</v>
      </c>
      <c r="B556" s="2" t="s">
        <v>1394</v>
      </c>
      <c r="C556" s="20" t="s">
        <v>1395</v>
      </c>
      <c r="D556" s="3"/>
      <c r="E556" s="3"/>
      <c r="F556" s="9">
        <v>37540</v>
      </c>
      <c r="G556" s="9" t="s">
        <v>1386</v>
      </c>
      <c r="H556" s="3"/>
      <c r="I556" s="3"/>
    </row>
    <row r="557" spans="1:11">
      <c r="A557" s="9" t="s">
        <v>21</v>
      </c>
      <c r="B557" s="2" t="s">
        <v>1396</v>
      </c>
      <c r="C557" s="14" t="s">
        <v>1397</v>
      </c>
      <c r="D557" s="3"/>
      <c r="E557" s="3"/>
      <c r="F557" s="3"/>
      <c r="G557" s="3"/>
      <c r="H557" s="3"/>
      <c r="I557" s="3"/>
      <c r="K557" s="25">
        <f>+J558</f>
        <v>0.0318005685352066</v>
      </c>
    </row>
    <row r="558" spans="1:10">
      <c r="A558" s="9" t="s">
        <v>23</v>
      </c>
      <c r="B558" s="2" t="s">
        <v>1398</v>
      </c>
      <c r="C558" s="15" t="s">
        <v>1292</v>
      </c>
      <c r="D558" s="16" t="s">
        <v>1399</v>
      </c>
      <c r="E558" s="3"/>
      <c r="F558" s="3"/>
      <c r="G558" s="3"/>
      <c r="H558" s="3"/>
      <c r="I558" s="3"/>
      <c r="J558" s="25">
        <f>+H559</f>
        <v>0.0318005685352066</v>
      </c>
    </row>
    <row r="559" spans="1:9">
      <c r="A559" s="9" t="s">
        <v>27</v>
      </c>
      <c r="B559" s="2" t="s">
        <v>1400</v>
      </c>
      <c r="C559" s="17" t="s">
        <v>1401</v>
      </c>
      <c r="D559" s="19"/>
      <c r="E559" s="18" t="s">
        <v>1402</v>
      </c>
      <c r="F559" s="19"/>
      <c r="G559" s="19"/>
      <c r="H559" s="3">
        <f>+VLOOKUP(E559,'[1]Sheet 1'!A$2:C$286,3,0)</f>
        <v>0.0318005685352066</v>
      </c>
      <c r="I559" s="3"/>
    </row>
    <row r="560" spans="1:9">
      <c r="A560" s="9" t="s">
        <v>1</v>
      </c>
      <c r="B560" s="2" t="s">
        <v>1403</v>
      </c>
      <c r="C560" s="20" t="s">
        <v>1404</v>
      </c>
      <c r="D560" s="3"/>
      <c r="E560" s="3"/>
      <c r="F560" s="9">
        <v>37690</v>
      </c>
      <c r="G560" s="9" t="s">
        <v>1405</v>
      </c>
      <c r="H560" s="3"/>
      <c r="I560" s="3">
        <f>+VLOOKUP(G560,'[1]Sheet 1'!A$2:C$286,3,0)</f>
        <v>0.0183202618234651</v>
      </c>
    </row>
    <row r="561" spans="1:9">
      <c r="A561" s="9" t="s">
        <v>1</v>
      </c>
      <c r="B561" s="2" t="s">
        <v>1406</v>
      </c>
      <c r="C561" s="20" t="s">
        <v>1407</v>
      </c>
      <c r="D561" s="3"/>
      <c r="E561" s="3"/>
      <c r="F561" s="9">
        <v>37610</v>
      </c>
      <c r="G561" s="9" t="s">
        <v>1408</v>
      </c>
      <c r="H561" s="3"/>
      <c r="I561" s="3">
        <f>+VLOOKUP(G561,'[1]Sheet 1'!A$2:C$286,3,0)</f>
        <v>0.0134803067117415</v>
      </c>
    </row>
    <row r="562" spans="1:9">
      <c r="A562" s="9" t="s">
        <v>1</v>
      </c>
      <c r="B562" s="2" t="s">
        <v>1409</v>
      </c>
      <c r="C562" s="20" t="s">
        <v>1410</v>
      </c>
      <c r="D562" s="3"/>
      <c r="E562" s="3"/>
      <c r="F562" s="9">
        <v>37610</v>
      </c>
      <c r="G562" s="9" t="s">
        <v>1408</v>
      </c>
      <c r="H562" s="3"/>
      <c r="I562" s="3"/>
    </row>
    <row r="563" spans="1:9">
      <c r="A563" s="9" t="s">
        <v>1</v>
      </c>
      <c r="B563" s="2" t="s">
        <v>1411</v>
      </c>
      <c r="C563" s="20" t="s">
        <v>1412</v>
      </c>
      <c r="D563" s="3"/>
      <c r="E563" s="3"/>
      <c r="F563" s="9">
        <v>37610</v>
      </c>
      <c r="G563" s="9" t="s">
        <v>1408</v>
      </c>
      <c r="H563" s="3"/>
      <c r="I563" s="3"/>
    </row>
    <row r="564" spans="1:9">
      <c r="A564" s="9" t="s">
        <v>1</v>
      </c>
      <c r="B564" s="2" t="s">
        <v>1413</v>
      </c>
      <c r="C564" s="20" t="s">
        <v>1414</v>
      </c>
      <c r="D564" s="3"/>
      <c r="E564" s="3"/>
      <c r="F564" s="9">
        <v>37610</v>
      </c>
      <c r="G564" s="9" t="s">
        <v>1408</v>
      </c>
      <c r="H564" s="3"/>
      <c r="I564" s="3"/>
    </row>
    <row r="565" spans="1:11">
      <c r="A565" s="9" t="s">
        <v>21</v>
      </c>
      <c r="B565" s="2" t="s">
        <v>1415</v>
      </c>
      <c r="C565" s="14" t="s">
        <v>1416</v>
      </c>
      <c r="D565" s="3"/>
      <c r="E565" s="3"/>
      <c r="F565" s="3"/>
      <c r="G565" s="3"/>
      <c r="H565" s="3"/>
      <c r="I565" s="3"/>
      <c r="K565" s="25">
        <f>+J566</f>
        <v>0.191526725190851</v>
      </c>
    </row>
    <row r="566" spans="1:10">
      <c r="A566" s="9" t="s">
        <v>23</v>
      </c>
      <c r="B566" s="2" t="s">
        <v>1417</v>
      </c>
      <c r="C566" s="15" t="s">
        <v>1292</v>
      </c>
      <c r="D566" s="16" t="s">
        <v>1399</v>
      </c>
      <c r="E566" s="3"/>
      <c r="F566" s="3"/>
      <c r="G566" s="3"/>
      <c r="H566" s="3"/>
      <c r="I566" s="3"/>
      <c r="J566" s="25">
        <f>+H567</f>
        <v>0.191526725190851</v>
      </c>
    </row>
    <row r="567" spans="1:9">
      <c r="A567" s="9" t="s">
        <v>27</v>
      </c>
      <c r="B567" s="2" t="s">
        <v>1418</v>
      </c>
      <c r="C567" s="17" t="s">
        <v>1419</v>
      </c>
      <c r="D567" s="19"/>
      <c r="E567" s="18" t="s">
        <v>1420</v>
      </c>
      <c r="F567" s="19"/>
      <c r="G567" s="19"/>
      <c r="H567" s="3">
        <f>+VLOOKUP(E567,'[1]Sheet 1'!A$2:C$286,3,0)</f>
        <v>0.191526725190851</v>
      </c>
      <c r="I567" s="3"/>
    </row>
    <row r="568" spans="1:9">
      <c r="A568" s="9" t="s">
        <v>1</v>
      </c>
      <c r="B568" s="2" t="s">
        <v>1421</v>
      </c>
      <c r="C568" s="20" t="s">
        <v>1422</v>
      </c>
      <c r="D568" s="3"/>
      <c r="E568" s="3"/>
      <c r="F568" s="9">
        <v>37930</v>
      </c>
      <c r="G568" s="9" t="s">
        <v>1423</v>
      </c>
      <c r="H568" s="3"/>
      <c r="I568" s="3">
        <f>+VLOOKUP(G568,'[1]Sheet 1'!A$2:C$286,3,0)</f>
        <v>0.191526725190851</v>
      </c>
    </row>
    <row r="569" spans="1:9">
      <c r="A569" s="9" t="s">
        <v>1</v>
      </c>
      <c r="B569" s="2" t="s">
        <v>1424</v>
      </c>
      <c r="C569" s="20" t="s">
        <v>1425</v>
      </c>
      <c r="D569" s="3"/>
      <c r="E569" s="3"/>
      <c r="F569" s="9">
        <v>37930</v>
      </c>
      <c r="G569" s="9" t="s">
        <v>1423</v>
      </c>
      <c r="H569" s="3"/>
      <c r="I569" s="3"/>
    </row>
    <row r="570" spans="1:9">
      <c r="A570" s="9" t="s">
        <v>1</v>
      </c>
      <c r="B570" s="2" t="s">
        <v>1426</v>
      </c>
      <c r="C570" s="20" t="s">
        <v>1427</v>
      </c>
      <c r="D570" s="3"/>
      <c r="E570" s="3"/>
      <c r="F570" s="9">
        <v>37930</v>
      </c>
      <c r="G570" s="9" t="s">
        <v>1423</v>
      </c>
      <c r="H570" s="3"/>
      <c r="I570" s="3"/>
    </row>
    <row r="571" spans="1:13">
      <c r="A571" s="9" t="s">
        <v>15</v>
      </c>
      <c r="B571" s="2" t="s">
        <v>1428</v>
      </c>
      <c r="C571" s="11" t="s">
        <v>1429</v>
      </c>
      <c r="D571" s="3"/>
      <c r="E571" s="3"/>
      <c r="F571" s="3"/>
      <c r="G571" s="3"/>
      <c r="H571" s="3"/>
      <c r="I571" s="3"/>
      <c r="M571" s="25">
        <f>+L572+L594+L602</f>
        <v>7.3078339140393</v>
      </c>
    </row>
    <row r="572" spans="1:12">
      <c r="A572" s="9" t="s">
        <v>18</v>
      </c>
      <c r="B572" s="2" t="s">
        <v>1430</v>
      </c>
      <c r="C572" s="12" t="s">
        <v>1431</v>
      </c>
      <c r="D572" s="3"/>
      <c r="E572" s="3"/>
      <c r="F572" s="3"/>
      <c r="G572" s="3"/>
      <c r="H572" s="3"/>
      <c r="I572" s="3"/>
      <c r="L572" s="25">
        <f>+K573</f>
        <v>6.45117355080922</v>
      </c>
    </row>
    <row r="573" spans="1:11">
      <c r="A573" s="9" t="s">
        <v>21</v>
      </c>
      <c r="B573" s="2" t="s">
        <v>1432</v>
      </c>
      <c r="C573" s="14" t="s">
        <v>1431</v>
      </c>
      <c r="D573" s="3"/>
      <c r="E573" s="3"/>
      <c r="F573" s="3"/>
      <c r="G573" s="3"/>
      <c r="H573" s="3"/>
      <c r="I573" s="3"/>
      <c r="K573" s="25">
        <f>+J574</f>
        <v>6.45117355080922</v>
      </c>
    </row>
    <row r="574" spans="1:10">
      <c r="A574" s="9" t="s">
        <v>23</v>
      </c>
      <c r="B574" s="2" t="s">
        <v>1433</v>
      </c>
      <c r="C574" s="15" t="s">
        <v>1429</v>
      </c>
      <c r="D574" s="16" t="s">
        <v>1434</v>
      </c>
      <c r="E574" s="3"/>
      <c r="F574" s="3"/>
      <c r="G574" s="3"/>
      <c r="H574" s="3"/>
      <c r="I574" s="3"/>
      <c r="J574" s="25">
        <f>+H575</f>
        <v>6.45117355080922</v>
      </c>
    </row>
    <row r="575" spans="1:9">
      <c r="A575" s="9" t="s">
        <v>27</v>
      </c>
      <c r="B575" s="2" t="s">
        <v>1435</v>
      </c>
      <c r="C575" s="17" t="s">
        <v>1436</v>
      </c>
      <c r="D575" s="19"/>
      <c r="E575" s="18" t="s">
        <v>1437</v>
      </c>
      <c r="F575" s="19"/>
      <c r="G575" s="19"/>
      <c r="H575" s="3">
        <f>+VLOOKUP(E575,'[1]Sheet 1'!A$2:C$286,3,0)</f>
        <v>6.45117355080922</v>
      </c>
      <c r="I575" s="3"/>
    </row>
    <row r="576" spans="1:9">
      <c r="A576" s="9" t="s">
        <v>1</v>
      </c>
      <c r="B576" s="2" t="s">
        <v>1438</v>
      </c>
      <c r="C576" s="20" t="s">
        <v>1439</v>
      </c>
      <c r="D576" s="3"/>
      <c r="E576" s="3"/>
      <c r="F576" s="9">
        <v>41242</v>
      </c>
      <c r="G576" s="9" t="s">
        <v>1440</v>
      </c>
      <c r="H576" s="3"/>
      <c r="I576" s="3">
        <f>+VLOOKUP(G576,'[1]Sheet 1'!A$2:C$286,3,0)</f>
        <v>1.65446480542141</v>
      </c>
    </row>
    <row r="577" spans="1:9">
      <c r="A577" s="9" t="s">
        <v>1</v>
      </c>
      <c r="B577" s="2" t="s">
        <v>1441</v>
      </c>
      <c r="C577" s="20" t="s">
        <v>1442</v>
      </c>
      <c r="D577" s="3"/>
      <c r="E577" s="3"/>
      <c r="F577" s="9">
        <v>41242</v>
      </c>
      <c r="G577" s="9" t="s">
        <v>1440</v>
      </c>
      <c r="H577" s="3"/>
      <c r="I577" s="3"/>
    </row>
    <row r="578" spans="1:9">
      <c r="A578" s="9" t="s">
        <v>1</v>
      </c>
      <c r="B578" s="2" t="s">
        <v>1443</v>
      </c>
      <c r="C578" s="20" t="s">
        <v>1444</v>
      </c>
      <c r="D578" s="3"/>
      <c r="E578" s="3"/>
      <c r="F578" s="9">
        <v>41262</v>
      </c>
      <c r="G578" s="9" t="s">
        <v>1445</v>
      </c>
      <c r="H578" s="3"/>
      <c r="I578" s="3">
        <f>+VLOOKUP(G578,'[1]Sheet 1'!A$2:C$286,3,0)</f>
        <v>1.31707035608354</v>
      </c>
    </row>
    <row r="579" spans="1:9">
      <c r="A579" s="9" t="s">
        <v>1</v>
      </c>
      <c r="B579" s="2" t="s">
        <v>1446</v>
      </c>
      <c r="C579" s="20" t="s">
        <v>1447</v>
      </c>
      <c r="D579" s="3"/>
      <c r="E579" s="3"/>
      <c r="F579" s="9">
        <v>41262</v>
      </c>
      <c r="G579" s="9" t="s">
        <v>1445</v>
      </c>
      <c r="H579" s="3"/>
      <c r="I579" s="3"/>
    </row>
    <row r="580" spans="1:9">
      <c r="A580" s="9" t="s">
        <v>1</v>
      </c>
      <c r="B580" s="2" t="s">
        <v>1448</v>
      </c>
      <c r="C580" s="20" t="s">
        <v>1449</v>
      </c>
      <c r="D580" s="3"/>
      <c r="E580" s="3"/>
      <c r="F580" s="9">
        <v>41262</v>
      </c>
      <c r="G580" s="9" t="s">
        <v>1445</v>
      </c>
      <c r="H580" s="3"/>
      <c r="I580" s="3"/>
    </row>
    <row r="581" spans="1:9">
      <c r="A581" s="9" t="s">
        <v>1</v>
      </c>
      <c r="B581" s="2" t="s">
        <v>1450</v>
      </c>
      <c r="C581" s="20" t="s">
        <v>1451</v>
      </c>
      <c r="D581" s="3"/>
      <c r="E581" s="3"/>
      <c r="F581" s="9">
        <v>41211</v>
      </c>
      <c r="G581" s="9" t="s">
        <v>1452</v>
      </c>
      <c r="H581" s="3"/>
      <c r="I581" s="3">
        <f>+VLOOKUP(G581,'[1]Sheet 1'!A$2:C$286,3,0)</f>
        <v>0.984091782238541</v>
      </c>
    </row>
    <row r="582" spans="1:9">
      <c r="A582" s="9" t="s">
        <v>1</v>
      </c>
      <c r="B582" s="2" t="s">
        <v>1453</v>
      </c>
      <c r="C582" s="20" t="s">
        <v>1454</v>
      </c>
      <c r="D582" s="3"/>
      <c r="E582" s="3"/>
      <c r="F582" s="9">
        <v>41211</v>
      </c>
      <c r="G582" s="9" t="s">
        <v>1452</v>
      </c>
      <c r="H582" s="3"/>
      <c r="I582" s="3"/>
    </row>
    <row r="583" spans="1:9">
      <c r="A583" s="9" t="s">
        <v>1</v>
      </c>
      <c r="B583" s="2" t="s">
        <v>1455</v>
      </c>
      <c r="C583" s="20" t="s">
        <v>1456</v>
      </c>
      <c r="D583" s="3"/>
      <c r="E583" s="3"/>
      <c r="F583" s="9">
        <v>41251</v>
      </c>
      <c r="G583" s="9" t="s">
        <v>1457</v>
      </c>
      <c r="H583" s="3"/>
      <c r="I583" s="3">
        <f>+VLOOKUP(G583,'[1]Sheet 1'!A$2:C$286,3,0)</f>
        <v>0.678624540377528</v>
      </c>
    </row>
    <row r="584" spans="1:9">
      <c r="A584" s="9" t="s">
        <v>1</v>
      </c>
      <c r="B584" s="2" t="s">
        <v>1458</v>
      </c>
      <c r="C584" s="20" t="s">
        <v>1459</v>
      </c>
      <c r="D584" s="3"/>
      <c r="E584" s="3"/>
      <c r="F584" s="9">
        <v>41251</v>
      </c>
      <c r="G584" s="9" t="s">
        <v>1457</v>
      </c>
      <c r="H584" s="3"/>
      <c r="I584" s="3"/>
    </row>
    <row r="585" spans="1:9">
      <c r="A585" s="9" t="s">
        <v>1</v>
      </c>
      <c r="B585" s="2" t="s">
        <v>1460</v>
      </c>
      <c r="C585" s="20" t="s">
        <v>1461</v>
      </c>
      <c r="D585" s="3"/>
      <c r="E585" s="3"/>
      <c r="F585" s="9">
        <v>41251</v>
      </c>
      <c r="G585" s="9" t="s">
        <v>1457</v>
      </c>
      <c r="H585" s="3"/>
      <c r="I585" s="3"/>
    </row>
    <row r="586" spans="1:9">
      <c r="A586" s="9" t="s">
        <v>1</v>
      </c>
      <c r="B586" s="2" t="s">
        <v>1462</v>
      </c>
      <c r="C586" s="20" t="s">
        <v>1463</v>
      </c>
      <c r="D586" s="3"/>
      <c r="E586" s="3"/>
      <c r="F586" s="9">
        <v>41251</v>
      </c>
      <c r="G586" s="9" t="s">
        <v>1457</v>
      </c>
      <c r="H586" s="3"/>
      <c r="I586" s="3"/>
    </row>
    <row r="587" spans="1:9">
      <c r="A587" s="9" t="s">
        <v>1</v>
      </c>
      <c r="B587" s="2" t="s">
        <v>1464</v>
      </c>
      <c r="C587" s="20" t="s">
        <v>1465</v>
      </c>
      <c r="D587" s="3"/>
      <c r="E587" s="3"/>
      <c r="F587" s="9" t="s">
        <v>1466</v>
      </c>
      <c r="G587" s="9" t="s">
        <v>1467</v>
      </c>
      <c r="H587" s="3"/>
      <c r="I587" s="3">
        <f>+VLOOKUP(G587,'[1]Sheet 1'!A$2:C$286,3,0)</f>
        <v>0.648024367377971</v>
      </c>
    </row>
    <row r="588" spans="1:9">
      <c r="A588" s="9" t="s">
        <v>1</v>
      </c>
      <c r="B588" s="2" t="s">
        <v>1468</v>
      </c>
      <c r="C588" s="20" t="s">
        <v>1469</v>
      </c>
      <c r="D588" s="3"/>
      <c r="E588" s="3"/>
      <c r="F588" s="9" t="s">
        <v>1466</v>
      </c>
      <c r="G588" s="9" t="s">
        <v>1467</v>
      </c>
      <c r="H588" s="3"/>
      <c r="I588" s="3"/>
    </row>
    <row r="589" spans="1:9">
      <c r="A589" s="9" t="s">
        <v>1</v>
      </c>
      <c r="B589" s="2" t="s">
        <v>1470</v>
      </c>
      <c r="C589" s="20" t="s">
        <v>1471</v>
      </c>
      <c r="D589" s="3"/>
      <c r="E589" s="3"/>
      <c r="F589" s="9" t="s">
        <v>1466</v>
      </c>
      <c r="G589" s="9" t="s">
        <v>1467</v>
      </c>
      <c r="H589" s="3"/>
      <c r="I589" s="3"/>
    </row>
    <row r="590" spans="1:9">
      <c r="A590" s="9" t="s">
        <v>1</v>
      </c>
      <c r="B590" s="2" t="s">
        <v>1472</v>
      </c>
      <c r="C590" s="20" t="s">
        <v>1473</v>
      </c>
      <c r="D590" s="3"/>
      <c r="E590" s="3"/>
      <c r="F590" s="9" t="s">
        <v>1466</v>
      </c>
      <c r="G590" s="9" t="s">
        <v>1467</v>
      </c>
      <c r="H590" s="3"/>
      <c r="I590" s="3"/>
    </row>
    <row r="591" spans="1:9">
      <c r="A591" s="9" t="s">
        <v>1</v>
      </c>
      <c r="B591" s="2" t="s">
        <v>1474</v>
      </c>
      <c r="C591" s="20" t="s">
        <v>1475</v>
      </c>
      <c r="D591" s="3"/>
      <c r="E591" s="3"/>
      <c r="F591" s="9" t="s">
        <v>1476</v>
      </c>
      <c r="G591" s="9" t="s">
        <v>1477</v>
      </c>
      <c r="H591" s="3"/>
      <c r="I591" s="3">
        <f>+VLOOKUP(G591,'[1]Sheet 1'!A$2:C$286,3,0)</f>
        <v>0.492967701530922</v>
      </c>
    </row>
    <row r="592" spans="1:9">
      <c r="A592" s="9" t="s">
        <v>1</v>
      </c>
      <c r="B592" s="2" t="s">
        <v>1478</v>
      </c>
      <c r="C592" s="20" t="s">
        <v>1479</v>
      </c>
      <c r="D592" s="3"/>
      <c r="E592" s="3"/>
      <c r="F592" s="9">
        <v>41283</v>
      </c>
      <c r="G592" s="9" t="s">
        <v>1480</v>
      </c>
      <c r="H592" s="3"/>
      <c r="I592" s="3">
        <f>+VLOOKUP(G592,'[1]Sheet 1'!A$2:C$286,3,0)</f>
        <v>0.411048746709121</v>
      </c>
    </row>
    <row r="593" spans="1:9">
      <c r="A593" s="9" t="s">
        <v>1</v>
      </c>
      <c r="B593" s="2" t="s">
        <v>1481</v>
      </c>
      <c r="C593" s="20" t="s">
        <v>1482</v>
      </c>
      <c r="D593" s="3"/>
      <c r="E593" s="3"/>
      <c r="F593" s="9" t="s">
        <v>1483</v>
      </c>
      <c r="G593" s="9" t="s">
        <v>1484</v>
      </c>
      <c r="H593" s="3"/>
      <c r="I593" s="3">
        <f>+VLOOKUP(G593,'[1]Sheet 1'!A$2:C$286,3,0)</f>
        <v>0.264881251070199</v>
      </c>
    </row>
    <row r="594" spans="1:12">
      <c r="A594" s="9" t="s">
        <v>18</v>
      </c>
      <c r="B594" s="2" t="s">
        <v>1485</v>
      </c>
      <c r="C594" s="12" t="s">
        <v>1486</v>
      </c>
      <c r="D594" s="3"/>
      <c r="E594" s="3"/>
      <c r="F594" s="3"/>
      <c r="G594" s="3"/>
      <c r="H594" s="3"/>
      <c r="I594" s="3"/>
      <c r="L594" s="25">
        <f>+K595</f>
        <v>0.641741343180658</v>
      </c>
    </row>
    <row r="595" spans="1:11">
      <c r="A595" s="9" t="s">
        <v>21</v>
      </c>
      <c r="B595" s="2" t="s">
        <v>1487</v>
      </c>
      <c r="C595" s="14" t="s">
        <v>1486</v>
      </c>
      <c r="D595" s="3"/>
      <c r="E595" s="3"/>
      <c r="F595" s="3"/>
      <c r="G595" s="3"/>
      <c r="H595" s="3"/>
      <c r="I595" s="3"/>
      <c r="K595" s="25">
        <f>+J596</f>
        <v>0.641741343180658</v>
      </c>
    </row>
    <row r="596" spans="1:10">
      <c r="A596" s="9" t="s">
        <v>23</v>
      </c>
      <c r="B596" s="2" t="s">
        <v>1488</v>
      </c>
      <c r="C596" s="15" t="s">
        <v>1429</v>
      </c>
      <c r="D596" s="16" t="s">
        <v>1434</v>
      </c>
      <c r="E596" s="3"/>
      <c r="F596" s="3"/>
      <c r="G596" s="3"/>
      <c r="H596" s="3"/>
      <c r="I596" s="3"/>
      <c r="J596" s="25">
        <f>+H597+H600</f>
        <v>0.641741343180658</v>
      </c>
    </row>
    <row r="597" spans="1:9">
      <c r="A597" s="9" t="s">
        <v>27</v>
      </c>
      <c r="B597" s="2" t="s">
        <v>1489</v>
      </c>
      <c r="C597" s="17" t="s">
        <v>1490</v>
      </c>
      <c r="D597" s="19"/>
      <c r="E597" s="18" t="s">
        <v>1491</v>
      </c>
      <c r="F597" s="19"/>
      <c r="G597" s="19"/>
      <c r="H597" s="3">
        <f>+I598+I599</f>
        <v>0.187038746694366</v>
      </c>
      <c r="I597" s="3"/>
    </row>
    <row r="598" spans="1:9">
      <c r="A598" s="9" t="s">
        <v>1</v>
      </c>
      <c r="B598" s="2" t="s">
        <v>1492</v>
      </c>
      <c r="C598" s="20" t="s">
        <v>1493</v>
      </c>
      <c r="D598" s="3"/>
      <c r="E598" s="3"/>
      <c r="F598" s="9">
        <v>39332</v>
      </c>
      <c r="G598" s="9" t="s">
        <v>1494</v>
      </c>
      <c r="H598" s="3"/>
      <c r="I598" s="3">
        <f>+VLOOKUP(G598,'[1]Sheet 1'!A$2:C$286,3,0)</f>
        <v>0.103854722549358</v>
      </c>
    </row>
    <row r="599" spans="1:9">
      <c r="A599" s="9" t="s">
        <v>1</v>
      </c>
      <c r="B599" s="2" t="s">
        <v>1495</v>
      </c>
      <c r="C599" s="20" t="s">
        <v>1496</v>
      </c>
      <c r="D599" s="3"/>
      <c r="E599" s="3"/>
      <c r="F599" s="9">
        <v>39363</v>
      </c>
      <c r="G599" s="9" t="s">
        <v>1497</v>
      </c>
      <c r="H599" s="3"/>
      <c r="I599" s="3">
        <f>+VLOOKUP(G599,'[1]Sheet 1'!A$2:C$286,3,0)</f>
        <v>0.0831840241450081</v>
      </c>
    </row>
    <row r="600" spans="1:9">
      <c r="A600" s="9" t="s">
        <v>27</v>
      </c>
      <c r="B600" s="2" t="s">
        <v>1498</v>
      </c>
      <c r="C600" s="17" t="s">
        <v>1499</v>
      </c>
      <c r="D600" s="19"/>
      <c r="E600" s="18" t="s">
        <v>1500</v>
      </c>
      <c r="F600" s="19"/>
      <c r="G600" s="19"/>
      <c r="H600" s="3">
        <f>+VLOOKUP(E600,'[1]Sheet 1'!A$2:C$286,3,0)</f>
        <v>0.454702596486292</v>
      </c>
      <c r="I600" s="3"/>
    </row>
    <row r="601" spans="1:9">
      <c r="A601" s="9" t="s">
        <v>1</v>
      </c>
      <c r="B601" s="2" t="s">
        <v>1501</v>
      </c>
      <c r="C601" s="20" t="s">
        <v>1502</v>
      </c>
      <c r="D601" s="3"/>
      <c r="E601" s="3"/>
      <c r="F601" s="9">
        <v>41441</v>
      </c>
      <c r="G601" s="9" t="s">
        <v>1503</v>
      </c>
      <c r="H601" s="3"/>
      <c r="I601" s="3">
        <f>+VLOOKUP(G601,'[1]Sheet 1'!A$2:C$286,3,0)</f>
        <v>0.454702596486292</v>
      </c>
    </row>
    <row r="602" spans="1:12">
      <c r="A602" s="9" t="s">
        <v>18</v>
      </c>
      <c r="B602" s="2" t="s">
        <v>1504</v>
      </c>
      <c r="C602" s="12" t="s">
        <v>1505</v>
      </c>
      <c r="D602" s="3"/>
      <c r="E602" s="3"/>
      <c r="F602" s="3"/>
      <c r="G602" s="3"/>
      <c r="H602" s="3"/>
      <c r="I602" s="3"/>
      <c r="L602" s="25">
        <f>+K603</f>
        <v>0.214919020049417</v>
      </c>
    </row>
    <row r="603" spans="1:11">
      <c r="A603" s="9" t="s">
        <v>21</v>
      </c>
      <c r="B603" s="2" t="s">
        <v>1506</v>
      </c>
      <c r="C603" s="14" t="s">
        <v>1507</v>
      </c>
      <c r="D603" s="3"/>
      <c r="E603" s="3"/>
      <c r="F603" s="3"/>
      <c r="G603" s="3"/>
      <c r="H603" s="3"/>
      <c r="I603" s="3"/>
      <c r="K603" s="25">
        <f>+J604</f>
        <v>0.214919020049417</v>
      </c>
    </row>
    <row r="604" spans="1:10">
      <c r="A604" s="9" t="s">
        <v>23</v>
      </c>
      <c r="B604" s="2" t="s">
        <v>1508</v>
      </c>
      <c r="C604" s="15" t="s">
        <v>1429</v>
      </c>
      <c r="D604" s="16"/>
      <c r="E604" s="3"/>
      <c r="F604" s="3"/>
      <c r="G604" s="3"/>
      <c r="H604" s="3"/>
      <c r="I604" s="3"/>
      <c r="J604" s="25">
        <f>+H605</f>
        <v>0.214919020049417</v>
      </c>
    </row>
    <row r="605" spans="1:9">
      <c r="A605" s="9" t="s">
        <v>27</v>
      </c>
      <c r="B605" s="2" t="s">
        <v>1509</v>
      </c>
      <c r="C605" s="17" t="s">
        <v>1510</v>
      </c>
      <c r="D605" s="19"/>
      <c r="E605" s="18" t="s">
        <v>1491</v>
      </c>
      <c r="F605" s="18"/>
      <c r="G605" s="19"/>
      <c r="H605" s="3">
        <f>+I606</f>
        <v>0.214919020049417</v>
      </c>
      <c r="I605" s="3"/>
    </row>
    <row r="606" spans="1:9">
      <c r="A606" s="9" t="s">
        <v>1</v>
      </c>
      <c r="B606" s="2" t="s">
        <v>1511</v>
      </c>
      <c r="C606" s="20" t="s">
        <v>1512</v>
      </c>
      <c r="D606" s="3"/>
      <c r="E606" s="3"/>
      <c r="F606" s="9">
        <v>39340</v>
      </c>
      <c r="G606" s="9" t="s">
        <v>1513</v>
      </c>
      <c r="H606" s="3"/>
      <c r="I606" s="3">
        <f>+VLOOKUP(G606,'[1]Sheet 1'!A$2:C$286,3,0)</f>
        <v>0.214919020049417</v>
      </c>
    </row>
    <row r="607" spans="1:13">
      <c r="A607" s="9" t="s">
        <v>15</v>
      </c>
      <c r="B607" s="2" t="s">
        <v>1514</v>
      </c>
      <c r="C607" s="11" t="s">
        <v>1515</v>
      </c>
      <c r="D607" s="3"/>
      <c r="E607" s="3"/>
      <c r="F607" s="3"/>
      <c r="G607" s="3"/>
      <c r="H607" s="3"/>
      <c r="I607" s="3"/>
      <c r="M607" s="25">
        <f>+L608+L619</f>
        <v>2.80965645935817</v>
      </c>
    </row>
    <row r="608" spans="1:12">
      <c r="A608" s="9" t="s">
        <v>18</v>
      </c>
      <c r="B608" s="2" t="s">
        <v>1516</v>
      </c>
      <c r="C608" s="12" t="s">
        <v>1517</v>
      </c>
      <c r="D608" s="3"/>
      <c r="E608" s="3"/>
      <c r="F608" s="3"/>
      <c r="G608" s="3"/>
      <c r="H608" s="3"/>
      <c r="I608" s="3"/>
      <c r="L608" s="25">
        <f>+K609+K614</f>
        <v>0.811654245864217</v>
      </c>
    </row>
    <row r="609" spans="1:11">
      <c r="A609" s="9" t="s">
        <v>21</v>
      </c>
      <c r="B609" s="2" t="s">
        <v>1518</v>
      </c>
      <c r="C609" s="14" t="s">
        <v>1519</v>
      </c>
      <c r="D609" s="3"/>
      <c r="E609" s="3"/>
      <c r="F609" s="3"/>
      <c r="G609" s="3"/>
      <c r="H609" s="3"/>
      <c r="I609" s="3"/>
      <c r="K609" s="25">
        <f>+J610</f>
        <v>0.651798405259911</v>
      </c>
    </row>
    <row r="610" spans="1:10">
      <c r="A610" s="9" t="s">
        <v>23</v>
      </c>
      <c r="B610" s="2" t="s">
        <v>1520</v>
      </c>
      <c r="C610" s="15" t="s">
        <v>1515</v>
      </c>
      <c r="D610" s="16" t="s">
        <v>1521</v>
      </c>
      <c r="E610" s="3"/>
      <c r="F610" s="3"/>
      <c r="G610" s="3"/>
      <c r="H610" s="3"/>
      <c r="I610" s="3"/>
      <c r="J610" s="25">
        <f>+H611</f>
        <v>0.651798405259911</v>
      </c>
    </row>
    <row r="611" spans="1:9">
      <c r="A611" s="9" t="s">
        <v>27</v>
      </c>
      <c r="B611" s="2" t="s">
        <v>1522</v>
      </c>
      <c r="C611" s="17" t="s">
        <v>1523</v>
      </c>
      <c r="D611" s="19"/>
      <c r="E611" s="18" t="s">
        <v>1524</v>
      </c>
      <c r="F611" s="18"/>
      <c r="G611" s="19"/>
      <c r="H611" s="3">
        <f>+VLOOKUP(E611,'[1]Sheet 1'!A$2:C$286,3,0)</f>
        <v>0.651798405259911</v>
      </c>
      <c r="I611" s="3"/>
    </row>
    <row r="612" spans="1:9">
      <c r="A612" s="9" t="s">
        <v>1</v>
      </c>
      <c r="B612" s="2" t="s">
        <v>1525</v>
      </c>
      <c r="C612" s="20" t="s">
        <v>1526</v>
      </c>
      <c r="D612" s="3"/>
      <c r="E612" s="3"/>
      <c r="F612" s="9">
        <v>42190</v>
      </c>
      <c r="G612" s="9" t="s">
        <v>1527</v>
      </c>
      <c r="H612" s="3"/>
      <c r="I612" s="3">
        <f>+VLOOKUP(G612,'[1]Sheet 1'!A$2:C$286,3,0)</f>
        <v>0.651798405259911</v>
      </c>
    </row>
    <row r="613" spans="1:9">
      <c r="A613" s="9" t="s">
        <v>1</v>
      </c>
      <c r="B613" s="2" t="s">
        <v>1528</v>
      </c>
      <c r="C613" s="20" t="s">
        <v>1529</v>
      </c>
      <c r="D613" s="3"/>
      <c r="E613" s="3"/>
      <c r="F613" s="9">
        <v>42190</v>
      </c>
      <c r="G613" s="9" t="s">
        <v>1527</v>
      </c>
      <c r="H613" s="3"/>
      <c r="I613" s="3"/>
    </row>
    <row r="614" spans="1:11">
      <c r="A614" s="9" t="s">
        <v>21</v>
      </c>
      <c r="B614" s="2" t="s">
        <v>1530</v>
      </c>
      <c r="C614" s="14" t="s">
        <v>1531</v>
      </c>
      <c r="D614" s="3"/>
      <c r="E614" s="3"/>
      <c r="F614" s="3"/>
      <c r="G614" s="3"/>
      <c r="H614" s="3"/>
      <c r="I614" s="3"/>
      <c r="K614" s="25">
        <f>+J615</f>
        <v>0.159855840604306</v>
      </c>
    </row>
    <row r="615" spans="1:10">
      <c r="A615" s="9" t="s">
        <v>23</v>
      </c>
      <c r="B615" s="2" t="s">
        <v>1532</v>
      </c>
      <c r="C615" s="15" t="s">
        <v>1515</v>
      </c>
      <c r="D615" s="16" t="s">
        <v>1521</v>
      </c>
      <c r="E615" s="3"/>
      <c r="F615" s="3"/>
      <c r="G615" s="3"/>
      <c r="H615" s="3"/>
      <c r="I615" s="3"/>
      <c r="J615" s="25">
        <f>+H616</f>
        <v>0.159855840604306</v>
      </c>
    </row>
    <row r="616" spans="1:9">
      <c r="A616" s="9" t="s">
        <v>27</v>
      </c>
      <c r="B616" s="2" t="s">
        <v>1533</v>
      </c>
      <c r="C616" s="17" t="s">
        <v>1534</v>
      </c>
      <c r="D616" s="19"/>
      <c r="E616" s="18" t="s">
        <v>1535</v>
      </c>
      <c r="F616" s="19"/>
      <c r="G616" s="19"/>
      <c r="H616" s="3">
        <f>+I617</f>
        <v>0.159855840604306</v>
      </c>
      <c r="I616" s="3"/>
    </row>
    <row r="617" spans="1:9">
      <c r="A617" s="9" t="s">
        <v>1</v>
      </c>
      <c r="B617" s="2" t="s">
        <v>1536</v>
      </c>
      <c r="C617" s="20" t="s">
        <v>1537</v>
      </c>
      <c r="D617" s="3"/>
      <c r="E617" s="3"/>
      <c r="F617" s="9">
        <v>42210</v>
      </c>
      <c r="G617" s="9" t="s">
        <v>1538</v>
      </c>
      <c r="H617" s="3"/>
      <c r="I617" s="3">
        <f>+VLOOKUP(G617,'[1]Sheet 1'!A$2:C$286,3,0)</f>
        <v>0.159855840604306</v>
      </c>
    </row>
    <row r="618" spans="1:9">
      <c r="A618" s="9" t="s">
        <v>1</v>
      </c>
      <c r="B618" s="2" t="s">
        <v>1539</v>
      </c>
      <c r="C618" s="20" t="s">
        <v>1540</v>
      </c>
      <c r="D618" s="3"/>
      <c r="E618" s="3"/>
      <c r="F618" s="9">
        <v>42210</v>
      </c>
      <c r="G618" s="9" t="s">
        <v>1538</v>
      </c>
      <c r="H618" s="3"/>
      <c r="I618" s="3"/>
    </row>
    <row r="619" spans="1:12">
      <c r="A619" s="9" t="s">
        <v>18</v>
      </c>
      <c r="B619" s="2" t="s">
        <v>1541</v>
      </c>
      <c r="C619" s="12" t="s">
        <v>1542</v>
      </c>
      <c r="D619" s="3"/>
      <c r="E619" s="3"/>
      <c r="F619" s="3"/>
      <c r="G619" s="3"/>
      <c r="H619" s="3"/>
      <c r="I619" s="3"/>
      <c r="L619" s="25">
        <f>+K620</f>
        <v>1.99800221349396</v>
      </c>
    </row>
    <row r="620" spans="1:11">
      <c r="A620" s="9" t="s">
        <v>21</v>
      </c>
      <c r="B620" s="2" t="s">
        <v>1543</v>
      </c>
      <c r="C620" s="14" t="s">
        <v>1544</v>
      </c>
      <c r="D620" s="3"/>
      <c r="E620" s="3"/>
      <c r="F620" s="3"/>
      <c r="G620" s="3"/>
      <c r="H620" s="3"/>
      <c r="I620" s="3"/>
      <c r="K620" s="25">
        <f>+J621</f>
        <v>1.99800221349396</v>
      </c>
    </row>
    <row r="621" spans="1:10">
      <c r="A621" s="9" t="s">
        <v>23</v>
      </c>
      <c r="B621" s="2" t="s">
        <v>1545</v>
      </c>
      <c r="C621" s="15" t="s">
        <v>1515</v>
      </c>
      <c r="D621" s="16" t="s">
        <v>1521</v>
      </c>
      <c r="E621" s="3"/>
      <c r="F621" s="3"/>
      <c r="G621" s="3"/>
      <c r="H621" s="3"/>
      <c r="I621" s="3"/>
      <c r="J621" s="25">
        <f>+H622</f>
        <v>1.99800221349396</v>
      </c>
    </row>
    <row r="622" spans="1:9">
      <c r="A622" s="9" t="s">
        <v>27</v>
      </c>
      <c r="B622" s="2" t="s">
        <v>1546</v>
      </c>
      <c r="C622" s="17" t="s">
        <v>1547</v>
      </c>
      <c r="D622" s="19"/>
      <c r="E622" s="18" t="s">
        <v>1535</v>
      </c>
      <c r="F622" s="19"/>
      <c r="G622" s="19"/>
      <c r="H622" s="3">
        <f>+SUM(I622:I629)</f>
        <v>1.99800221349396</v>
      </c>
      <c r="I622" s="3"/>
    </row>
    <row r="623" spans="1:9">
      <c r="A623" s="9" t="s">
        <v>1</v>
      </c>
      <c r="B623" s="2" t="s">
        <v>1548</v>
      </c>
      <c r="C623" s="20" t="s">
        <v>1549</v>
      </c>
      <c r="D623" s="3"/>
      <c r="E623" s="3"/>
      <c r="F623" s="9">
        <v>42931</v>
      </c>
      <c r="G623" s="9" t="s">
        <v>1550</v>
      </c>
      <c r="H623" s="3"/>
      <c r="I623" s="3">
        <f>+VLOOKUP(G623,'[1]Sheet 1'!A$2:C$286,3,0)</f>
        <v>1.66548114136984</v>
      </c>
    </row>
    <row r="624" spans="1:9">
      <c r="A624" s="9" t="s">
        <v>1</v>
      </c>
      <c r="B624" s="2" t="s">
        <v>1551</v>
      </c>
      <c r="C624" s="20" t="s">
        <v>1552</v>
      </c>
      <c r="D624" s="3"/>
      <c r="E624" s="3"/>
      <c r="F624" s="9">
        <v>42931</v>
      </c>
      <c r="G624" s="9" t="s">
        <v>1550</v>
      </c>
      <c r="H624" s="3"/>
      <c r="I624" s="3"/>
    </row>
    <row r="625" spans="1:9">
      <c r="A625" s="9" t="s">
        <v>1</v>
      </c>
      <c r="B625" s="2" t="s">
        <v>1553</v>
      </c>
      <c r="C625" s="20" t="s">
        <v>1554</v>
      </c>
      <c r="D625" s="3"/>
      <c r="E625" s="3"/>
      <c r="F625" s="9" t="s">
        <v>1555</v>
      </c>
      <c r="G625" s="9" t="s">
        <v>1556</v>
      </c>
      <c r="H625" s="3"/>
      <c r="I625" s="3">
        <f>+VLOOKUP(G625,'[1]Sheet 1'!A$2:C$286,3,0)</f>
        <v>0.113400349583944</v>
      </c>
    </row>
    <row r="626" spans="1:9">
      <c r="A626" s="9" t="s">
        <v>1</v>
      </c>
      <c r="B626" s="2" t="s">
        <v>1557</v>
      </c>
      <c r="C626" s="20" t="s">
        <v>1558</v>
      </c>
      <c r="D626" s="3"/>
      <c r="E626" s="3"/>
      <c r="F626" s="9" t="s">
        <v>1559</v>
      </c>
      <c r="G626" s="9" t="s">
        <v>1560</v>
      </c>
      <c r="H626" s="3"/>
      <c r="I626" s="3">
        <f>+VLOOKUP(G626,'[1]Sheet 1'!A$2:C$286,3,0)</f>
        <v>0.0773040345774871</v>
      </c>
    </row>
    <row r="627" spans="1:9">
      <c r="A627" s="9" t="s">
        <v>1</v>
      </c>
      <c r="B627" s="2" t="s">
        <v>1561</v>
      </c>
      <c r="C627" s="20" t="s">
        <v>1562</v>
      </c>
      <c r="D627" s="3"/>
      <c r="E627" s="3"/>
      <c r="F627" s="9" t="s">
        <v>1559</v>
      </c>
      <c r="G627" s="9" t="s">
        <v>1560</v>
      </c>
      <c r="H627" s="3"/>
      <c r="I627" s="3"/>
    </row>
    <row r="628" spans="1:9">
      <c r="A628" s="9" t="s">
        <v>1</v>
      </c>
      <c r="B628" s="2" t="s">
        <v>1563</v>
      </c>
      <c r="C628" s="20" t="s">
        <v>1564</v>
      </c>
      <c r="D628" s="3"/>
      <c r="E628" s="3"/>
      <c r="F628" s="9">
        <v>42945</v>
      </c>
      <c r="G628" s="9" t="s">
        <v>1565</v>
      </c>
      <c r="H628" s="3"/>
      <c r="I628" s="3">
        <f>+VLOOKUP(G628,'[1]Sheet 1'!A$2:C$286,3,0)</f>
        <v>0.0710694493011175</v>
      </c>
    </row>
    <row r="629" spans="1:9">
      <c r="A629" s="9" t="s">
        <v>1</v>
      </c>
      <c r="B629" s="2" t="s">
        <v>1566</v>
      </c>
      <c r="C629" s="20" t="s">
        <v>1567</v>
      </c>
      <c r="D629" s="3"/>
      <c r="E629" s="3"/>
      <c r="F629" s="9">
        <v>42932</v>
      </c>
      <c r="G629" s="9" t="s">
        <v>1568</v>
      </c>
      <c r="H629" s="3"/>
      <c r="I629" s="3">
        <f>+VLOOKUP(G629,'[1]Sheet 1'!A$2:C$286,3,0)</f>
        <v>0.0707472386615692</v>
      </c>
    </row>
    <row r="630" spans="1:13">
      <c r="A630" s="9" t="s">
        <v>15</v>
      </c>
      <c r="B630" s="2" t="s">
        <v>1569</v>
      </c>
      <c r="C630" s="11" t="s">
        <v>1570</v>
      </c>
      <c r="D630" s="3"/>
      <c r="E630" s="3"/>
      <c r="F630" s="3"/>
      <c r="G630" s="3"/>
      <c r="H630" s="3"/>
      <c r="I630" s="3"/>
      <c r="M630" s="25">
        <f>+L631</f>
        <v>1.44751591728554</v>
      </c>
    </row>
    <row r="631" spans="1:12">
      <c r="A631" s="9" t="s">
        <v>18</v>
      </c>
      <c r="B631" s="2" t="s">
        <v>1571</v>
      </c>
      <c r="C631" s="12" t="s">
        <v>1572</v>
      </c>
      <c r="D631" s="3"/>
      <c r="E631" s="3"/>
      <c r="F631" s="3"/>
      <c r="G631" s="3"/>
      <c r="H631" s="3"/>
      <c r="I631" s="3"/>
      <c r="L631" s="25">
        <f>+K632</f>
        <v>1.44751591728554</v>
      </c>
    </row>
    <row r="632" spans="1:11">
      <c r="A632" s="9" t="s">
        <v>21</v>
      </c>
      <c r="B632" s="2" t="s">
        <v>1573</v>
      </c>
      <c r="C632" s="14" t="s">
        <v>1572</v>
      </c>
      <c r="D632" s="3"/>
      <c r="E632" s="3"/>
      <c r="F632" s="3"/>
      <c r="G632" s="3"/>
      <c r="H632" s="3"/>
      <c r="I632" s="3"/>
      <c r="K632" s="25">
        <f>+J633</f>
        <v>1.44751591728554</v>
      </c>
    </row>
    <row r="633" spans="1:10">
      <c r="A633" s="9" t="s">
        <v>23</v>
      </c>
      <c r="B633" s="2" t="s">
        <v>1574</v>
      </c>
      <c r="C633" s="15" t="s">
        <v>1575</v>
      </c>
      <c r="D633" s="16" t="s">
        <v>1576</v>
      </c>
      <c r="E633" s="3"/>
      <c r="F633" s="3"/>
      <c r="G633" s="3"/>
      <c r="H633" s="3"/>
      <c r="I633" s="3"/>
      <c r="J633" s="25">
        <f>+H634</f>
        <v>1.44751591728554</v>
      </c>
    </row>
    <row r="634" spans="1:9">
      <c r="A634" s="9" t="s">
        <v>27</v>
      </c>
      <c r="B634" s="2" t="s">
        <v>1577</v>
      </c>
      <c r="C634" s="17" t="s">
        <v>1578</v>
      </c>
      <c r="D634" s="19"/>
      <c r="E634" s="18" t="s">
        <v>1579</v>
      </c>
      <c r="F634" s="19"/>
      <c r="G634" s="19"/>
      <c r="H634" s="3">
        <f>+VLOOKUP(E634,'[1]Sheet 1'!A$2:C$286,3,0)</f>
        <v>1.44751591728554</v>
      </c>
      <c r="I634" s="3"/>
    </row>
    <row r="635" spans="1:9">
      <c r="A635" s="9" t="s">
        <v>1</v>
      </c>
      <c r="B635" s="2" t="s">
        <v>1580</v>
      </c>
      <c r="C635" s="20" t="s">
        <v>1581</v>
      </c>
      <c r="D635" s="3"/>
      <c r="E635" s="3"/>
      <c r="F635" s="32">
        <v>46410</v>
      </c>
      <c r="G635" s="32" t="s">
        <v>1582</v>
      </c>
      <c r="H635" s="3"/>
      <c r="I635" s="3">
        <f>+VLOOKUP(G635,'[1]Sheet 1'!A$2:C$286,3,0)</f>
        <v>1.44751591728554</v>
      </c>
    </row>
    <row r="636" spans="1:13">
      <c r="A636" s="9" t="s">
        <v>15</v>
      </c>
      <c r="B636" s="2" t="s">
        <v>1583</v>
      </c>
      <c r="C636" s="11" t="s">
        <v>1584</v>
      </c>
      <c r="D636" s="3"/>
      <c r="E636" s="3"/>
      <c r="F636" s="3"/>
      <c r="G636" s="3"/>
      <c r="H636" s="3"/>
      <c r="I636" s="3"/>
      <c r="M636" s="25">
        <f>+L637+L644</f>
        <v>3.58208249612609</v>
      </c>
    </row>
    <row r="637" spans="1:12">
      <c r="A637" s="9" t="s">
        <v>18</v>
      </c>
      <c r="B637" s="2" t="s">
        <v>1585</v>
      </c>
      <c r="C637" s="12" t="s">
        <v>1586</v>
      </c>
      <c r="D637" s="3"/>
      <c r="E637" s="3"/>
      <c r="F637" s="3"/>
      <c r="G637" s="3"/>
      <c r="H637" s="3"/>
      <c r="I637" s="3"/>
      <c r="L637" s="25">
        <f>+K638</f>
        <v>1.77705355671819</v>
      </c>
    </row>
    <row r="638" spans="1:11">
      <c r="A638" s="9" t="s">
        <v>21</v>
      </c>
      <c r="B638" s="2" t="s">
        <v>1587</v>
      </c>
      <c r="C638" s="14" t="s">
        <v>1588</v>
      </c>
      <c r="D638" s="3"/>
      <c r="E638" s="3"/>
      <c r="F638" s="3"/>
      <c r="G638" s="3"/>
      <c r="H638" s="3"/>
      <c r="I638" s="3"/>
      <c r="K638" s="25">
        <f>+J639</f>
        <v>1.77705355671819</v>
      </c>
    </row>
    <row r="639" spans="1:10">
      <c r="A639" s="9" t="s">
        <v>23</v>
      </c>
      <c r="B639" s="2" t="s">
        <v>1589</v>
      </c>
      <c r="C639" s="15" t="s">
        <v>1575</v>
      </c>
      <c r="D639" s="16" t="s">
        <v>1576</v>
      </c>
      <c r="E639" s="3"/>
      <c r="F639" s="3"/>
      <c r="G639" s="3"/>
      <c r="H639" s="3"/>
      <c r="I639" s="3"/>
      <c r="J639" s="25">
        <f>+H640</f>
        <v>1.77705355671819</v>
      </c>
    </row>
    <row r="640" spans="1:9">
      <c r="A640" s="9" t="s">
        <v>27</v>
      </c>
      <c r="B640" s="2" t="s">
        <v>1590</v>
      </c>
      <c r="C640" s="17" t="s">
        <v>1591</v>
      </c>
      <c r="D640" s="19"/>
      <c r="E640" s="18" t="s">
        <v>1592</v>
      </c>
      <c r="F640" s="19"/>
      <c r="G640" s="19"/>
      <c r="H640" s="3">
        <f>+VLOOKUP(E640,'[1]Sheet 1'!A$2:C$286,3,0)</f>
        <v>1.77705355671819</v>
      </c>
      <c r="I640" s="3"/>
    </row>
    <row r="641" spans="1:9">
      <c r="A641" s="9" t="s">
        <v>1</v>
      </c>
      <c r="B641" s="2" t="s">
        <v>1593</v>
      </c>
      <c r="C641" s="20" t="s">
        <v>1594</v>
      </c>
      <c r="D641" s="3"/>
      <c r="E641" s="3"/>
      <c r="F641" s="9">
        <v>43913</v>
      </c>
      <c r="G641" s="9" t="s">
        <v>1595</v>
      </c>
      <c r="H641" s="3"/>
      <c r="I641" s="3">
        <f>+VLOOKUP(G641,'[1]Sheet 1'!A$2:C$286,3,0)</f>
        <v>1.66403412431914</v>
      </c>
    </row>
    <row r="642" spans="1:9">
      <c r="A642" s="9" t="s">
        <v>1</v>
      </c>
      <c r="B642" s="2" t="s">
        <v>1596</v>
      </c>
      <c r="C642" s="20" t="s">
        <v>1597</v>
      </c>
      <c r="D642" s="3"/>
      <c r="E642" s="3"/>
      <c r="F642" s="9">
        <v>43913</v>
      </c>
      <c r="G642" s="9" t="s">
        <v>1595</v>
      </c>
      <c r="H642" s="3"/>
      <c r="I642" s="3"/>
    </row>
    <row r="643" spans="1:9">
      <c r="A643" s="9" t="s">
        <v>1</v>
      </c>
      <c r="B643" s="2" t="s">
        <v>1598</v>
      </c>
      <c r="C643" s="20" t="s">
        <v>1599</v>
      </c>
      <c r="D643" s="3"/>
      <c r="E643" s="3"/>
      <c r="F643" s="9" t="s">
        <v>1600</v>
      </c>
      <c r="G643" s="9" t="s">
        <v>1601</v>
      </c>
      <c r="H643" s="3"/>
      <c r="I643" s="3">
        <f>+VLOOKUP(G643,'[1]Sheet 1'!A$2:C$286,3,0)</f>
        <v>0.113019432399046</v>
      </c>
    </row>
    <row r="644" spans="1:12">
      <c r="A644" s="9" t="s">
        <v>18</v>
      </c>
      <c r="B644" s="2" t="s">
        <v>1602</v>
      </c>
      <c r="C644" s="12" t="s">
        <v>1603</v>
      </c>
      <c r="D644" s="3"/>
      <c r="E644" s="3"/>
      <c r="F644" s="3"/>
      <c r="G644" s="3"/>
      <c r="H644" s="3"/>
      <c r="I644" s="3"/>
      <c r="L644" s="25">
        <f>+K645+K649+K654</f>
        <v>1.8050289394079</v>
      </c>
    </row>
    <row r="645" spans="1:11">
      <c r="A645" s="9" t="s">
        <v>21</v>
      </c>
      <c r="B645" s="2" t="s">
        <v>1604</v>
      </c>
      <c r="C645" s="14" t="s">
        <v>1605</v>
      </c>
      <c r="D645" s="3"/>
      <c r="E645" s="3"/>
      <c r="F645" s="3"/>
      <c r="G645" s="3"/>
      <c r="H645" s="3"/>
      <c r="I645" s="3"/>
      <c r="K645" s="25">
        <f>+J646</f>
        <v>0.414138893802134</v>
      </c>
    </row>
    <row r="646" spans="1:10">
      <c r="A646" s="9" t="s">
        <v>23</v>
      </c>
      <c r="B646" s="2" t="s">
        <v>1606</v>
      </c>
      <c r="C646" s="15" t="s">
        <v>1575</v>
      </c>
      <c r="D646" s="16" t="s">
        <v>1576</v>
      </c>
      <c r="E646" s="3"/>
      <c r="F646" s="3"/>
      <c r="G646" s="3"/>
      <c r="H646" s="3"/>
      <c r="I646" s="3"/>
      <c r="J646" s="25">
        <f>+H647</f>
        <v>0.414138893802134</v>
      </c>
    </row>
    <row r="647" spans="1:9">
      <c r="A647" s="9" t="s">
        <v>27</v>
      </c>
      <c r="B647" s="2" t="s">
        <v>1607</v>
      </c>
      <c r="C647" s="17" t="s">
        <v>1608</v>
      </c>
      <c r="D647" s="19"/>
      <c r="E647" s="18" t="s">
        <v>1609</v>
      </c>
      <c r="F647" s="19"/>
      <c r="G647" s="19"/>
      <c r="H647" s="3">
        <f>+I648</f>
        <v>0.414138893802134</v>
      </c>
      <c r="I647" s="3"/>
    </row>
    <row r="648" spans="1:9">
      <c r="A648" s="9" t="s">
        <v>1</v>
      </c>
      <c r="B648" s="2" t="s">
        <v>1610</v>
      </c>
      <c r="C648" s="20" t="s">
        <v>1611</v>
      </c>
      <c r="D648" s="3"/>
      <c r="E648" s="3"/>
      <c r="F648" s="9">
        <v>44160</v>
      </c>
      <c r="G648" s="9" t="s">
        <v>1612</v>
      </c>
      <c r="H648" s="3"/>
      <c r="I648" s="3">
        <f>+VLOOKUP(G648,'[1]Sheet 1'!A$2:C$286,3,0)</f>
        <v>0.414138893802134</v>
      </c>
    </row>
    <row r="649" spans="1:11">
      <c r="A649" s="9" t="s">
        <v>21</v>
      </c>
      <c r="B649" s="2" t="s">
        <v>1613</v>
      </c>
      <c r="C649" s="14" t="s">
        <v>1614</v>
      </c>
      <c r="D649" s="3"/>
      <c r="E649" s="3"/>
      <c r="F649" s="3"/>
      <c r="G649" s="3"/>
      <c r="H649" s="3"/>
      <c r="I649" s="3"/>
      <c r="K649" s="25">
        <f>+J650</f>
        <v>0.499411129194166</v>
      </c>
    </row>
    <row r="650" spans="1:10">
      <c r="A650" s="9" t="s">
        <v>23</v>
      </c>
      <c r="B650" s="2" t="s">
        <v>1615</v>
      </c>
      <c r="C650" s="15" t="s">
        <v>1575</v>
      </c>
      <c r="D650" s="16" t="s">
        <v>1576</v>
      </c>
      <c r="E650" s="3"/>
      <c r="F650" s="3"/>
      <c r="G650" s="3"/>
      <c r="H650" s="3"/>
      <c r="I650" s="3"/>
      <c r="J650" s="25">
        <f>+H651</f>
        <v>0.499411129194166</v>
      </c>
    </row>
    <row r="651" spans="1:9">
      <c r="A651" s="9" t="s">
        <v>27</v>
      </c>
      <c r="B651" s="2" t="s">
        <v>1616</v>
      </c>
      <c r="C651" s="17" t="s">
        <v>1617</v>
      </c>
      <c r="D651" s="19"/>
      <c r="E651" s="18" t="s">
        <v>1609</v>
      </c>
      <c r="F651" s="19"/>
      <c r="G651" s="19"/>
      <c r="H651" s="3">
        <f>+I652</f>
        <v>0.499411129194166</v>
      </c>
      <c r="I651" s="3"/>
    </row>
    <row r="652" spans="1:9">
      <c r="A652" s="9" t="s">
        <v>1</v>
      </c>
      <c r="B652" s="2" t="s">
        <v>1618</v>
      </c>
      <c r="C652" s="20" t="s">
        <v>1619</v>
      </c>
      <c r="D652" s="3"/>
      <c r="E652" s="3"/>
      <c r="F652" s="9">
        <v>44522</v>
      </c>
      <c r="G652" s="9" t="s">
        <v>1620</v>
      </c>
      <c r="H652" s="3"/>
      <c r="I652" s="3">
        <f>+VLOOKUP(G652,'[1]Sheet 1'!A$2:C$286,3,0)</f>
        <v>0.499411129194166</v>
      </c>
    </row>
    <row r="653" spans="1:9">
      <c r="A653" s="9" t="s">
        <v>1</v>
      </c>
      <c r="B653" s="2" t="s">
        <v>1621</v>
      </c>
      <c r="C653" s="20" t="s">
        <v>1622</v>
      </c>
      <c r="D653" s="3"/>
      <c r="E653" s="3"/>
      <c r="F653" s="9">
        <v>44522</v>
      </c>
      <c r="G653" s="9" t="s">
        <v>1620</v>
      </c>
      <c r="H653" s="3"/>
      <c r="I653" s="3"/>
    </row>
    <row r="654" spans="1:11">
      <c r="A654" s="9" t="s">
        <v>21</v>
      </c>
      <c r="B654" s="2" t="s">
        <v>1623</v>
      </c>
      <c r="C654" s="14" t="s">
        <v>1624</v>
      </c>
      <c r="D654" s="3"/>
      <c r="E654" s="3"/>
      <c r="F654" s="3"/>
      <c r="G654" s="3"/>
      <c r="H654" s="3"/>
      <c r="I654" s="3"/>
      <c r="K654" s="25">
        <f>+J655</f>
        <v>0.891478916411599</v>
      </c>
    </row>
    <row r="655" spans="1:10">
      <c r="A655" s="9" t="s">
        <v>23</v>
      </c>
      <c r="B655" s="2" t="s">
        <v>1625</v>
      </c>
      <c r="C655" s="15" t="s">
        <v>1575</v>
      </c>
      <c r="D655" s="16" t="s">
        <v>1576</v>
      </c>
      <c r="E655" s="3"/>
      <c r="F655" s="3"/>
      <c r="G655" s="3"/>
      <c r="H655" s="3"/>
      <c r="I655" s="3"/>
      <c r="J655" s="25">
        <f>+H656</f>
        <v>0.891478916411599</v>
      </c>
    </row>
    <row r="656" spans="1:9">
      <c r="A656" s="9" t="s">
        <v>27</v>
      </c>
      <c r="B656" s="2" t="s">
        <v>1626</v>
      </c>
      <c r="C656" s="17" t="s">
        <v>1627</v>
      </c>
      <c r="D656" s="19"/>
      <c r="E656" s="18" t="s">
        <v>1609</v>
      </c>
      <c r="F656" s="19"/>
      <c r="G656" s="19"/>
      <c r="H656" s="3">
        <f>+I657</f>
        <v>0.891478916411599</v>
      </c>
      <c r="I656" s="3"/>
    </row>
    <row r="657" spans="1:9">
      <c r="A657" s="9" t="s">
        <v>1</v>
      </c>
      <c r="B657" s="2" t="s">
        <v>1628</v>
      </c>
      <c r="C657" s="20" t="s">
        <v>1629</v>
      </c>
      <c r="D657" s="3"/>
      <c r="E657" s="3"/>
      <c r="F657" s="35" t="s">
        <v>1630</v>
      </c>
      <c r="G657" s="9" t="s">
        <v>1631</v>
      </c>
      <c r="H657" s="3"/>
      <c r="I657" s="3">
        <f>+VLOOKUP(G657,'[1]Sheet 1'!A$2:C$286,3,0)</f>
        <v>0.891478916411599</v>
      </c>
    </row>
    <row r="658" spans="1:13">
      <c r="A658" s="9" t="s">
        <v>15</v>
      </c>
      <c r="B658" s="2" t="s">
        <v>1632</v>
      </c>
      <c r="C658" s="11" t="s">
        <v>1633</v>
      </c>
      <c r="D658" s="3"/>
      <c r="E658" s="3"/>
      <c r="F658" s="3"/>
      <c r="G658" s="3"/>
      <c r="H658" s="3"/>
      <c r="I658" s="3"/>
      <c r="M658" s="25">
        <f>+L659+L664</f>
        <v>1.16952660241937</v>
      </c>
    </row>
    <row r="659" spans="1:12">
      <c r="A659" s="9" t="s">
        <v>18</v>
      </c>
      <c r="B659" s="2" t="s">
        <v>1634</v>
      </c>
      <c r="C659" s="12" t="s">
        <v>1635</v>
      </c>
      <c r="D659" s="3"/>
      <c r="E659" s="3"/>
      <c r="F659" s="3"/>
      <c r="G659" s="3"/>
      <c r="H659" s="3"/>
      <c r="I659" s="3"/>
      <c r="L659" s="25">
        <f>+K660</f>
        <v>0.487254188696169</v>
      </c>
    </row>
    <row r="660" spans="1:11">
      <c r="A660" s="9" t="s">
        <v>21</v>
      </c>
      <c r="B660" s="2" t="s">
        <v>1636</v>
      </c>
      <c r="C660" s="14" t="s">
        <v>1635</v>
      </c>
      <c r="D660" s="3"/>
      <c r="E660" s="3"/>
      <c r="F660" s="3"/>
      <c r="G660" s="3"/>
      <c r="H660" s="3"/>
      <c r="I660" s="3"/>
      <c r="K660" s="25">
        <f>+J661</f>
        <v>0.487254188696169</v>
      </c>
    </row>
    <row r="661" spans="1:10">
      <c r="A661" s="9" t="s">
        <v>23</v>
      </c>
      <c r="B661" s="2" t="s">
        <v>1637</v>
      </c>
      <c r="C661" s="15" t="s">
        <v>1575</v>
      </c>
      <c r="D661" s="16" t="s">
        <v>1576</v>
      </c>
      <c r="E661" s="3"/>
      <c r="F661" s="3"/>
      <c r="G661" s="3"/>
      <c r="H661" s="3"/>
      <c r="I661" s="3"/>
      <c r="J661" s="25">
        <f>+H662</f>
        <v>0.487254188696169</v>
      </c>
    </row>
    <row r="662" spans="1:9">
      <c r="A662" s="9" t="s">
        <v>27</v>
      </c>
      <c r="B662" s="2" t="s">
        <v>1638</v>
      </c>
      <c r="C662" s="17" t="s">
        <v>1639</v>
      </c>
      <c r="D662" s="19"/>
      <c r="E662" s="18" t="s">
        <v>1640</v>
      </c>
      <c r="F662" s="19"/>
      <c r="G662" s="19"/>
      <c r="H662" s="3">
        <f>+I663</f>
        <v>0.487254188696169</v>
      </c>
      <c r="I662" s="3"/>
    </row>
    <row r="663" spans="1:9">
      <c r="A663" s="9" t="s">
        <v>1</v>
      </c>
      <c r="B663" s="2" t="s">
        <v>1641</v>
      </c>
      <c r="C663" s="20" t="s">
        <v>1642</v>
      </c>
      <c r="D663" s="3"/>
      <c r="E663" s="3"/>
      <c r="F663" s="9">
        <v>49229</v>
      </c>
      <c r="G663" s="9" t="s">
        <v>1643</v>
      </c>
      <c r="H663" s="3"/>
      <c r="I663" s="3">
        <f>+VLOOKUP(G663,'[1]Sheet 1'!A$2:C$286,3,0)</f>
        <v>0.487254188696169</v>
      </c>
    </row>
    <row r="664" spans="1:12">
      <c r="A664" s="9" t="s">
        <v>18</v>
      </c>
      <c r="B664" s="2" t="s">
        <v>1644</v>
      </c>
      <c r="C664" s="12" t="s">
        <v>1645</v>
      </c>
      <c r="D664" s="3"/>
      <c r="E664" s="3"/>
      <c r="F664" s="3"/>
      <c r="G664" s="3"/>
      <c r="H664" s="3"/>
      <c r="I664" s="3"/>
      <c r="L664" s="25">
        <f>+K665</f>
        <v>0.6822724137232</v>
      </c>
    </row>
    <row r="665" spans="1:11">
      <c r="A665" s="9" t="s">
        <v>21</v>
      </c>
      <c r="B665" s="2" t="s">
        <v>1646</v>
      </c>
      <c r="C665" s="14" t="s">
        <v>1645</v>
      </c>
      <c r="D665" s="3"/>
      <c r="E665" s="3"/>
      <c r="F665" s="3"/>
      <c r="G665" s="3"/>
      <c r="H665" s="3"/>
      <c r="I665" s="3"/>
      <c r="K665" s="25">
        <f>+J666</f>
        <v>0.6822724137232</v>
      </c>
    </row>
    <row r="666" spans="1:10">
      <c r="A666" s="9" t="s">
        <v>23</v>
      </c>
      <c r="B666" s="2" t="s">
        <v>1647</v>
      </c>
      <c r="C666" s="15" t="s">
        <v>1575</v>
      </c>
      <c r="D666" s="16" t="s">
        <v>1576</v>
      </c>
      <c r="E666" s="3"/>
      <c r="F666" s="3"/>
      <c r="G666" s="3"/>
      <c r="H666" s="3"/>
      <c r="I666" s="3"/>
      <c r="J666" s="25">
        <f>+H667</f>
        <v>0.6822724137232</v>
      </c>
    </row>
    <row r="667" spans="1:9">
      <c r="A667" s="9" t="s">
        <v>27</v>
      </c>
      <c r="B667" s="2" t="s">
        <v>1648</v>
      </c>
      <c r="C667" s="17" t="s">
        <v>1649</v>
      </c>
      <c r="D667" s="19"/>
      <c r="E667" s="18" t="s">
        <v>1640</v>
      </c>
      <c r="F667" s="19"/>
      <c r="G667" s="19"/>
      <c r="H667" s="3">
        <f>+I668</f>
        <v>0.6822724137232</v>
      </c>
      <c r="I667" s="3"/>
    </row>
    <row r="668" spans="1:9">
      <c r="A668" s="9" t="s">
        <v>1</v>
      </c>
      <c r="B668" s="2" t="s">
        <v>1650</v>
      </c>
      <c r="C668" s="20" t="s">
        <v>1651</v>
      </c>
      <c r="D668" s="3"/>
      <c r="E668" s="3"/>
      <c r="F668" s="9">
        <v>49129</v>
      </c>
      <c r="G668" s="9" t="s">
        <v>1652</v>
      </c>
      <c r="H668" s="3"/>
      <c r="I668" s="3">
        <f>+VLOOKUP(G668,'[1]Sheet 1'!A$2:C$286,3,0)</f>
        <v>0.6822724137232</v>
      </c>
    </row>
    <row r="669" spans="1:13">
      <c r="A669" s="9" t="s">
        <v>15</v>
      </c>
      <c r="B669" s="2" t="s">
        <v>1653</v>
      </c>
      <c r="C669" s="11" t="s">
        <v>1654</v>
      </c>
      <c r="D669" s="3"/>
      <c r="E669" s="3"/>
      <c r="F669" s="3"/>
      <c r="G669" s="3"/>
      <c r="H669" s="3"/>
      <c r="I669" s="3"/>
      <c r="M669" s="25">
        <f>+L670+L675</f>
        <v>3.11325050744984</v>
      </c>
    </row>
    <row r="670" spans="1:12">
      <c r="A670" s="9" t="s">
        <v>18</v>
      </c>
      <c r="B670" s="2" t="s">
        <v>1655</v>
      </c>
      <c r="C670" s="12" t="s">
        <v>1656</v>
      </c>
      <c r="D670" s="3"/>
      <c r="E670" s="3"/>
      <c r="F670" s="3"/>
      <c r="G670" s="3"/>
      <c r="H670" s="3"/>
      <c r="I670" s="3"/>
      <c r="L670" s="25">
        <f>+K671</f>
        <v>0.624443082078958</v>
      </c>
    </row>
    <row r="671" spans="1:11">
      <c r="A671" s="9" t="s">
        <v>21</v>
      </c>
      <c r="B671" s="2" t="s">
        <v>1657</v>
      </c>
      <c r="C671" s="14" t="s">
        <v>1656</v>
      </c>
      <c r="D671" s="3"/>
      <c r="E671" s="3"/>
      <c r="F671" s="3"/>
      <c r="G671" s="3"/>
      <c r="H671" s="3"/>
      <c r="I671" s="3"/>
      <c r="K671" s="25">
        <f>+J672</f>
        <v>0.624443082078958</v>
      </c>
    </row>
    <row r="672" spans="1:10">
      <c r="A672" s="9" t="s">
        <v>23</v>
      </c>
      <c r="B672" s="2" t="s">
        <v>1658</v>
      </c>
      <c r="C672" s="15" t="s">
        <v>1575</v>
      </c>
      <c r="D672" s="16" t="s">
        <v>1576</v>
      </c>
      <c r="E672" s="3"/>
      <c r="F672" s="3"/>
      <c r="G672" s="3"/>
      <c r="H672" s="3"/>
      <c r="I672" s="3"/>
      <c r="J672" s="25">
        <f>+H673</f>
        <v>0.624443082078958</v>
      </c>
    </row>
    <row r="673" spans="1:9">
      <c r="A673" s="9" t="s">
        <v>27</v>
      </c>
      <c r="B673" s="2" t="s">
        <v>1659</v>
      </c>
      <c r="C673" s="17" t="s">
        <v>1660</v>
      </c>
      <c r="D673" s="19"/>
      <c r="E673" s="18" t="s">
        <v>1640</v>
      </c>
      <c r="F673" s="19"/>
      <c r="G673" s="19"/>
      <c r="H673" s="3">
        <f>+I674</f>
        <v>0.624443082078958</v>
      </c>
      <c r="I673" s="3"/>
    </row>
    <row r="674" spans="1:9">
      <c r="A674" s="9" t="s">
        <v>1</v>
      </c>
      <c r="B674" s="2" t="s">
        <v>1661</v>
      </c>
      <c r="C674" s="20" t="s">
        <v>1662</v>
      </c>
      <c r="D674" s="3"/>
      <c r="E674" s="3"/>
      <c r="F674" s="9">
        <v>49533</v>
      </c>
      <c r="G674" s="9" t="s">
        <v>1663</v>
      </c>
      <c r="H674" s="3"/>
      <c r="I674" s="3">
        <f>+VLOOKUP(G674,'[1]Sheet 1'!A$2:C$286,3,0)</f>
        <v>0.624443082078958</v>
      </c>
    </row>
    <row r="675" spans="1:12">
      <c r="A675" s="9" t="s">
        <v>18</v>
      </c>
      <c r="B675" s="2" t="s">
        <v>1664</v>
      </c>
      <c r="C675" s="12" t="s">
        <v>1665</v>
      </c>
      <c r="D675" s="3"/>
      <c r="E675" s="3"/>
      <c r="F675" s="3"/>
      <c r="G675" s="3"/>
      <c r="H675" s="3"/>
      <c r="I675" s="3"/>
      <c r="L675" s="25">
        <f>+K676</f>
        <v>2.48880742537088</v>
      </c>
    </row>
    <row r="676" spans="1:11">
      <c r="A676" s="9" t="s">
        <v>21</v>
      </c>
      <c r="B676" s="2" t="s">
        <v>1666</v>
      </c>
      <c r="C676" s="14" t="s">
        <v>1667</v>
      </c>
      <c r="D676" s="3"/>
      <c r="E676" s="3"/>
      <c r="F676" s="3"/>
      <c r="G676" s="3"/>
      <c r="H676" s="3"/>
      <c r="I676" s="3"/>
      <c r="K676" s="25">
        <f>+J677</f>
        <v>2.48880742537088</v>
      </c>
    </row>
    <row r="677" spans="1:10">
      <c r="A677" s="9" t="s">
        <v>23</v>
      </c>
      <c r="B677" s="2" t="s">
        <v>1668</v>
      </c>
      <c r="C677" s="15" t="s">
        <v>1575</v>
      </c>
      <c r="D677" s="16" t="s">
        <v>1576</v>
      </c>
      <c r="E677" s="3"/>
      <c r="F677" s="3"/>
      <c r="G677" s="3"/>
      <c r="H677" s="3"/>
      <c r="I677" s="3"/>
      <c r="J677" s="25">
        <f>+H678</f>
        <v>2.48880742537088</v>
      </c>
    </row>
    <row r="678" spans="1:9">
      <c r="A678" s="9" t="s">
        <v>27</v>
      </c>
      <c r="B678" s="2" t="s">
        <v>1669</v>
      </c>
      <c r="C678" s="19" t="s">
        <v>1670</v>
      </c>
      <c r="D678" s="19"/>
      <c r="E678" s="18" t="s">
        <v>1640</v>
      </c>
      <c r="F678" s="19"/>
      <c r="G678" s="19"/>
      <c r="H678" s="3">
        <f>+I679</f>
        <v>2.48880742537088</v>
      </c>
      <c r="I678" s="3"/>
    </row>
    <row r="679" spans="1:9">
      <c r="A679" s="9" t="s">
        <v>1</v>
      </c>
      <c r="B679" s="2" t="s">
        <v>1671</v>
      </c>
      <c r="C679" s="20" t="s">
        <v>1672</v>
      </c>
      <c r="D679" s="3"/>
      <c r="E679" s="3"/>
      <c r="F679" s="9">
        <v>49912</v>
      </c>
      <c r="G679" s="9" t="s">
        <v>1673</v>
      </c>
      <c r="H679" s="3"/>
      <c r="I679" s="3">
        <f>+VLOOKUP(G679,'[1]Sheet 1'!A$2:C$286,3,0)</f>
        <v>2.48880742537088</v>
      </c>
    </row>
    <row r="680" spans="1:13">
      <c r="A680" s="9" t="s">
        <v>15</v>
      </c>
      <c r="B680" s="2" t="s">
        <v>1674</v>
      </c>
      <c r="C680" s="11" t="s">
        <v>1675</v>
      </c>
      <c r="D680" s="3"/>
      <c r="E680" s="3"/>
      <c r="F680" s="3"/>
      <c r="G680" s="3"/>
      <c r="H680" s="3"/>
      <c r="I680" s="3"/>
      <c r="M680" s="25">
        <f>+L681</f>
        <v>2.29756047778635</v>
      </c>
    </row>
    <row r="681" spans="1:12">
      <c r="A681" s="9" t="s">
        <v>18</v>
      </c>
      <c r="B681" s="2" t="s">
        <v>1676</v>
      </c>
      <c r="C681" s="12" t="s">
        <v>1675</v>
      </c>
      <c r="D681" s="3"/>
      <c r="E681" s="3"/>
      <c r="F681" s="3"/>
      <c r="G681" s="3"/>
      <c r="H681" s="3"/>
      <c r="I681" s="3"/>
      <c r="L681" s="25">
        <f>+K682</f>
        <v>2.29756047778635</v>
      </c>
    </row>
    <row r="682" spans="1:11">
      <c r="A682" s="9" t="s">
        <v>21</v>
      </c>
      <c r="B682" s="2" t="s">
        <v>1677</v>
      </c>
      <c r="C682" s="14" t="s">
        <v>1675</v>
      </c>
      <c r="D682" s="3"/>
      <c r="E682" s="3"/>
      <c r="F682" s="3"/>
      <c r="G682" s="3"/>
      <c r="H682" s="3"/>
      <c r="I682" s="3"/>
      <c r="K682" s="25">
        <f>+J683</f>
        <v>2.29756047778635</v>
      </c>
    </row>
    <row r="683" spans="1:10">
      <c r="A683" s="9" t="s">
        <v>23</v>
      </c>
      <c r="B683" s="2" t="s">
        <v>1678</v>
      </c>
      <c r="C683" s="15" t="s">
        <v>1675</v>
      </c>
      <c r="D683" s="16" t="s">
        <v>1679</v>
      </c>
      <c r="E683" s="3"/>
      <c r="F683" s="3"/>
      <c r="G683" s="3"/>
      <c r="H683" s="3"/>
      <c r="I683" s="3"/>
      <c r="J683" s="25">
        <f>+H684</f>
        <v>2.29756047778635</v>
      </c>
    </row>
    <row r="684" spans="1:9">
      <c r="A684" s="9" t="s">
        <v>27</v>
      </c>
      <c r="B684" s="2" t="s">
        <v>1680</v>
      </c>
      <c r="C684" s="17" t="s">
        <v>1681</v>
      </c>
      <c r="D684" s="19"/>
      <c r="E684" s="18" t="s">
        <v>1682</v>
      </c>
      <c r="F684" s="19"/>
      <c r="G684" s="19"/>
      <c r="H684" s="3">
        <f>+VLOOKUP(E684,'[1]Sheet 1'!A$2:C$286,3,0)</f>
        <v>2.29756047778635</v>
      </c>
      <c r="I684" s="3"/>
    </row>
    <row r="685" spans="1:9">
      <c r="A685" s="9" t="s">
        <v>1</v>
      </c>
      <c r="B685" s="2" t="s">
        <v>1683</v>
      </c>
      <c r="C685" s="20" t="s">
        <v>1684</v>
      </c>
      <c r="D685" s="3"/>
      <c r="E685" s="3"/>
      <c r="F685" s="9">
        <v>38140</v>
      </c>
      <c r="G685" s="9" t="s">
        <v>1685</v>
      </c>
      <c r="H685" s="3"/>
      <c r="I685" s="3">
        <f>+VLOOKUP(G685,'[1]Sheet 1'!A$2:C$286,3,0)</f>
        <v>1.82937402444754</v>
      </c>
    </row>
    <row r="686" spans="1:9">
      <c r="A686" s="9" t="s">
        <v>1</v>
      </c>
      <c r="B686" s="2" t="s">
        <v>1686</v>
      </c>
      <c r="C686" s="20" t="s">
        <v>1687</v>
      </c>
      <c r="D686" s="3"/>
      <c r="E686" s="3"/>
      <c r="F686" s="9">
        <v>38140</v>
      </c>
      <c r="G686" s="9" t="s">
        <v>1685</v>
      </c>
      <c r="H686" s="3"/>
      <c r="I686" s="3"/>
    </row>
    <row r="687" spans="1:9">
      <c r="A687" s="9" t="s">
        <v>1</v>
      </c>
      <c r="B687" s="2" t="s">
        <v>1688</v>
      </c>
      <c r="C687" s="20" t="s">
        <v>1689</v>
      </c>
      <c r="D687" s="3"/>
      <c r="E687" s="3"/>
      <c r="F687" s="9">
        <v>38140</v>
      </c>
      <c r="G687" s="9" t="s">
        <v>1685</v>
      </c>
      <c r="H687" s="3"/>
      <c r="I687" s="3"/>
    </row>
    <row r="688" spans="1:9">
      <c r="A688" s="9" t="s">
        <v>1</v>
      </c>
      <c r="B688" s="2" t="s">
        <v>1690</v>
      </c>
      <c r="C688" s="20" t="s">
        <v>1691</v>
      </c>
      <c r="D688" s="3"/>
      <c r="E688" s="3"/>
      <c r="F688" s="9">
        <v>38150</v>
      </c>
      <c r="G688" s="9" t="s">
        <v>1692</v>
      </c>
      <c r="H688" s="3"/>
      <c r="I688" s="3">
        <f>+VLOOKUP(G688,'[1]Sheet 1'!A$2:C$286,3,0)</f>
        <v>0.265026688580302</v>
      </c>
    </row>
    <row r="689" spans="1:9">
      <c r="A689" s="9" t="s">
        <v>1</v>
      </c>
      <c r="B689" s="2" t="s">
        <v>1693</v>
      </c>
      <c r="C689" s="20" t="s">
        <v>1694</v>
      </c>
      <c r="D689" s="3"/>
      <c r="E689" s="3"/>
      <c r="F689" s="9">
        <v>38150</v>
      </c>
      <c r="G689" s="9" t="s">
        <v>1692</v>
      </c>
      <c r="H689" s="3"/>
      <c r="I689" s="3"/>
    </row>
    <row r="690" spans="1:9">
      <c r="A690" s="9" t="s">
        <v>1</v>
      </c>
      <c r="B690" s="2" t="s">
        <v>1695</v>
      </c>
      <c r="C690" s="20" t="s">
        <v>1696</v>
      </c>
      <c r="D690" s="3"/>
      <c r="E690" s="3"/>
      <c r="F690" s="9">
        <v>38122</v>
      </c>
      <c r="G690" s="9" t="s">
        <v>1697</v>
      </c>
      <c r="H690" s="3"/>
      <c r="I690" s="3">
        <f>+VLOOKUP(G690,'[1]Sheet 1'!A$2:C$286,3,0)</f>
        <v>0.203159764758514</v>
      </c>
    </row>
    <row r="691" spans="1:13">
      <c r="A691" s="9" t="s">
        <v>15</v>
      </c>
      <c r="B691" s="2" t="s">
        <v>1698</v>
      </c>
      <c r="C691" s="11" t="s">
        <v>1699</v>
      </c>
      <c r="D691" s="3"/>
      <c r="E691" s="3"/>
      <c r="F691" s="3"/>
      <c r="G691" s="3"/>
      <c r="H691" s="3"/>
      <c r="I691" s="3"/>
      <c r="M691" s="25">
        <f>+L692+L702+L711+L716+L723</f>
        <v>1.99907507272891</v>
      </c>
    </row>
    <row r="692" spans="1:12">
      <c r="A692" s="9" t="s">
        <v>18</v>
      </c>
      <c r="B692" s="2" t="s">
        <v>1700</v>
      </c>
      <c r="C692" s="12" t="s">
        <v>1701</v>
      </c>
      <c r="D692" s="3"/>
      <c r="E692" s="3"/>
      <c r="F692" s="3"/>
      <c r="G692" s="3"/>
      <c r="H692" s="3"/>
      <c r="I692" s="3"/>
      <c r="L692" s="25">
        <f>+K693+K698</f>
        <v>0.343080467120386</v>
      </c>
    </row>
    <row r="693" spans="1:11">
      <c r="A693" s="9" t="s">
        <v>21</v>
      </c>
      <c r="B693" s="2" t="s">
        <v>1702</v>
      </c>
      <c r="C693" s="14" t="s">
        <v>1703</v>
      </c>
      <c r="D693" s="3"/>
      <c r="E693" s="3"/>
      <c r="F693" s="3"/>
      <c r="G693" s="3"/>
      <c r="H693" s="3"/>
      <c r="I693" s="3"/>
      <c r="K693" s="25">
        <f>+J694</f>
        <v>0.111576342703959</v>
      </c>
    </row>
    <row r="694" spans="1:10">
      <c r="A694" s="9" t="s">
        <v>23</v>
      </c>
      <c r="B694" s="2" t="s">
        <v>1704</v>
      </c>
      <c r="C694" s="15" t="s">
        <v>1699</v>
      </c>
      <c r="D694" s="16" t="s">
        <v>1705</v>
      </c>
      <c r="E694" s="3"/>
      <c r="F694" s="3"/>
      <c r="G694" s="3"/>
      <c r="H694" s="3"/>
      <c r="I694" s="3"/>
      <c r="J694" s="25">
        <f>+H695</f>
        <v>0.111576342703959</v>
      </c>
    </row>
    <row r="695" spans="1:9">
      <c r="A695" s="9" t="s">
        <v>27</v>
      </c>
      <c r="B695" s="2" t="s">
        <v>1706</v>
      </c>
      <c r="C695" s="17" t="s">
        <v>1707</v>
      </c>
      <c r="D695" s="19"/>
      <c r="E695" s="18" t="s">
        <v>1708</v>
      </c>
      <c r="F695" s="18"/>
      <c r="G695" s="19"/>
      <c r="H695" s="3">
        <f>+VLOOKUP(E695,'[1]Sheet 1'!A$2:C$286,3,0)</f>
        <v>0.111576342703959</v>
      </c>
      <c r="I695" s="3"/>
    </row>
    <row r="696" spans="1:9">
      <c r="A696" s="9" t="s">
        <v>1</v>
      </c>
      <c r="B696" s="2" t="s">
        <v>1709</v>
      </c>
      <c r="C696" s="20" t="s">
        <v>1710</v>
      </c>
      <c r="D696" s="3"/>
      <c r="E696" s="3"/>
      <c r="F696" s="9">
        <v>38240</v>
      </c>
      <c r="G696" s="9" t="s">
        <v>1711</v>
      </c>
      <c r="H696" s="3"/>
      <c r="I696" s="3">
        <f>+VLOOKUP(G696,'[1]Sheet 1'!A$2:C$286,3,0)</f>
        <v>0.111576342703959</v>
      </c>
    </row>
    <row r="697" spans="1:9">
      <c r="A697" s="9" t="s">
        <v>1</v>
      </c>
      <c r="B697" s="2" t="s">
        <v>1712</v>
      </c>
      <c r="C697" s="20" t="s">
        <v>1713</v>
      </c>
      <c r="D697" s="3"/>
      <c r="E697" s="3"/>
      <c r="F697" s="9">
        <v>38240</v>
      </c>
      <c r="G697" s="9" t="s">
        <v>1711</v>
      </c>
      <c r="H697" s="3"/>
      <c r="I697" s="3"/>
    </row>
    <row r="698" spans="1:11">
      <c r="A698" s="9" t="s">
        <v>21</v>
      </c>
      <c r="B698" s="2" t="s">
        <v>1714</v>
      </c>
      <c r="C698" s="39" t="s">
        <v>1715</v>
      </c>
      <c r="D698" s="3"/>
      <c r="E698" s="3"/>
      <c r="F698" s="3"/>
      <c r="G698" s="3"/>
      <c r="H698" s="3"/>
      <c r="I698" s="3"/>
      <c r="K698" s="25">
        <f>+J699</f>
        <v>0.231504124416427</v>
      </c>
    </row>
    <row r="699" spans="1:10">
      <c r="A699" s="9" t="s">
        <v>23</v>
      </c>
      <c r="B699" s="2" t="s">
        <v>1716</v>
      </c>
      <c r="C699" s="15" t="s">
        <v>1699</v>
      </c>
      <c r="D699" s="16" t="s">
        <v>1705</v>
      </c>
      <c r="E699" s="3"/>
      <c r="F699" s="3"/>
      <c r="G699" s="3"/>
      <c r="H699" s="3"/>
      <c r="I699" s="3"/>
      <c r="J699" s="25">
        <f>+H700</f>
        <v>0.231504124416427</v>
      </c>
    </row>
    <row r="700" spans="1:9">
      <c r="A700" s="9" t="s">
        <v>27</v>
      </c>
      <c r="B700" s="2" t="s">
        <v>1717</v>
      </c>
      <c r="C700" s="17" t="s">
        <v>1718</v>
      </c>
      <c r="D700" s="19"/>
      <c r="E700" s="18" t="s">
        <v>1719</v>
      </c>
      <c r="F700" s="18"/>
      <c r="G700" s="19"/>
      <c r="H700" s="3">
        <f>+I701</f>
        <v>0.231504124416427</v>
      </c>
      <c r="I700" s="3"/>
    </row>
    <row r="701" spans="1:9">
      <c r="A701" s="9" t="s">
        <v>1</v>
      </c>
      <c r="B701" s="2" t="s">
        <v>1720</v>
      </c>
      <c r="C701" s="20" t="s">
        <v>1721</v>
      </c>
      <c r="D701" s="3"/>
      <c r="E701" s="3"/>
      <c r="F701" s="9">
        <v>38997</v>
      </c>
      <c r="G701" s="9" t="s">
        <v>1722</v>
      </c>
      <c r="H701" s="3"/>
      <c r="I701" s="3">
        <f>+VLOOKUP(G701,'[1]Sheet 1'!A$2:C$286,3,0)</f>
        <v>0.231504124416427</v>
      </c>
    </row>
    <row r="702" spans="1:12">
      <c r="A702" s="9" t="s">
        <v>18</v>
      </c>
      <c r="B702" s="2" t="s">
        <v>1723</v>
      </c>
      <c r="C702" s="12" t="s">
        <v>1724</v>
      </c>
      <c r="D702" s="3"/>
      <c r="E702" s="3"/>
      <c r="F702" s="3"/>
      <c r="G702" s="3"/>
      <c r="H702" s="3"/>
      <c r="I702" s="3"/>
      <c r="L702" s="25">
        <f>+K703</f>
        <v>0.0405379818122482</v>
      </c>
    </row>
    <row r="703" spans="1:11">
      <c r="A703" s="9" t="s">
        <v>21</v>
      </c>
      <c r="B703" s="2" t="s">
        <v>1725</v>
      </c>
      <c r="C703" s="14" t="s">
        <v>1724</v>
      </c>
      <c r="D703" s="3"/>
      <c r="E703" s="3"/>
      <c r="F703" s="3"/>
      <c r="G703" s="3"/>
      <c r="H703" s="3"/>
      <c r="I703" s="3"/>
      <c r="K703" s="25">
        <f>+J704</f>
        <v>0.0405379818122482</v>
      </c>
    </row>
    <row r="704" spans="1:10">
      <c r="A704" s="9" t="s">
        <v>23</v>
      </c>
      <c r="B704" s="2" t="s">
        <v>1726</v>
      </c>
      <c r="C704" s="15" t="s">
        <v>1699</v>
      </c>
      <c r="D704" s="16" t="s">
        <v>1705</v>
      </c>
      <c r="E704" s="3"/>
      <c r="F704" s="3"/>
      <c r="G704" s="3"/>
      <c r="H704" s="3"/>
      <c r="I704" s="3"/>
      <c r="J704" s="25">
        <f>+H705</f>
        <v>0.0405379818122482</v>
      </c>
    </row>
    <row r="705" spans="1:9">
      <c r="A705" s="9" t="s">
        <v>27</v>
      </c>
      <c r="B705" s="2" t="s">
        <v>1727</v>
      </c>
      <c r="C705" s="17" t="s">
        <v>1728</v>
      </c>
      <c r="D705" s="19"/>
      <c r="E705" s="18" t="s">
        <v>1729</v>
      </c>
      <c r="F705" s="18"/>
      <c r="G705" s="19"/>
      <c r="H705" s="3">
        <f>+VLOOKUP(E705,'[1]Sheet 1'!A$2:C$286,3,0)</f>
        <v>0.0405379818122482</v>
      </c>
      <c r="I705" s="3"/>
    </row>
    <row r="706" spans="1:9">
      <c r="A706" s="9" t="s">
        <v>1</v>
      </c>
      <c r="B706" s="2" t="s">
        <v>1730</v>
      </c>
      <c r="C706" s="20" t="s">
        <v>1731</v>
      </c>
      <c r="D706" s="3"/>
      <c r="E706" s="3"/>
      <c r="F706" s="9">
        <v>38330</v>
      </c>
      <c r="G706" s="9" t="s">
        <v>1732</v>
      </c>
      <c r="H706" s="3"/>
      <c r="I706" s="3">
        <f>+VLOOKUP(G706,'[1]Sheet 1'!A$2:C$286,3,0)</f>
        <v>0.0242949614044007</v>
      </c>
    </row>
    <row r="707" spans="1:9">
      <c r="A707" s="9" t="s">
        <v>1</v>
      </c>
      <c r="B707" s="2" t="s">
        <v>1733</v>
      </c>
      <c r="C707" s="20" t="s">
        <v>1734</v>
      </c>
      <c r="D707" s="3"/>
      <c r="E707" s="3"/>
      <c r="F707" s="9" t="s">
        <v>1735</v>
      </c>
      <c r="G707" s="9" t="s">
        <v>1736</v>
      </c>
      <c r="H707" s="3"/>
      <c r="I707" s="3">
        <f>+VLOOKUP(G707,'[1]Sheet 1'!A$2:C$286,3,0)</f>
        <v>0.0081235499844223</v>
      </c>
    </row>
    <row r="708" spans="1:9">
      <c r="A708" s="9" t="s">
        <v>1</v>
      </c>
      <c r="B708" s="2" t="s">
        <v>1737</v>
      </c>
      <c r="C708" s="20" t="s">
        <v>1738</v>
      </c>
      <c r="D708" s="3"/>
      <c r="E708" s="3"/>
      <c r="F708" s="9" t="s">
        <v>1735</v>
      </c>
      <c r="G708" s="9" t="s">
        <v>1736</v>
      </c>
      <c r="H708" s="3"/>
      <c r="I708" s="3"/>
    </row>
    <row r="709" spans="1:9">
      <c r="A709" s="9" t="s">
        <v>1</v>
      </c>
      <c r="B709" s="2" t="s">
        <v>1739</v>
      </c>
      <c r="C709" s="20" t="s">
        <v>1740</v>
      </c>
      <c r="D709" s="3"/>
      <c r="E709" s="3"/>
      <c r="F709" s="9" t="s">
        <v>1735</v>
      </c>
      <c r="G709" s="9" t="s">
        <v>1736</v>
      </c>
      <c r="H709" s="3"/>
      <c r="I709" s="3"/>
    </row>
    <row r="710" spans="1:9">
      <c r="A710" s="9" t="s">
        <v>1</v>
      </c>
      <c r="B710" s="2" t="s">
        <v>1741</v>
      </c>
      <c r="C710" s="20" t="s">
        <v>1742</v>
      </c>
      <c r="D710" s="3"/>
      <c r="E710" s="3"/>
      <c r="F710" s="9" t="s">
        <v>1743</v>
      </c>
      <c r="G710" s="9" t="s">
        <v>1744</v>
      </c>
      <c r="H710" s="3"/>
      <c r="I710" s="3">
        <f>+VLOOKUP(G710,'[1]Sheet 1'!A$2:C$286,3,0)</f>
        <v>0.00811947042342522</v>
      </c>
    </row>
    <row r="711" spans="1:12">
      <c r="A711" s="9" t="s">
        <v>18</v>
      </c>
      <c r="B711" s="2" t="s">
        <v>1745</v>
      </c>
      <c r="C711" s="12" t="s">
        <v>1746</v>
      </c>
      <c r="D711" s="3"/>
      <c r="E711" s="3"/>
      <c r="F711" s="3"/>
      <c r="G711" s="3"/>
      <c r="H711" s="3"/>
      <c r="I711" s="3"/>
      <c r="L711" s="25">
        <f>+K712</f>
        <v>0.695985202977849</v>
      </c>
    </row>
    <row r="712" spans="1:11">
      <c r="A712" s="9" t="s">
        <v>21</v>
      </c>
      <c r="B712" s="2" t="s">
        <v>1747</v>
      </c>
      <c r="C712" s="14" t="s">
        <v>1746</v>
      </c>
      <c r="D712" s="3"/>
      <c r="E712" s="3"/>
      <c r="F712" s="3"/>
      <c r="G712" s="3"/>
      <c r="H712" s="3"/>
      <c r="I712" s="3"/>
      <c r="K712" s="25">
        <f>+J713</f>
        <v>0.695985202977849</v>
      </c>
    </row>
    <row r="713" spans="1:10">
      <c r="A713" s="9" t="s">
        <v>23</v>
      </c>
      <c r="B713" s="2" t="s">
        <v>1748</v>
      </c>
      <c r="C713" s="15" t="s">
        <v>1699</v>
      </c>
      <c r="D713" s="16" t="s">
        <v>1705</v>
      </c>
      <c r="E713" s="3"/>
      <c r="F713" s="3"/>
      <c r="G713" s="3"/>
      <c r="H713" s="3"/>
      <c r="I713" s="3"/>
      <c r="J713" s="25">
        <f>+H714</f>
        <v>0.695985202977849</v>
      </c>
    </row>
    <row r="714" spans="1:9">
      <c r="A714" s="9" t="s">
        <v>27</v>
      </c>
      <c r="B714" s="2" t="s">
        <v>1749</v>
      </c>
      <c r="C714" s="17" t="s">
        <v>1750</v>
      </c>
      <c r="D714" s="19"/>
      <c r="E714" s="18" t="s">
        <v>1751</v>
      </c>
      <c r="F714" s="19"/>
      <c r="G714" s="19"/>
      <c r="H714" s="3">
        <f>+VLOOKUP(E714,'[1]Sheet 1'!A$2:C$286,3,0)</f>
        <v>0.695985202977849</v>
      </c>
      <c r="I714" s="3"/>
    </row>
    <row r="715" spans="1:9">
      <c r="A715" s="9" t="s">
        <v>1</v>
      </c>
      <c r="B715" s="2" t="s">
        <v>1752</v>
      </c>
      <c r="C715" s="20" t="s">
        <v>1753</v>
      </c>
      <c r="D715" s="3"/>
      <c r="E715" s="3"/>
      <c r="F715" s="9">
        <v>48171</v>
      </c>
      <c r="G715" s="9" t="s">
        <v>1754</v>
      </c>
      <c r="H715" s="3"/>
      <c r="I715" s="3">
        <f>+VLOOKUP(G715,'[1]Sheet 1'!A$2:C$286,3,0)</f>
        <v>0.695985202977849</v>
      </c>
    </row>
    <row r="716" spans="1:12">
      <c r="A716" s="9" t="s">
        <v>18</v>
      </c>
      <c r="B716" s="2" t="s">
        <v>1755</v>
      </c>
      <c r="C716" s="12" t="s">
        <v>1756</v>
      </c>
      <c r="D716" s="3"/>
      <c r="E716" s="3"/>
      <c r="F716" s="3"/>
      <c r="G716" s="3"/>
      <c r="H716" s="3"/>
      <c r="I716" s="3"/>
      <c r="L716" s="25">
        <f>+K717</f>
        <v>0.0922825525448037</v>
      </c>
    </row>
    <row r="717" spans="1:11">
      <c r="A717" s="9" t="s">
        <v>21</v>
      </c>
      <c r="B717" s="2" t="s">
        <v>1757</v>
      </c>
      <c r="C717" s="14" t="s">
        <v>1756</v>
      </c>
      <c r="D717" s="3"/>
      <c r="E717" s="3"/>
      <c r="F717" s="3"/>
      <c r="G717" s="3"/>
      <c r="H717" s="3"/>
      <c r="I717" s="3"/>
      <c r="K717" s="25">
        <f>+J718</f>
        <v>0.0922825525448037</v>
      </c>
    </row>
    <row r="718" spans="1:10">
      <c r="A718" s="9" t="s">
        <v>23</v>
      </c>
      <c r="B718" s="2" t="s">
        <v>1758</v>
      </c>
      <c r="C718" s="15" t="s">
        <v>1699</v>
      </c>
      <c r="D718" s="16" t="s">
        <v>1705</v>
      </c>
      <c r="E718" s="3"/>
      <c r="F718" s="3"/>
      <c r="G718" s="3"/>
      <c r="H718" s="3"/>
      <c r="I718" s="3"/>
      <c r="J718" s="25">
        <f>+H719</f>
        <v>0.0922825525448037</v>
      </c>
    </row>
    <row r="719" spans="1:9">
      <c r="A719" s="9" t="s">
        <v>27</v>
      </c>
      <c r="B719" s="2" t="s">
        <v>1759</v>
      </c>
      <c r="C719" s="17" t="s">
        <v>1760</v>
      </c>
      <c r="D719" s="19"/>
      <c r="E719" s="18" t="s">
        <v>1761</v>
      </c>
      <c r="F719" s="19"/>
      <c r="G719" s="19"/>
      <c r="H719" s="3">
        <f>+VLOOKUP(E719,'[1]Sheet 1'!A$2:C$286,3,0)</f>
        <v>0.0922825525448037</v>
      </c>
      <c r="I719" s="3"/>
    </row>
    <row r="720" spans="1:9">
      <c r="A720" s="9" t="s">
        <v>1</v>
      </c>
      <c r="B720" s="2" t="s">
        <v>1762</v>
      </c>
      <c r="C720" s="20" t="s">
        <v>1763</v>
      </c>
      <c r="D720" s="3"/>
      <c r="E720" s="3"/>
      <c r="F720" s="9">
        <v>38440</v>
      </c>
      <c r="G720" s="9" t="s">
        <v>1764</v>
      </c>
      <c r="H720" s="3"/>
      <c r="I720" s="3">
        <f>+VLOOKUP(G720,'[1]Sheet 1'!A$2:C$286,3,0)</f>
        <v>0.0764426139698169</v>
      </c>
    </row>
    <row r="721" spans="1:9">
      <c r="A721" s="9" t="s">
        <v>1</v>
      </c>
      <c r="B721" s="2" t="s">
        <v>1765</v>
      </c>
      <c r="C721" s="20" t="s">
        <v>1766</v>
      </c>
      <c r="D721" s="3"/>
      <c r="E721" s="3"/>
      <c r="F721" s="9">
        <v>38450</v>
      </c>
      <c r="G721" s="9" t="s">
        <v>1767</v>
      </c>
      <c r="H721" s="3"/>
      <c r="I721" s="3">
        <f>+VLOOKUP(G721,'[1]Sheet 1'!A$2:C$286,3,0)</f>
        <v>0.0158399385749868</v>
      </c>
    </row>
    <row r="722" spans="1:9">
      <c r="A722" s="9" t="s">
        <v>1</v>
      </c>
      <c r="B722" s="2" t="s">
        <v>1768</v>
      </c>
      <c r="C722" s="20" t="s">
        <v>1769</v>
      </c>
      <c r="D722" s="3"/>
      <c r="E722" s="3"/>
      <c r="F722" s="9">
        <v>38450</v>
      </c>
      <c r="G722" s="9" t="s">
        <v>1767</v>
      </c>
      <c r="H722" s="3"/>
      <c r="I722" s="3"/>
    </row>
    <row r="723" spans="1:12">
      <c r="A723" s="9" t="s">
        <v>18</v>
      </c>
      <c r="B723" s="2" t="s">
        <v>1770</v>
      </c>
      <c r="C723" s="12" t="s">
        <v>1771</v>
      </c>
      <c r="D723" s="3"/>
      <c r="E723" s="3"/>
      <c r="F723" s="3"/>
      <c r="G723" s="3"/>
      <c r="H723" s="3"/>
      <c r="I723" s="3"/>
      <c r="L723" s="25">
        <f>+K724</f>
        <v>0.827188868273618</v>
      </c>
    </row>
    <row r="724" spans="1:11">
      <c r="A724" s="9" t="s">
        <v>21</v>
      </c>
      <c r="B724" s="2" t="s">
        <v>1772</v>
      </c>
      <c r="C724" s="14" t="s">
        <v>1771</v>
      </c>
      <c r="D724" s="3"/>
      <c r="E724" s="3"/>
      <c r="F724" s="3"/>
      <c r="G724" s="3"/>
      <c r="H724" s="3"/>
      <c r="I724" s="3"/>
      <c r="K724" s="25">
        <f>+J725</f>
        <v>0.827188868273618</v>
      </c>
    </row>
    <row r="725" spans="1:10">
      <c r="A725" s="9" t="s">
        <v>23</v>
      </c>
      <c r="B725" s="2" t="s">
        <v>1773</v>
      </c>
      <c r="C725" s="15" t="s">
        <v>1699</v>
      </c>
      <c r="D725" s="16"/>
      <c r="E725" s="3"/>
      <c r="F725" s="3"/>
      <c r="G725" s="3"/>
      <c r="H725" s="3"/>
      <c r="I725" s="3"/>
      <c r="J725" s="25">
        <f>+H726</f>
        <v>0.827188868273618</v>
      </c>
    </row>
    <row r="726" spans="1:9">
      <c r="A726" s="9" t="s">
        <v>27</v>
      </c>
      <c r="B726" s="2" t="s">
        <v>1774</v>
      </c>
      <c r="C726" s="17" t="s">
        <v>1775</v>
      </c>
      <c r="D726" s="19"/>
      <c r="E726" s="18" t="s">
        <v>1719</v>
      </c>
      <c r="F726" s="19"/>
      <c r="G726" s="19"/>
      <c r="H726" s="3">
        <f>+SUM(I726:I737)</f>
        <v>0.827188868273618</v>
      </c>
      <c r="I726" s="3"/>
    </row>
    <row r="727" spans="1:9">
      <c r="A727" s="9" t="s">
        <v>1</v>
      </c>
      <c r="B727" s="2" t="s">
        <v>1776</v>
      </c>
      <c r="C727" s="20" t="s">
        <v>1777</v>
      </c>
      <c r="D727" s="3"/>
      <c r="E727" s="3"/>
      <c r="F727" s="9">
        <v>38993</v>
      </c>
      <c r="G727" s="9" t="s">
        <v>1778</v>
      </c>
      <c r="H727" s="3"/>
      <c r="I727" s="3">
        <f>+VLOOKUP(G727,'[1]Sheet 1'!A$2:C$286,3,0)</f>
        <v>0.321475045496447</v>
      </c>
    </row>
    <row r="728" spans="1:9">
      <c r="A728" s="9" t="s">
        <v>1</v>
      </c>
      <c r="B728" s="2" t="s">
        <v>1779</v>
      </c>
      <c r="C728" s="20" t="s">
        <v>1780</v>
      </c>
      <c r="D728" s="3"/>
      <c r="E728" s="3"/>
      <c r="F728" s="9">
        <v>38993</v>
      </c>
      <c r="G728" s="9" t="s">
        <v>1778</v>
      </c>
      <c r="H728" s="3"/>
      <c r="I728" s="3"/>
    </row>
    <row r="729" spans="1:9">
      <c r="A729" s="9" t="s">
        <v>1</v>
      </c>
      <c r="B729" s="2" t="s">
        <v>1781</v>
      </c>
      <c r="C729" s="20" t="s">
        <v>1782</v>
      </c>
      <c r="D729" s="3"/>
      <c r="E729" s="3"/>
      <c r="F729" s="9">
        <v>38993</v>
      </c>
      <c r="G729" s="9" t="s">
        <v>1778</v>
      </c>
      <c r="H729" s="3"/>
      <c r="I729" s="3"/>
    </row>
    <row r="730" spans="1:9">
      <c r="A730" s="9" t="s">
        <v>1</v>
      </c>
      <c r="B730" s="2" t="s">
        <v>1783</v>
      </c>
      <c r="C730" s="20" t="s">
        <v>1784</v>
      </c>
      <c r="D730" s="3"/>
      <c r="E730" s="3"/>
      <c r="F730" s="9">
        <v>38912</v>
      </c>
      <c r="G730" s="9" t="s">
        <v>1785</v>
      </c>
      <c r="H730" s="3"/>
      <c r="I730" s="3">
        <f>+VLOOKUP(G730,'[1]Sheet 1'!A$2:C$286,3,0)</f>
        <v>0.0688198624401559</v>
      </c>
    </row>
    <row r="731" spans="1:9">
      <c r="A731" s="9" t="s">
        <v>1</v>
      </c>
      <c r="B731" s="2" t="s">
        <v>1786</v>
      </c>
      <c r="C731" s="20" t="s">
        <v>1787</v>
      </c>
      <c r="D731" s="3"/>
      <c r="E731" s="3"/>
      <c r="F731" s="9">
        <v>38912</v>
      </c>
      <c r="G731" s="9" t="s">
        <v>1785</v>
      </c>
      <c r="H731" s="3"/>
      <c r="I731" s="3"/>
    </row>
    <row r="732" spans="1:9">
      <c r="A732" s="9" t="s">
        <v>1</v>
      </c>
      <c r="B732" s="2" t="s">
        <v>1788</v>
      </c>
      <c r="C732" s="20" t="s">
        <v>1789</v>
      </c>
      <c r="D732" s="3"/>
      <c r="E732" s="3"/>
      <c r="F732" s="9">
        <v>38911</v>
      </c>
      <c r="G732" s="9" t="s">
        <v>1790</v>
      </c>
      <c r="H732" s="3"/>
      <c r="I732" s="3">
        <f>+VLOOKUP(G732,'[1]Sheet 1'!A$2:C$286,3,0)</f>
        <v>0.0628218010348212</v>
      </c>
    </row>
    <row r="733" spans="1:9">
      <c r="A733" s="9" t="s">
        <v>1</v>
      </c>
      <c r="B733" s="2" t="s">
        <v>1791</v>
      </c>
      <c r="C733" s="20" t="s">
        <v>1792</v>
      </c>
      <c r="D733" s="3"/>
      <c r="E733" s="3"/>
      <c r="F733" s="9">
        <v>38911</v>
      </c>
      <c r="G733" s="9" t="s">
        <v>1790</v>
      </c>
      <c r="H733" s="3"/>
      <c r="I733" s="3"/>
    </row>
    <row r="734" spans="1:9">
      <c r="A734" s="9" t="s">
        <v>1</v>
      </c>
      <c r="B734" s="2" t="s">
        <v>1793</v>
      </c>
      <c r="C734" s="20" t="s">
        <v>1794</v>
      </c>
      <c r="D734" s="3"/>
      <c r="E734" s="3"/>
      <c r="F734" s="9">
        <v>38911</v>
      </c>
      <c r="G734" s="9" t="s">
        <v>1790</v>
      </c>
      <c r="H734" s="3"/>
      <c r="I734" s="3"/>
    </row>
    <row r="735" spans="1:9">
      <c r="A735" s="9" t="s">
        <v>1</v>
      </c>
      <c r="B735" s="2" t="s">
        <v>1795</v>
      </c>
      <c r="C735" s="20" t="s">
        <v>1796</v>
      </c>
      <c r="D735" s="3"/>
      <c r="E735" s="3"/>
      <c r="F735" s="9">
        <v>38923</v>
      </c>
      <c r="G735" s="9" t="s">
        <v>1797</v>
      </c>
      <c r="H735" s="3"/>
      <c r="I735" s="3">
        <f>+VLOOKUP(G735,'[1]Sheet 1'!A$2:C$286,3,0)</f>
        <v>0.0602963014957329</v>
      </c>
    </row>
    <row r="736" spans="1:9">
      <c r="A736" s="9" t="s">
        <v>1</v>
      </c>
      <c r="B736" s="2" t="s">
        <v>1798</v>
      </c>
      <c r="C736" s="20" t="s">
        <v>1799</v>
      </c>
      <c r="D736" s="3"/>
      <c r="E736" s="3"/>
      <c r="F736" s="9">
        <v>38923</v>
      </c>
      <c r="G736" s="9" t="s">
        <v>1797</v>
      </c>
      <c r="H736" s="3"/>
      <c r="I736" s="3"/>
    </row>
    <row r="737" spans="1:9">
      <c r="A737" s="9" t="s">
        <v>1</v>
      </c>
      <c r="B737" s="2" t="s">
        <v>1800</v>
      </c>
      <c r="C737" s="20" t="s">
        <v>1801</v>
      </c>
      <c r="D737" s="3"/>
      <c r="E737" s="3"/>
      <c r="F737" s="9">
        <v>36971</v>
      </c>
      <c r="G737" s="9" t="s">
        <v>1802</v>
      </c>
      <c r="H737" s="3"/>
      <c r="I737" s="3">
        <f>+VLOOKUP(G737,'[1]Sheet 1'!A$2:C$286,3,0)</f>
        <v>0.313775857806461</v>
      </c>
    </row>
  </sheetData>
  <conditionalFormatting sqref="G403">
    <cfRule type="duplicateValues" dxfId="0" priority="3"/>
  </conditionalFormatting>
  <conditionalFormatting sqref="B$1:B$1048576">
    <cfRule type="duplicateValues" dxfId="0" priority="2"/>
  </conditionalFormatting>
  <conditionalFormatting sqref="E601:E694 E1:E73 E75:E377 E696:E699 E701:E704 E706:E1048576 E379:E599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39"/>
  <sheetViews>
    <sheetView tabSelected="1" topLeftCell="A3" workbookViewId="0">
      <selection activeCell="B34" sqref="B34"/>
    </sheetView>
  </sheetViews>
  <sheetFormatPr defaultColWidth="9.14285714285714" defaultRowHeight="15"/>
  <cols>
    <col min="2" max="2" width="12.7142857142857" customWidth="1"/>
    <col min="3" max="3" width="95.2857142857143" customWidth="1"/>
  </cols>
  <sheetData>
    <row r="1" ht="60" spans="1:1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0</v>
      </c>
      <c r="G1" s="7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9</v>
      </c>
      <c r="M1" s="8" t="s">
        <v>10</v>
      </c>
      <c r="N1" s="8" t="s">
        <v>11</v>
      </c>
    </row>
    <row r="2" spans="1:14">
      <c r="A2" s="9" t="s">
        <v>12</v>
      </c>
      <c r="B2" s="2" t="s">
        <v>13</v>
      </c>
      <c r="C2" s="10" t="s">
        <v>14</v>
      </c>
      <c r="D2" s="3"/>
      <c r="E2" s="3"/>
      <c r="F2" s="3"/>
      <c r="G2" s="3"/>
      <c r="H2" s="3"/>
      <c r="I2" s="3"/>
      <c r="J2" s="25"/>
      <c r="K2" s="25"/>
      <c r="L2" s="25"/>
      <c r="M2" s="25"/>
      <c r="N2" s="25">
        <f>+M3+M183+M211+M218+M253+M280+M304+M341+M364+M371+M446+M475+M512+M571+M607+M630+M636+M659+M670+M681+M692</f>
        <v>100</v>
      </c>
    </row>
    <row r="3" spans="1:14">
      <c r="A3" s="9" t="s">
        <v>15</v>
      </c>
      <c r="B3" s="2" t="s">
        <v>16</v>
      </c>
      <c r="C3" s="11" t="s">
        <v>17</v>
      </c>
      <c r="D3" s="3"/>
      <c r="E3" s="3"/>
      <c r="F3" s="3"/>
      <c r="G3" s="3"/>
      <c r="H3" s="3"/>
      <c r="I3" s="3"/>
      <c r="J3" s="25"/>
      <c r="K3" s="25"/>
      <c r="L3" s="25"/>
      <c r="M3" s="25">
        <f>+L4+L25+L34+L64+L76+L87+L115+L174</f>
        <v>33.8284262002918</v>
      </c>
      <c r="N3" s="25"/>
    </row>
    <row r="4" spans="1:14">
      <c r="A4" s="9" t="s">
        <v>18</v>
      </c>
      <c r="B4" s="2" t="s">
        <v>19</v>
      </c>
      <c r="C4" s="12" t="s">
        <v>20</v>
      </c>
      <c r="D4" s="13"/>
      <c r="E4" s="3"/>
      <c r="F4" s="3"/>
      <c r="G4" s="3"/>
      <c r="H4" s="3"/>
      <c r="I4" s="3"/>
      <c r="J4" s="25"/>
      <c r="K4" s="25"/>
      <c r="L4" s="25">
        <f>+K5</f>
        <v>7.37061488307858</v>
      </c>
      <c r="M4" s="25"/>
      <c r="N4" s="25"/>
    </row>
    <row r="5" spans="1:14">
      <c r="A5" s="9" t="s">
        <v>21</v>
      </c>
      <c r="B5" s="2" t="s">
        <v>22</v>
      </c>
      <c r="C5" s="14" t="s">
        <v>20</v>
      </c>
      <c r="D5" s="3"/>
      <c r="E5" s="3"/>
      <c r="F5" s="3"/>
      <c r="G5" s="3"/>
      <c r="H5" s="3"/>
      <c r="I5" s="3"/>
      <c r="J5" s="25"/>
      <c r="K5" s="25">
        <f>+J6+J12+J16+J20</f>
        <v>7.37061488307858</v>
      </c>
      <c r="L5" s="25"/>
      <c r="M5" s="25"/>
      <c r="N5" s="25"/>
    </row>
    <row r="6" spans="1:14">
      <c r="A6" s="9" t="s">
        <v>23</v>
      </c>
      <c r="B6" s="2" t="s">
        <v>24</v>
      </c>
      <c r="C6" s="15" t="s">
        <v>25</v>
      </c>
      <c r="D6" s="16" t="s">
        <v>26</v>
      </c>
      <c r="E6" s="3"/>
      <c r="F6" s="3"/>
      <c r="G6" s="3"/>
      <c r="H6" s="3"/>
      <c r="I6" s="3"/>
      <c r="J6" s="25">
        <f>+H7+H10</f>
        <v>2.4378068247238</v>
      </c>
      <c r="K6" s="25"/>
      <c r="L6" s="25"/>
      <c r="M6" s="25"/>
      <c r="N6" s="25"/>
    </row>
    <row r="7" spans="1:14">
      <c r="A7" s="9" t="s">
        <v>27</v>
      </c>
      <c r="B7" s="2" t="s">
        <v>28</v>
      </c>
      <c r="C7" s="17" t="s">
        <v>29</v>
      </c>
      <c r="D7" s="18"/>
      <c r="E7" s="18" t="s">
        <v>30</v>
      </c>
      <c r="F7" s="19"/>
      <c r="G7" s="19"/>
      <c r="H7" s="3">
        <f>+VLOOKUP(E7,'[2]Sheet 1'!A$2:C$286,3,0)</f>
        <v>2.36777258685455</v>
      </c>
      <c r="I7" s="3"/>
      <c r="J7" s="25"/>
      <c r="K7" s="25"/>
      <c r="L7" s="25"/>
      <c r="M7" s="25"/>
      <c r="N7" s="25"/>
    </row>
    <row r="8" spans="1:14">
      <c r="A8" s="9" t="s">
        <v>1</v>
      </c>
      <c r="B8" s="2" t="s">
        <v>31</v>
      </c>
      <c r="C8" s="20" t="s">
        <v>32</v>
      </c>
      <c r="D8" s="3"/>
      <c r="E8" s="3"/>
      <c r="F8" s="21">
        <v>21111</v>
      </c>
      <c r="G8" s="3" t="s">
        <v>33</v>
      </c>
      <c r="H8" s="3"/>
      <c r="I8" s="3">
        <f>+VLOOKUP(G8,'[2]Sheet 1'!A$2:C$286,3,0)</f>
        <v>2.36777258685455</v>
      </c>
      <c r="J8" s="25"/>
      <c r="K8" s="25"/>
      <c r="L8" s="25"/>
      <c r="M8" s="25"/>
      <c r="N8" s="25"/>
    </row>
    <row r="9" spans="1:14">
      <c r="A9" s="9" t="s">
        <v>1</v>
      </c>
      <c r="B9" s="2" t="s">
        <v>34</v>
      </c>
      <c r="C9" s="20" t="s">
        <v>35</v>
      </c>
      <c r="D9" s="3"/>
      <c r="E9" s="3"/>
      <c r="F9" s="21">
        <v>21111</v>
      </c>
      <c r="G9" s="3" t="s">
        <v>33</v>
      </c>
      <c r="H9" s="3"/>
      <c r="I9" s="3"/>
      <c r="J9" s="25"/>
      <c r="K9" s="25"/>
      <c r="L9" s="25"/>
      <c r="M9" s="25"/>
      <c r="N9" s="25"/>
    </row>
    <row r="10" spans="1:14">
      <c r="A10" s="9" t="s">
        <v>27</v>
      </c>
      <c r="B10" s="2" t="s">
        <v>36</v>
      </c>
      <c r="C10" s="17" t="s">
        <v>37</v>
      </c>
      <c r="D10" s="19"/>
      <c r="E10" s="18" t="s">
        <v>38</v>
      </c>
      <c r="F10" s="22"/>
      <c r="G10" s="19"/>
      <c r="H10" s="3">
        <f>+VLOOKUP(E10,'[2]Sheet 1'!A$2:C$286,3,0)</f>
        <v>0.070034237869248</v>
      </c>
      <c r="I10" s="3"/>
      <c r="J10" s="25"/>
      <c r="K10" s="25"/>
      <c r="L10" s="25"/>
      <c r="M10" s="25"/>
      <c r="N10" s="25"/>
    </row>
    <row r="11" spans="1:14">
      <c r="A11" s="9" t="s">
        <v>1</v>
      </c>
      <c r="B11" s="2" t="s">
        <v>39</v>
      </c>
      <c r="C11" s="20" t="s">
        <v>40</v>
      </c>
      <c r="D11" s="3"/>
      <c r="E11" s="3"/>
      <c r="F11" s="23" t="s">
        <v>41</v>
      </c>
      <c r="G11" s="3" t="s">
        <v>42</v>
      </c>
      <c r="H11" s="3"/>
      <c r="I11" s="3">
        <f>+VLOOKUP(G11,'[2]Sheet 1'!A$2:C$286,3,0)</f>
        <v>0.070034237869248</v>
      </c>
      <c r="J11" s="25"/>
      <c r="K11" s="25"/>
      <c r="L11" s="25"/>
      <c r="M11" s="25"/>
      <c r="N11" s="25"/>
    </row>
    <row r="12" spans="1:14">
      <c r="A12" s="9" t="s">
        <v>23</v>
      </c>
      <c r="B12" s="2" t="s">
        <v>43</v>
      </c>
      <c r="C12" s="15" t="s">
        <v>44</v>
      </c>
      <c r="D12" s="16" t="s">
        <v>45</v>
      </c>
      <c r="E12" s="3"/>
      <c r="F12" s="3"/>
      <c r="G12" s="3"/>
      <c r="H12" s="3"/>
      <c r="I12" s="3"/>
      <c r="J12" s="25">
        <f>+H13</f>
        <v>0.577498164676996</v>
      </c>
      <c r="K12" s="25"/>
      <c r="L12" s="25"/>
      <c r="M12" s="25"/>
      <c r="N12" s="25"/>
    </row>
    <row r="13" spans="1:14">
      <c r="A13" s="9" t="s">
        <v>27</v>
      </c>
      <c r="B13" s="2" t="s">
        <v>46</v>
      </c>
      <c r="C13" s="17" t="s">
        <v>47</v>
      </c>
      <c r="D13" s="19"/>
      <c r="E13" s="18" t="s">
        <v>48</v>
      </c>
      <c r="F13" s="19"/>
      <c r="G13" s="19"/>
      <c r="H13" s="3">
        <f>+VLOOKUP(E13,'[2]Sheet 1'!A$2:C$286,3,0)</f>
        <v>0.577498164676996</v>
      </c>
      <c r="I13" s="3"/>
      <c r="J13" s="25"/>
      <c r="K13" s="25"/>
      <c r="L13" s="25"/>
      <c r="M13" s="25"/>
      <c r="N13" s="25"/>
    </row>
    <row r="14" spans="1:14">
      <c r="A14" s="9" t="s">
        <v>1</v>
      </c>
      <c r="B14" s="2" t="s">
        <v>49</v>
      </c>
      <c r="C14" s="20" t="s">
        <v>50</v>
      </c>
      <c r="D14" s="3"/>
      <c r="E14" s="3"/>
      <c r="F14" s="9">
        <v>21113</v>
      </c>
      <c r="G14" s="3" t="s">
        <v>51</v>
      </c>
      <c r="H14" s="3"/>
      <c r="I14" s="3">
        <f>+VLOOKUP(G14,'[2]Sheet 1'!A$2:C$286,3,0)</f>
        <v>0.577498164676996</v>
      </c>
      <c r="J14" s="25"/>
      <c r="K14" s="25"/>
      <c r="L14" s="25"/>
      <c r="M14" s="25"/>
      <c r="N14" s="25"/>
    </row>
    <row r="15" spans="1:14">
      <c r="A15" s="9" t="s">
        <v>1</v>
      </c>
      <c r="B15" s="2" t="s">
        <v>52</v>
      </c>
      <c r="C15" s="20" t="s">
        <v>53</v>
      </c>
      <c r="D15" s="3"/>
      <c r="E15" s="3"/>
      <c r="F15" s="9">
        <v>21113</v>
      </c>
      <c r="G15" s="3" t="s">
        <v>51</v>
      </c>
      <c r="H15" s="3"/>
      <c r="I15" s="3"/>
      <c r="J15" s="25"/>
      <c r="K15" s="25"/>
      <c r="L15" s="25"/>
      <c r="M15" s="25"/>
      <c r="N15" s="25"/>
    </row>
    <row r="16" spans="1:14">
      <c r="A16" s="9" t="s">
        <v>23</v>
      </c>
      <c r="B16" s="2" t="s">
        <v>54</v>
      </c>
      <c r="C16" s="15" t="s">
        <v>55</v>
      </c>
      <c r="D16" s="16" t="s">
        <v>56</v>
      </c>
      <c r="E16" s="3"/>
      <c r="F16" s="3"/>
      <c r="G16" s="3"/>
      <c r="H16" s="3"/>
      <c r="I16" s="3"/>
      <c r="J16" s="25">
        <f>+H17</f>
        <v>3.39491106575329</v>
      </c>
      <c r="K16" s="25"/>
      <c r="L16" s="25"/>
      <c r="M16" s="25"/>
      <c r="N16" s="25"/>
    </row>
    <row r="17" spans="1:14">
      <c r="A17" s="9" t="s">
        <v>27</v>
      </c>
      <c r="B17" s="2" t="s">
        <v>57</v>
      </c>
      <c r="C17" s="17" t="s">
        <v>58</v>
      </c>
      <c r="D17" s="19"/>
      <c r="E17" s="18" t="s">
        <v>59</v>
      </c>
      <c r="F17" s="19"/>
      <c r="G17" s="19"/>
      <c r="H17" s="3">
        <f>+VLOOKUP(E17,'[2]Sheet 1'!A$2:C$286,3,0)</f>
        <v>3.39491106575329</v>
      </c>
      <c r="I17" s="3"/>
      <c r="J17" s="25"/>
      <c r="K17" s="25"/>
      <c r="L17" s="25"/>
      <c r="M17" s="25"/>
      <c r="N17" s="25"/>
    </row>
    <row r="18" spans="1:14">
      <c r="A18" s="9" t="s">
        <v>1</v>
      </c>
      <c r="B18" s="2" t="s">
        <v>60</v>
      </c>
      <c r="C18" s="20" t="s">
        <v>61</v>
      </c>
      <c r="D18" s="3"/>
      <c r="E18" s="3"/>
      <c r="F18" s="9" t="s">
        <v>62</v>
      </c>
      <c r="G18" s="3" t="s">
        <v>63</v>
      </c>
      <c r="H18" s="3"/>
      <c r="I18" s="3">
        <f>+VLOOKUP(G18,'[2]Sheet 1'!A$2:C$286,3,0)</f>
        <v>3.39491106575329</v>
      </c>
      <c r="J18" s="25"/>
      <c r="K18" s="25"/>
      <c r="L18" s="25"/>
      <c r="M18" s="25"/>
      <c r="N18" s="25"/>
    </row>
    <row r="19" spans="1:14">
      <c r="A19" s="9" t="s">
        <v>1</v>
      </c>
      <c r="B19" s="2" t="s">
        <v>64</v>
      </c>
      <c r="C19" s="20" t="s">
        <v>65</v>
      </c>
      <c r="D19" s="3"/>
      <c r="E19" s="3"/>
      <c r="F19" s="9" t="s">
        <v>62</v>
      </c>
      <c r="G19" s="3" t="s">
        <v>63</v>
      </c>
      <c r="H19" s="3"/>
      <c r="I19" s="3"/>
      <c r="J19" s="25"/>
      <c r="K19" s="25"/>
      <c r="L19" s="25"/>
      <c r="M19" s="25"/>
      <c r="N19" s="25"/>
    </row>
    <row r="20" spans="1:14">
      <c r="A20" s="9" t="s">
        <v>23</v>
      </c>
      <c r="B20" s="2" t="s">
        <v>66</v>
      </c>
      <c r="C20" s="15" t="s">
        <v>67</v>
      </c>
      <c r="D20" s="16" t="s">
        <v>68</v>
      </c>
      <c r="E20" s="3"/>
      <c r="F20" s="3"/>
      <c r="G20" s="3"/>
      <c r="H20" s="3"/>
      <c r="I20" s="3"/>
      <c r="J20" s="25">
        <f>+H21</f>
        <v>0.960398827924499</v>
      </c>
      <c r="K20" s="25"/>
      <c r="L20" s="25"/>
      <c r="M20" s="25"/>
      <c r="N20" s="25"/>
    </row>
    <row r="21" spans="1:14">
      <c r="A21" s="9" t="s">
        <v>27</v>
      </c>
      <c r="B21" s="2" t="s">
        <v>69</v>
      </c>
      <c r="C21" s="17" t="s">
        <v>70</v>
      </c>
      <c r="D21" s="19"/>
      <c r="E21" s="18" t="s">
        <v>71</v>
      </c>
      <c r="F21" s="19"/>
      <c r="G21" s="19"/>
      <c r="H21" s="3">
        <v>0.960398827924499</v>
      </c>
      <c r="I21" s="3"/>
      <c r="J21" s="25"/>
      <c r="K21" s="25"/>
      <c r="L21" s="25"/>
      <c r="M21" s="25"/>
      <c r="N21" s="25"/>
    </row>
    <row r="22" spans="1:14">
      <c r="A22" s="9" t="s">
        <v>1</v>
      </c>
      <c r="B22" s="2" t="s">
        <v>72</v>
      </c>
      <c r="C22" s="20" t="s">
        <v>73</v>
      </c>
      <c r="D22" s="3"/>
      <c r="E22" s="3"/>
      <c r="F22" s="9" t="s">
        <v>74</v>
      </c>
      <c r="G22" s="3" t="s">
        <v>75</v>
      </c>
      <c r="H22" s="3"/>
      <c r="I22" s="3">
        <f>+VLOOKUP(G22,'[2]Sheet 1'!A$2:C$286,3,0)</f>
        <v>0.960398827924499</v>
      </c>
      <c r="J22" s="25"/>
      <c r="K22" s="25"/>
      <c r="L22" s="25"/>
      <c r="M22" s="25"/>
      <c r="N22" s="25"/>
    </row>
    <row r="23" spans="1:14">
      <c r="A23" s="9" t="s">
        <v>1</v>
      </c>
      <c r="B23" s="2" t="s">
        <v>76</v>
      </c>
      <c r="C23" s="20" t="s">
        <v>77</v>
      </c>
      <c r="D23" s="3"/>
      <c r="E23" s="3"/>
      <c r="F23" s="9" t="s">
        <v>74</v>
      </c>
      <c r="G23" s="3" t="s">
        <v>75</v>
      </c>
      <c r="H23" s="3"/>
      <c r="I23" s="3"/>
      <c r="J23" s="25"/>
      <c r="K23" s="25"/>
      <c r="L23" s="25"/>
      <c r="M23" s="25"/>
      <c r="N23" s="25"/>
    </row>
    <row r="24" spans="1:14">
      <c r="A24" s="9" t="s">
        <v>1</v>
      </c>
      <c r="B24" s="2" t="s">
        <v>78</v>
      </c>
      <c r="C24" s="20" t="s">
        <v>79</v>
      </c>
      <c r="D24" s="3"/>
      <c r="E24" s="3"/>
      <c r="F24" s="9">
        <v>21174</v>
      </c>
      <c r="G24" s="3" t="s">
        <v>75</v>
      </c>
      <c r="H24" s="3"/>
      <c r="I24" s="3"/>
      <c r="J24" s="25"/>
      <c r="K24" s="25"/>
      <c r="L24" s="25"/>
      <c r="M24" s="25"/>
      <c r="N24" s="25"/>
    </row>
    <row r="25" spans="1:14">
      <c r="A25" s="9" t="s">
        <v>18</v>
      </c>
      <c r="B25" s="16" t="s">
        <v>80</v>
      </c>
      <c r="C25" s="12" t="s">
        <v>81</v>
      </c>
      <c r="D25" s="13"/>
      <c r="E25" s="3"/>
      <c r="F25" s="3"/>
      <c r="G25" s="3"/>
      <c r="H25" s="3"/>
      <c r="I25" s="3"/>
      <c r="J25" s="25"/>
      <c r="K25" s="25"/>
      <c r="L25" s="25">
        <f>+K26</f>
        <v>0.655450496482192</v>
      </c>
      <c r="M25" s="25"/>
      <c r="N25" s="25"/>
    </row>
    <row r="26" spans="1:14">
      <c r="A26" s="9" t="s">
        <v>21</v>
      </c>
      <c r="B26" s="2" t="s">
        <v>82</v>
      </c>
      <c r="C26" s="14" t="s">
        <v>81</v>
      </c>
      <c r="D26" s="3"/>
      <c r="E26" s="3"/>
      <c r="F26" s="3"/>
      <c r="G26" s="3"/>
      <c r="H26" s="3"/>
      <c r="I26" s="3"/>
      <c r="J26" s="25"/>
      <c r="K26" s="25">
        <f>+J27</f>
        <v>0.655450496482192</v>
      </c>
      <c r="L26" s="25"/>
      <c r="M26" s="25"/>
      <c r="N26" s="25"/>
    </row>
    <row r="27" spans="1:14">
      <c r="A27" s="9" t="s">
        <v>23</v>
      </c>
      <c r="B27" s="2" t="s">
        <v>83</v>
      </c>
      <c r="C27" s="15" t="s">
        <v>81</v>
      </c>
      <c r="D27" s="16" t="s">
        <v>84</v>
      </c>
      <c r="E27" s="3"/>
      <c r="F27" s="3"/>
      <c r="G27" s="3"/>
      <c r="H27" s="3"/>
      <c r="I27" s="3"/>
      <c r="J27" s="25">
        <f>+H28+H31</f>
        <v>0.655450496482192</v>
      </c>
      <c r="K27" s="25"/>
      <c r="L27" s="25"/>
      <c r="M27" s="25"/>
      <c r="N27" s="25"/>
    </row>
    <row r="28" spans="1:14">
      <c r="A28" s="9" t="s">
        <v>27</v>
      </c>
      <c r="B28" s="2" t="s">
        <v>85</v>
      </c>
      <c r="C28" s="17" t="s">
        <v>86</v>
      </c>
      <c r="D28" s="19"/>
      <c r="E28" s="18" t="s">
        <v>87</v>
      </c>
      <c r="F28" s="19"/>
      <c r="G28" s="19"/>
      <c r="H28" s="3">
        <f>+VLOOKUP(E28,'[2]Sheet 1'!A$2:C$286,3,0)</f>
        <v>0.326263197697565</v>
      </c>
      <c r="I28" s="3"/>
      <c r="J28" s="25"/>
      <c r="K28" s="25"/>
      <c r="L28" s="25"/>
      <c r="M28" s="25"/>
      <c r="N28" s="25"/>
    </row>
    <row r="29" spans="1:14">
      <c r="A29" s="9" t="s">
        <v>1</v>
      </c>
      <c r="B29" s="2" t="s">
        <v>88</v>
      </c>
      <c r="C29" s="20" t="s">
        <v>89</v>
      </c>
      <c r="D29" s="3"/>
      <c r="E29" s="3"/>
      <c r="F29" s="9">
        <v>21221</v>
      </c>
      <c r="G29" s="3" t="s">
        <v>90</v>
      </c>
      <c r="H29" s="3"/>
      <c r="I29" s="3">
        <f>+VLOOKUP(G29,'[2]Sheet 1'!A$2:C$286,3,0)</f>
        <v>0.258418747709053</v>
      </c>
      <c r="J29" s="25"/>
      <c r="K29" s="25"/>
      <c r="L29" s="25"/>
      <c r="M29" s="25"/>
      <c r="N29" s="25"/>
    </row>
    <row r="30" spans="1:14">
      <c r="A30" s="9" t="s">
        <v>1</v>
      </c>
      <c r="B30" s="2" t="s">
        <v>91</v>
      </c>
      <c r="C30" s="20" t="s">
        <v>92</v>
      </c>
      <c r="D30" s="3"/>
      <c r="E30" s="3"/>
      <c r="F30" s="9">
        <v>21242</v>
      </c>
      <c r="G30" s="3" t="s">
        <v>93</v>
      </c>
      <c r="H30" s="3"/>
      <c r="I30" s="3">
        <f>+VLOOKUP(G30,'[2]Sheet 1'!A$2:C$286,3,0)</f>
        <v>0.0678444499885123</v>
      </c>
      <c r="J30" s="25"/>
      <c r="K30" s="25"/>
      <c r="L30" s="25"/>
      <c r="M30" s="25"/>
      <c r="N30" s="25"/>
    </row>
    <row r="31" spans="1:14">
      <c r="A31" s="9" t="s">
        <v>27</v>
      </c>
      <c r="B31" s="2" t="s">
        <v>94</v>
      </c>
      <c r="C31" s="17" t="s">
        <v>95</v>
      </c>
      <c r="D31" s="19"/>
      <c r="E31" s="18" t="s">
        <v>96</v>
      </c>
      <c r="F31" s="19"/>
      <c r="G31" s="19"/>
      <c r="H31" s="3">
        <f>+VLOOKUP(E31,'[2]Sheet 1'!A$2:C$286,3,0)</f>
        <v>0.329187298784627</v>
      </c>
      <c r="I31" s="3"/>
      <c r="J31" s="25"/>
      <c r="K31" s="25"/>
      <c r="L31" s="25"/>
      <c r="M31" s="25"/>
      <c r="N31" s="25"/>
    </row>
    <row r="32" spans="1:14">
      <c r="A32" s="9" t="s">
        <v>1</v>
      </c>
      <c r="B32" s="2" t="s">
        <v>97</v>
      </c>
      <c r="C32" s="20" t="s">
        <v>98</v>
      </c>
      <c r="D32" s="3"/>
      <c r="E32" s="3"/>
      <c r="F32" s="9">
        <v>21250</v>
      </c>
      <c r="G32" s="3" t="s">
        <v>99</v>
      </c>
      <c r="H32" s="3"/>
      <c r="I32" s="3">
        <f>+VLOOKUP(G32,'[2]Sheet 1'!A$2:C$286,3,0)</f>
        <v>0.259024294343558</v>
      </c>
      <c r="J32" s="25"/>
      <c r="K32" s="25"/>
      <c r="L32" s="25"/>
      <c r="M32" s="25"/>
      <c r="N32" s="25"/>
    </row>
    <row r="33" spans="1:14">
      <c r="A33" s="9" t="s">
        <v>1</v>
      </c>
      <c r="B33" s="2" t="s">
        <v>100</v>
      </c>
      <c r="C33" s="20" t="s">
        <v>101</v>
      </c>
      <c r="D33" s="3"/>
      <c r="E33" s="3"/>
      <c r="F33" s="9">
        <v>21270</v>
      </c>
      <c r="G33" s="3" t="s">
        <v>102</v>
      </c>
      <c r="H33" s="3"/>
      <c r="I33" s="3">
        <f>+VLOOKUP(G33,'[2]Sheet 1'!A$2:C$286,3,0)</f>
        <v>0.0701630044410695</v>
      </c>
      <c r="J33" s="25"/>
      <c r="K33" s="25"/>
      <c r="L33" s="25"/>
      <c r="M33" s="25"/>
      <c r="N33" s="25"/>
    </row>
    <row r="34" spans="1:14">
      <c r="A34" s="9" t="s">
        <v>18</v>
      </c>
      <c r="B34" s="2" t="s">
        <v>103</v>
      </c>
      <c r="C34" s="12" t="s">
        <v>104</v>
      </c>
      <c r="D34" s="13"/>
      <c r="E34" s="3"/>
      <c r="F34" s="3"/>
      <c r="G34" s="3"/>
      <c r="H34" s="3"/>
      <c r="I34" s="3"/>
      <c r="J34" s="25"/>
      <c r="K34" s="25"/>
      <c r="L34" s="25">
        <f>+K36</f>
        <v>1.76775218921772</v>
      </c>
      <c r="M34" s="25"/>
      <c r="N34" s="25"/>
    </row>
    <row r="35" spans="1:14">
      <c r="A35" s="9" t="s">
        <v>21</v>
      </c>
      <c r="B35" s="2" t="s">
        <v>105</v>
      </c>
      <c r="C35" s="14" t="s">
        <v>104</v>
      </c>
      <c r="D35" s="3"/>
      <c r="E35" s="3"/>
      <c r="F35" s="3"/>
      <c r="G35" s="3"/>
      <c r="H35" s="3"/>
      <c r="I35" s="3"/>
      <c r="J35" s="25"/>
      <c r="K35" s="25"/>
      <c r="L35" s="25"/>
      <c r="M35" s="25"/>
      <c r="N35" s="25"/>
    </row>
    <row r="36" spans="1:14">
      <c r="A36" s="9" t="s">
        <v>23</v>
      </c>
      <c r="B36" s="2" t="s">
        <v>106</v>
      </c>
      <c r="C36" s="15" t="s">
        <v>104</v>
      </c>
      <c r="D36" s="16" t="s">
        <v>107</v>
      </c>
      <c r="E36" s="3"/>
      <c r="F36" s="3"/>
      <c r="G36" s="3"/>
      <c r="H36" s="3"/>
      <c r="I36" s="3"/>
      <c r="J36" s="25"/>
      <c r="K36" s="25">
        <f>+J37</f>
        <v>1.76775218921772</v>
      </c>
      <c r="L36" s="25"/>
      <c r="M36" s="25"/>
      <c r="N36" s="25"/>
    </row>
    <row r="37" spans="1:14">
      <c r="A37" s="9" t="s">
        <v>27</v>
      </c>
      <c r="B37" s="2" t="s">
        <v>108</v>
      </c>
      <c r="C37" s="17" t="s">
        <v>109</v>
      </c>
      <c r="D37" s="19"/>
      <c r="E37" s="18" t="s">
        <v>110</v>
      </c>
      <c r="F37" s="19"/>
      <c r="G37" s="19"/>
      <c r="H37" s="3">
        <f>+VLOOKUP(E37,'[2]Sheet 1'!A$2:C$286,3,0)</f>
        <v>0.628984873141732</v>
      </c>
      <c r="I37" s="3"/>
      <c r="J37" s="25">
        <f>+H37+H46+H53+H57</f>
        <v>1.76775218921772</v>
      </c>
      <c r="K37" s="25"/>
      <c r="L37" s="25"/>
      <c r="M37" s="25"/>
      <c r="N37" s="25"/>
    </row>
    <row r="38" spans="1:14">
      <c r="A38" s="9" t="s">
        <v>1</v>
      </c>
      <c r="B38" s="2" t="s">
        <v>111</v>
      </c>
      <c r="C38" s="20" t="s">
        <v>112</v>
      </c>
      <c r="D38" s="3"/>
      <c r="E38" s="3"/>
      <c r="F38" s="9">
        <v>21395</v>
      </c>
      <c r="G38" s="3" t="s">
        <v>113</v>
      </c>
      <c r="H38" s="3"/>
      <c r="I38" s="3">
        <f>+VLOOKUP(G38,'[2]Sheet 1'!A$2:C$286,3,0)</f>
        <v>0.265470833748069</v>
      </c>
      <c r="J38" s="25"/>
      <c r="K38" s="25"/>
      <c r="L38" s="25"/>
      <c r="M38" s="25"/>
      <c r="N38" s="25"/>
    </row>
    <row r="39" spans="1:14">
      <c r="A39" s="9" t="s">
        <v>1</v>
      </c>
      <c r="B39" s="2" t="s">
        <v>114</v>
      </c>
      <c r="C39" s="20" t="s">
        <v>115</v>
      </c>
      <c r="D39" s="3"/>
      <c r="E39" s="3"/>
      <c r="F39" s="9">
        <v>21395</v>
      </c>
      <c r="G39" s="3" t="s">
        <v>113</v>
      </c>
      <c r="H39" s="3"/>
      <c r="I39" s="3"/>
      <c r="J39" s="25"/>
      <c r="K39" s="25"/>
      <c r="L39" s="25"/>
      <c r="M39" s="25"/>
      <c r="N39" s="25"/>
    </row>
    <row r="40" spans="1:14">
      <c r="A40" s="9" t="s">
        <v>1</v>
      </c>
      <c r="B40" s="2" t="s">
        <v>116</v>
      </c>
      <c r="C40" s="20" t="s">
        <v>117</v>
      </c>
      <c r="D40" s="3"/>
      <c r="E40" s="3"/>
      <c r="F40" s="9" t="s">
        <v>118</v>
      </c>
      <c r="G40" s="3" t="s">
        <v>119</v>
      </c>
      <c r="H40" s="3"/>
      <c r="I40" s="3">
        <f>+VLOOKUP(G40,'[2]Sheet 1'!A$2:C$286,3,0)</f>
        <v>0.103322455180356</v>
      </c>
      <c r="J40" s="25"/>
      <c r="K40" s="25"/>
      <c r="L40" s="25"/>
      <c r="M40" s="25"/>
      <c r="N40" s="25"/>
    </row>
    <row r="41" spans="1:14">
      <c r="A41" s="9" t="s">
        <v>1</v>
      </c>
      <c r="B41" s="2" t="s">
        <v>120</v>
      </c>
      <c r="C41" s="20" t="s">
        <v>121</v>
      </c>
      <c r="D41" s="3"/>
      <c r="E41" s="3"/>
      <c r="F41" s="9">
        <v>21396</v>
      </c>
      <c r="G41" s="3" t="s">
        <v>122</v>
      </c>
      <c r="H41" s="3"/>
      <c r="I41" s="3">
        <f>+VLOOKUP(G41,'[2]Sheet 1'!A$2:C$286,3,0)</f>
        <v>0.078434564516475</v>
      </c>
      <c r="J41" s="25"/>
      <c r="K41" s="25"/>
      <c r="L41" s="25"/>
      <c r="M41" s="25"/>
      <c r="N41" s="25"/>
    </row>
    <row r="42" spans="1:14">
      <c r="A42" s="9" t="s">
        <v>1</v>
      </c>
      <c r="B42" s="2" t="s">
        <v>123</v>
      </c>
      <c r="C42" s="20" t="s">
        <v>124</v>
      </c>
      <c r="D42" s="3"/>
      <c r="E42" s="3"/>
      <c r="F42" s="9">
        <v>21399</v>
      </c>
      <c r="G42" s="3" t="s">
        <v>125</v>
      </c>
      <c r="H42" s="3"/>
      <c r="I42" s="3">
        <f>+VLOOKUP(G42,'[2]Sheet 1'!A$2:C$286,3,0)</f>
        <v>0.0708927794668139</v>
      </c>
      <c r="J42" s="25"/>
      <c r="K42" s="25"/>
      <c r="L42" s="25"/>
      <c r="M42" s="25"/>
      <c r="N42" s="25"/>
    </row>
    <row r="43" spans="1:14">
      <c r="A43" s="9" t="s">
        <v>1</v>
      </c>
      <c r="B43" s="2" t="s">
        <v>126</v>
      </c>
      <c r="C43" s="20" t="s">
        <v>127</v>
      </c>
      <c r="D43" s="3"/>
      <c r="E43" s="3"/>
      <c r="F43" s="9">
        <v>21399</v>
      </c>
      <c r="G43" s="3" t="s">
        <v>125</v>
      </c>
      <c r="H43" s="3"/>
      <c r="I43" s="3"/>
      <c r="J43" s="25"/>
      <c r="K43" s="25"/>
      <c r="L43" s="25"/>
      <c r="M43" s="25"/>
      <c r="N43" s="25"/>
    </row>
    <row r="44" spans="1:14">
      <c r="A44" s="9" t="s">
        <v>1</v>
      </c>
      <c r="B44" s="2" t="s">
        <v>128</v>
      </c>
      <c r="C44" s="20" t="s">
        <v>129</v>
      </c>
      <c r="D44" s="3"/>
      <c r="E44" s="3"/>
      <c r="F44" s="9" t="s">
        <v>130</v>
      </c>
      <c r="G44" s="3" t="s">
        <v>131</v>
      </c>
      <c r="H44" s="3"/>
      <c r="I44" s="3">
        <f>+VLOOKUP(G44,'[2]Sheet 1'!A$2:C$286,3,0)</f>
        <v>0.0656135299320512</v>
      </c>
      <c r="J44" s="25"/>
      <c r="K44" s="25"/>
      <c r="L44" s="25"/>
      <c r="M44" s="25"/>
      <c r="N44" s="25"/>
    </row>
    <row r="45" spans="1:14">
      <c r="A45" s="9" t="s">
        <v>1</v>
      </c>
      <c r="B45" s="2" t="s">
        <v>132</v>
      </c>
      <c r="C45" s="20" t="s">
        <v>133</v>
      </c>
      <c r="D45" s="3"/>
      <c r="E45" s="3"/>
      <c r="F45" s="21">
        <v>21311</v>
      </c>
      <c r="G45" s="3" t="s">
        <v>134</v>
      </c>
      <c r="H45" s="3"/>
      <c r="I45" s="3">
        <f>+VLOOKUP(G45,'[2]Sheet 1'!A$2:C$286,3,0)</f>
        <v>0.0452507102979663</v>
      </c>
      <c r="J45" s="25"/>
      <c r="K45" s="25"/>
      <c r="L45" s="25"/>
      <c r="M45" s="25"/>
      <c r="N45" s="25"/>
    </row>
    <row r="46" spans="1:14">
      <c r="A46" s="9" t="s">
        <v>27</v>
      </c>
      <c r="B46" s="2" t="s">
        <v>135</v>
      </c>
      <c r="C46" s="17" t="s">
        <v>136</v>
      </c>
      <c r="D46" s="19"/>
      <c r="E46" s="18" t="s">
        <v>137</v>
      </c>
      <c r="F46" s="18"/>
      <c r="G46" s="19"/>
      <c r="H46" s="3">
        <f>+VLOOKUP(E46,'[2]Sheet 1'!A$2:C$286,3,0)</f>
        <v>0.106966496112087</v>
      </c>
      <c r="I46" s="3"/>
      <c r="J46" s="25"/>
      <c r="K46" s="25"/>
      <c r="L46" s="25"/>
      <c r="M46" s="25"/>
      <c r="N46" s="25"/>
    </row>
    <row r="47" spans="1:14">
      <c r="A47" s="9" t="s">
        <v>1</v>
      </c>
      <c r="B47" s="2" t="s">
        <v>138</v>
      </c>
      <c r="C47" s="20" t="s">
        <v>139</v>
      </c>
      <c r="D47" s="3"/>
      <c r="E47" s="3"/>
      <c r="F47" s="9">
        <v>21429</v>
      </c>
      <c r="G47" s="3" t="s">
        <v>140</v>
      </c>
      <c r="H47" s="3"/>
      <c r="I47" s="3">
        <f>+VLOOKUP(G47,'[2]Sheet 1'!A$2:C$286,3,0)</f>
        <v>0.0445978494536533</v>
      </c>
      <c r="J47" s="25"/>
      <c r="K47" s="25"/>
      <c r="L47" s="25"/>
      <c r="M47" s="25"/>
      <c r="N47" s="25"/>
    </row>
    <row r="48" spans="1:14">
      <c r="A48" s="9" t="s">
        <v>1</v>
      </c>
      <c r="B48" s="2" t="s">
        <v>141</v>
      </c>
      <c r="C48" s="20" t="s">
        <v>142</v>
      </c>
      <c r="D48" s="3"/>
      <c r="E48" s="3"/>
      <c r="F48" s="9">
        <v>21421</v>
      </c>
      <c r="G48" s="3" t="s">
        <v>143</v>
      </c>
      <c r="H48" s="3"/>
      <c r="I48" s="3">
        <f>+VLOOKUP(G48,'[2]Sheet 1'!A$2:C$286,3,0)</f>
        <v>0.0276155171576818</v>
      </c>
      <c r="J48" s="25"/>
      <c r="K48" s="25"/>
      <c r="L48" s="25"/>
      <c r="M48" s="25"/>
      <c r="N48" s="25"/>
    </row>
    <row r="49" spans="1:14">
      <c r="A49" s="9" t="s">
        <v>1</v>
      </c>
      <c r="B49" s="2" t="s">
        <v>144</v>
      </c>
      <c r="C49" s="20" t="s">
        <v>145</v>
      </c>
      <c r="D49" s="3"/>
      <c r="E49" s="3"/>
      <c r="F49" s="9">
        <v>21421</v>
      </c>
      <c r="G49" s="3" t="s">
        <v>143</v>
      </c>
      <c r="H49" s="3"/>
      <c r="I49" s="3"/>
      <c r="J49" s="25"/>
      <c r="K49" s="25"/>
      <c r="L49" s="25"/>
      <c r="M49" s="25"/>
      <c r="N49" s="25"/>
    </row>
    <row r="50" spans="1:14">
      <c r="A50" s="9" t="s">
        <v>1</v>
      </c>
      <c r="B50" s="2" t="s">
        <v>146</v>
      </c>
      <c r="C50" s="20" t="s">
        <v>147</v>
      </c>
      <c r="D50" s="3"/>
      <c r="E50" s="3"/>
      <c r="F50" s="9">
        <v>21419</v>
      </c>
      <c r="G50" s="3" t="s">
        <v>148</v>
      </c>
      <c r="H50" s="3"/>
      <c r="I50" s="3">
        <f>+VLOOKUP(G50,'[2]Sheet 1'!A$2:C$286,3,0)</f>
        <v>0.0208856918422054</v>
      </c>
      <c r="J50" s="25"/>
      <c r="K50" s="25"/>
      <c r="L50" s="25"/>
      <c r="M50" s="25"/>
      <c r="N50" s="25"/>
    </row>
    <row r="51" spans="1:14">
      <c r="A51" s="9" t="s">
        <v>1</v>
      </c>
      <c r="B51" s="2" t="s">
        <v>149</v>
      </c>
      <c r="C51" s="20" t="s">
        <v>150</v>
      </c>
      <c r="D51" s="3"/>
      <c r="E51" s="3"/>
      <c r="F51" s="9">
        <v>21424</v>
      </c>
      <c r="G51" s="3" t="s">
        <v>151</v>
      </c>
      <c r="H51" s="3"/>
      <c r="I51" s="3">
        <f>+VLOOKUP(G51,'[2]Sheet 1'!A$2:C$286,3,0)</f>
        <v>0.0138674376585462</v>
      </c>
      <c r="J51" s="25"/>
      <c r="K51" s="25"/>
      <c r="L51" s="25"/>
      <c r="M51" s="25"/>
      <c r="N51" s="25"/>
    </row>
    <row r="52" spans="1:14">
      <c r="A52" s="9" t="s">
        <v>1</v>
      </c>
      <c r="B52" s="2" t="s">
        <v>152</v>
      </c>
      <c r="C52" s="20" t="s">
        <v>153</v>
      </c>
      <c r="D52" s="3"/>
      <c r="E52" s="3"/>
      <c r="F52" s="9">
        <v>21424</v>
      </c>
      <c r="G52" s="3" t="s">
        <v>151</v>
      </c>
      <c r="H52" s="3"/>
      <c r="I52" s="3"/>
      <c r="J52" s="25"/>
      <c r="K52" s="25"/>
      <c r="L52" s="25"/>
      <c r="M52" s="25"/>
      <c r="N52" s="25"/>
    </row>
    <row r="53" spans="1:14">
      <c r="A53" s="9" t="s">
        <v>27</v>
      </c>
      <c r="B53" s="2" t="s">
        <v>154</v>
      </c>
      <c r="C53" s="17" t="s">
        <v>155</v>
      </c>
      <c r="D53" s="19"/>
      <c r="E53" s="18" t="s">
        <v>156</v>
      </c>
      <c r="F53" s="19"/>
      <c r="G53" s="19"/>
      <c r="H53" s="3">
        <f>+VLOOKUP(E53,'[2]Sheet 1'!A$2:C$286,3,0)</f>
        <v>0.549145615450291</v>
      </c>
      <c r="I53" s="3"/>
      <c r="J53" s="25"/>
      <c r="K53" s="25"/>
      <c r="L53" s="25"/>
      <c r="M53" s="25"/>
      <c r="N53" s="25"/>
    </row>
    <row r="54" spans="1:14">
      <c r="A54" s="9" t="s">
        <v>1</v>
      </c>
      <c r="B54" s="2" t="s">
        <v>157</v>
      </c>
      <c r="C54" s="20" t="s">
        <v>158</v>
      </c>
      <c r="D54" s="3"/>
      <c r="E54" s="3"/>
      <c r="F54" s="9">
        <v>21439</v>
      </c>
      <c r="G54" s="3" t="s">
        <v>159</v>
      </c>
      <c r="H54" s="3"/>
      <c r="I54" s="3">
        <f>+VLOOKUP(G54,'[2]Sheet 1'!A$2:C$286,3,0)</f>
        <v>0.231477660830945</v>
      </c>
      <c r="J54" s="25"/>
      <c r="K54" s="25"/>
      <c r="L54" s="25"/>
      <c r="M54" s="25"/>
      <c r="N54" s="25"/>
    </row>
    <row r="55" spans="1:14">
      <c r="A55" s="9" t="s">
        <v>1</v>
      </c>
      <c r="B55" s="2" t="s">
        <v>160</v>
      </c>
      <c r="C55" s="20" t="s">
        <v>161</v>
      </c>
      <c r="D55" s="3"/>
      <c r="E55" s="3"/>
      <c r="F55" s="9" t="s">
        <v>162</v>
      </c>
      <c r="G55" s="3" t="s">
        <v>163</v>
      </c>
      <c r="H55" s="3"/>
      <c r="I55" s="3">
        <f>+VLOOKUP(G55,'[2]Sheet 1'!A$2:C$286,3,0)</f>
        <v>0.185997637471205</v>
      </c>
      <c r="J55" s="25"/>
      <c r="K55" s="25"/>
      <c r="L55" s="25"/>
      <c r="M55" s="25"/>
      <c r="N55" s="25"/>
    </row>
    <row r="56" spans="1:14">
      <c r="A56" s="9" t="s">
        <v>1</v>
      </c>
      <c r="B56" s="2" t="s">
        <v>164</v>
      </c>
      <c r="C56" s="20" t="s">
        <v>165</v>
      </c>
      <c r="D56" s="3"/>
      <c r="E56" s="3"/>
      <c r="F56" s="9" t="s">
        <v>166</v>
      </c>
      <c r="G56" s="3" t="s">
        <v>167</v>
      </c>
      <c r="H56" s="3"/>
      <c r="I56" s="3">
        <f>+VLOOKUP(G56,'[2]Sheet 1'!A$2:C$286,3,0)</f>
        <v>0.13167031714814</v>
      </c>
      <c r="J56" s="25"/>
      <c r="K56" s="25"/>
      <c r="L56" s="25"/>
      <c r="M56" s="25"/>
      <c r="N56" s="25"/>
    </row>
    <row r="57" spans="1:14">
      <c r="A57" s="9" t="s">
        <v>27</v>
      </c>
      <c r="B57" s="2" t="s">
        <v>168</v>
      </c>
      <c r="C57" s="17" t="s">
        <v>169</v>
      </c>
      <c r="D57" s="19"/>
      <c r="E57" s="18" t="s">
        <v>170</v>
      </c>
      <c r="F57" s="19"/>
      <c r="G57" s="19"/>
      <c r="H57" s="3">
        <f>+VLOOKUP(E57,'[2]Sheet 1'!A$2:C$286,3,0)</f>
        <v>0.482655204513613</v>
      </c>
      <c r="I57" s="3"/>
      <c r="J57" s="25"/>
      <c r="K57" s="25"/>
      <c r="L57" s="25"/>
      <c r="M57" s="25"/>
      <c r="N57" s="25"/>
    </row>
    <row r="58" spans="1:14">
      <c r="A58" s="9" t="s">
        <v>1</v>
      </c>
      <c r="B58" s="2" t="s">
        <v>171</v>
      </c>
      <c r="C58" s="24" t="s">
        <v>172</v>
      </c>
      <c r="D58" s="3"/>
      <c r="E58" s="3"/>
      <c r="F58" s="9">
        <v>21494</v>
      </c>
      <c r="G58" s="3" t="s">
        <v>173</v>
      </c>
      <c r="H58" s="3"/>
      <c r="I58" s="3">
        <f>+VLOOKUP(G58,'[2]Sheet 1'!A$2:C$286,3,0)</f>
        <v>0.158399441606187</v>
      </c>
      <c r="J58" s="25"/>
      <c r="K58" s="25"/>
      <c r="L58" s="25"/>
      <c r="M58" s="25"/>
      <c r="N58" s="25"/>
    </row>
    <row r="59" spans="1:14">
      <c r="A59" s="9" t="s">
        <v>1</v>
      </c>
      <c r="B59" s="2" t="s">
        <v>174</v>
      </c>
      <c r="C59" s="20" t="s">
        <v>1803</v>
      </c>
      <c r="D59" s="3"/>
      <c r="E59" s="3"/>
      <c r="F59" s="9">
        <v>21499</v>
      </c>
      <c r="G59" s="3" t="s">
        <v>176</v>
      </c>
      <c r="H59" s="3"/>
      <c r="I59" s="3">
        <f>+VLOOKUP(G59,'[2]Sheet 1'!A$2:C$286,3,0)</f>
        <v>0.101987908700177</v>
      </c>
      <c r="J59" s="25"/>
      <c r="K59" s="25"/>
      <c r="L59" s="25"/>
      <c r="M59" s="25"/>
      <c r="N59" s="25"/>
    </row>
    <row r="60" spans="1:14">
      <c r="A60" s="9" t="s">
        <v>1</v>
      </c>
      <c r="B60" s="2" t="s">
        <v>177</v>
      </c>
      <c r="C60" s="20" t="s">
        <v>178</v>
      </c>
      <c r="D60" s="3"/>
      <c r="E60" s="3"/>
      <c r="F60" s="9">
        <v>21493</v>
      </c>
      <c r="G60" s="3" t="s">
        <v>179</v>
      </c>
      <c r="H60" s="3"/>
      <c r="I60" s="3">
        <f>+VLOOKUP(G60,'[2]Sheet 1'!A$2:C$286,3,0)</f>
        <v>0.0964136013312422</v>
      </c>
      <c r="J60" s="25"/>
      <c r="K60" s="25"/>
      <c r="L60" s="25"/>
      <c r="M60" s="25"/>
      <c r="N60" s="25"/>
    </row>
    <row r="61" spans="1:14">
      <c r="A61" s="9" t="s">
        <v>1</v>
      </c>
      <c r="B61" s="2" t="s">
        <v>180</v>
      </c>
      <c r="C61" s="20" t="s">
        <v>1804</v>
      </c>
      <c r="D61" s="3"/>
      <c r="E61" s="3"/>
      <c r="F61" s="9" t="s">
        <v>182</v>
      </c>
      <c r="G61" s="3" t="s">
        <v>183</v>
      </c>
      <c r="H61" s="3"/>
      <c r="I61" s="3">
        <f>+VLOOKUP(G61,'[2]Sheet 1'!A$2:C$286,3,0)</f>
        <v>0.0780068386122134</v>
      </c>
      <c r="J61" s="25"/>
      <c r="K61" s="25"/>
      <c r="L61" s="25"/>
      <c r="M61" s="25"/>
      <c r="N61" s="25"/>
    </row>
    <row r="62" spans="1:14">
      <c r="A62" s="9" t="s">
        <v>1</v>
      </c>
      <c r="B62" s="2" t="s">
        <v>184</v>
      </c>
      <c r="C62" s="20" t="s">
        <v>185</v>
      </c>
      <c r="D62" s="3"/>
      <c r="E62" s="3"/>
      <c r="F62" s="9" t="s">
        <v>182</v>
      </c>
      <c r="G62" s="3" t="s">
        <v>183</v>
      </c>
      <c r="H62" s="3"/>
      <c r="I62" s="3"/>
      <c r="J62" s="25"/>
      <c r="K62" s="25"/>
      <c r="L62" s="25"/>
      <c r="M62" s="25"/>
      <c r="N62" s="25"/>
    </row>
    <row r="63" spans="1:14">
      <c r="A63" s="9" t="s">
        <v>1</v>
      </c>
      <c r="B63" s="2" t="s">
        <v>186</v>
      </c>
      <c r="C63" s="20" t="s">
        <v>187</v>
      </c>
      <c r="D63" s="3"/>
      <c r="E63" s="3"/>
      <c r="F63" s="9" t="s">
        <v>188</v>
      </c>
      <c r="G63" s="3" t="s">
        <v>189</v>
      </c>
      <c r="H63" s="3"/>
      <c r="I63" s="3">
        <f>+VLOOKUP(G63,'[2]Sheet 1'!A$2:C$286,3,0)</f>
        <v>0.0478474142637941</v>
      </c>
      <c r="J63" s="25"/>
      <c r="K63" s="25"/>
      <c r="L63" s="25"/>
      <c r="M63" s="25"/>
      <c r="N63" s="25"/>
    </row>
    <row r="64" spans="1:14">
      <c r="A64" s="9" t="s">
        <v>18</v>
      </c>
      <c r="B64" s="2" t="s">
        <v>190</v>
      </c>
      <c r="C64" s="12" t="s">
        <v>191</v>
      </c>
      <c r="D64" s="13"/>
      <c r="E64" s="3"/>
      <c r="F64" s="3"/>
      <c r="G64" s="3"/>
      <c r="H64" s="3"/>
      <c r="I64" s="3"/>
      <c r="J64" s="25"/>
      <c r="K64" s="25"/>
      <c r="L64" s="25">
        <f>+K65</f>
        <v>4.34891356745667</v>
      </c>
      <c r="M64" s="25"/>
      <c r="N64" s="25"/>
    </row>
    <row r="65" spans="1:14">
      <c r="A65" s="9" t="s">
        <v>21</v>
      </c>
      <c r="B65" s="2" t="s">
        <v>192</v>
      </c>
      <c r="C65" s="14" t="s">
        <v>191</v>
      </c>
      <c r="D65" s="3"/>
      <c r="E65" s="3"/>
      <c r="F65" s="3"/>
      <c r="G65" s="3"/>
      <c r="H65" s="3"/>
      <c r="I65" s="3"/>
      <c r="J65" s="25"/>
      <c r="K65" s="25">
        <f>+J66</f>
        <v>4.34891356745667</v>
      </c>
      <c r="L65" s="25"/>
      <c r="M65" s="25"/>
      <c r="N65" s="25"/>
    </row>
    <row r="66" spans="1:14">
      <c r="A66" s="9" t="s">
        <v>23</v>
      </c>
      <c r="B66" s="2" t="s">
        <v>193</v>
      </c>
      <c r="C66" s="15" t="s">
        <v>191</v>
      </c>
      <c r="D66" s="16" t="s">
        <v>194</v>
      </c>
      <c r="E66" s="3"/>
      <c r="F66" s="3"/>
      <c r="G66" s="3"/>
      <c r="H66" s="3"/>
      <c r="I66" s="3"/>
      <c r="J66" s="25">
        <f>+H67+H71+H74</f>
        <v>4.34891356745667</v>
      </c>
      <c r="K66" s="25"/>
      <c r="L66" s="25"/>
      <c r="M66" s="25"/>
      <c r="N66" s="25"/>
    </row>
    <row r="67" spans="1:14">
      <c r="A67" s="9" t="s">
        <v>27</v>
      </c>
      <c r="B67" s="2" t="s">
        <v>195</v>
      </c>
      <c r="C67" s="17" t="s">
        <v>196</v>
      </c>
      <c r="D67" s="19"/>
      <c r="E67" s="18" t="s">
        <v>197</v>
      </c>
      <c r="F67" s="19"/>
      <c r="G67" s="19"/>
      <c r="H67" s="3">
        <f>+VLOOKUP(E67,'[2]Sheet 1'!A$2:C$286,3,0)</f>
        <v>3.20171280131453</v>
      </c>
      <c r="I67" s="3"/>
      <c r="J67" s="25"/>
      <c r="K67" s="25"/>
      <c r="L67" s="25"/>
      <c r="M67" s="25"/>
      <c r="N67" s="25"/>
    </row>
    <row r="68" spans="1:14">
      <c r="A68" s="9" t="s">
        <v>1</v>
      </c>
      <c r="B68" s="2" t="s">
        <v>198</v>
      </c>
      <c r="C68" s="20" t="s">
        <v>199</v>
      </c>
      <c r="D68" s="3"/>
      <c r="E68" s="3"/>
      <c r="F68" s="9" t="s">
        <v>200</v>
      </c>
      <c r="G68" s="3" t="s">
        <v>201</v>
      </c>
      <c r="H68" s="3"/>
      <c r="I68" s="3">
        <f>+VLOOKUP(G68,'[2]Sheet 1'!A$2:C$286,3,0)</f>
        <v>1.48289856060883</v>
      </c>
      <c r="J68" s="25"/>
      <c r="K68" s="25"/>
      <c r="L68" s="25"/>
      <c r="M68" s="25"/>
      <c r="N68" s="25"/>
    </row>
    <row r="69" spans="1:14">
      <c r="A69" s="9" t="s">
        <v>1</v>
      </c>
      <c r="B69" s="2" t="s">
        <v>202</v>
      </c>
      <c r="C69" s="20" t="s">
        <v>203</v>
      </c>
      <c r="D69" s="3"/>
      <c r="E69" s="3"/>
      <c r="F69" s="9" t="s">
        <v>204</v>
      </c>
      <c r="G69" s="3" t="s">
        <v>205</v>
      </c>
      <c r="H69" s="3"/>
      <c r="I69" s="3">
        <f>+VLOOKUP(G69,'[2]Sheet 1'!A$2:C$286,3,0)</f>
        <v>1.40800469391142</v>
      </c>
      <c r="J69" s="25"/>
      <c r="K69" s="25"/>
      <c r="L69" s="25"/>
      <c r="M69" s="25"/>
      <c r="N69" s="25"/>
    </row>
    <row r="70" spans="1:14">
      <c r="A70" s="9" t="s">
        <v>1</v>
      </c>
      <c r="B70" s="2" t="s">
        <v>206</v>
      </c>
      <c r="C70" s="20" t="s">
        <v>207</v>
      </c>
      <c r="D70" s="3"/>
      <c r="E70" s="3"/>
      <c r="F70" s="9">
        <v>21539</v>
      </c>
      <c r="G70" s="3" t="s">
        <v>208</v>
      </c>
      <c r="H70" s="3"/>
      <c r="I70" s="3">
        <f>+VLOOKUP(G70,'[2]Sheet 1'!A$2:C$286,3,0)</f>
        <v>0.310809546794276</v>
      </c>
      <c r="J70" s="25"/>
      <c r="K70" s="25"/>
      <c r="L70" s="25"/>
      <c r="M70" s="25"/>
      <c r="N70" s="25"/>
    </row>
    <row r="71" spans="1:14">
      <c r="A71" s="9" t="s">
        <v>27</v>
      </c>
      <c r="B71" s="2" t="s">
        <v>209</v>
      </c>
      <c r="C71" s="17" t="s">
        <v>210</v>
      </c>
      <c r="D71" s="19"/>
      <c r="E71" s="18" t="s">
        <v>211</v>
      </c>
      <c r="F71" s="19"/>
      <c r="G71" s="19"/>
      <c r="H71" s="3">
        <f>+VLOOKUP(E71,'[2]Sheet 1'!A$2:C$286,3,0)</f>
        <v>0.239999629396922</v>
      </c>
      <c r="I71" s="3"/>
      <c r="J71" s="25"/>
      <c r="K71" s="25"/>
      <c r="L71" s="25"/>
      <c r="M71" s="25"/>
      <c r="N71" s="25"/>
    </row>
    <row r="72" spans="1:14">
      <c r="A72" s="9" t="s">
        <v>1</v>
      </c>
      <c r="B72" s="2" t="s">
        <v>212</v>
      </c>
      <c r="C72" s="20" t="s">
        <v>213</v>
      </c>
      <c r="D72" s="3"/>
      <c r="E72" s="3"/>
      <c r="F72" s="9">
        <v>21550</v>
      </c>
      <c r="G72" s="3" t="s">
        <v>214</v>
      </c>
      <c r="H72" s="3"/>
      <c r="I72" s="3">
        <f>+VLOOKUP(G72,'[2]Sheet 1'!A$2:C$286,3,0)</f>
        <v>0.239999629396922</v>
      </c>
      <c r="J72" s="25"/>
      <c r="K72" s="25"/>
      <c r="L72" s="25"/>
      <c r="M72" s="25"/>
      <c r="N72" s="25"/>
    </row>
    <row r="73" spans="1:14">
      <c r="A73" s="9" t="s">
        <v>1</v>
      </c>
      <c r="B73" s="2" t="s">
        <v>215</v>
      </c>
      <c r="C73" s="20" t="s">
        <v>216</v>
      </c>
      <c r="D73" s="3"/>
      <c r="E73" s="3"/>
      <c r="F73" s="9">
        <v>21550</v>
      </c>
      <c r="G73" s="3" t="s">
        <v>214</v>
      </c>
      <c r="H73" s="3"/>
      <c r="I73" s="3"/>
      <c r="J73" s="25"/>
      <c r="K73" s="25"/>
      <c r="L73" s="25"/>
      <c r="M73" s="25"/>
      <c r="N73" s="25"/>
    </row>
    <row r="74" spans="1:14">
      <c r="A74" s="9" t="s">
        <v>27</v>
      </c>
      <c r="B74" s="2" t="s">
        <v>217</v>
      </c>
      <c r="C74" s="17" t="s">
        <v>218</v>
      </c>
      <c r="D74" s="19"/>
      <c r="E74" s="18" t="s">
        <v>219</v>
      </c>
      <c r="F74" s="19"/>
      <c r="G74" s="19"/>
      <c r="H74" s="3">
        <f>+VLOOKUP(E74,'[2]Sheet 1'!A$2:C$286,3,0)</f>
        <v>0.907201136745214</v>
      </c>
      <c r="I74" s="3"/>
      <c r="J74" s="25"/>
      <c r="K74" s="25"/>
      <c r="L74" s="25"/>
      <c r="M74" s="25"/>
      <c r="N74" s="25"/>
    </row>
    <row r="75" spans="1:14">
      <c r="A75" s="9" t="s">
        <v>1</v>
      </c>
      <c r="B75" s="2" t="s">
        <v>220</v>
      </c>
      <c r="C75" s="20" t="s">
        <v>221</v>
      </c>
      <c r="D75" s="3"/>
      <c r="E75" s="3"/>
      <c r="F75" s="21">
        <v>21590</v>
      </c>
      <c r="G75" s="3" t="s">
        <v>222</v>
      </c>
      <c r="H75" s="3"/>
      <c r="I75" s="3">
        <f>+VLOOKUP(G75,'[2]Sheet 1'!A$2:C$286,3,0)</f>
        <v>0.907201136745214</v>
      </c>
      <c r="J75" s="25"/>
      <c r="K75" s="25"/>
      <c r="L75" s="25"/>
      <c r="M75" s="25"/>
      <c r="N75" s="25"/>
    </row>
    <row r="76" spans="1:14">
      <c r="A76" s="9" t="s">
        <v>18</v>
      </c>
      <c r="B76" s="2" t="s">
        <v>223</v>
      </c>
      <c r="C76" s="12" t="s">
        <v>224</v>
      </c>
      <c r="D76" s="13"/>
      <c r="E76" s="3"/>
      <c r="F76" s="3"/>
      <c r="G76" s="3"/>
      <c r="H76" s="3"/>
      <c r="I76" s="3"/>
      <c r="J76" s="25"/>
      <c r="K76" s="25"/>
      <c r="L76" s="25">
        <f>+K77</f>
        <v>1.57057337518279</v>
      </c>
      <c r="M76" s="25"/>
      <c r="N76" s="25"/>
    </row>
    <row r="77" spans="1:14">
      <c r="A77" s="9" t="s">
        <v>21</v>
      </c>
      <c r="B77" s="2" t="s">
        <v>225</v>
      </c>
      <c r="C77" s="14" t="s">
        <v>224</v>
      </c>
      <c r="D77" s="3"/>
      <c r="E77" s="3"/>
      <c r="F77" s="3"/>
      <c r="G77" s="3"/>
      <c r="H77" s="3"/>
      <c r="I77" s="3"/>
      <c r="J77" s="25"/>
      <c r="K77" s="25">
        <f>+J78</f>
        <v>1.57057337518279</v>
      </c>
      <c r="L77" s="25"/>
      <c r="M77" s="25"/>
      <c r="N77" s="25"/>
    </row>
    <row r="78" spans="1:14">
      <c r="A78" s="9" t="s">
        <v>23</v>
      </c>
      <c r="B78" s="2" t="s">
        <v>226</v>
      </c>
      <c r="C78" s="15" t="s">
        <v>224</v>
      </c>
      <c r="D78" s="16" t="s">
        <v>227</v>
      </c>
      <c r="E78" s="3"/>
      <c r="F78" s="3"/>
      <c r="G78" s="3"/>
      <c r="H78" s="3"/>
      <c r="I78" s="3"/>
      <c r="J78" s="25">
        <f>+H79+H82</f>
        <v>1.57057337518279</v>
      </c>
      <c r="K78" s="25"/>
      <c r="L78" s="25"/>
      <c r="M78" s="25"/>
      <c r="N78" s="25"/>
    </row>
    <row r="79" spans="1:14">
      <c r="A79" s="9" t="s">
        <v>27</v>
      </c>
      <c r="B79" s="2" t="s">
        <v>228</v>
      </c>
      <c r="C79" s="17" t="s">
        <v>229</v>
      </c>
      <c r="D79" s="19"/>
      <c r="E79" s="18" t="s">
        <v>230</v>
      </c>
      <c r="F79" s="19"/>
      <c r="G79" s="19"/>
      <c r="H79" s="3">
        <f>+VLOOKUP(E79,'[2]Sheet 1'!A$2:C$286,3,0)</f>
        <v>0.456655499540234</v>
      </c>
      <c r="I79" s="3"/>
      <c r="J79" s="25"/>
      <c r="K79" s="25"/>
      <c r="L79" s="25"/>
      <c r="M79" s="25"/>
      <c r="N79" s="25"/>
    </row>
    <row r="80" spans="1:14">
      <c r="A80" s="9" t="s">
        <v>1</v>
      </c>
      <c r="B80" s="2" t="s">
        <v>231</v>
      </c>
      <c r="C80" s="20" t="s">
        <v>232</v>
      </c>
      <c r="D80" s="3"/>
      <c r="E80" s="3"/>
      <c r="F80" s="9">
        <v>22120</v>
      </c>
      <c r="G80" s="3" t="s">
        <v>233</v>
      </c>
      <c r="H80" s="3"/>
      <c r="I80" s="3">
        <f>+VLOOKUP(G80,'[2]Sheet 1'!A$2:C$286,3,0)</f>
        <v>0.24073686660545</v>
      </c>
      <c r="J80" s="25"/>
      <c r="K80" s="25"/>
      <c r="L80" s="25"/>
      <c r="M80" s="25"/>
      <c r="N80" s="25"/>
    </row>
    <row r="81" spans="1:14">
      <c r="A81" s="9" t="s">
        <v>1</v>
      </c>
      <c r="B81" s="2" t="s">
        <v>234</v>
      </c>
      <c r="C81" s="20" t="s">
        <v>235</v>
      </c>
      <c r="D81" s="3"/>
      <c r="E81" s="3"/>
      <c r="F81" s="9">
        <v>22110</v>
      </c>
      <c r="G81" s="3" t="s">
        <v>236</v>
      </c>
      <c r="H81" s="3"/>
      <c r="I81" s="3">
        <f>+VLOOKUP(G81,'[2]Sheet 1'!A$2:C$286,3,0)</f>
        <v>0.215918632934785</v>
      </c>
      <c r="J81" s="25"/>
      <c r="K81" s="25"/>
      <c r="L81" s="25"/>
      <c r="M81" s="25"/>
      <c r="N81" s="25"/>
    </row>
    <row r="82" spans="1:14">
      <c r="A82" s="9" t="s">
        <v>27</v>
      </c>
      <c r="B82" s="2" t="s">
        <v>237</v>
      </c>
      <c r="C82" s="17" t="s">
        <v>238</v>
      </c>
      <c r="D82" s="19"/>
      <c r="E82" s="18" t="s">
        <v>239</v>
      </c>
      <c r="F82" s="19"/>
      <c r="G82" s="19"/>
      <c r="H82" s="3">
        <f>+VLOOKUP(E82,'[2]Sheet 1'!A$2:C$286,3,0)</f>
        <v>1.11391787564256</v>
      </c>
      <c r="I82" s="3"/>
      <c r="J82" s="25"/>
      <c r="K82" s="25"/>
      <c r="L82" s="25"/>
      <c r="M82" s="25"/>
      <c r="N82" s="25"/>
    </row>
    <row r="83" spans="1:14">
      <c r="A83" s="9" t="s">
        <v>1</v>
      </c>
      <c r="B83" s="2" t="s">
        <v>240</v>
      </c>
      <c r="C83" s="20" t="s">
        <v>241</v>
      </c>
      <c r="D83" s="3"/>
      <c r="E83" s="3"/>
      <c r="F83" s="9" t="s">
        <v>242</v>
      </c>
      <c r="G83" s="3" t="s">
        <v>243</v>
      </c>
      <c r="H83" s="3"/>
      <c r="I83" s="3">
        <f>+VLOOKUP(G83,'[2]Sheet 1'!A$2:C$286,3,0)</f>
        <v>0.419493985612784</v>
      </c>
      <c r="J83" s="25"/>
      <c r="K83" s="25"/>
      <c r="L83" s="25"/>
      <c r="M83" s="25"/>
      <c r="N83" s="25"/>
    </row>
    <row r="84" spans="1:14">
      <c r="A84" s="9" t="s">
        <v>1</v>
      </c>
      <c r="B84" s="2" t="s">
        <v>244</v>
      </c>
      <c r="C84" s="20" t="s">
        <v>245</v>
      </c>
      <c r="D84" s="3"/>
      <c r="E84" s="3"/>
      <c r="F84" s="9" t="s">
        <v>242</v>
      </c>
      <c r="G84" s="3" t="s">
        <v>243</v>
      </c>
      <c r="H84" s="3"/>
      <c r="I84" s="3"/>
      <c r="J84" s="25"/>
      <c r="K84" s="25"/>
      <c r="L84" s="25"/>
      <c r="M84" s="25"/>
      <c r="N84" s="25"/>
    </row>
    <row r="85" spans="1:14">
      <c r="A85" s="9" t="s">
        <v>1</v>
      </c>
      <c r="B85" s="2" t="s">
        <v>246</v>
      </c>
      <c r="C85" s="20" t="s">
        <v>247</v>
      </c>
      <c r="D85" s="3"/>
      <c r="E85" s="3"/>
      <c r="F85" s="9">
        <v>22229</v>
      </c>
      <c r="G85" s="3" t="s">
        <v>248</v>
      </c>
      <c r="H85" s="3"/>
      <c r="I85" s="3">
        <f>+VLOOKUP(G85,'[2]Sheet 1'!A$2:C$286,3,0)</f>
        <v>0.370445458064212</v>
      </c>
      <c r="J85" s="25"/>
      <c r="K85" s="25"/>
      <c r="L85" s="25"/>
      <c r="M85" s="25"/>
      <c r="N85" s="25"/>
    </row>
    <row r="86" spans="1:14">
      <c r="A86" s="9" t="s">
        <v>1</v>
      </c>
      <c r="B86" s="2" t="s">
        <v>249</v>
      </c>
      <c r="C86" s="20" t="s">
        <v>1805</v>
      </c>
      <c r="D86" s="3"/>
      <c r="E86" s="3"/>
      <c r="F86" s="9">
        <v>22270</v>
      </c>
      <c r="G86" s="3" t="s">
        <v>251</v>
      </c>
      <c r="H86" s="3"/>
      <c r="I86" s="3">
        <f>+VLOOKUP(G86,'[2]Sheet 1'!A$2:C$286,3,0)</f>
        <v>0.323978431965566</v>
      </c>
      <c r="J86" s="25"/>
      <c r="K86" s="25"/>
      <c r="L86" s="25"/>
      <c r="M86" s="25"/>
      <c r="N86" s="25"/>
    </row>
    <row r="87" spans="1:14">
      <c r="A87" s="9" t="s">
        <v>18</v>
      </c>
      <c r="B87" s="2" t="s">
        <v>252</v>
      </c>
      <c r="C87" s="12" t="s">
        <v>253</v>
      </c>
      <c r="D87" s="13"/>
      <c r="E87" s="3"/>
      <c r="F87" s="3"/>
      <c r="G87" s="3"/>
      <c r="H87" s="3"/>
      <c r="I87" s="3"/>
      <c r="J87" s="25"/>
      <c r="K87" s="25"/>
      <c r="L87" s="25">
        <f>+K88+K106</f>
        <v>2.02941413812204</v>
      </c>
      <c r="M87" s="25"/>
      <c r="N87" s="25"/>
    </row>
    <row r="88" spans="1:14">
      <c r="A88" s="9" t="s">
        <v>21</v>
      </c>
      <c r="B88" s="2" t="s">
        <v>254</v>
      </c>
      <c r="C88" s="14" t="s">
        <v>255</v>
      </c>
      <c r="D88" s="3"/>
      <c r="E88" s="3"/>
      <c r="F88" s="3"/>
      <c r="G88" s="3"/>
      <c r="H88" s="3"/>
      <c r="I88" s="3"/>
      <c r="J88" s="25"/>
      <c r="K88" s="25">
        <f>+J89+J94+J97</f>
        <v>1.91985653576012</v>
      </c>
      <c r="L88" s="25"/>
      <c r="M88" s="25"/>
      <c r="N88" s="25"/>
    </row>
    <row r="89" spans="1:14">
      <c r="A89" s="9" t="s">
        <v>23</v>
      </c>
      <c r="B89" s="2" t="s">
        <v>256</v>
      </c>
      <c r="C89" s="15" t="s">
        <v>257</v>
      </c>
      <c r="D89" s="16" t="s">
        <v>258</v>
      </c>
      <c r="E89" s="3"/>
      <c r="F89" s="3"/>
      <c r="G89" s="3"/>
      <c r="H89" s="3"/>
      <c r="I89" s="3"/>
      <c r="J89" s="25">
        <f>+H90</f>
        <v>0.731641307646356</v>
      </c>
      <c r="K89" s="25"/>
      <c r="L89" s="25"/>
      <c r="M89" s="25"/>
      <c r="N89" s="25"/>
    </row>
    <row r="90" spans="1:14">
      <c r="A90" s="9" t="s">
        <v>27</v>
      </c>
      <c r="B90" s="2" t="s">
        <v>259</v>
      </c>
      <c r="C90" s="17" t="s">
        <v>260</v>
      </c>
      <c r="D90" s="19"/>
      <c r="E90" s="18" t="s">
        <v>261</v>
      </c>
      <c r="F90" s="19"/>
      <c r="G90" s="19"/>
      <c r="H90" s="3">
        <f>+VLOOKUP(E90,'[2]Sheet 1'!A$2:C$286,3,0)</f>
        <v>0.731641307646356</v>
      </c>
      <c r="I90" s="3"/>
      <c r="J90" s="25"/>
      <c r="K90" s="25"/>
      <c r="L90" s="25"/>
      <c r="M90" s="25"/>
      <c r="N90" s="25"/>
    </row>
    <row r="91" spans="1:14">
      <c r="A91" s="9" t="s">
        <v>1</v>
      </c>
      <c r="B91" s="2" t="s">
        <v>262</v>
      </c>
      <c r="C91" s="20" t="s">
        <v>263</v>
      </c>
      <c r="D91" s="3"/>
      <c r="E91" s="3"/>
      <c r="F91" s="9" t="s">
        <v>264</v>
      </c>
      <c r="G91" s="3" t="s">
        <v>265</v>
      </c>
      <c r="H91" s="3"/>
      <c r="I91" s="3">
        <f>+VLOOKUP(G91,'[2]Sheet 1'!A$2:C$286,3,0)</f>
        <v>0.731641307646356</v>
      </c>
      <c r="J91" s="25"/>
      <c r="K91" s="25"/>
      <c r="L91" s="25"/>
      <c r="M91" s="25"/>
      <c r="N91" s="25"/>
    </row>
    <row r="92" spans="1:14">
      <c r="A92" s="9" t="s">
        <v>1</v>
      </c>
      <c r="B92" s="2" t="s">
        <v>266</v>
      </c>
      <c r="C92" s="20" t="s">
        <v>267</v>
      </c>
      <c r="D92" s="3"/>
      <c r="E92" s="3"/>
      <c r="F92" s="9" t="s">
        <v>264</v>
      </c>
      <c r="G92" s="3" t="s">
        <v>265</v>
      </c>
      <c r="H92" s="3"/>
      <c r="I92" s="3"/>
      <c r="J92" s="25"/>
      <c r="K92" s="25"/>
      <c r="L92" s="25"/>
      <c r="M92" s="25"/>
      <c r="N92" s="25"/>
    </row>
    <row r="93" spans="1:14">
      <c r="A93" s="9" t="s">
        <v>1</v>
      </c>
      <c r="B93" s="2" t="s">
        <v>268</v>
      </c>
      <c r="C93" s="20" t="s">
        <v>269</v>
      </c>
      <c r="D93" s="3"/>
      <c r="E93" s="3"/>
      <c r="F93" s="9" t="s">
        <v>264</v>
      </c>
      <c r="G93" s="3" t="s">
        <v>265</v>
      </c>
      <c r="H93" s="3"/>
      <c r="I93" s="3"/>
      <c r="J93" s="25"/>
      <c r="K93" s="25"/>
      <c r="L93" s="25"/>
      <c r="M93" s="25"/>
      <c r="N93" s="25"/>
    </row>
    <row r="94" spans="1:14">
      <c r="A94" s="9" t="s">
        <v>23</v>
      </c>
      <c r="B94" s="2" t="s">
        <v>270</v>
      </c>
      <c r="C94" s="15" t="s">
        <v>271</v>
      </c>
      <c r="D94" s="16" t="s">
        <v>272</v>
      </c>
      <c r="E94" s="3"/>
      <c r="F94" s="9"/>
      <c r="G94" s="3"/>
      <c r="H94" s="3"/>
      <c r="I94" s="3"/>
      <c r="J94" s="25">
        <f>+H95</f>
        <v>0.256040531545418</v>
      </c>
      <c r="K94" s="25"/>
      <c r="L94" s="25"/>
      <c r="M94" s="25"/>
      <c r="N94" s="25"/>
    </row>
    <row r="95" spans="1:14">
      <c r="A95" s="9" t="s">
        <v>27</v>
      </c>
      <c r="B95" s="2" t="s">
        <v>273</v>
      </c>
      <c r="C95" s="17" t="s">
        <v>274</v>
      </c>
      <c r="D95" s="19"/>
      <c r="E95" s="18" t="s">
        <v>275</v>
      </c>
      <c r="F95" s="19"/>
      <c r="G95" s="19"/>
      <c r="H95" s="3">
        <f>+VLOOKUP(E95,'[2]Sheet 1'!A$2:C$286,3,0)</f>
        <v>0.256040531545418</v>
      </c>
      <c r="I95" s="3"/>
      <c r="J95" s="25"/>
      <c r="K95" s="25"/>
      <c r="L95" s="25"/>
      <c r="M95" s="25"/>
      <c r="N95" s="25"/>
    </row>
    <row r="96" spans="1:14">
      <c r="A96" s="9" t="s">
        <v>1</v>
      </c>
      <c r="B96" s="2" t="s">
        <v>276</v>
      </c>
      <c r="C96" s="20" t="s">
        <v>277</v>
      </c>
      <c r="D96" s="3"/>
      <c r="E96" s="3"/>
      <c r="F96" s="9">
        <v>23162</v>
      </c>
      <c r="G96" s="3" t="s">
        <v>278</v>
      </c>
      <c r="H96" s="3"/>
      <c r="I96" s="3">
        <f>+VLOOKUP(G96,'[2]Sheet 1'!A$2:C$286,3,0)</f>
        <v>0.256040531545418</v>
      </c>
      <c r="J96" s="25"/>
      <c r="K96" s="25"/>
      <c r="L96" s="25"/>
      <c r="M96" s="25"/>
      <c r="N96" s="25"/>
    </row>
    <row r="97" spans="1:14">
      <c r="A97" s="9" t="s">
        <v>23</v>
      </c>
      <c r="B97" s="2" t="s">
        <v>279</v>
      </c>
      <c r="C97" s="15" t="s">
        <v>280</v>
      </c>
      <c r="D97" s="16" t="s">
        <v>281</v>
      </c>
      <c r="E97" s="3"/>
      <c r="F97" s="9"/>
      <c r="G97" s="3"/>
      <c r="H97" s="3"/>
      <c r="I97" s="3"/>
      <c r="J97" s="25">
        <f>+H98+H104</f>
        <v>0.932174696568346</v>
      </c>
      <c r="K97" s="25"/>
      <c r="L97" s="25"/>
      <c r="M97" s="25"/>
      <c r="N97" s="25"/>
    </row>
    <row r="98" spans="1:14">
      <c r="A98" s="9" t="s">
        <v>27</v>
      </c>
      <c r="B98" s="2" t="s">
        <v>282</v>
      </c>
      <c r="C98" s="17" t="s">
        <v>283</v>
      </c>
      <c r="D98" s="19"/>
      <c r="E98" s="18" t="s">
        <v>284</v>
      </c>
      <c r="F98" s="19"/>
      <c r="G98" s="19"/>
      <c r="H98" s="3">
        <f>+VLOOKUP(E98,'[2]Sheet 1'!A$2:C$286,3,0)</f>
        <v>0.750636730510915</v>
      </c>
      <c r="I98" s="3"/>
      <c r="J98" s="25"/>
      <c r="K98" s="25"/>
      <c r="L98" s="25"/>
      <c r="M98" s="25"/>
      <c r="N98" s="25"/>
    </row>
    <row r="99" spans="1:14">
      <c r="A99" s="9" t="s">
        <v>1</v>
      </c>
      <c r="B99" s="2" t="s">
        <v>285</v>
      </c>
      <c r="C99" s="20" t="s">
        <v>286</v>
      </c>
      <c r="D99" s="3"/>
      <c r="E99" s="3"/>
      <c r="F99" s="9">
        <v>23140</v>
      </c>
      <c r="G99" s="3" t="s">
        <v>287</v>
      </c>
      <c r="H99" s="3"/>
      <c r="I99" s="3">
        <f>+VLOOKUP(G99,'[2]Sheet 1'!A$2:C$286,3,0)</f>
        <v>0.427826409056404</v>
      </c>
      <c r="J99" s="25"/>
      <c r="K99" s="25"/>
      <c r="L99" s="25"/>
      <c r="M99" s="25"/>
      <c r="N99" s="25"/>
    </row>
    <row r="100" spans="1:14">
      <c r="A100" s="9" t="s">
        <v>1</v>
      </c>
      <c r="B100" s="2" t="s">
        <v>288</v>
      </c>
      <c r="C100" s="20" t="s">
        <v>289</v>
      </c>
      <c r="D100" s="3"/>
      <c r="E100" s="3"/>
      <c r="F100" s="9">
        <v>23140</v>
      </c>
      <c r="G100" s="3" t="s">
        <v>287</v>
      </c>
      <c r="H100" s="3"/>
      <c r="I100" s="3"/>
      <c r="J100" s="25"/>
      <c r="K100" s="25"/>
      <c r="L100" s="25"/>
      <c r="M100" s="25"/>
      <c r="N100" s="25"/>
    </row>
    <row r="101" ht="15.75" spans="1:14">
      <c r="A101" s="26" t="s">
        <v>1</v>
      </c>
      <c r="B101" s="2" t="s">
        <v>290</v>
      </c>
      <c r="C101" s="20" t="s">
        <v>291</v>
      </c>
      <c r="D101" s="3"/>
      <c r="E101" s="3"/>
      <c r="F101" s="9">
        <v>23140</v>
      </c>
      <c r="G101" s="3" t="s">
        <v>287</v>
      </c>
      <c r="H101" s="3"/>
      <c r="I101" s="3"/>
      <c r="J101" s="25"/>
      <c r="K101" s="25"/>
      <c r="L101" s="25"/>
      <c r="M101" s="25"/>
      <c r="N101" s="25"/>
    </row>
    <row r="102" spans="1:14">
      <c r="A102" s="9" t="s">
        <v>1</v>
      </c>
      <c r="B102" s="2" t="s">
        <v>292</v>
      </c>
      <c r="C102" s="20" t="s">
        <v>293</v>
      </c>
      <c r="D102" s="3"/>
      <c r="E102" s="3"/>
      <c r="F102" s="9" t="s">
        <v>294</v>
      </c>
      <c r="G102" s="3" t="s">
        <v>295</v>
      </c>
      <c r="H102" s="3"/>
      <c r="I102" s="3">
        <f>+VLOOKUP(G102,'[2]Sheet 1'!A$2:C$286,3,0)</f>
        <v>0.322810321454512</v>
      </c>
      <c r="J102" s="25"/>
      <c r="K102" s="25"/>
      <c r="L102" s="25"/>
      <c r="M102" s="25"/>
      <c r="N102" s="25"/>
    </row>
    <row r="103" spans="1:14">
      <c r="A103" s="9" t="s">
        <v>1</v>
      </c>
      <c r="B103" s="2" t="s">
        <v>296</v>
      </c>
      <c r="C103" s="20" t="s">
        <v>297</v>
      </c>
      <c r="D103" s="3"/>
      <c r="E103" s="3"/>
      <c r="F103" s="3"/>
      <c r="G103" s="3"/>
      <c r="H103" s="3"/>
      <c r="I103" s="3"/>
      <c r="J103" s="25"/>
      <c r="K103" s="25"/>
      <c r="L103" s="25"/>
      <c r="M103" s="25"/>
      <c r="N103" s="25"/>
    </row>
    <row r="104" spans="1:14">
      <c r="A104" s="9" t="s">
        <v>27</v>
      </c>
      <c r="B104" s="2" t="s">
        <v>298</v>
      </c>
      <c r="C104" s="17" t="s">
        <v>299</v>
      </c>
      <c r="D104" s="19"/>
      <c r="E104" s="18" t="s">
        <v>300</v>
      </c>
      <c r="F104" s="19"/>
      <c r="G104" s="19"/>
      <c r="H104" s="3">
        <f>+VLOOKUP(E104,'[2]Sheet 1'!A$2:C$286,3,0)</f>
        <v>0.181537966057431</v>
      </c>
      <c r="I104" s="3"/>
      <c r="J104" s="25"/>
      <c r="K104" s="25"/>
      <c r="L104" s="25"/>
      <c r="M104" s="25"/>
      <c r="N104" s="25"/>
    </row>
    <row r="105" spans="1:14">
      <c r="A105" s="9" t="s">
        <v>1</v>
      </c>
      <c r="B105" s="2" t="s">
        <v>301</v>
      </c>
      <c r="C105" s="20" t="s">
        <v>302</v>
      </c>
      <c r="D105" s="3"/>
      <c r="E105" s="3"/>
      <c r="F105" s="9">
        <v>39120</v>
      </c>
      <c r="G105" s="3" t="s">
        <v>303</v>
      </c>
      <c r="H105" s="3"/>
      <c r="I105" s="3">
        <f>+VLOOKUP(G105,'[2]Sheet 1'!A$2:C$286,3,0)</f>
        <v>0.181537966057431</v>
      </c>
      <c r="J105" s="25"/>
      <c r="K105" s="25"/>
      <c r="L105" s="25"/>
      <c r="M105" s="25"/>
      <c r="N105" s="25"/>
    </row>
    <row r="106" spans="1:14">
      <c r="A106" s="9" t="s">
        <v>21</v>
      </c>
      <c r="B106" s="2" t="s">
        <v>304</v>
      </c>
      <c r="C106" s="14" t="s">
        <v>305</v>
      </c>
      <c r="D106" s="3"/>
      <c r="E106" s="3"/>
      <c r="F106" s="3"/>
      <c r="G106" s="3"/>
      <c r="H106" s="3"/>
      <c r="I106" s="3"/>
      <c r="J106" s="25"/>
      <c r="K106" s="25">
        <f>+J107</f>
        <v>0.109557602361919</v>
      </c>
      <c r="L106" s="25"/>
      <c r="M106" s="25"/>
      <c r="N106" s="25"/>
    </row>
    <row r="107" spans="1:14">
      <c r="A107" s="9" t="s">
        <v>23</v>
      </c>
      <c r="B107" s="2" t="s">
        <v>306</v>
      </c>
      <c r="C107" s="15" t="s">
        <v>305</v>
      </c>
      <c r="D107" s="16" t="s">
        <v>307</v>
      </c>
      <c r="E107" s="3"/>
      <c r="F107" s="3"/>
      <c r="G107" s="3"/>
      <c r="H107" s="3"/>
      <c r="I107" s="3"/>
      <c r="J107" s="25">
        <f>+H108</f>
        <v>0.109557602361919</v>
      </c>
      <c r="K107" s="25"/>
      <c r="L107" s="25"/>
      <c r="M107" s="25"/>
      <c r="N107" s="25"/>
    </row>
    <row r="108" spans="1:14">
      <c r="A108" s="9" t="s">
        <v>27</v>
      </c>
      <c r="B108" s="2" t="s">
        <v>308</v>
      </c>
      <c r="C108" s="17" t="s">
        <v>309</v>
      </c>
      <c r="D108" s="19"/>
      <c r="E108" s="18" t="s">
        <v>310</v>
      </c>
      <c r="F108" s="19"/>
      <c r="G108" s="19"/>
      <c r="H108" s="3">
        <f>+VLOOKUP(E108,'[2]Sheet 1'!A$2:C$286,3,0)</f>
        <v>0.109557602361919</v>
      </c>
      <c r="I108" s="3"/>
      <c r="J108" s="25"/>
      <c r="K108" s="25"/>
      <c r="L108" s="25"/>
      <c r="M108" s="25"/>
      <c r="N108" s="25"/>
    </row>
    <row r="109" spans="1:14">
      <c r="A109" s="9" t="s">
        <v>1</v>
      </c>
      <c r="B109" s="2" t="s">
        <v>311</v>
      </c>
      <c r="C109" s="20" t="s">
        <v>312</v>
      </c>
      <c r="D109" s="3"/>
      <c r="E109" s="3"/>
      <c r="F109" s="9">
        <v>23210</v>
      </c>
      <c r="G109" s="3" t="s">
        <v>313</v>
      </c>
      <c r="H109" s="3"/>
      <c r="I109" s="3">
        <f>+VLOOKUP(G109,'[2]Sheet 1'!A$2:C$286,3,0)</f>
        <v>0.0686355559189427</v>
      </c>
      <c r="J109" s="25"/>
      <c r="K109" s="25"/>
      <c r="L109" s="25"/>
      <c r="M109" s="25"/>
      <c r="N109" s="25"/>
    </row>
    <row r="110" spans="1:14">
      <c r="A110" s="9" t="s">
        <v>1</v>
      </c>
      <c r="B110" s="2" t="s">
        <v>314</v>
      </c>
      <c r="C110" s="20" t="s">
        <v>315</v>
      </c>
      <c r="D110" s="3"/>
      <c r="E110" s="3"/>
      <c r="F110" s="9">
        <v>23210</v>
      </c>
      <c r="G110" s="3" t="s">
        <v>313</v>
      </c>
      <c r="H110" s="3"/>
      <c r="I110" s="3"/>
      <c r="J110" s="25"/>
      <c r="K110" s="25"/>
      <c r="L110" s="25"/>
      <c r="M110" s="25"/>
      <c r="N110" s="25"/>
    </row>
    <row r="111" spans="1:14">
      <c r="A111" s="9" t="s">
        <v>1</v>
      </c>
      <c r="B111" s="2" t="s">
        <v>316</v>
      </c>
      <c r="C111" s="20" t="s">
        <v>317</v>
      </c>
      <c r="D111" s="3"/>
      <c r="E111" s="3"/>
      <c r="F111" s="9">
        <v>23210</v>
      </c>
      <c r="G111" s="3" t="s">
        <v>313</v>
      </c>
      <c r="H111" s="3"/>
      <c r="I111" s="3"/>
      <c r="J111" s="25"/>
      <c r="K111" s="25"/>
      <c r="L111" s="25"/>
      <c r="M111" s="25"/>
      <c r="N111" s="25"/>
    </row>
    <row r="112" spans="1:14">
      <c r="A112" s="9" t="s">
        <v>1</v>
      </c>
      <c r="B112" s="2" t="s">
        <v>318</v>
      </c>
      <c r="C112" s="20" t="s">
        <v>319</v>
      </c>
      <c r="D112" s="3"/>
      <c r="E112" s="3"/>
      <c r="F112" s="9">
        <v>23210</v>
      </c>
      <c r="G112" s="3" t="s">
        <v>313</v>
      </c>
      <c r="H112" s="3"/>
      <c r="I112" s="3"/>
      <c r="J112" s="25"/>
      <c r="K112" s="25"/>
      <c r="L112" s="25"/>
      <c r="M112" s="25"/>
      <c r="N112" s="25"/>
    </row>
    <row r="113" spans="1:14">
      <c r="A113" s="9" t="s">
        <v>1</v>
      </c>
      <c r="B113" s="2" t="s">
        <v>320</v>
      </c>
      <c r="C113" s="20" t="s">
        <v>321</v>
      </c>
      <c r="D113" s="3"/>
      <c r="E113" s="3"/>
      <c r="F113" s="9">
        <v>23210</v>
      </c>
      <c r="G113" s="25" t="s">
        <v>322</v>
      </c>
      <c r="H113" s="3"/>
      <c r="I113" s="3">
        <f>+VLOOKUP(G113,'[2]Sheet 1'!A$2:C$286,3,0)</f>
        <v>0.0409220464429764</v>
      </c>
      <c r="J113" s="25"/>
      <c r="K113" s="25"/>
      <c r="L113" s="25"/>
      <c r="M113" s="25"/>
      <c r="N113" s="25"/>
    </row>
    <row r="114" spans="1:14">
      <c r="A114" s="9" t="s">
        <v>1</v>
      </c>
      <c r="B114" s="2" t="s">
        <v>323</v>
      </c>
      <c r="C114" s="20" t="s">
        <v>324</v>
      </c>
      <c r="D114" s="3"/>
      <c r="E114" s="3"/>
      <c r="F114" s="9">
        <v>23210</v>
      </c>
      <c r="G114" s="25" t="s">
        <v>322</v>
      </c>
      <c r="H114" s="3"/>
      <c r="I114" s="3"/>
      <c r="J114" s="25"/>
      <c r="K114" s="25"/>
      <c r="L114" s="25"/>
      <c r="M114" s="25"/>
      <c r="N114" s="25"/>
    </row>
    <row r="115" spans="1:14">
      <c r="A115" s="9" t="s">
        <v>18</v>
      </c>
      <c r="B115" s="2" t="s">
        <v>325</v>
      </c>
      <c r="C115" s="12" t="s">
        <v>326</v>
      </c>
      <c r="D115" s="13"/>
      <c r="E115" s="3"/>
      <c r="F115" s="3"/>
      <c r="G115" s="3"/>
      <c r="H115" s="3"/>
      <c r="I115" s="3"/>
      <c r="J115" s="25"/>
      <c r="K115" s="25"/>
      <c r="L115" s="25">
        <f>+K116+K133+K140+K147+K152+K159</f>
        <v>13.2123175492795</v>
      </c>
      <c r="M115" s="25"/>
      <c r="N115" s="25"/>
    </row>
    <row r="116" spans="1:14">
      <c r="A116" s="9" t="s">
        <v>21</v>
      </c>
      <c r="B116" s="2" t="s">
        <v>327</v>
      </c>
      <c r="C116" s="14" t="s">
        <v>328</v>
      </c>
      <c r="D116" s="3"/>
      <c r="E116" s="3"/>
      <c r="F116" s="3"/>
      <c r="G116" s="3"/>
      <c r="H116" s="3"/>
      <c r="I116" s="3"/>
      <c r="J116" s="25"/>
      <c r="K116" s="25">
        <f>+J117+J129</f>
        <v>5.42590686329924</v>
      </c>
      <c r="L116" s="25"/>
      <c r="M116" s="25"/>
      <c r="N116" s="25"/>
    </row>
    <row r="117" spans="1:14">
      <c r="A117" s="9" t="s">
        <v>23</v>
      </c>
      <c r="B117" s="2" t="s">
        <v>329</v>
      </c>
      <c r="C117" s="15" t="s">
        <v>328</v>
      </c>
      <c r="D117" s="16" t="s">
        <v>330</v>
      </c>
      <c r="E117" s="3"/>
      <c r="F117" s="3"/>
      <c r="G117" s="3"/>
      <c r="H117" s="3"/>
      <c r="I117" s="3"/>
      <c r="J117" s="25">
        <f>+H118+H121</f>
        <v>3.11173572411807</v>
      </c>
      <c r="K117" s="25"/>
      <c r="L117" s="25"/>
      <c r="M117" s="25"/>
      <c r="N117" s="25"/>
    </row>
    <row r="118" spans="1:14">
      <c r="A118" s="9" t="s">
        <v>27</v>
      </c>
      <c r="B118" s="2" t="s">
        <v>331</v>
      </c>
      <c r="C118" s="17" t="s">
        <v>332</v>
      </c>
      <c r="D118" s="19"/>
      <c r="E118" s="18" t="s">
        <v>333</v>
      </c>
      <c r="F118" s="19"/>
      <c r="G118" s="19"/>
      <c r="H118" s="3">
        <f>+VLOOKUP(E118,'[2]Sheet 1'!A$2:C$286,3,0)</f>
        <v>2.38908680271584</v>
      </c>
      <c r="I118" s="3"/>
      <c r="J118" s="25"/>
      <c r="K118" s="25"/>
      <c r="L118" s="25"/>
      <c r="M118" s="25"/>
      <c r="N118" s="25"/>
    </row>
    <row r="119" spans="1:14">
      <c r="A119" s="9" t="s">
        <v>1</v>
      </c>
      <c r="B119" s="2" t="s">
        <v>334</v>
      </c>
      <c r="C119" s="20" t="s">
        <v>335</v>
      </c>
      <c r="D119" s="3"/>
      <c r="E119" s="3"/>
      <c r="F119" s="9">
        <v>23490</v>
      </c>
      <c r="G119" s="3" t="s">
        <v>336</v>
      </c>
      <c r="H119" s="3"/>
      <c r="I119" s="3">
        <f>+VLOOKUP(G119,'[2]Sheet 1'!A$2:C$286,3,0)</f>
        <v>2.38908680271584</v>
      </c>
      <c r="J119" s="25"/>
      <c r="K119" s="25"/>
      <c r="L119" s="25"/>
      <c r="M119" s="25"/>
      <c r="N119" s="25"/>
    </row>
    <row r="120" spans="1:14">
      <c r="A120" s="9" t="s">
        <v>1</v>
      </c>
      <c r="B120" s="2" t="s">
        <v>337</v>
      </c>
      <c r="C120" s="20" t="s">
        <v>338</v>
      </c>
      <c r="D120" s="3"/>
      <c r="E120" s="3"/>
      <c r="F120" s="9">
        <v>23490</v>
      </c>
      <c r="G120" s="3" t="s">
        <v>336</v>
      </c>
      <c r="H120" s="3"/>
      <c r="I120" s="3"/>
      <c r="J120" s="25"/>
      <c r="K120" s="25"/>
      <c r="L120" s="25"/>
      <c r="M120" s="25"/>
      <c r="N120" s="25"/>
    </row>
    <row r="121" spans="1:14">
      <c r="A121" s="9" t="s">
        <v>27</v>
      </c>
      <c r="B121" s="2" t="s">
        <v>339</v>
      </c>
      <c r="C121" s="17" t="s">
        <v>340</v>
      </c>
      <c r="D121" s="19"/>
      <c r="E121" s="18" t="s">
        <v>341</v>
      </c>
      <c r="F121" s="19"/>
      <c r="G121" s="19"/>
      <c r="H121" s="3">
        <f>+VLOOKUP(E121,'[2]Sheet 1'!A$2:C$286,3,0)</f>
        <v>0.722648921402228</v>
      </c>
      <c r="I121" s="3"/>
      <c r="J121" s="25"/>
      <c r="K121" s="25"/>
      <c r="L121" s="25"/>
      <c r="M121" s="25"/>
      <c r="N121" s="25"/>
    </row>
    <row r="122" spans="1:14">
      <c r="A122" s="9" t="s">
        <v>1</v>
      </c>
      <c r="B122" s="2" t="s">
        <v>342</v>
      </c>
      <c r="C122" s="20" t="s">
        <v>343</v>
      </c>
      <c r="D122" s="3"/>
      <c r="E122" s="3"/>
      <c r="F122" s="9">
        <v>23430</v>
      </c>
      <c r="G122" s="3" t="s">
        <v>344</v>
      </c>
      <c r="H122" s="3"/>
      <c r="I122" s="3">
        <f>+VLOOKUP(G122,'[2]Sheet 1'!A$2:C$286,3,0)</f>
        <v>0.534283370056896</v>
      </c>
      <c r="J122" s="25"/>
      <c r="K122" s="25"/>
      <c r="L122" s="25"/>
      <c r="M122" s="25"/>
      <c r="N122" s="25"/>
    </row>
    <row r="123" spans="1:14">
      <c r="A123" s="9" t="s">
        <v>1</v>
      </c>
      <c r="B123" s="2" t="s">
        <v>345</v>
      </c>
      <c r="C123" s="20" t="s">
        <v>346</v>
      </c>
      <c r="D123" s="3"/>
      <c r="E123" s="3"/>
      <c r="F123" s="9">
        <v>23430</v>
      </c>
      <c r="G123" s="3" t="s">
        <v>344</v>
      </c>
      <c r="H123" s="3"/>
      <c r="I123" s="3"/>
      <c r="J123" s="25"/>
      <c r="K123" s="25"/>
      <c r="L123" s="25"/>
      <c r="M123" s="25"/>
      <c r="N123" s="25"/>
    </row>
    <row r="124" spans="1:14">
      <c r="A124" s="9" t="s">
        <v>1</v>
      </c>
      <c r="B124" s="2" t="s">
        <v>347</v>
      </c>
      <c r="C124" s="20" t="s">
        <v>348</v>
      </c>
      <c r="D124" s="3"/>
      <c r="E124" s="3"/>
      <c r="F124" s="9">
        <v>23430</v>
      </c>
      <c r="G124" s="3" t="s">
        <v>344</v>
      </c>
      <c r="H124" s="3"/>
      <c r="I124" s="3"/>
      <c r="J124" s="25"/>
      <c r="K124" s="25"/>
      <c r="L124" s="25"/>
      <c r="M124" s="25"/>
      <c r="N124" s="25"/>
    </row>
    <row r="125" spans="1:14">
      <c r="A125" s="9" t="s">
        <v>1</v>
      </c>
      <c r="B125" s="2" t="s">
        <v>349</v>
      </c>
      <c r="C125" s="20" t="s">
        <v>350</v>
      </c>
      <c r="D125" s="3"/>
      <c r="E125" s="3"/>
      <c r="F125" s="9">
        <v>23430</v>
      </c>
      <c r="G125" s="3" t="s">
        <v>344</v>
      </c>
      <c r="H125" s="3"/>
      <c r="I125" s="3"/>
      <c r="J125" s="25"/>
      <c r="K125" s="25"/>
      <c r="L125" s="25"/>
      <c r="M125" s="25"/>
      <c r="N125" s="25"/>
    </row>
    <row r="126" spans="1:14">
      <c r="A126" s="9" t="s">
        <v>1</v>
      </c>
      <c r="B126" s="2" t="s">
        <v>351</v>
      </c>
      <c r="C126" s="20" t="s">
        <v>352</v>
      </c>
      <c r="D126" s="3"/>
      <c r="E126" s="3"/>
      <c r="F126" s="9">
        <v>23430</v>
      </c>
      <c r="G126" s="3" t="s">
        <v>344</v>
      </c>
      <c r="H126" s="3"/>
      <c r="I126" s="3"/>
      <c r="J126" s="25"/>
      <c r="K126" s="25"/>
      <c r="L126" s="25"/>
      <c r="M126" s="25"/>
      <c r="N126" s="25"/>
    </row>
    <row r="127" spans="1:14">
      <c r="A127" s="9" t="s">
        <v>1</v>
      </c>
      <c r="B127" s="2" t="s">
        <v>353</v>
      </c>
      <c r="C127" s="20" t="s">
        <v>354</v>
      </c>
      <c r="D127" s="3"/>
      <c r="E127" s="3"/>
      <c r="F127" s="9" t="s">
        <v>355</v>
      </c>
      <c r="G127" s="3" t="s">
        <v>356</v>
      </c>
      <c r="H127" s="3"/>
      <c r="I127" s="3">
        <f>+VLOOKUP(G127,'[2]Sheet 1'!A$2:C$286,3,0)</f>
        <v>0.188365551345332</v>
      </c>
      <c r="J127" s="25"/>
      <c r="K127" s="25"/>
      <c r="L127" s="25"/>
      <c r="M127" s="25"/>
      <c r="N127" s="25"/>
    </row>
    <row r="128" spans="1:14">
      <c r="A128" s="9" t="s">
        <v>1</v>
      </c>
      <c r="B128" s="2" t="s">
        <v>357</v>
      </c>
      <c r="C128" s="20" t="s">
        <v>358</v>
      </c>
      <c r="D128" s="3"/>
      <c r="E128" s="3"/>
      <c r="F128" s="9" t="s">
        <v>355</v>
      </c>
      <c r="G128" s="3" t="s">
        <v>356</v>
      </c>
      <c r="H128" s="3"/>
      <c r="I128" s="3"/>
      <c r="J128" s="25"/>
      <c r="K128" s="25"/>
      <c r="L128" s="25"/>
      <c r="M128" s="25"/>
      <c r="N128" s="25"/>
    </row>
    <row r="129" spans="1:14">
      <c r="A129" s="9" t="s">
        <v>23</v>
      </c>
      <c r="B129" s="2" t="s">
        <v>359</v>
      </c>
      <c r="C129" s="15" t="s">
        <v>360</v>
      </c>
      <c r="D129" s="16" t="s">
        <v>361</v>
      </c>
      <c r="E129" s="3"/>
      <c r="F129" s="9"/>
      <c r="G129" s="3"/>
      <c r="H129" s="3"/>
      <c r="I129" s="3"/>
      <c r="J129" s="25">
        <f>+H130</f>
        <v>2.31417113918117</v>
      </c>
      <c r="K129" s="25"/>
      <c r="L129" s="25"/>
      <c r="M129" s="25"/>
      <c r="N129" s="25"/>
    </row>
    <row r="130" spans="1:14">
      <c r="A130" s="9" t="s">
        <v>27</v>
      </c>
      <c r="B130" s="2" t="s">
        <v>362</v>
      </c>
      <c r="C130" s="17" t="s">
        <v>363</v>
      </c>
      <c r="D130" s="19"/>
      <c r="E130" s="18" t="s">
        <v>364</v>
      </c>
      <c r="F130" s="19"/>
      <c r="G130" s="19"/>
      <c r="H130" s="3">
        <f>+VLOOKUP(E130,'[2]Sheet 1'!A$2:C$286,3,0)</f>
        <v>2.31417113918117</v>
      </c>
      <c r="I130" s="3"/>
      <c r="J130" s="25"/>
      <c r="K130" s="25"/>
      <c r="L130" s="25"/>
      <c r="M130" s="25"/>
      <c r="N130" s="25"/>
    </row>
    <row r="131" spans="1:14">
      <c r="A131" s="9" t="s">
        <v>1</v>
      </c>
      <c r="B131" s="2" t="s">
        <v>365</v>
      </c>
      <c r="C131" s="20" t="s">
        <v>366</v>
      </c>
      <c r="D131" s="3"/>
      <c r="E131" s="3"/>
      <c r="F131" s="9">
        <v>234901</v>
      </c>
      <c r="G131" s="3" t="s">
        <v>367</v>
      </c>
      <c r="H131" s="3"/>
      <c r="I131" s="3">
        <f>+VLOOKUP(G131,'[2]Sheet 1'!A$2:C$286,3,0)</f>
        <v>2.31417113918117</v>
      </c>
      <c r="J131" s="25"/>
      <c r="K131" s="25"/>
      <c r="L131" s="25"/>
      <c r="M131" s="25"/>
      <c r="N131" s="25"/>
    </row>
    <row r="132" spans="1:14">
      <c r="A132" s="9" t="s">
        <v>1</v>
      </c>
      <c r="B132" s="2" t="s">
        <v>368</v>
      </c>
      <c r="C132" s="20" t="s">
        <v>369</v>
      </c>
      <c r="D132" s="3"/>
      <c r="E132" s="3"/>
      <c r="F132" s="9">
        <v>234901</v>
      </c>
      <c r="G132" s="3" t="s">
        <v>367</v>
      </c>
      <c r="H132" s="3"/>
      <c r="I132" s="3"/>
      <c r="J132" s="25"/>
      <c r="K132" s="25"/>
      <c r="L132" s="25"/>
      <c r="M132" s="25"/>
      <c r="N132" s="25"/>
    </row>
    <row r="133" spans="1:14">
      <c r="A133" s="9" t="s">
        <v>21</v>
      </c>
      <c r="B133" s="2" t="s">
        <v>370</v>
      </c>
      <c r="C133" s="14" t="s">
        <v>371</v>
      </c>
      <c r="D133" s="3"/>
      <c r="E133" s="3"/>
      <c r="F133" s="3"/>
      <c r="G133" s="3"/>
      <c r="H133" s="3"/>
      <c r="I133" s="3"/>
      <c r="J133" s="25"/>
      <c r="K133" s="25">
        <f>+J134</f>
        <v>3.04402028278611</v>
      </c>
      <c r="L133" s="25"/>
      <c r="M133" s="25"/>
      <c r="N133" s="25"/>
    </row>
    <row r="134" spans="1:14">
      <c r="A134" s="9" t="s">
        <v>23</v>
      </c>
      <c r="B134" s="2" t="s">
        <v>372</v>
      </c>
      <c r="C134" s="15" t="s">
        <v>371</v>
      </c>
      <c r="D134" s="16" t="s">
        <v>373</v>
      </c>
      <c r="E134" s="3"/>
      <c r="F134" s="3"/>
      <c r="G134" s="3"/>
      <c r="H134" s="3"/>
      <c r="I134" s="3"/>
      <c r="J134" s="25">
        <f>+H135+H138</f>
        <v>3.04402028278611</v>
      </c>
      <c r="K134" s="25"/>
      <c r="L134" s="25"/>
      <c r="M134" s="25"/>
      <c r="N134" s="25"/>
    </row>
    <row r="135" spans="1:14">
      <c r="A135" s="9" t="s">
        <v>27</v>
      </c>
      <c r="B135" s="2" t="s">
        <v>374</v>
      </c>
      <c r="C135" s="17" t="s">
        <v>375</v>
      </c>
      <c r="D135" s="19"/>
      <c r="E135" s="18" t="s">
        <v>376</v>
      </c>
      <c r="F135" s="19"/>
      <c r="G135" s="19"/>
      <c r="H135" s="3">
        <f>+VLOOKUP(E135,'[2]Sheet 1'!A$2:C$286,3,0)</f>
        <v>2.65408875345219</v>
      </c>
      <c r="I135" s="3"/>
      <c r="J135" s="25"/>
      <c r="K135" s="25"/>
      <c r="L135" s="25"/>
      <c r="M135" s="25"/>
      <c r="N135" s="25"/>
    </row>
    <row r="136" spans="1:14">
      <c r="A136" s="9" t="s">
        <v>1</v>
      </c>
      <c r="B136" s="2" t="s">
        <v>377</v>
      </c>
      <c r="C136" s="20" t="s">
        <v>378</v>
      </c>
      <c r="D136" s="3"/>
      <c r="E136" s="3"/>
      <c r="F136" s="9" t="s">
        <v>379</v>
      </c>
      <c r="G136" s="3" t="s">
        <v>380</v>
      </c>
      <c r="H136" s="3"/>
      <c r="I136" s="3">
        <f>+VLOOKUP(G136,'[2]Sheet 1'!A$2:C$286,3,0)</f>
        <v>1.82309528673806</v>
      </c>
      <c r="J136" s="25"/>
      <c r="K136" s="25"/>
      <c r="L136" s="25"/>
      <c r="M136" s="25"/>
      <c r="N136" s="25"/>
    </row>
    <row r="137" spans="1:14">
      <c r="A137" s="9" t="s">
        <v>1</v>
      </c>
      <c r="B137" s="2" t="s">
        <v>381</v>
      </c>
      <c r="C137" s="20" t="s">
        <v>382</v>
      </c>
      <c r="D137" s="3"/>
      <c r="E137" s="3"/>
      <c r="F137" s="9" t="s">
        <v>383</v>
      </c>
      <c r="G137" s="3" t="s">
        <v>384</v>
      </c>
      <c r="H137" s="3"/>
      <c r="I137" s="3">
        <f>+VLOOKUP(G137,'[2]Sheet 1'!A$2:C$286,3,0)</f>
        <v>0.830993466714136</v>
      </c>
      <c r="J137" s="25"/>
      <c r="K137" s="25"/>
      <c r="L137" s="25"/>
      <c r="M137" s="25"/>
      <c r="N137" s="25"/>
    </row>
    <row r="138" spans="1:14">
      <c r="A138" s="9" t="s">
        <v>27</v>
      </c>
      <c r="B138" s="2" t="s">
        <v>385</v>
      </c>
      <c r="C138" s="17" t="s">
        <v>386</v>
      </c>
      <c r="D138" s="19"/>
      <c r="E138" s="18" t="s">
        <v>387</v>
      </c>
      <c r="F138" s="19"/>
      <c r="G138" s="19"/>
      <c r="H138" s="3">
        <f>+VLOOKUP(E138,'[2]Sheet 1'!A$2:C$286,3,0)</f>
        <v>0.389931529333925</v>
      </c>
      <c r="I138" s="3"/>
      <c r="J138" s="25"/>
      <c r="K138" s="25"/>
      <c r="L138" s="25"/>
      <c r="M138" s="25"/>
      <c r="N138" s="25"/>
    </row>
    <row r="139" spans="1:14">
      <c r="A139" s="9" t="s">
        <v>1</v>
      </c>
      <c r="B139" s="2" t="s">
        <v>388</v>
      </c>
      <c r="C139" s="20" t="s">
        <v>389</v>
      </c>
      <c r="D139" s="3"/>
      <c r="E139" s="3"/>
      <c r="F139" s="9">
        <v>23540</v>
      </c>
      <c r="G139" s="3" t="s">
        <v>390</v>
      </c>
      <c r="H139" s="3"/>
      <c r="I139" s="3">
        <f>+VLOOKUP(G139,'[2]Sheet 1'!A$2:C$286,3,0)</f>
        <v>0.389931529333925</v>
      </c>
      <c r="J139" s="25"/>
      <c r="K139" s="25"/>
      <c r="L139" s="25"/>
      <c r="M139" s="25"/>
      <c r="N139" s="25"/>
    </row>
    <row r="140" spans="1:14">
      <c r="A140" s="9" t="s">
        <v>21</v>
      </c>
      <c r="B140" s="2" t="s">
        <v>391</v>
      </c>
      <c r="C140" s="14" t="s">
        <v>392</v>
      </c>
      <c r="D140" s="3"/>
      <c r="E140" s="3"/>
      <c r="F140" s="3"/>
      <c r="G140" s="3"/>
      <c r="H140" s="3"/>
      <c r="I140" s="3"/>
      <c r="J140" s="25"/>
      <c r="K140" s="25">
        <f>+J141</f>
        <v>0.679962212502279</v>
      </c>
      <c r="L140" s="25"/>
      <c r="M140" s="25"/>
      <c r="N140" s="25"/>
    </row>
    <row r="141" spans="1:14">
      <c r="A141" s="9" t="s">
        <v>23</v>
      </c>
      <c r="B141" s="2" t="s">
        <v>393</v>
      </c>
      <c r="C141" s="15" t="s">
        <v>392</v>
      </c>
      <c r="D141" s="16" t="s">
        <v>394</v>
      </c>
      <c r="E141" s="3"/>
      <c r="F141" s="3"/>
      <c r="G141" s="3"/>
      <c r="H141" s="3"/>
      <c r="I141" s="3"/>
      <c r="J141" s="25">
        <f>+H142</f>
        <v>0.679962212502279</v>
      </c>
      <c r="K141" s="25"/>
      <c r="L141" s="25"/>
      <c r="M141" s="25"/>
      <c r="N141" s="25"/>
    </row>
    <row r="142" spans="1:14">
      <c r="A142" s="9" t="s">
        <v>27</v>
      </c>
      <c r="B142" s="2" t="s">
        <v>395</v>
      </c>
      <c r="C142" s="17" t="s">
        <v>396</v>
      </c>
      <c r="D142" s="19"/>
      <c r="E142" s="18" t="s">
        <v>397</v>
      </c>
      <c r="F142" s="19"/>
      <c r="G142" s="19"/>
      <c r="H142" s="3">
        <f>+VLOOKUP(E142,'[2]Sheet 1'!A$2:C$286,3,0)</f>
        <v>0.679962212502279</v>
      </c>
      <c r="I142" s="3"/>
      <c r="J142" s="25"/>
      <c r="K142" s="25"/>
      <c r="L142" s="25"/>
      <c r="M142" s="25"/>
      <c r="N142" s="25"/>
    </row>
    <row r="143" spans="1:14">
      <c r="A143" s="9" t="s">
        <v>1</v>
      </c>
      <c r="B143" s="2" t="s">
        <v>398</v>
      </c>
      <c r="C143" s="20" t="s">
        <v>399</v>
      </c>
      <c r="D143" s="3"/>
      <c r="E143" s="3"/>
      <c r="F143" s="9">
        <v>23670</v>
      </c>
      <c r="G143" s="3" t="s">
        <v>400</v>
      </c>
      <c r="H143" s="3"/>
      <c r="I143" s="3">
        <f>+VLOOKUP(G143,'[2]Sheet 1'!A$2:C$286,3,0)</f>
        <v>0.516258871603047</v>
      </c>
      <c r="J143" s="25"/>
      <c r="K143" s="25"/>
      <c r="L143" s="25"/>
      <c r="M143" s="25"/>
      <c r="N143" s="25"/>
    </row>
    <row r="144" spans="1:14">
      <c r="A144" s="9" t="s">
        <v>1</v>
      </c>
      <c r="B144" s="2" t="s">
        <v>401</v>
      </c>
      <c r="C144" s="20" t="s">
        <v>402</v>
      </c>
      <c r="D144" s="3"/>
      <c r="E144" s="3"/>
      <c r="F144" s="9">
        <v>23660</v>
      </c>
      <c r="G144" s="3" t="s">
        <v>403</v>
      </c>
      <c r="H144" s="3"/>
      <c r="I144" s="3">
        <f>+VLOOKUP(G144,'[2]Sheet 1'!A$2:C$286,3,0)</f>
        <v>0.112927093523044</v>
      </c>
      <c r="J144" s="25"/>
      <c r="K144" s="25"/>
      <c r="L144" s="25"/>
      <c r="M144" s="25"/>
      <c r="N144" s="25"/>
    </row>
    <row r="145" spans="1:14">
      <c r="A145" s="9" t="s">
        <v>1</v>
      </c>
      <c r="B145" s="2" t="s">
        <v>404</v>
      </c>
      <c r="C145" s="20" t="s">
        <v>405</v>
      </c>
      <c r="D145" s="3"/>
      <c r="E145" s="3"/>
      <c r="F145" s="9">
        <v>23660</v>
      </c>
      <c r="G145" s="3" t="s">
        <v>403</v>
      </c>
      <c r="H145" s="3"/>
      <c r="I145" s="3"/>
      <c r="J145" s="25"/>
      <c r="K145" s="25"/>
      <c r="L145" s="25"/>
      <c r="M145" s="25"/>
      <c r="N145" s="25"/>
    </row>
    <row r="146" spans="1:14">
      <c r="A146" s="9" t="s">
        <v>1</v>
      </c>
      <c r="B146" s="2" t="s">
        <v>406</v>
      </c>
      <c r="C146" s="20" t="s">
        <v>407</v>
      </c>
      <c r="D146" s="3"/>
      <c r="E146" s="3"/>
      <c r="F146" s="9" t="s">
        <v>408</v>
      </c>
      <c r="G146" s="3" t="s">
        <v>409</v>
      </c>
      <c r="H146" s="3"/>
      <c r="I146" s="3">
        <f>+VLOOKUP(G146,'[2]Sheet 1'!A$2:C$286,3,0)</f>
        <v>0.050776247376189</v>
      </c>
      <c r="J146" s="25"/>
      <c r="K146" s="25"/>
      <c r="L146" s="25"/>
      <c r="M146" s="25"/>
      <c r="N146" s="25"/>
    </row>
    <row r="147" spans="1:14">
      <c r="A147" s="9" t="s">
        <v>21</v>
      </c>
      <c r="B147" s="2" t="s">
        <v>410</v>
      </c>
      <c r="C147" s="14" t="s">
        <v>411</v>
      </c>
      <c r="D147" s="3"/>
      <c r="E147" s="3"/>
      <c r="F147" s="3"/>
      <c r="G147" s="3"/>
      <c r="H147" s="3"/>
      <c r="I147" s="3"/>
      <c r="J147" s="25"/>
      <c r="K147" s="25">
        <f>+J148</f>
        <v>0.268294236280618</v>
      </c>
      <c r="L147" s="25"/>
      <c r="M147" s="25"/>
      <c r="N147" s="25"/>
    </row>
    <row r="148" spans="1:14">
      <c r="A148" s="9" t="s">
        <v>23</v>
      </c>
      <c r="B148" s="2" t="s">
        <v>412</v>
      </c>
      <c r="C148" s="15" t="s">
        <v>411</v>
      </c>
      <c r="D148" s="16" t="s">
        <v>413</v>
      </c>
      <c r="E148" s="3"/>
      <c r="F148" s="3"/>
      <c r="G148" s="3"/>
      <c r="H148" s="3"/>
      <c r="I148" s="3"/>
      <c r="J148" s="25">
        <f>+H149</f>
        <v>0.268294236280618</v>
      </c>
      <c r="K148" s="25"/>
      <c r="L148" s="25"/>
      <c r="M148" s="25"/>
      <c r="N148" s="25"/>
    </row>
    <row r="149" spans="1:14">
      <c r="A149" s="9" t="s">
        <v>27</v>
      </c>
      <c r="B149" s="2" t="s">
        <v>414</v>
      </c>
      <c r="C149" s="17" t="s">
        <v>415</v>
      </c>
      <c r="D149" s="19"/>
      <c r="E149" s="18" t="s">
        <v>416</v>
      </c>
      <c r="F149" s="19"/>
      <c r="G149" s="19"/>
      <c r="H149" s="3">
        <f>+VLOOKUP(E149,'[2]Sheet 1'!A$2:C$286,3,0)</f>
        <v>0.268294236280618</v>
      </c>
      <c r="I149" s="3"/>
      <c r="J149" s="25"/>
      <c r="K149" s="25"/>
      <c r="L149" s="25"/>
      <c r="M149" s="25"/>
      <c r="N149" s="25"/>
    </row>
    <row r="150" spans="1:14">
      <c r="A150" s="9" t="s">
        <v>1</v>
      </c>
      <c r="B150" s="2" t="s">
        <v>417</v>
      </c>
      <c r="C150" s="20" t="s">
        <v>418</v>
      </c>
      <c r="D150" s="3"/>
      <c r="E150" s="3"/>
      <c r="F150" s="9" t="s">
        <v>419</v>
      </c>
      <c r="G150" s="3" t="s">
        <v>420</v>
      </c>
      <c r="H150" s="3"/>
      <c r="I150" s="3">
        <f>+VLOOKUP(G150,'[2]Sheet 1'!A$2:C$286,3,0)</f>
        <v>0.268294236280618</v>
      </c>
      <c r="J150" s="25"/>
      <c r="K150" s="25"/>
      <c r="L150" s="25"/>
      <c r="M150" s="25"/>
      <c r="N150" s="25"/>
    </row>
    <row r="151" spans="1:14">
      <c r="A151" s="9" t="s">
        <v>1</v>
      </c>
      <c r="B151" s="2" t="s">
        <v>421</v>
      </c>
      <c r="C151" s="20" t="s">
        <v>422</v>
      </c>
      <c r="D151" s="3"/>
      <c r="E151" s="3"/>
      <c r="F151" s="9" t="s">
        <v>419</v>
      </c>
      <c r="G151" s="3" t="s">
        <v>420</v>
      </c>
      <c r="H151" s="3"/>
      <c r="I151" s="3"/>
      <c r="J151" s="25"/>
      <c r="K151" s="25"/>
      <c r="L151" s="25"/>
      <c r="M151" s="25"/>
      <c r="N151" s="25"/>
    </row>
    <row r="152" spans="1:14">
      <c r="A152" s="9" t="s">
        <v>21</v>
      </c>
      <c r="B152" s="2" t="s">
        <v>423</v>
      </c>
      <c r="C152" s="14" t="s">
        <v>424</v>
      </c>
      <c r="D152" s="3"/>
      <c r="E152" s="3"/>
      <c r="F152" s="3"/>
      <c r="G152" s="3"/>
      <c r="H152" s="3"/>
      <c r="I152" s="3"/>
      <c r="J152" s="25"/>
      <c r="K152" s="25">
        <f>+J153</f>
        <v>0.229538136292805</v>
      </c>
      <c r="L152" s="25"/>
      <c r="M152" s="25"/>
      <c r="N152" s="25"/>
    </row>
    <row r="153" spans="1:14">
      <c r="A153" s="9" t="s">
        <v>23</v>
      </c>
      <c r="B153" s="2" t="s">
        <v>425</v>
      </c>
      <c r="C153" s="15" t="s">
        <v>1806</v>
      </c>
      <c r="D153" s="16" t="s">
        <v>427</v>
      </c>
      <c r="E153" s="3"/>
      <c r="F153" s="3"/>
      <c r="G153" s="3"/>
      <c r="H153" s="3"/>
      <c r="I153" s="3"/>
      <c r="J153" s="25">
        <f>+H154</f>
        <v>0.229538136292805</v>
      </c>
      <c r="K153" s="25"/>
      <c r="L153" s="25"/>
      <c r="M153" s="25"/>
      <c r="N153" s="25"/>
    </row>
    <row r="154" spans="1:14">
      <c r="A154" s="9" t="s">
        <v>27</v>
      </c>
      <c r="B154" s="2" t="s">
        <v>428</v>
      </c>
      <c r="C154" s="17" t="s">
        <v>1807</v>
      </c>
      <c r="D154" s="19"/>
      <c r="E154" s="18" t="s">
        <v>71</v>
      </c>
      <c r="F154" s="19"/>
      <c r="G154" s="19"/>
      <c r="H154" s="3">
        <v>0.229538136292805</v>
      </c>
      <c r="I154" s="3"/>
      <c r="J154" s="25"/>
      <c r="K154" s="25"/>
      <c r="L154" s="25"/>
      <c r="M154" s="25"/>
      <c r="N154" s="25"/>
    </row>
    <row r="155" spans="1:14">
      <c r="A155" s="9" t="s">
        <v>1</v>
      </c>
      <c r="B155" s="2" t="s">
        <v>430</v>
      </c>
      <c r="C155" s="20" t="s">
        <v>431</v>
      </c>
      <c r="D155" s="3"/>
      <c r="E155" s="3"/>
      <c r="F155" s="9" t="s">
        <v>432</v>
      </c>
      <c r="G155" s="3" t="s">
        <v>433</v>
      </c>
      <c r="H155" s="3"/>
      <c r="I155" s="3">
        <f>+VLOOKUP(G155,'[2]Sheet 1'!A$2:C$286,3,0)</f>
        <v>0.229538136292805</v>
      </c>
      <c r="J155" s="25"/>
      <c r="K155" s="25"/>
      <c r="L155" s="25"/>
      <c r="M155" s="25"/>
      <c r="N155" s="25"/>
    </row>
    <row r="156" spans="1:14">
      <c r="A156" s="9" t="s">
        <v>1</v>
      </c>
      <c r="B156" s="2" t="s">
        <v>434</v>
      </c>
      <c r="C156" s="20" t="s">
        <v>435</v>
      </c>
      <c r="D156" s="3"/>
      <c r="E156" s="3"/>
      <c r="F156" s="9" t="s">
        <v>432</v>
      </c>
      <c r="G156" s="3" t="s">
        <v>433</v>
      </c>
      <c r="H156" s="3"/>
      <c r="I156" s="3"/>
      <c r="J156" s="25"/>
      <c r="K156" s="25"/>
      <c r="L156" s="25"/>
      <c r="M156" s="25"/>
      <c r="N156" s="25"/>
    </row>
    <row r="157" spans="1:14">
      <c r="A157" s="9" t="s">
        <v>1</v>
      </c>
      <c r="B157" s="2" t="s">
        <v>436</v>
      </c>
      <c r="C157" s="20" t="s">
        <v>437</v>
      </c>
      <c r="D157" s="3"/>
      <c r="E157" s="3"/>
      <c r="F157" s="9" t="s">
        <v>432</v>
      </c>
      <c r="G157" s="3" t="s">
        <v>433</v>
      </c>
      <c r="H157" s="3"/>
      <c r="I157" s="3"/>
      <c r="J157" s="25"/>
      <c r="K157" s="25"/>
      <c r="L157" s="25"/>
      <c r="M157" s="25"/>
      <c r="N157" s="25"/>
    </row>
    <row r="158" spans="1:14">
      <c r="A158" s="9" t="s">
        <v>1</v>
      </c>
      <c r="B158" s="2" t="s">
        <v>438</v>
      </c>
      <c r="C158" s="20" t="s">
        <v>439</v>
      </c>
      <c r="D158" s="3"/>
      <c r="E158" s="3"/>
      <c r="F158" s="9" t="s">
        <v>432</v>
      </c>
      <c r="G158" s="3" t="s">
        <v>433</v>
      </c>
      <c r="H158" s="3"/>
      <c r="I158" s="3"/>
      <c r="J158" s="25"/>
      <c r="K158" s="25"/>
      <c r="L158" s="25"/>
      <c r="M158" s="25"/>
      <c r="N158" s="25"/>
    </row>
    <row r="159" spans="1:14">
      <c r="A159" s="9" t="s">
        <v>21</v>
      </c>
      <c r="B159" s="2" t="s">
        <v>440</v>
      </c>
      <c r="C159" s="14" t="s">
        <v>441</v>
      </c>
      <c r="D159" s="3"/>
      <c r="E159" s="3"/>
      <c r="F159" s="3"/>
      <c r="G159" s="3"/>
      <c r="H159" s="3"/>
      <c r="I159" s="3"/>
      <c r="J159" s="25"/>
      <c r="K159" s="25">
        <f>+J160</f>
        <v>3.56459581811847</v>
      </c>
      <c r="L159" s="25"/>
      <c r="M159" s="25"/>
      <c r="N159" s="25"/>
    </row>
    <row r="160" spans="1:14">
      <c r="A160" s="9" t="s">
        <v>23</v>
      </c>
      <c r="B160" s="2" t="s">
        <v>442</v>
      </c>
      <c r="C160" s="15" t="s">
        <v>1806</v>
      </c>
      <c r="D160" s="16" t="s">
        <v>427</v>
      </c>
      <c r="E160" s="3"/>
      <c r="F160" s="3"/>
      <c r="G160" s="3"/>
      <c r="H160" s="3"/>
      <c r="I160" s="3"/>
      <c r="J160" s="25">
        <f>+H161</f>
        <v>3.56459581811847</v>
      </c>
      <c r="K160" s="25"/>
      <c r="L160" s="25"/>
      <c r="M160" s="25"/>
      <c r="N160" s="25"/>
    </row>
    <row r="161" spans="1:14">
      <c r="A161" s="9" t="s">
        <v>27</v>
      </c>
      <c r="B161" s="2" t="s">
        <v>443</v>
      </c>
      <c r="C161" s="17" t="s">
        <v>444</v>
      </c>
      <c r="D161" s="19"/>
      <c r="E161" s="18" t="s">
        <v>445</v>
      </c>
      <c r="F161" s="19"/>
      <c r="G161" s="19"/>
      <c r="H161" s="3">
        <f>+VLOOKUP(E161,'[2]Sheet 1'!A$2:C$286,3,0)</f>
        <v>3.56459581811847</v>
      </c>
      <c r="I161" s="3"/>
      <c r="J161" s="25"/>
      <c r="K161" s="25"/>
      <c r="L161" s="25"/>
      <c r="M161" s="25"/>
      <c r="N161" s="25"/>
    </row>
    <row r="162" spans="1:14">
      <c r="A162" s="9" t="s">
        <v>1</v>
      </c>
      <c r="B162" s="2" t="s">
        <v>446</v>
      </c>
      <c r="C162" s="20" t="s">
        <v>447</v>
      </c>
      <c r="D162" s="3"/>
      <c r="E162" s="3"/>
      <c r="F162" s="9">
        <v>23999</v>
      </c>
      <c r="G162" s="3" t="s">
        <v>448</v>
      </c>
      <c r="H162" s="3"/>
      <c r="I162" s="3">
        <f>+VLOOKUP(G162,'[2]Sheet 1'!A$2:C$286,3,0)</f>
        <v>1.46056504868465</v>
      </c>
      <c r="J162" s="25"/>
      <c r="K162" s="25"/>
      <c r="L162" s="25"/>
      <c r="M162" s="25"/>
      <c r="N162" s="25"/>
    </row>
    <row r="163" spans="1:14">
      <c r="A163" s="9" t="s">
        <v>1</v>
      </c>
      <c r="B163" s="2" t="s">
        <v>449</v>
      </c>
      <c r="C163" s="20" t="s">
        <v>450</v>
      </c>
      <c r="D163" s="3"/>
      <c r="E163" s="3"/>
      <c r="F163" s="9">
        <v>23999</v>
      </c>
      <c r="G163" s="3" t="s">
        <v>448</v>
      </c>
      <c r="H163" s="3"/>
      <c r="I163" s="3"/>
      <c r="J163" s="25"/>
      <c r="K163" s="25"/>
      <c r="L163" s="25"/>
      <c r="M163" s="25"/>
      <c r="N163" s="25"/>
    </row>
    <row r="164" spans="1:14">
      <c r="A164" s="9" t="s">
        <v>1</v>
      </c>
      <c r="B164" s="2" t="s">
        <v>451</v>
      </c>
      <c r="C164" s="20" t="s">
        <v>452</v>
      </c>
      <c r="D164" s="3"/>
      <c r="E164" s="3"/>
      <c r="F164" s="9">
        <v>23999</v>
      </c>
      <c r="G164" s="3" t="s">
        <v>448</v>
      </c>
      <c r="H164" s="3"/>
      <c r="I164" s="3"/>
      <c r="J164" s="25"/>
      <c r="K164" s="25"/>
      <c r="L164" s="25"/>
      <c r="M164" s="25"/>
      <c r="N164" s="25"/>
    </row>
    <row r="165" spans="1:14">
      <c r="A165" s="9" t="s">
        <v>1</v>
      </c>
      <c r="B165" s="2" t="s">
        <v>453</v>
      </c>
      <c r="C165" s="20" t="s">
        <v>454</v>
      </c>
      <c r="D165" s="3"/>
      <c r="E165" s="3"/>
      <c r="F165" s="9">
        <v>23995</v>
      </c>
      <c r="G165" s="3" t="s">
        <v>455</v>
      </c>
      <c r="H165" s="3"/>
      <c r="I165" s="3">
        <f>+VLOOKUP(G165,'[2]Sheet 1'!A$2:C$286,3,0)</f>
        <v>0.835075513150047</v>
      </c>
      <c r="J165" s="25"/>
      <c r="K165" s="25"/>
      <c r="L165" s="25"/>
      <c r="M165" s="25"/>
      <c r="N165" s="25"/>
    </row>
    <row r="166" spans="1:14">
      <c r="A166" s="9" t="s">
        <v>1</v>
      </c>
      <c r="B166" s="2" t="s">
        <v>456</v>
      </c>
      <c r="C166" s="20" t="s">
        <v>457</v>
      </c>
      <c r="D166" s="3"/>
      <c r="E166" s="3"/>
      <c r="F166" s="9">
        <v>23995</v>
      </c>
      <c r="G166" s="3" t="s">
        <v>455</v>
      </c>
      <c r="H166" s="3"/>
      <c r="I166" s="3"/>
      <c r="J166" s="25"/>
      <c r="K166" s="25"/>
      <c r="L166" s="25"/>
      <c r="M166" s="25"/>
      <c r="N166" s="25"/>
    </row>
    <row r="167" spans="1:14">
      <c r="A167" s="9" t="s">
        <v>1</v>
      </c>
      <c r="B167" s="2" t="s">
        <v>458</v>
      </c>
      <c r="C167" s="20" t="s">
        <v>459</v>
      </c>
      <c r="D167" s="3"/>
      <c r="E167" s="3"/>
      <c r="F167" s="9">
        <v>23995</v>
      </c>
      <c r="G167" s="3" t="s">
        <v>455</v>
      </c>
      <c r="H167" s="3"/>
      <c r="I167" s="3"/>
      <c r="J167" s="25"/>
      <c r="K167" s="25"/>
      <c r="L167" s="25"/>
      <c r="M167" s="25"/>
      <c r="N167" s="25"/>
    </row>
    <row r="168" spans="1:14">
      <c r="A168" s="9" t="s">
        <v>1</v>
      </c>
      <c r="B168" s="2" t="s">
        <v>460</v>
      </c>
      <c r="C168" s="20" t="s">
        <v>461</v>
      </c>
      <c r="D168" s="3"/>
      <c r="E168" s="3"/>
      <c r="F168" s="9">
        <v>23995</v>
      </c>
      <c r="G168" s="3" t="s">
        <v>455</v>
      </c>
      <c r="H168" s="3"/>
      <c r="I168" s="3"/>
      <c r="J168" s="25"/>
      <c r="K168" s="25"/>
      <c r="L168" s="25"/>
      <c r="M168" s="25"/>
      <c r="N168" s="25"/>
    </row>
    <row r="169" spans="1:14">
      <c r="A169" s="9" t="s">
        <v>1</v>
      </c>
      <c r="B169" s="2" t="s">
        <v>462</v>
      </c>
      <c r="C169" s="20" t="s">
        <v>463</v>
      </c>
      <c r="D169" s="3"/>
      <c r="E169" s="3"/>
      <c r="F169" s="9">
        <v>23995</v>
      </c>
      <c r="G169" s="3" t="s">
        <v>455</v>
      </c>
      <c r="H169" s="3"/>
      <c r="I169" s="3"/>
      <c r="J169" s="25"/>
      <c r="K169" s="25"/>
      <c r="L169" s="25"/>
      <c r="M169" s="25"/>
      <c r="N169" s="25"/>
    </row>
    <row r="170" spans="1:14">
      <c r="A170" s="9" t="s">
        <v>1</v>
      </c>
      <c r="B170" s="2" t="s">
        <v>464</v>
      </c>
      <c r="C170" s="20" t="s">
        <v>1808</v>
      </c>
      <c r="D170" s="3"/>
      <c r="E170" s="3"/>
      <c r="F170" s="9" t="s">
        <v>466</v>
      </c>
      <c r="G170" s="3" t="s">
        <v>467</v>
      </c>
      <c r="H170" s="3"/>
      <c r="I170" s="3">
        <f>+VLOOKUP(G170,'[2]Sheet 1'!A$2:C$286,3,0)</f>
        <v>0.451447378684346</v>
      </c>
      <c r="J170" s="25"/>
      <c r="K170" s="25"/>
      <c r="L170" s="25"/>
      <c r="M170" s="25"/>
      <c r="N170" s="25"/>
    </row>
    <row r="171" spans="1:14">
      <c r="A171" s="9" t="s">
        <v>1</v>
      </c>
      <c r="B171" s="2" t="s">
        <v>468</v>
      </c>
      <c r="C171" s="20" t="s">
        <v>469</v>
      </c>
      <c r="D171" s="3"/>
      <c r="E171" s="3"/>
      <c r="F171" s="9" t="s">
        <v>466</v>
      </c>
      <c r="G171" s="3" t="s">
        <v>467</v>
      </c>
      <c r="H171" s="3"/>
      <c r="I171" s="3"/>
      <c r="J171" s="25"/>
      <c r="K171" s="25"/>
      <c r="L171" s="25"/>
      <c r="M171" s="25"/>
      <c r="N171" s="25"/>
    </row>
    <row r="172" spans="1:14">
      <c r="A172" s="9" t="s">
        <v>1</v>
      </c>
      <c r="B172" s="2" t="s">
        <v>470</v>
      </c>
      <c r="C172" s="20" t="s">
        <v>471</v>
      </c>
      <c r="D172" s="3"/>
      <c r="E172" s="3"/>
      <c r="F172" s="9" t="s">
        <v>472</v>
      </c>
      <c r="G172" s="3" t="s">
        <v>473</v>
      </c>
      <c r="H172" s="3"/>
      <c r="I172" s="3">
        <f>+VLOOKUP(G172,'[2]Sheet 1'!A$2:C$286,3,0)</f>
        <v>0.422031802878668</v>
      </c>
      <c r="J172" s="25"/>
      <c r="K172" s="25"/>
      <c r="L172" s="25"/>
      <c r="M172" s="25"/>
      <c r="N172" s="25"/>
    </row>
    <row r="173" spans="1:14">
      <c r="A173" s="9" t="s">
        <v>1</v>
      </c>
      <c r="B173" s="2" t="s">
        <v>474</v>
      </c>
      <c r="C173" s="20" t="s">
        <v>475</v>
      </c>
      <c r="D173" s="3"/>
      <c r="E173" s="3"/>
      <c r="F173" s="9">
        <v>23996</v>
      </c>
      <c r="G173" s="3" t="s">
        <v>476</v>
      </c>
      <c r="H173" s="3"/>
      <c r="I173" s="3">
        <f>+VLOOKUP(G173,'[2]Sheet 1'!A$2:C$286,3,0)</f>
        <v>0.395476074720766</v>
      </c>
      <c r="J173" s="25"/>
      <c r="K173" s="25"/>
      <c r="L173" s="25"/>
      <c r="M173" s="25"/>
      <c r="N173" s="25"/>
    </row>
    <row r="174" spans="1:14">
      <c r="A174" s="9" t="s">
        <v>18</v>
      </c>
      <c r="B174" s="2" t="s">
        <v>477</v>
      </c>
      <c r="C174" s="12" t="s">
        <v>478</v>
      </c>
      <c r="D174" s="3"/>
      <c r="E174" s="3"/>
      <c r="F174" s="3"/>
      <c r="G174" s="3"/>
      <c r="H174" s="3"/>
      <c r="I174" s="3"/>
      <c r="J174" s="25"/>
      <c r="K174" s="25"/>
      <c r="L174" s="25">
        <f>+K175</f>
        <v>2.87339000147229</v>
      </c>
      <c r="M174" s="25"/>
      <c r="N174" s="25"/>
    </row>
    <row r="175" spans="1:14">
      <c r="A175" s="9" t="s">
        <v>21</v>
      </c>
      <c r="B175" s="2" t="s">
        <v>479</v>
      </c>
      <c r="C175" s="14" t="s">
        <v>478</v>
      </c>
      <c r="D175" s="3"/>
      <c r="E175" s="3"/>
      <c r="F175" s="3"/>
      <c r="G175" s="3"/>
      <c r="H175" s="3"/>
      <c r="I175" s="3"/>
      <c r="J175" s="25"/>
      <c r="K175" s="25">
        <f>+J176</f>
        <v>2.87339000147229</v>
      </c>
      <c r="L175" s="25"/>
      <c r="M175" s="25"/>
      <c r="N175" s="25"/>
    </row>
    <row r="176" spans="1:14">
      <c r="A176" s="9" t="s">
        <v>23</v>
      </c>
      <c r="B176" s="2" t="s">
        <v>480</v>
      </c>
      <c r="C176" s="15" t="s">
        <v>481</v>
      </c>
      <c r="D176" s="16" t="s">
        <v>482</v>
      </c>
      <c r="E176" s="3"/>
      <c r="F176" s="3"/>
      <c r="G176" s="3"/>
      <c r="H176" s="3"/>
      <c r="I176" s="3"/>
      <c r="J176" s="25">
        <f>+H177</f>
        <v>2.87339000147229</v>
      </c>
      <c r="K176" s="25"/>
      <c r="L176" s="25"/>
      <c r="M176" s="25"/>
      <c r="N176" s="25"/>
    </row>
    <row r="177" spans="1:14">
      <c r="A177" s="9" t="s">
        <v>27</v>
      </c>
      <c r="B177" s="2" t="s">
        <v>483</v>
      </c>
      <c r="C177" s="17" t="s">
        <v>484</v>
      </c>
      <c r="D177" s="19"/>
      <c r="E177" s="18" t="s">
        <v>485</v>
      </c>
      <c r="F177" s="19"/>
      <c r="G177" s="19"/>
      <c r="H177" s="3">
        <f>+VLOOKUP(E177,'[2]Sheet 1'!A$2:C$286,3,0)</f>
        <v>2.87339000147229</v>
      </c>
      <c r="I177" s="3"/>
      <c r="J177" s="25"/>
      <c r="K177" s="25"/>
      <c r="L177" s="25"/>
      <c r="M177" s="25"/>
      <c r="N177" s="25"/>
    </row>
    <row r="178" spans="1:14">
      <c r="A178" s="9" t="s">
        <v>1</v>
      </c>
      <c r="B178" s="2" t="s">
        <v>486</v>
      </c>
      <c r="C178" s="20" t="s">
        <v>487</v>
      </c>
      <c r="D178" s="3"/>
      <c r="E178" s="3"/>
      <c r="F178" s="9">
        <v>23319</v>
      </c>
      <c r="G178" s="3" t="s">
        <v>488</v>
      </c>
      <c r="H178" s="3"/>
      <c r="I178" s="3">
        <f>+VLOOKUP(G178,'[2]Sheet 1'!A$2:C$286,3,0)</f>
        <v>2.87339000147229</v>
      </c>
      <c r="J178" s="25"/>
      <c r="K178" s="25"/>
      <c r="L178" s="25"/>
      <c r="M178" s="25"/>
      <c r="N178" s="25"/>
    </row>
    <row r="179" spans="1:14">
      <c r="A179" s="9" t="s">
        <v>1</v>
      </c>
      <c r="B179" s="2" t="s">
        <v>489</v>
      </c>
      <c r="C179" s="20" t="s">
        <v>490</v>
      </c>
      <c r="D179" s="3"/>
      <c r="E179" s="3"/>
      <c r="F179" s="9">
        <v>23319</v>
      </c>
      <c r="G179" s="3" t="s">
        <v>488</v>
      </c>
      <c r="H179" s="3"/>
      <c r="I179" s="3"/>
      <c r="J179" s="25"/>
      <c r="K179" s="25"/>
      <c r="L179" s="25"/>
      <c r="M179" s="25"/>
      <c r="N179" s="25"/>
    </row>
    <row r="180" spans="1:14">
      <c r="A180" s="9" t="s">
        <v>1</v>
      </c>
      <c r="B180" s="2" t="s">
        <v>491</v>
      </c>
      <c r="C180" s="20" t="s">
        <v>492</v>
      </c>
      <c r="D180" s="3"/>
      <c r="E180" s="3"/>
      <c r="F180" s="9">
        <v>23319</v>
      </c>
      <c r="G180" s="3" t="s">
        <v>488</v>
      </c>
      <c r="H180" s="3"/>
      <c r="I180" s="3"/>
      <c r="J180" s="25"/>
      <c r="K180" s="25"/>
      <c r="L180" s="25"/>
      <c r="M180" s="25"/>
      <c r="N180" s="25"/>
    </row>
    <row r="181" spans="1:14">
      <c r="A181" s="9" t="s">
        <v>1</v>
      </c>
      <c r="B181" s="2" t="s">
        <v>493</v>
      </c>
      <c r="C181" s="20" t="s">
        <v>494</v>
      </c>
      <c r="D181" s="3"/>
      <c r="E181" s="3"/>
      <c r="F181" s="9">
        <v>23319</v>
      </c>
      <c r="G181" s="3" t="s">
        <v>488</v>
      </c>
      <c r="H181" s="3"/>
      <c r="I181" s="3"/>
      <c r="J181" s="25"/>
      <c r="K181" s="25"/>
      <c r="L181" s="25"/>
      <c r="M181" s="25"/>
      <c r="N181" s="25"/>
    </row>
    <row r="182" spans="1:14">
      <c r="A182" s="9" t="s">
        <v>1</v>
      </c>
      <c r="B182" s="2" t="s">
        <v>495</v>
      </c>
      <c r="C182" s="20" t="s">
        <v>496</v>
      </c>
      <c r="D182" s="3"/>
      <c r="E182" s="3"/>
      <c r="F182" s="9">
        <v>23319</v>
      </c>
      <c r="G182" s="3" t="s">
        <v>488</v>
      </c>
      <c r="H182" s="3"/>
      <c r="I182" s="3"/>
      <c r="J182" s="25"/>
      <c r="K182" s="25"/>
      <c r="L182" s="25"/>
      <c r="M182" s="25"/>
      <c r="N182" s="25"/>
    </row>
    <row r="183" spans="1:14">
      <c r="A183" s="9" t="s">
        <v>15</v>
      </c>
      <c r="B183" s="2" t="s">
        <v>497</v>
      </c>
      <c r="C183" s="27" t="s">
        <v>498</v>
      </c>
      <c r="D183" s="3"/>
      <c r="E183" s="3"/>
      <c r="F183" s="3"/>
      <c r="G183" s="3"/>
      <c r="H183" s="3"/>
      <c r="I183" s="3"/>
      <c r="J183" s="25"/>
      <c r="K183" s="25"/>
      <c r="L183" s="25"/>
      <c r="M183" s="25">
        <f>+L184</f>
        <v>4.98662799130946</v>
      </c>
      <c r="N183" s="25"/>
    </row>
    <row r="184" spans="1:14">
      <c r="A184" s="9" t="s">
        <v>18</v>
      </c>
      <c r="B184" s="2" t="s">
        <v>499</v>
      </c>
      <c r="C184" s="12" t="s">
        <v>500</v>
      </c>
      <c r="D184" s="3"/>
      <c r="E184" s="3"/>
      <c r="F184" s="3"/>
      <c r="G184" s="3"/>
      <c r="H184" s="3"/>
      <c r="I184" s="3"/>
      <c r="J184" s="25"/>
      <c r="K184" s="25"/>
      <c r="L184" s="25">
        <f>+K185+K192+K198+K202</f>
        <v>4.98662799130946</v>
      </c>
      <c r="M184" s="25"/>
      <c r="N184" s="25"/>
    </row>
    <row r="185" spans="1:14">
      <c r="A185" s="9" t="s">
        <v>21</v>
      </c>
      <c r="B185" s="2" t="s">
        <v>501</v>
      </c>
      <c r="C185" s="14" t="s">
        <v>500</v>
      </c>
      <c r="D185" s="3"/>
      <c r="E185" s="3"/>
      <c r="F185" s="3"/>
      <c r="G185" s="3"/>
      <c r="H185" s="3"/>
      <c r="I185" s="3"/>
      <c r="J185" s="25"/>
      <c r="K185" s="25">
        <f>+J186</f>
        <v>0.309062256997545</v>
      </c>
      <c r="L185" s="25"/>
      <c r="M185" s="25"/>
      <c r="N185" s="25"/>
    </row>
    <row r="186" spans="1:14">
      <c r="A186" s="9" t="s">
        <v>23</v>
      </c>
      <c r="B186" s="2" t="s">
        <v>502</v>
      </c>
      <c r="C186" s="15" t="s">
        <v>500</v>
      </c>
      <c r="D186" s="28" t="s">
        <v>503</v>
      </c>
      <c r="E186" s="3"/>
      <c r="F186" s="3"/>
      <c r="G186" s="3"/>
      <c r="H186" s="3"/>
      <c r="I186" s="3"/>
      <c r="J186" s="25">
        <f>+H187</f>
        <v>0.309062256997545</v>
      </c>
      <c r="K186" s="25"/>
      <c r="L186" s="25"/>
      <c r="M186" s="25"/>
      <c r="N186" s="25"/>
    </row>
    <row r="187" spans="1:14">
      <c r="A187" s="9" t="s">
        <v>27</v>
      </c>
      <c r="B187" s="2" t="s">
        <v>504</v>
      </c>
      <c r="C187" s="17" t="s">
        <v>505</v>
      </c>
      <c r="D187" s="18"/>
      <c r="E187" s="18" t="s">
        <v>506</v>
      </c>
      <c r="F187" s="19"/>
      <c r="G187" s="19"/>
      <c r="H187" s="3">
        <f>+VLOOKUP(E187,'[2]Sheet 1'!A$2:C$286,3,0)</f>
        <v>0.309062256997545</v>
      </c>
      <c r="I187" s="3"/>
      <c r="J187" s="25"/>
      <c r="K187" s="25"/>
      <c r="L187" s="25"/>
      <c r="M187" s="25"/>
      <c r="N187" s="25"/>
    </row>
    <row r="188" spans="1:14">
      <c r="A188" s="9" t="s">
        <v>1</v>
      </c>
      <c r="B188" s="2" t="s">
        <v>507</v>
      </c>
      <c r="C188" s="20" t="s">
        <v>508</v>
      </c>
      <c r="D188" s="3"/>
      <c r="E188" s="3"/>
      <c r="F188" s="9" t="s">
        <v>509</v>
      </c>
      <c r="G188" s="3" t="s">
        <v>510</v>
      </c>
      <c r="H188" s="3"/>
      <c r="I188" s="3">
        <f>+VLOOKUP(G188,'[2]Sheet 1'!A$2:C$286,3,0)</f>
        <v>0.309062256997545</v>
      </c>
      <c r="J188" s="25"/>
      <c r="K188" s="25"/>
      <c r="L188" s="25"/>
      <c r="M188" s="25"/>
      <c r="N188" s="25"/>
    </row>
    <row r="189" spans="1:14">
      <c r="A189" s="9" t="s">
        <v>1</v>
      </c>
      <c r="B189" s="2" t="s">
        <v>511</v>
      </c>
      <c r="C189" s="20" t="s">
        <v>512</v>
      </c>
      <c r="D189" s="3"/>
      <c r="E189" s="3"/>
      <c r="F189" s="9" t="s">
        <v>509</v>
      </c>
      <c r="G189" s="3" t="s">
        <v>510</v>
      </c>
      <c r="H189" s="3"/>
      <c r="I189" s="3"/>
      <c r="J189" s="25"/>
      <c r="K189" s="25"/>
      <c r="L189" s="25"/>
      <c r="M189" s="25"/>
      <c r="N189" s="25"/>
    </row>
    <row r="190" spans="1:14">
      <c r="A190" s="9" t="s">
        <v>1</v>
      </c>
      <c r="B190" s="2" t="s">
        <v>513</v>
      </c>
      <c r="C190" s="20" t="s">
        <v>514</v>
      </c>
      <c r="D190" s="3"/>
      <c r="E190" s="3"/>
      <c r="F190" s="9" t="s">
        <v>509</v>
      </c>
      <c r="G190" s="3" t="s">
        <v>510</v>
      </c>
      <c r="H190" s="3"/>
      <c r="I190" s="3"/>
      <c r="J190" s="25"/>
      <c r="K190" s="25"/>
      <c r="L190" s="25"/>
      <c r="M190" s="25"/>
      <c r="N190" s="25"/>
    </row>
    <row r="191" spans="1:14">
      <c r="A191" s="9" t="s">
        <v>1</v>
      </c>
      <c r="B191" s="2" t="s">
        <v>515</v>
      </c>
      <c r="C191" s="20" t="s">
        <v>516</v>
      </c>
      <c r="D191" s="3"/>
      <c r="E191" s="3"/>
      <c r="F191" s="9" t="s">
        <v>509</v>
      </c>
      <c r="G191" s="3" t="s">
        <v>510</v>
      </c>
      <c r="H191" s="3"/>
      <c r="I191" s="3"/>
      <c r="J191" s="25"/>
      <c r="K191" s="25"/>
      <c r="L191" s="25"/>
      <c r="M191" s="25"/>
      <c r="N191" s="25"/>
    </row>
    <row r="192" spans="1:14">
      <c r="A192" s="9" t="s">
        <v>21</v>
      </c>
      <c r="B192" s="2" t="s">
        <v>517</v>
      </c>
      <c r="C192" s="14" t="s">
        <v>518</v>
      </c>
      <c r="D192" s="3"/>
      <c r="E192" s="3"/>
      <c r="F192" s="3"/>
      <c r="G192" s="3"/>
      <c r="H192" s="3"/>
      <c r="I192" s="3"/>
      <c r="J192" s="25"/>
      <c r="K192" s="25">
        <f>+J193</f>
        <v>0.051548059360999</v>
      </c>
      <c r="L192" s="25"/>
      <c r="M192" s="25"/>
      <c r="N192" s="25"/>
    </row>
    <row r="193" spans="1:14">
      <c r="A193" s="9" t="s">
        <v>23</v>
      </c>
      <c r="B193" s="2" t="s">
        <v>519</v>
      </c>
      <c r="C193" s="15" t="s">
        <v>518</v>
      </c>
      <c r="D193" s="16" t="s">
        <v>520</v>
      </c>
      <c r="E193" s="3"/>
      <c r="F193" s="3"/>
      <c r="G193" s="3"/>
      <c r="H193" s="3"/>
      <c r="I193" s="3"/>
      <c r="J193" s="25">
        <f>+H194</f>
        <v>0.051548059360999</v>
      </c>
      <c r="K193" s="25"/>
      <c r="L193" s="25"/>
      <c r="M193" s="25"/>
      <c r="N193" s="25"/>
    </row>
    <row r="194" spans="1:14">
      <c r="A194" s="9" t="s">
        <v>27</v>
      </c>
      <c r="B194" s="2" t="s">
        <v>521</v>
      </c>
      <c r="C194" s="17" t="s">
        <v>522</v>
      </c>
      <c r="D194" s="19"/>
      <c r="E194" s="18" t="s">
        <v>523</v>
      </c>
      <c r="F194" s="19"/>
      <c r="G194" s="19"/>
      <c r="H194" s="3">
        <f>+VLOOKUP(E194,'[2]Sheet 1'!A$2:C$286,3,0)</f>
        <v>0.051548059360999</v>
      </c>
      <c r="I194" s="3"/>
      <c r="J194" s="25"/>
      <c r="K194" s="25"/>
      <c r="L194" s="25"/>
      <c r="M194" s="25"/>
      <c r="N194" s="25"/>
    </row>
    <row r="195" spans="1:14">
      <c r="A195" s="9" t="s">
        <v>1</v>
      </c>
      <c r="B195" s="2" t="s">
        <v>524</v>
      </c>
      <c r="C195" s="20" t="s">
        <v>525</v>
      </c>
      <c r="D195" s="3"/>
      <c r="E195" s="3"/>
      <c r="F195" s="9">
        <v>24212</v>
      </c>
      <c r="G195" s="3" t="s">
        <v>526</v>
      </c>
      <c r="H195" s="3"/>
      <c r="I195" s="3">
        <f>+VLOOKUP(G195,'[2]Sheet 1'!A$2:C$286,3,0)</f>
        <v>0.0318140458148098</v>
      </c>
      <c r="J195" s="25"/>
      <c r="K195" s="25"/>
      <c r="L195" s="25"/>
      <c r="M195" s="25"/>
      <c r="N195" s="25"/>
    </row>
    <row r="196" spans="1:14">
      <c r="A196" s="9" t="s">
        <v>1</v>
      </c>
      <c r="B196" s="2" t="s">
        <v>527</v>
      </c>
      <c r="C196" s="20" t="s">
        <v>1809</v>
      </c>
      <c r="D196" s="3"/>
      <c r="E196" s="3"/>
      <c r="F196" s="9" t="s">
        <v>529</v>
      </c>
      <c r="G196" s="3" t="s">
        <v>530</v>
      </c>
      <c r="H196" s="3"/>
      <c r="I196" s="3">
        <f>+VLOOKUP(G196,'[2]Sheet 1'!A$2:C$286,3,0)</f>
        <v>0.0197340135461892</v>
      </c>
      <c r="J196" s="25"/>
      <c r="K196" s="25"/>
      <c r="L196" s="25"/>
      <c r="M196" s="25"/>
      <c r="N196" s="25"/>
    </row>
    <row r="197" spans="1:14">
      <c r="A197" s="9" t="s">
        <v>1</v>
      </c>
      <c r="B197" s="2" t="s">
        <v>531</v>
      </c>
      <c r="C197" s="20" t="s">
        <v>532</v>
      </c>
      <c r="D197" s="3"/>
      <c r="E197" s="3"/>
      <c r="F197" s="9" t="s">
        <v>529</v>
      </c>
      <c r="G197" s="3" t="s">
        <v>530</v>
      </c>
      <c r="H197" s="3"/>
      <c r="I197" s="3"/>
      <c r="J197" s="25"/>
      <c r="K197" s="25"/>
      <c r="L197" s="25"/>
      <c r="M197" s="25"/>
      <c r="N197" s="25"/>
    </row>
    <row r="198" spans="1:14">
      <c r="A198" s="9" t="s">
        <v>21</v>
      </c>
      <c r="B198" s="2" t="s">
        <v>533</v>
      </c>
      <c r="C198" s="14" t="s">
        <v>534</v>
      </c>
      <c r="D198" s="3"/>
      <c r="E198" s="3"/>
      <c r="F198" s="3"/>
      <c r="G198" s="3"/>
      <c r="H198" s="3"/>
      <c r="I198" s="3"/>
      <c r="J198" s="25"/>
      <c r="K198" s="25">
        <f>+J199</f>
        <v>0.764600729195854</v>
      </c>
      <c r="L198" s="25"/>
      <c r="M198" s="25"/>
      <c r="N198" s="25"/>
    </row>
    <row r="199" spans="1:14">
      <c r="A199" s="9" t="s">
        <v>23</v>
      </c>
      <c r="B199" s="2" t="s">
        <v>535</v>
      </c>
      <c r="C199" s="15" t="s">
        <v>534</v>
      </c>
      <c r="D199" s="16" t="s">
        <v>536</v>
      </c>
      <c r="E199" s="3"/>
      <c r="F199" s="3"/>
      <c r="G199" s="3"/>
      <c r="H199" s="3"/>
      <c r="I199" s="3"/>
      <c r="J199" s="25">
        <f>+H200</f>
        <v>0.764600729195854</v>
      </c>
      <c r="K199" s="25"/>
      <c r="L199" s="25"/>
      <c r="M199" s="25"/>
      <c r="N199" s="25"/>
    </row>
    <row r="200" spans="1:14">
      <c r="A200" s="9" t="s">
        <v>27</v>
      </c>
      <c r="B200" s="2" t="s">
        <v>537</v>
      </c>
      <c r="C200" s="17" t="s">
        <v>538</v>
      </c>
      <c r="D200" s="19"/>
      <c r="E200" s="18" t="s">
        <v>539</v>
      </c>
      <c r="F200" s="19"/>
      <c r="G200" s="19"/>
      <c r="H200" s="3">
        <f>+VLOOKUP(E200,'[2]Sheet 1'!A$2:C$286,3,0)</f>
        <v>0.764600729195854</v>
      </c>
      <c r="I200" s="3"/>
      <c r="J200" s="25"/>
      <c r="K200" s="25"/>
      <c r="L200" s="25"/>
      <c r="M200" s="25"/>
      <c r="N200" s="25"/>
    </row>
    <row r="201" spans="1:14">
      <c r="A201" s="9" t="s">
        <v>1</v>
      </c>
      <c r="B201" s="2" t="s">
        <v>540</v>
      </c>
      <c r="C201" s="20" t="s">
        <v>541</v>
      </c>
      <c r="D201" s="3"/>
      <c r="E201" s="3"/>
      <c r="F201" s="9">
        <v>24310</v>
      </c>
      <c r="G201" s="3" t="s">
        <v>542</v>
      </c>
      <c r="H201" s="3"/>
      <c r="I201" s="3">
        <f>+VLOOKUP(G201,'[2]Sheet 1'!A$2:C$286,3,0)</f>
        <v>0.764600729195854</v>
      </c>
      <c r="J201" s="25"/>
      <c r="K201" s="25"/>
      <c r="L201" s="25"/>
      <c r="M201" s="25"/>
      <c r="N201" s="25"/>
    </row>
    <row r="202" ht="30" spans="1:14">
      <c r="A202" s="9" t="s">
        <v>21</v>
      </c>
      <c r="B202" s="2" t="s">
        <v>543</v>
      </c>
      <c r="C202" s="29" t="s">
        <v>1810</v>
      </c>
      <c r="D202" s="3"/>
      <c r="E202" s="3"/>
      <c r="F202" s="3"/>
      <c r="G202" s="3"/>
      <c r="H202" s="3"/>
      <c r="I202" s="3"/>
      <c r="J202" s="25"/>
      <c r="K202" s="25">
        <f>+J203</f>
        <v>3.86141694575506</v>
      </c>
      <c r="L202" s="25"/>
      <c r="M202" s="25"/>
      <c r="N202" s="25"/>
    </row>
    <row r="203" spans="1:14">
      <c r="A203" s="9" t="s">
        <v>23</v>
      </c>
      <c r="B203" s="2" t="s">
        <v>545</v>
      </c>
      <c r="C203" s="30" t="s">
        <v>546</v>
      </c>
      <c r="D203" s="16" t="s">
        <v>547</v>
      </c>
      <c r="E203" s="3"/>
      <c r="F203" s="3"/>
      <c r="G203" s="3"/>
      <c r="H203" s="3"/>
      <c r="I203" s="3"/>
      <c r="J203" s="25">
        <f>+H204+H208</f>
        <v>3.86141694575506</v>
      </c>
      <c r="K203" s="25"/>
      <c r="L203" s="25"/>
      <c r="M203" s="25"/>
      <c r="N203" s="25"/>
    </row>
    <row r="204" spans="1:14">
      <c r="A204" s="9" t="s">
        <v>27</v>
      </c>
      <c r="B204" s="2" t="s">
        <v>548</v>
      </c>
      <c r="C204" s="17" t="s">
        <v>549</v>
      </c>
      <c r="D204" s="19"/>
      <c r="E204" s="18" t="s">
        <v>550</v>
      </c>
      <c r="F204" s="19"/>
      <c r="G204" s="19"/>
      <c r="H204" s="3">
        <f>+VLOOKUP(E204,'[2]Sheet 1'!A$2:C$286,3,0)</f>
        <v>3.33681859570151</v>
      </c>
      <c r="I204" s="3"/>
      <c r="J204" s="25"/>
      <c r="K204" s="25"/>
      <c r="L204" s="25"/>
      <c r="M204" s="25"/>
      <c r="N204" s="25"/>
    </row>
    <row r="205" spans="1:14">
      <c r="A205" s="9" t="s">
        <v>1</v>
      </c>
      <c r="B205" s="2" t="s">
        <v>551</v>
      </c>
      <c r="C205" s="20" t="s">
        <v>552</v>
      </c>
      <c r="D205" s="3"/>
      <c r="E205" s="3"/>
      <c r="F205" s="3">
        <v>24490</v>
      </c>
      <c r="G205" s="3" t="s">
        <v>553</v>
      </c>
      <c r="H205" s="3"/>
      <c r="I205" s="3">
        <f>+VLOOKUP(G205,'[2]Sheet 1'!A$2:C$286,3,0)</f>
        <v>3.33681859570151</v>
      </c>
      <c r="J205" s="25"/>
      <c r="K205" s="25"/>
      <c r="L205" s="25"/>
      <c r="M205" s="25"/>
      <c r="N205" s="25"/>
    </row>
    <row r="206" spans="1:14">
      <c r="A206" s="9" t="s">
        <v>1</v>
      </c>
      <c r="B206" s="2" t="s">
        <v>554</v>
      </c>
      <c r="C206" s="20" t="s">
        <v>555</v>
      </c>
      <c r="D206" s="3"/>
      <c r="E206" s="3"/>
      <c r="F206" s="3">
        <v>24490</v>
      </c>
      <c r="G206" s="3" t="s">
        <v>553</v>
      </c>
      <c r="H206" s="3"/>
      <c r="I206" s="3"/>
      <c r="J206" s="25"/>
      <c r="K206" s="25"/>
      <c r="L206" s="25"/>
      <c r="M206" s="25"/>
      <c r="N206" s="25"/>
    </row>
    <row r="207" spans="1:14">
      <c r="A207" s="9" t="s">
        <v>1</v>
      </c>
      <c r="B207" s="2" t="s">
        <v>556</v>
      </c>
      <c r="C207" s="20" t="s">
        <v>557</v>
      </c>
      <c r="D207" s="3"/>
      <c r="E207" s="3"/>
      <c r="F207" s="3">
        <v>24490</v>
      </c>
      <c r="G207" s="3" t="s">
        <v>553</v>
      </c>
      <c r="H207" s="3"/>
      <c r="I207" s="3"/>
      <c r="J207" s="25"/>
      <c r="K207" s="25"/>
      <c r="L207" s="25"/>
      <c r="M207" s="25"/>
      <c r="N207" s="25"/>
    </row>
    <row r="208" spans="1:14">
      <c r="A208" s="9" t="s">
        <v>27</v>
      </c>
      <c r="B208" s="2" t="s">
        <v>558</v>
      </c>
      <c r="C208" s="17" t="s">
        <v>559</v>
      </c>
      <c r="D208" s="19"/>
      <c r="E208" s="18" t="s">
        <v>560</v>
      </c>
      <c r="F208" s="19"/>
      <c r="G208" s="19"/>
      <c r="H208" s="3">
        <f>+VLOOKUP(E208,'[2]Sheet 1'!A$2:C$286,3,0)</f>
        <v>0.524598350053553</v>
      </c>
      <c r="I208" s="3"/>
      <c r="J208" s="25"/>
      <c r="K208" s="25"/>
      <c r="L208" s="25"/>
      <c r="M208" s="25"/>
      <c r="N208" s="25"/>
    </row>
    <row r="209" spans="1:14">
      <c r="A209" s="9" t="s">
        <v>1</v>
      </c>
      <c r="B209" s="2" t="s">
        <v>561</v>
      </c>
      <c r="C209" s="20" t="s">
        <v>562</v>
      </c>
      <c r="D209" s="3"/>
      <c r="E209" s="3"/>
      <c r="F209" s="9">
        <v>24410</v>
      </c>
      <c r="G209" s="3" t="s">
        <v>563</v>
      </c>
      <c r="H209" s="3"/>
      <c r="I209" s="3">
        <f>+VLOOKUP(G209,'[2]Sheet 1'!A$2:C$286,3,0)</f>
        <v>0.524598350053553</v>
      </c>
      <c r="J209" s="25"/>
      <c r="K209" s="25"/>
      <c r="L209" s="25"/>
      <c r="M209" s="25"/>
      <c r="N209" s="25"/>
    </row>
    <row r="210" spans="1:14">
      <c r="A210" s="9" t="s">
        <v>1</v>
      </c>
      <c r="B210" s="2" t="s">
        <v>564</v>
      </c>
      <c r="C210" s="20" t="s">
        <v>565</v>
      </c>
      <c r="D210" s="3"/>
      <c r="E210" s="3"/>
      <c r="F210" s="9">
        <v>24410</v>
      </c>
      <c r="G210" s="3" t="s">
        <v>563</v>
      </c>
      <c r="H210" s="3"/>
      <c r="I210" s="3"/>
      <c r="J210" s="25"/>
      <c r="K210" s="25"/>
      <c r="L210" s="25"/>
      <c r="M210" s="25"/>
      <c r="N210" s="25"/>
    </row>
    <row r="211" spans="1:14">
      <c r="A211" s="9" t="s">
        <v>15</v>
      </c>
      <c r="B211" s="2" t="s">
        <v>566</v>
      </c>
      <c r="C211" s="27" t="s">
        <v>567</v>
      </c>
      <c r="D211" s="3"/>
      <c r="E211" s="3"/>
      <c r="F211" s="3"/>
      <c r="G211" s="3"/>
      <c r="H211" s="3"/>
      <c r="I211" s="3"/>
      <c r="J211" s="25"/>
      <c r="K211" s="25"/>
      <c r="L211" s="25"/>
      <c r="M211" s="25">
        <f>+L212</f>
        <v>0.186706556541633</v>
      </c>
      <c r="N211" s="25"/>
    </row>
    <row r="212" spans="1:14">
      <c r="A212" s="9" t="s">
        <v>18</v>
      </c>
      <c r="B212" s="2" t="s">
        <v>568</v>
      </c>
      <c r="C212" s="12" t="s">
        <v>567</v>
      </c>
      <c r="D212" s="3"/>
      <c r="E212" s="3"/>
      <c r="F212" s="3"/>
      <c r="G212" s="3"/>
      <c r="H212" s="3"/>
      <c r="I212" s="3"/>
      <c r="J212" s="25"/>
      <c r="K212" s="25"/>
      <c r="L212" s="25">
        <f>+K213</f>
        <v>0.186706556541633</v>
      </c>
      <c r="M212" s="25"/>
      <c r="N212" s="25"/>
    </row>
    <row r="213" spans="1:14">
      <c r="A213" s="9" t="s">
        <v>21</v>
      </c>
      <c r="B213" s="2" t="s">
        <v>569</v>
      </c>
      <c r="C213" s="14" t="s">
        <v>567</v>
      </c>
      <c r="D213" s="3"/>
      <c r="E213" s="3"/>
      <c r="F213" s="3"/>
      <c r="G213" s="3"/>
      <c r="H213" s="3"/>
      <c r="I213" s="3"/>
      <c r="J213" s="25"/>
      <c r="K213" s="25">
        <f>+J214</f>
        <v>0.186706556541633</v>
      </c>
      <c r="L213" s="25"/>
      <c r="M213" s="25"/>
      <c r="N213" s="25"/>
    </row>
    <row r="214" spans="1:14">
      <c r="A214" s="9" t="s">
        <v>23</v>
      </c>
      <c r="B214" s="2" t="s">
        <v>570</v>
      </c>
      <c r="C214" s="15" t="s">
        <v>567</v>
      </c>
      <c r="D214" s="16" t="s">
        <v>571</v>
      </c>
      <c r="E214" s="3"/>
      <c r="F214" s="3"/>
      <c r="G214" s="3"/>
      <c r="H214" s="3"/>
      <c r="I214" s="3"/>
      <c r="J214" s="25">
        <f>+H215</f>
        <v>0.186706556541633</v>
      </c>
      <c r="K214" s="25"/>
      <c r="L214" s="25"/>
      <c r="M214" s="25"/>
      <c r="N214" s="25"/>
    </row>
    <row r="215" spans="1:14">
      <c r="A215" s="9" t="s">
        <v>27</v>
      </c>
      <c r="B215" s="2" t="s">
        <v>572</v>
      </c>
      <c r="C215" s="17" t="s">
        <v>573</v>
      </c>
      <c r="D215" s="19"/>
      <c r="E215" s="18" t="s">
        <v>574</v>
      </c>
      <c r="F215" s="19"/>
      <c r="G215" s="19"/>
      <c r="H215" s="3">
        <f>+VLOOKUP(E215,'[2]Sheet 1'!A$2:C$286,3,0)</f>
        <v>0.186706556541633</v>
      </c>
      <c r="I215" s="3"/>
      <c r="J215" s="25"/>
      <c r="K215" s="25"/>
      <c r="L215" s="25"/>
      <c r="M215" s="25"/>
      <c r="N215" s="25"/>
    </row>
    <row r="216" spans="1:14">
      <c r="A216" s="9" t="s">
        <v>1</v>
      </c>
      <c r="B216" s="2" t="s">
        <v>575</v>
      </c>
      <c r="C216" s="20" t="s">
        <v>576</v>
      </c>
      <c r="D216" s="3"/>
      <c r="E216" s="3"/>
      <c r="F216" s="9" t="s">
        <v>577</v>
      </c>
      <c r="G216" s="3" t="s">
        <v>578</v>
      </c>
      <c r="H216" s="3"/>
      <c r="I216" s="3">
        <f>+VLOOKUP(G216,'[2]Sheet 1'!A$2:C$286,3,0)</f>
        <v>0.186706556541633</v>
      </c>
      <c r="J216" s="25"/>
      <c r="K216" s="25"/>
      <c r="L216" s="25"/>
      <c r="M216" s="25"/>
      <c r="N216" s="25"/>
    </row>
    <row r="217" spans="1:14">
      <c r="A217" s="9" t="s">
        <v>1</v>
      </c>
      <c r="B217" s="2" t="s">
        <v>579</v>
      </c>
      <c r="C217" s="20" t="s">
        <v>580</v>
      </c>
      <c r="D217" s="3"/>
      <c r="E217" s="3"/>
      <c r="F217" s="9" t="s">
        <v>577</v>
      </c>
      <c r="G217" s="3" t="s">
        <v>578</v>
      </c>
      <c r="H217" s="3"/>
      <c r="I217" s="3"/>
      <c r="J217" s="25"/>
      <c r="K217" s="25"/>
      <c r="L217" s="25"/>
      <c r="M217" s="25"/>
      <c r="N217" s="25"/>
    </row>
    <row r="218" spans="1:14">
      <c r="A218" s="9" t="s">
        <v>15</v>
      </c>
      <c r="B218" s="2" t="s">
        <v>581</v>
      </c>
      <c r="C218" s="27" t="s">
        <v>582</v>
      </c>
      <c r="D218" s="3"/>
      <c r="E218" s="3"/>
      <c r="F218" s="3"/>
      <c r="G218" s="3"/>
      <c r="H218" s="3"/>
      <c r="I218" s="3"/>
      <c r="J218" s="25"/>
      <c r="K218" s="25"/>
      <c r="L218" s="25"/>
      <c r="M218" s="25">
        <f>+L219+L232</f>
        <v>2.89706931105426</v>
      </c>
      <c r="N218" s="25"/>
    </row>
    <row r="219" spans="1:14">
      <c r="A219" s="9" t="s">
        <v>18</v>
      </c>
      <c r="B219" s="2" t="s">
        <v>583</v>
      </c>
      <c r="C219" s="12" t="s">
        <v>584</v>
      </c>
      <c r="D219" s="3"/>
      <c r="E219" s="3"/>
      <c r="F219" s="3"/>
      <c r="G219" s="3"/>
      <c r="H219" s="3"/>
      <c r="I219" s="3"/>
      <c r="J219" s="25"/>
      <c r="K219" s="25"/>
      <c r="L219" s="25">
        <f>+K220+K225</f>
        <v>1.24869445208775</v>
      </c>
      <c r="M219" s="25"/>
      <c r="N219" s="25"/>
    </row>
    <row r="220" spans="1:14">
      <c r="A220" s="9" t="s">
        <v>21</v>
      </c>
      <c r="B220" s="2" t="s">
        <v>585</v>
      </c>
      <c r="C220" s="14" t="s">
        <v>586</v>
      </c>
      <c r="D220" s="3"/>
      <c r="E220" s="3"/>
      <c r="F220" s="3"/>
      <c r="G220" s="3"/>
      <c r="H220" s="3"/>
      <c r="I220" s="3"/>
      <c r="J220" s="25"/>
      <c r="K220" s="25">
        <f>+J221</f>
        <v>0.384638570911784</v>
      </c>
      <c r="L220" s="25"/>
      <c r="M220" s="25"/>
      <c r="N220" s="25"/>
    </row>
    <row r="221" spans="1:14">
      <c r="A221" s="9" t="s">
        <v>23</v>
      </c>
      <c r="B221" s="2" t="s">
        <v>587</v>
      </c>
      <c r="C221" s="15" t="s">
        <v>584</v>
      </c>
      <c r="D221" s="16" t="s">
        <v>588</v>
      </c>
      <c r="E221" s="3"/>
      <c r="F221" s="3"/>
      <c r="G221" s="3"/>
      <c r="H221" s="3"/>
      <c r="I221" s="3"/>
      <c r="J221" s="25">
        <f>+H222</f>
        <v>0.384638570911784</v>
      </c>
      <c r="K221" s="25"/>
      <c r="L221" s="25"/>
      <c r="M221" s="25"/>
      <c r="N221" s="25"/>
    </row>
    <row r="222" spans="1:14">
      <c r="A222" s="9" t="s">
        <v>27</v>
      </c>
      <c r="B222" s="2" t="s">
        <v>589</v>
      </c>
      <c r="C222" s="17" t="s">
        <v>590</v>
      </c>
      <c r="D222" s="19"/>
      <c r="E222" s="18" t="s">
        <v>591</v>
      </c>
      <c r="F222" s="19"/>
      <c r="G222" s="19"/>
      <c r="H222" s="3">
        <f>+I223+I224</f>
        <v>0.384638570911784</v>
      </c>
      <c r="I222" s="3"/>
      <c r="J222" s="25"/>
      <c r="K222" s="25"/>
      <c r="L222" s="25"/>
      <c r="M222" s="25"/>
      <c r="N222" s="25"/>
    </row>
    <row r="223" spans="1:14">
      <c r="A223" s="9" t="s">
        <v>1</v>
      </c>
      <c r="B223" s="2" t="s">
        <v>592</v>
      </c>
      <c r="C223" s="20" t="s">
        <v>593</v>
      </c>
      <c r="D223" s="3"/>
      <c r="E223" s="3"/>
      <c r="F223" s="9" t="s">
        <v>594</v>
      </c>
      <c r="G223" s="3" t="s">
        <v>595</v>
      </c>
      <c r="H223" s="3"/>
      <c r="I223" s="3">
        <f>+VLOOKUP(G223,'[2]Sheet 1'!A$2:C$286,3,0)</f>
        <v>0.259329893294375</v>
      </c>
      <c r="J223" s="25"/>
      <c r="K223" s="25"/>
      <c r="L223" s="25"/>
      <c r="M223" s="25"/>
      <c r="N223" s="25"/>
    </row>
    <row r="224" spans="1:14">
      <c r="A224" s="9" t="s">
        <v>1</v>
      </c>
      <c r="B224" s="2" t="s">
        <v>596</v>
      </c>
      <c r="C224" s="20" t="s">
        <v>1811</v>
      </c>
      <c r="D224" s="3"/>
      <c r="E224" s="3"/>
      <c r="F224" s="9" t="s">
        <v>598</v>
      </c>
      <c r="G224" s="3" t="s">
        <v>599</v>
      </c>
      <c r="H224" s="3"/>
      <c r="I224" s="3">
        <f>+VLOOKUP(G224,'[2]Sheet 1'!A$2:C$286,3,0)</f>
        <v>0.125308677617409</v>
      </c>
      <c r="J224" s="25"/>
      <c r="K224" s="25"/>
      <c r="L224" s="25"/>
      <c r="M224" s="25"/>
      <c r="N224" s="25"/>
    </row>
    <row r="225" spans="1:14">
      <c r="A225" s="9" t="s">
        <v>21</v>
      </c>
      <c r="B225" s="2" t="s">
        <v>600</v>
      </c>
      <c r="C225" s="14" t="s">
        <v>601</v>
      </c>
      <c r="D225" s="3"/>
      <c r="E225" s="3"/>
      <c r="F225" s="3"/>
      <c r="G225" s="3"/>
      <c r="H225" s="3"/>
      <c r="I225" s="3"/>
      <c r="J225" s="25"/>
      <c r="K225" s="25">
        <f>+J226</f>
        <v>0.864055881175967</v>
      </c>
      <c r="L225" s="25"/>
      <c r="M225" s="25"/>
      <c r="N225" s="25"/>
    </row>
    <row r="226" spans="1:14">
      <c r="A226" s="9" t="s">
        <v>23</v>
      </c>
      <c r="B226" s="2" t="s">
        <v>602</v>
      </c>
      <c r="C226" s="15" t="s">
        <v>584</v>
      </c>
      <c r="D226" s="16" t="s">
        <v>588</v>
      </c>
      <c r="E226" s="3"/>
      <c r="F226" s="3"/>
      <c r="G226" s="3"/>
      <c r="H226" s="3"/>
      <c r="I226" s="3"/>
      <c r="J226" s="25">
        <f>+H227</f>
        <v>0.864055881175967</v>
      </c>
      <c r="K226" s="25"/>
      <c r="L226" s="25"/>
      <c r="M226" s="25"/>
      <c r="N226" s="25"/>
    </row>
    <row r="227" spans="1:14">
      <c r="A227" s="9" t="s">
        <v>27</v>
      </c>
      <c r="B227" s="2" t="s">
        <v>603</v>
      </c>
      <c r="C227" s="17" t="s">
        <v>604</v>
      </c>
      <c r="D227" s="19"/>
      <c r="E227" s="18" t="s">
        <v>591</v>
      </c>
      <c r="F227" s="19"/>
      <c r="G227" s="19"/>
      <c r="H227" s="3">
        <f>+SUM(I228:I231)</f>
        <v>0.864055881175967</v>
      </c>
      <c r="I227" s="3"/>
      <c r="J227" s="25"/>
      <c r="K227" s="25"/>
      <c r="L227" s="25"/>
      <c r="M227" s="25"/>
      <c r="N227" s="25"/>
    </row>
    <row r="228" spans="1:14">
      <c r="A228" s="9" t="s">
        <v>1</v>
      </c>
      <c r="B228" s="2" t="s">
        <v>605</v>
      </c>
      <c r="C228" s="20" t="s">
        <v>606</v>
      </c>
      <c r="D228" s="3"/>
      <c r="E228" s="3"/>
      <c r="F228" s="9">
        <v>26610</v>
      </c>
      <c r="G228" s="3" t="s">
        <v>607</v>
      </c>
      <c r="H228" s="3"/>
      <c r="I228" s="3">
        <f>+VLOOKUP(G228,'[2]Sheet 1'!A$2:C$286,3,0)</f>
        <v>0.199585317404551</v>
      </c>
      <c r="J228" s="25"/>
      <c r="K228" s="25"/>
      <c r="L228" s="25"/>
      <c r="M228" s="25"/>
      <c r="N228" s="25"/>
    </row>
    <row r="229" spans="1:14">
      <c r="A229" s="9" t="s">
        <v>1</v>
      </c>
      <c r="B229" s="2" t="s">
        <v>608</v>
      </c>
      <c r="C229" s="20" t="s">
        <v>609</v>
      </c>
      <c r="D229" s="3"/>
      <c r="E229" s="3"/>
      <c r="F229" s="9">
        <v>26690</v>
      </c>
      <c r="G229" s="3" t="s">
        <v>610</v>
      </c>
      <c r="H229" s="3"/>
      <c r="I229" s="3">
        <f>+VLOOKUP(G229,'[2]Sheet 1'!A$2:C$286,3,0)</f>
        <v>0.254772045148533</v>
      </c>
      <c r="J229" s="25"/>
      <c r="K229" s="25"/>
      <c r="L229" s="25"/>
      <c r="M229" s="25"/>
      <c r="N229" s="25"/>
    </row>
    <row r="230" spans="1:14">
      <c r="A230" s="9" t="s">
        <v>1</v>
      </c>
      <c r="B230" s="2" t="s">
        <v>611</v>
      </c>
      <c r="C230" s="20" t="s">
        <v>612</v>
      </c>
      <c r="D230" s="3"/>
      <c r="E230" s="3"/>
      <c r="F230" s="9">
        <v>26720</v>
      </c>
      <c r="G230" s="3" t="s">
        <v>613</v>
      </c>
      <c r="H230" s="3"/>
      <c r="I230" s="3">
        <f>+VLOOKUP(G230,'[2]Sheet 1'!A$2:C$286,3,0)</f>
        <v>0.278868315606926</v>
      </c>
      <c r="J230" s="25"/>
      <c r="K230" s="25"/>
      <c r="L230" s="25"/>
      <c r="M230" s="25"/>
      <c r="N230" s="25"/>
    </row>
    <row r="231" spans="1:14">
      <c r="A231" s="9" t="s">
        <v>1</v>
      </c>
      <c r="B231" s="2" t="s">
        <v>614</v>
      </c>
      <c r="C231" s="20" t="s">
        <v>615</v>
      </c>
      <c r="D231" s="3"/>
      <c r="E231" s="3"/>
      <c r="F231" s="9" t="s">
        <v>616</v>
      </c>
      <c r="G231" s="3" t="s">
        <v>617</v>
      </c>
      <c r="H231" s="3"/>
      <c r="I231" s="3">
        <f>+VLOOKUP(G231,'[2]Sheet 1'!A$2:C$286,3,0)</f>
        <v>0.130830203015957</v>
      </c>
      <c r="J231" s="25"/>
      <c r="K231" s="25"/>
      <c r="L231" s="25"/>
      <c r="M231" s="25"/>
      <c r="N231" s="25"/>
    </row>
    <row r="232" spans="1:14">
      <c r="A232" s="9" t="s">
        <v>18</v>
      </c>
      <c r="B232" s="2" t="s">
        <v>618</v>
      </c>
      <c r="C232" s="12" t="s">
        <v>619</v>
      </c>
      <c r="D232" s="3"/>
      <c r="E232" s="3"/>
      <c r="F232" s="3"/>
      <c r="G232" s="3"/>
      <c r="H232" s="3"/>
      <c r="I232" s="3"/>
      <c r="J232" s="25"/>
      <c r="K232" s="25"/>
      <c r="L232" s="25">
        <f>+K233+K237+K249</f>
        <v>1.64837485896651</v>
      </c>
      <c r="M232" s="25"/>
      <c r="N232" s="25"/>
    </row>
    <row r="233" spans="1:14">
      <c r="A233" s="9" t="s">
        <v>21</v>
      </c>
      <c r="B233" s="2" t="s">
        <v>620</v>
      </c>
      <c r="C233" s="14" t="s">
        <v>621</v>
      </c>
      <c r="D233" s="3"/>
      <c r="E233" s="3"/>
      <c r="F233" s="3"/>
      <c r="G233" s="3"/>
      <c r="H233" s="3"/>
      <c r="I233" s="3"/>
      <c r="J233" s="25"/>
      <c r="K233" s="25">
        <f>+J234</f>
        <v>0.770720998512434</v>
      </c>
      <c r="L233" s="25"/>
      <c r="M233" s="25"/>
      <c r="N233" s="25"/>
    </row>
    <row r="234" spans="1:14">
      <c r="A234" s="9" t="s">
        <v>23</v>
      </c>
      <c r="B234" s="2" t="s">
        <v>622</v>
      </c>
      <c r="C234" s="15" t="s">
        <v>619</v>
      </c>
      <c r="D234" s="16" t="s">
        <v>623</v>
      </c>
      <c r="E234" s="3"/>
      <c r="F234" s="3"/>
      <c r="G234" s="3"/>
      <c r="H234" s="3"/>
      <c r="I234" s="3"/>
      <c r="J234" s="25">
        <f>+H235</f>
        <v>0.770720998512434</v>
      </c>
      <c r="K234" s="25"/>
      <c r="L234" s="25"/>
      <c r="M234" s="25"/>
      <c r="N234" s="25"/>
    </row>
    <row r="235" spans="1:14">
      <c r="A235" s="9" t="s">
        <v>27</v>
      </c>
      <c r="B235" s="2" t="s">
        <v>624</v>
      </c>
      <c r="C235" s="17" t="s">
        <v>625</v>
      </c>
      <c r="D235" s="19"/>
      <c r="E235" s="18" t="s">
        <v>626</v>
      </c>
      <c r="F235" s="19"/>
      <c r="G235" s="19"/>
      <c r="H235" s="16">
        <f>+I236</f>
        <v>0.770720998512434</v>
      </c>
      <c r="I235" s="3"/>
      <c r="J235" s="25"/>
      <c r="K235" s="25"/>
      <c r="L235" s="25"/>
      <c r="M235" s="25"/>
      <c r="N235" s="25"/>
    </row>
    <row r="236" spans="1:14">
      <c r="A236" s="9" t="s">
        <v>1</v>
      </c>
      <c r="B236" s="2" t="s">
        <v>627</v>
      </c>
      <c r="C236" s="20" t="s">
        <v>628</v>
      </c>
      <c r="D236" s="3"/>
      <c r="E236" s="3"/>
      <c r="F236" s="9" t="s">
        <v>629</v>
      </c>
      <c r="G236" s="3" t="s">
        <v>630</v>
      </c>
      <c r="H236" s="3"/>
      <c r="I236" s="3">
        <f>+VLOOKUP(G236,'[2]Sheet 1'!A$2:C$286,3,0)</f>
        <v>0.770720998512434</v>
      </c>
      <c r="J236" s="25"/>
      <c r="K236" s="25"/>
      <c r="L236" s="25"/>
      <c r="M236" s="25"/>
      <c r="N236" s="25"/>
    </row>
    <row r="237" spans="1:14">
      <c r="A237" s="9" t="s">
        <v>21</v>
      </c>
      <c r="B237" s="2" t="s">
        <v>631</v>
      </c>
      <c r="C237" s="14" t="s">
        <v>632</v>
      </c>
      <c r="D237" s="3"/>
      <c r="E237" s="3"/>
      <c r="F237" s="3"/>
      <c r="G237" s="3"/>
      <c r="H237" s="3"/>
      <c r="I237" s="3"/>
      <c r="J237" s="25"/>
      <c r="K237" s="25">
        <f>+J238</f>
        <v>0.724566264723001</v>
      </c>
      <c r="L237" s="25"/>
      <c r="M237" s="25"/>
      <c r="N237" s="25"/>
    </row>
    <row r="238" spans="1:14">
      <c r="A238" s="9" t="s">
        <v>23</v>
      </c>
      <c r="B238" s="2" t="s">
        <v>633</v>
      </c>
      <c r="C238" s="15" t="s">
        <v>619</v>
      </c>
      <c r="D238" s="16" t="s">
        <v>623</v>
      </c>
      <c r="E238" s="3"/>
      <c r="F238" s="3"/>
      <c r="G238" s="3"/>
      <c r="H238" s="3"/>
      <c r="I238" s="3"/>
      <c r="J238" s="25">
        <f>+H239</f>
        <v>0.724566264723001</v>
      </c>
      <c r="K238" s="25"/>
      <c r="L238" s="25"/>
      <c r="M238" s="25"/>
      <c r="N238" s="25"/>
    </row>
    <row r="239" spans="1:14">
      <c r="A239" s="9" t="s">
        <v>27</v>
      </c>
      <c r="B239" s="2" t="s">
        <v>634</v>
      </c>
      <c r="C239" s="17" t="s">
        <v>635</v>
      </c>
      <c r="D239" s="19"/>
      <c r="E239" s="18" t="s">
        <v>626</v>
      </c>
      <c r="F239" s="19"/>
      <c r="G239" s="19"/>
      <c r="H239" s="3">
        <f>+SUM(I239:I248)</f>
        <v>0.724566264723001</v>
      </c>
      <c r="I239" s="3"/>
      <c r="J239" s="25"/>
      <c r="K239" s="25"/>
      <c r="L239" s="25"/>
      <c r="M239" s="25"/>
      <c r="N239" s="25"/>
    </row>
    <row r="240" spans="1:14">
      <c r="A240" s="9" t="s">
        <v>1</v>
      </c>
      <c r="B240" s="2" t="s">
        <v>636</v>
      </c>
      <c r="C240" s="20" t="s">
        <v>637</v>
      </c>
      <c r="D240" s="3"/>
      <c r="E240" s="3"/>
      <c r="F240" s="9" t="s">
        <v>638</v>
      </c>
      <c r="G240" s="3" t="s">
        <v>639</v>
      </c>
      <c r="H240" s="3"/>
      <c r="I240" s="3">
        <f>+VLOOKUP(G240,'[2]Sheet 1'!A$2:C$286,3,0)</f>
        <v>0.332160035866177</v>
      </c>
      <c r="J240" s="25"/>
      <c r="K240" s="25"/>
      <c r="L240" s="25"/>
      <c r="M240" s="25"/>
      <c r="N240" s="25"/>
    </row>
    <row r="241" spans="1:14">
      <c r="A241" s="9" t="s">
        <v>1</v>
      </c>
      <c r="B241" s="2" t="s">
        <v>640</v>
      </c>
      <c r="C241" s="20" t="s">
        <v>1812</v>
      </c>
      <c r="D241" s="3"/>
      <c r="E241" s="3"/>
      <c r="F241" s="9" t="s">
        <v>638</v>
      </c>
      <c r="G241" s="3" t="s">
        <v>639</v>
      </c>
      <c r="H241" s="3"/>
      <c r="I241" s="3"/>
      <c r="J241" s="25"/>
      <c r="K241" s="25"/>
      <c r="L241" s="25"/>
      <c r="M241" s="25"/>
      <c r="N241" s="25"/>
    </row>
    <row r="242" spans="1:14">
      <c r="A242" s="9" t="s">
        <v>1</v>
      </c>
      <c r="B242" s="2" t="s">
        <v>642</v>
      </c>
      <c r="C242" s="20" t="s">
        <v>643</v>
      </c>
      <c r="D242" s="3"/>
      <c r="E242" s="3"/>
      <c r="F242" s="9" t="s">
        <v>638</v>
      </c>
      <c r="G242" s="3" t="s">
        <v>639</v>
      </c>
      <c r="H242" s="3"/>
      <c r="I242" s="3"/>
      <c r="J242" s="25"/>
      <c r="K242" s="25"/>
      <c r="L242" s="25"/>
      <c r="M242" s="25"/>
      <c r="N242" s="25"/>
    </row>
    <row r="243" spans="1:14">
      <c r="A243" s="9" t="s">
        <v>1</v>
      </c>
      <c r="B243" s="2" t="s">
        <v>644</v>
      </c>
      <c r="C243" s="20" t="s">
        <v>645</v>
      </c>
      <c r="D243" s="3"/>
      <c r="E243" s="3"/>
      <c r="F243" s="9" t="s">
        <v>646</v>
      </c>
      <c r="G243" s="3" t="s">
        <v>647</v>
      </c>
      <c r="H243" s="3"/>
      <c r="I243" s="3">
        <f>+VLOOKUP(G243,'[2]Sheet 1'!A$2:C$286,3,0)</f>
        <v>0.138240804561978</v>
      </c>
      <c r="J243" s="25"/>
      <c r="K243" s="25"/>
      <c r="L243" s="25"/>
      <c r="M243" s="25"/>
      <c r="N243" s="25"/>
    </row>
    <row r="244" spans="1:14">
      <c r="A244" s="9" t="s">
        <v>1</v>
      </c>
      <c r="B244" s="2" t="s">
        <v>648</v>
      </c>
      <c r="C244" s="20" t="s">
        <v>649</v>
      </c>
      <c r="D244" s="3"/>
      <c r="E244" s="3"/>
      <c r="F244" s="9" t="s">
        <v>646</v>
      </c>
      <c r="G244" s="3" t="s">
        <v>647</v>
      </c>
      <c r="H244" s="3"/>
      <c r="I244" s="3"/>
      <c r="J244" s="25"/>
      <c r="K244" s="25"/>
      <c r="L244" s="25"/>
      <c r="M244" s="25"/>
      <c r="N244" s="25"/>
    </row>
    <row r="245" spans="1:14">
      <c r="A245" s="9" t="s">
        <v>1</v>
      </c>
      <c r="B245" s="2" t="s">
        <v>650</v>
      </c>
      <c r="C245" s="20" t="s">
        <v>651</v>
      </c>
      <c r="D245" s="3"/>
      <c r="E245" s="3"/>
      <c r="F245" s="9" t="s">
        <v>646</v>
      </c>
      <c r="G245" s="3" t="s">
        <v>647</v>
      </c>
      <c r="H245" s="3"/>
      <c r="I245" s="3"/>
      <c r="J245" s="25"/>
      <c r="K245" s="25"/>
      <c r="L245" s="25"/>
      <c r="M245" s="25"/>
      <c r="N245" s="25"/>
    </row>
    <row r="246" spans="1:14">
      <c r="A246" s="9" t="s">
        <v>1</v>
      </c>
      <c r="B246" s="2" t="s">
        <v>652</v>
      </c>
      <c r="C246" s="20" t="s">
        <v>653</v>
      </c>
      <c r="D246" s="3"/>
      <c r="E246" s="3"/>
      <c r="F246" s="9" t="s">
        <v>654</v>
      </c>
      <c r="G246" s="3" t="s">
        <v>655</v>
      </c>
      <c r="H246" s="3"/>
      <c r="I246" s="3">
        <f>+VLOOKUP(G246,'[2]Sheet 1'!A$2:C$286,3,0)</f>
        <v>0.131652799074322</v>
      </c>
      <c r="J246" s="25"/>
      <c r="K246" s="25"/>
      <c r="L246" s="25"/>
      <c r="M246" s="25"/>
      <c r="N246" s="25"/>
    </row>
    <row r="247" spans="1:14">
      <c r="A247" s="9" t="s">
        <v>1</v>
      </c>
      <c r="B247" s="2" t="s">
        <v>656</v>
      </c>
      <c r="C247" s="20" t="s">
        <v>657</v>
      </c>
      <c r="D247" s="3"/>
      <c r="E247" s="3"/>
      <c r="F247" s="9">
        <v>27190</v>
      </c>
      <c r="G247" s="3" t="s">
        <v>658</v>
      </c>
      <c r="H247" s="3"/>
      <c r="I247" s="3">
        <f>+VLOOKUP(G247,'[2]Sheet 1'!A$2:C$286,3,0)</f>
        <v>0.122512625220524</v>
      </c>
      <c r="J247" s="25"/>
      <c r="K247" s="25"/>
      <c r="L247" s="25"/>
      <c r="M247" s="25"/>
      <c r="N247" s="25"/>
    </row>
    <row r="248" spans="1:14">
      <c r="A248" s="9" t="s">
        <v>1</v>
      </c>
      <c r="B248" s="2" t="s">
        <v>659</v>
      </c>
      <c r="C248" s="20" t="s">
        <v>660</v>
      </c>
      <c r="D248" s="3"/>
      <c r="E248" s="3"/>
      <c r="F248" s="9">
        <v>27190</v>
      </c>
      <c r="G248" s="3" t="s">
        <v>658</v>
      </c>
      <c r="H248" s="3"/>
      <c r="I248" s="3"/>
      <c r="J248" s="25"/>
      <c r="K248" s="25"/>
      <c r="L248" s="25"/>
      <c r="M248" s="25"/>
      <c r="N248" s="25"/>
    </row>
    <row r="249" spans="1:14">
      <c r="A249" s="9" t="s">
        <v>21</v>
      </c>
      <c r="B249" s="2" t="s">
        <v>661</v>
      </c>
      <c r="C249" s="14" t="s">
        <v>619</v>
      </c>
      <c r="D249" s="3"/>
      <c r="E249" s="3"/>
      <c r="F249" s="3"/>
      <c r="G249" s="3"/>
      <c r="H249" s="3"/>
      <c r="I249" s="3"/>
      <c r="J249" s="25"/>
      <c r="K249" s="25">
        <f>+J250</f>
        <v>0.153087595731072</v>
      </c>
      <c r="L249" s="25"/>
      <c r="M249" s="25"/>
      <c r="N249" s="25"/>
    </row>
    <row r="250" spans="1:14">
      <c r="A250" s="9" t="s">
        <v>23</v>
      </c>
      <c r="B250" s="2" t="s">
        <v>662</v>
      </c>
      <c r="C250" s="15" t="s">
        <v>619</v>
      </c>
      <c r="D250" s="16" t="s">
        <v>623</v>
      </c>
      <c r="E250" s="3"/>
      <c r="F250" s="3"/>
      <c r="G250" s="3"/>
      <c r="H250" s="3"/>
      <c r="I250" s="3"/>
      <c r="J250" s="25">
        <f>+H251</f>
        <v>0.153087595731072</v>
      </c>
      <c r="K250" s="25"/>
      <c r="L250" s="25"/>
      <c r="M250" s="25"/>
      <c r="N250" s="25"/>
    </row>
    <row r="251" spans="1:14">
      <c r="A251" s="9" t="s">
        <v>27</v>
      </c>
      <c r="B251" s="2" t="s">
        <v>663</v>
      </c>
      <c r="C251" s="17" t="s">
        <v>625</v>
      </c>
      <c r="D251" s="19"/>
      <c r="E251" s="18" t="s">
        <v>626</v>
      </c>
      <c r="F251" s="19"/>
      <c r="G251" s="19"/>
      <c r="H251" s="3">
        <f>+I252</f>
        <v>0.153087595731072</v>
      </c>
      <c r="I251" s="3"/>
      <c r="J251" s="25"/>
      <c r="K251" s="25"/>
      <c r="L251" s="25"/>
      <c r="M251" s="25"/>
      <c r="N251" s="25"/>
    </row>
    <row r="252" spans="1:14">
      <c r="A252" s="9" t="s">
        <v>1</v>
      </c>
      <c r="B252" s="2" t="s">
        <v>664</v>
      </c>
      <c r="C252" s="20" t="s">
        <v>665</v>
      </c>
      <c r="D252" s="3"/>
      <c r="E252" s="3"/>
      <c r="F252" s="9" t="s">
        <v>666</v>
      </c>
      <c r="G252" s="3" t="s">
        <v>667</v>
      </c>
      <c r="H252" s="3"/>
      <c r="I252" s="3">
        <f>+VLOOKUP(G252,'[2]Sheet 1'!A$2:C$286,3,0)</f>
        <v>0.153087595731072</v>
      </c>
      <c r="J252" s="25"/>
      <c r="K252" s="25"/>
      <c r="L252" s="25"/>
      <c r="M252" s="25"/>
      <c r="N252" s="25"/>
    </row>
    <row r="253" spans="1:14">
      <c r="A253" s="9" t="s">
        <v>15</v>
      </c>
      <c r="B253" s="2" t="s">
        <v>668</v>
      </c>
      <c r="C253" s="27" t="s">
        <v>669</v>
      </c>
      <c r="D253" s="3"/>
      <c r="E253" s="3"/>
      <c r="F253" s="3"/>
      <c r="G253" s="3"/>
      <c r="H253" s="3"/>
      <c r="I253" s="3"/>
      <c r="J253" s="25"/>
      <c r="K253" s="25"/>
      <c r="L253" s="25"/>
      <c r="M253" s="25">
        <f>+L254</f>
        <v>3.73757104112065</v>
      </c>
      <c r="N253" s="25"/>
    </row>
    <row r="254" spans="1:14">
      <c r="A254" s="9" t="s">
        <v>18</v>
      </c>
      <c r="B254" s="2" t="s">
        <v>670</v>
      </c>
      <c r="C254" s="12" t="s">
        <v>671</v>
      </c>
      <c r="D254" s="3"/>
      <c r="E254" s="3"/>
      <c r="F254" s="3"/>
      <c r="G254" s="3"/>
      <c r="H254" s="3"/>
      <c r="I254" s="3"/>
      <c r="J254" s="25"/>
      <c r="K254" s="25"/>
      <c r="L254" s="25">
        <f>+K255</f>
        <v>3.73757104112065</v>
      </c>
      <c r="M254" s="25"/>
      <c r="N254" s="25"/>
    </row>
    <row r="255" spans="1:14">
      <c r="A255" s="9" t="s">
        <v>21</v>
      </c>
      <c r="B255" s="2" t="s">
        <v>672</v>
      </c>
      <c r="C255" s="14" t="s">
        <v>671</v>
      </c>
      <c r="D255" s="3"/>
      <c r="E255" s="3"/>
      <c r="F255" s="3"/>
      <c r="G255" s="3"/>
      <c r="H255" s="3"/>
      <c r="I255" s="3"/>
      <c r="J255" s="25"/>
      <c r="K255" s="25">
        <f>+J256</f>
        <v>3.73757104112065</v>
      </c>
      <c r="L255" s="25"/>
      <c r="M255" s="25"/>
      <c r="N255" s="25"/>
    </row>
    <row r="256" spans="1:14">
      <c r="A256" s="9" t="s">
        <v>23</v>
      </c>
      <c r="B256" s="2" t="s">
        <v>673</v>
      </c>
      <c r="C256" s="15" t="s">
        <v>669</v>
      </c>
      <c r="D256" s="16" t="s">
        <v>674</v>
      </c>
      <c r="E256" s="3"/>
      <c r="F256" s="3"/>
      <c r="G256" s="3"/>
      <c r="H256" s="3"/>
      <c r="I256" s="3"/>
      <c r="J256" s="25">
        <f>+H257+H278</f>
        <v>3.73757104112065</v>
      </c>
      <c r="K256" s="25"/>
      <c r="L256" s="25"/>
      <c r="M256" s="25"/>
      <c r="N256" s="25"/>
    </row>
    <row r="257" spans="1:14">
      <c r="A257" s="9" t="s">
        <v>27</v>
      </c>
      <c r="B257" s="2" t="s">
        <v>675</v>
      </c>
      <c r="C257" s="17" t="s">
        <v>676</v>
      </c>
      <c r="D257" s="19"/>
      <c r="E257" s="18" t="s">
        <v>677</v>
      </c>
      <c r="F257" s="19"/>
      <c r="G257" s="19"/>
      <c r="H257" s="3">
        <f>+VLOOKUP(E257,'[2]Sheet 1'!A$2:C$286,3,0)</f>
        <v>3.72042418761232</v>
      </c>
      <c r="I257" s="3"/>
      <c r="J257" s="25"/>
      <c r="K257" s="25"/>
      <c r="L257" s="25"/>
      <c r="M257" s="25"/>
      <c r="N257" s="25"/>
    </row>
    <row r="258" spans="1:14">
      <c r="A258" s="9" t="s">
        <v>1</v>
      </c>
      <c r="B258" s="2" t="s">
        <v>678</v>
      </c>
      <c r="C258" s="20" t="s">
        <v>679</v>
      </c>
      <c r="D258" s="3"/>
      <c r="E258" s="3"/>
      <c r="F258" s="9">
        <v>28224</v>
      </c>
      <c r="G258" s="3" t="s">
        <v>680</v>
      </c>
      <c r="H258" s="3"/>
      <c r="I258" s="3">
        <f>+VLOOKUP(G258,'[2]Sheet 1'!A$2:C$286,3,0)</f>
        <v>0.912674795968914</v>
      </c>
      <c r="J258" s="25"/>
      <c r="K258" s="25"/>
      <c r="L258" s="25"/>
      <c r="M258" s="25"/>
      <c r="N258" s="25"/>
    </row>
    <row r="259" spans="1:14">
      <c r="A259" s="9" t="s">
        <v>1</v>
      </c>
      <c r="B259" s="2" t="s">
        <v>681</v>
      </c>
      <c r="C259" s="20" t="s">
        <v>682</v>
      </c>
      <c r="D259" s="3"/>
      <c r="E259" s="3"/>
      <c r="F259" s="9">
        <v>28224</v>
      </c>
      <c r="G259" s="3" t="s">
        <v>680</v>
      </c>
      <c r="H259" s="3"/>
      <c r="I259" s="3"/>
      <c r="J259" s="25"/>
      <c r="K259" s="25"/>
      <c r="L259" s="25"/>
      <c r="M259" s="25"/>
      <c r="N259" s="25"/>
    </row>
    <row r="260" spans="1:14">
      <c r="A260" s="9" t="s">
        <v>1</v>
      </c>
      <c r="B260" s="2" t="s">
        <v>683</v>
      </c>
      <c r="C260" s="20" t="s">
        <v>684</v>
      </c>
      <c r="D260" s="3"/>
      <c r="E260" s="3"/>
      <c r="F260" s="9">
        <v>28222</v>
      </c>
      <c r="G260" s="3" t="s">
        <v>685</v>
      </c>
      <c r="H260" s="3"/>
      <c r="I260" s="3">
        <f>+VLOOKUP(G260,'[2]Sheet 1'!A$2:C$286,3,0)</f>
        <v>0.653375961077259</v>
      </c>
      <c r="J260" s="25"/>
      <c r="K260" s="25"/>
      <c r="L260" s="25"/>
      <c r="M260" s="25"/>
      <c r="N260" s="25"/>
    </row>
    <row r="261" spans="1:14">
      <c r="A261" s="9" t="s">
        <v>1</v>
      </c>
      <c r="B261" s="2" t="s">
        <v>686</v>
      </c>
      <c r="C261" s="20" t="s">
        <v>687</v>
      </c>
      <c r="D261" s="3"/>
      <c r="E261" s="3"/>
      <c r="F261" s="9">
        <v>28222</v>
      </c>
      <c r="G261" s="3" t="s">
        <v>685</v>
      </c>
      <c r="H261" s="3"/>
      <c r="I261" s="3"/>
      <c r="J261" s="25"/>
      <c r="K261" s="25"/>
      <c r="L261" s="25"/>
      <c r="M261" s="25"/>
      <c r="N261" s="25"/>
    </row>
    <row r="262" spans="1:14">
      <c r="A262" s="9" t="s">
        <v>1</v>
      </c>
      <c r="B262" s="2" t="s">
        <v>688</v>
      </c>
      <c r="C262" s="20" t="s">
        <v>689</v>
      </c>
      <c r="D262" s="3"/>
      <c r="E262" s="3"/>
      <c r="F262" s="9">
        <v>28232</v>
      </c>
      <c r="G262" s="3" t="s">
        <v>690</v>
      </c>
      <c r="H262" s="3"/>
      <c r="I262" s="3">
        <f>+VLOOKUP(G262,'[2]Sheet 1'!A$2:C$286,3,0)</f>
        <v>0.568550058528527</v>
      </c>
      <c r="J262" s="25"/>
      <c r="K262" s="25"/>
      <c r="L262" s="25"/>
      <c r="M262" s="25"/>
      <c r="N262" s="25"/>
    </row>
    <row r="263" spans="1:14">
      <c r="A263" s="9" t="s">
        <v>1</v>
      </c>
      <c r="B263" s="2" t="s">
        <v>691</v>
      </c>
      <c r="C263" s="20" t="s">
        <v>692</v>
      </c>
      <c r="D263" s="3"/>
      <c r="E263" s="3"/>
      <c r="F263" s="9">
        <v>28232</v>
      </c>
      <c r="G263" s="3" t="s">
        <v>690</v>
      </c>
      <c r="H263" s="3"/>
      <c r="I263" s="3"/>
      <c r="J263" s="25"/>
      <c r="K263" s="25"/>
      <c r="L263" s="25"/>
      <c r="M263" s="25"/>
      <c r="N263" s="25"/>
    </row>
    <row r="264" spans="1:14">
      <c r="A264" s="9" t="s">
        <v>1</v>
      </c>
      <c r="B264" s="2" t="s">
        <v>693</v>
      </c>
      <c r="C264" s="20" t="s">
        <v>694</v>
      </c>
      <c r="D264" s="3"/>
      <c r="E264" s="3"/>
      <c r="F264" s="9">
        <v>28225</v>
      </c>
      <c r="G264" s="3" t="s">
        <v>695</v>
      </c>
      <c r="H264" s="3"/>
      <c r="I264" s="3">
        <f>+VLOOKUP(G264,'[2]Sheet 1'!A$2:C$286,3,0)</f>
        <v>0.404051898924131</v>
      </c>
      <c r="J264" s="25"/>
      <c r="K264" s="25"/>
      <c r="L264" s="25"/>
      <c r="M264" s="25"/>
      <c r="N264" s="25"/>
    </row>
    <row r="265" spans="1:14">
      <c r="A265" s="9" t="s">
        <v>1</v>
      </c>
      <c r="B265" s="2" t="s">
        <v>696</v>
      </c>
      <c r="C265" s="20" t="s">
        <v>697</v>
      </c>
      <c r="D265" s="3"/>
      <c r="E265" s="3"/>
      <c r="F265" s="9">
        <v>28221</v>
      </c>
      <c r="G265" s="3" t="s">
        <v>698</v>
      </c>
      <c r="H265" s="3"/>
      <c r="I265" s="3">
        <f>+VLOOKUP(G265,'[2]Sheet 1'!A$2:C$286,3,0)</f>
        <v>0.340411151440628</v>
      </c>
      <c r="J265" s="25"/>
      <c r="K265" s="25"/>
      <c r="L265" s="25"/>
      <c r="M265" s="25"/>
      <c r="N265" s="25"/>
    </row>
    <row r="266" spans="1:14">
      <c r="A266" s="9" t="s">
        <v>1</v>
      </c>
      <c r="B266" s="2" t="s">
        <v>699</v>
      </c>
      <c r="C266" s="20" t="s">
        <v>700</v>
      </c>
      <c r="D266" s="3"/>
      <c r="E266" s="3"/>
      <c r="F266" s="9">
        <v>28221</v>
      </c>
      <c r="G266" s="3" t="s">
        <v>698</v>
      </c>
      <c r="H266" s="3"/>
      <c r="I266" s="3"/>
      <c r="J266" s="25"/>
      <c r="K266" s="25"/>
      <c r="L266" s="25"/>
      <c r="M266" s="25"/>
      <c r="N266" s="25"/>
    </row>
    <row r="267" spans="1:14">
      <c r="A267" s="9" t="s">
        <v>1</v>
      </c>
      <c r="B267" s="2" t="s">
        <v>701</v>
      </c>
      <c r="C267" s="20" t="s">
        <v>702</v>
      </c>
      <c r="D267" s="3"/>
      <c r="E267" s="3"/>
      <c r="F267" s="9">
        <v>28221</v>
      </c>
      <c r="G267" s="3" t="s">
        <v>698</v>
      </c>
      <c r="H267" s="3"/>
      <c r="I267" s="3"/>
      <c r="J267" s="25"/>
      <c r="K267" s="25"/>
      <c r="L267" s="25"/>
      <c r="M267" s="25"/>
      <c r="N267" s="25"/>
    </row>
    <row r="268" spans="1:14">
      <c r="A268" s="9" t="s">
        <v>1</v>
      </c>
      <c r="B268" s="2" t="s">
        <v>703</v>
      </c>
      <c r="C268" s="20" t="s">
        <v>704</v>
      </c>
      <c r="D268" s="3"/>
      <c r="E268" s="3"/>
      <c r="F268" s="9" t="s">
        <v>705</v>
      </c>
      <c r="G268" s="3" t="s">
        <v>706</v>
      </c>
      <c r="H268" s="3"/>
      <c r="I268" s="3">
        <f>+VLOOKUP(G268,'[2]Sheet 1'!A$2:C$286,3,0)</f>
        <v>0.307604038941012</v>
      </c>
      <c r="J268" s="25"/>
      <c r="K268" s="25"/>
      <c r="L268" s="25"/>
      <c r="M268" s="25"/>
      <c r="N268" s="25"/>
    </row>
    <row r="269" spans="1:14">
      <c r="A269" s="9" t="s">
        <v>1</v>
      </c>
      <c r="B269" s="2" t="s">
        <v>707</v>
      </c>
      <c r="C269" s="20" t="s">
        <v>708</v>
      </c>
      <c r="D269" s="3"/>
      <c r="E269" s="3"/>
      <c r="F269" s="9" t="s">
        <v>705</v>
      </c>
      <c r="G269" s="3" t="s">
        <v>706</v>
      </c>
      <c r="H269" s="3"/>
      <c r="I269" s="3"/>
      <c r="J269" s="25"/>
      <c r="K269" s="25"/>
      <c r="L269" s="25"/>
      <c r="M269" s="25"/>
      <c r="N269" s="25"/>
    </row>
    <row r="270" spans="1:14">
      <c r="A270" s="9" t="s">
        <v>1</v>
      </c>
      <c r="B270" s="2" t="s">
        <v>709</v>
      </c>
      <c r="C270" s="20" t="s">
        <v>710</v>
      </c>
      <c r="D270" s="3"/>
      <c r="E270" s="3"/>
      <c r="F270" s="9" t="s">
        <v>705</v>
      </c>
      <c r="G270" s="3" t="s">
        <v>706</v>
      </c>
      <c r="H270" s="3"/>
      <c r="I270" s="3"/>
      <c r="J270" s="25"/>
      <c r="K270" s="25"/>
      <c r="L270" s="25"/>
      <c r="M270" s="25"/>
      <c r="N270" s="25"/>
    </row>
    <row r="271" spans="1:14">
      <c r="A271" s="9" t="s">
        <v>1</v>
      </c>
      <c r="B271" s="2" t="s">
        <v>711</v>
      </c>
      <c r="C271" s="20" t="s">
        <v>712</v>
      </c>
      <c r="D271" s="3"/>
      <c r="E271" s="3"/>
      <c r="F271" s="9">
        <v>28234</v>
      </c>
      <c r="G271" s="3" t="s">
        <v>713</v>
      </c>
      <c r="H271" s="3"/>
      <c r="I271" s="3">
        <f>+VLOOKUP(G271,'[2]Sheet 1'!A$2:C$286,3,0)</f>
        <v>0.274777277443071</v>
      </c>
      <c r="J271" s="25"/>
      <c r="K271" s="25"/>
      <c r="L271" s="25"/>
      <c r="M271" s="25"/>
      <c r="N271" s="25"/>
    </row>
    <row r="272" spans="1:14">
      <c r="A272" s="9" t="s">
        <v>1</v>
      </c>
      <c r="B272" s="2" t="s">
        <v>714</v>
      </c>
      <c r="C272" s="20" t="s">
        <v>715</v>
      </c>
      <c r="D272" s="3"/>
      <c r="E272" s="3"/>
      <c r="F272" s="9">
        <v>28234</v>
      </c>
      <c r="G272" s="3" t="s">
        <v>713</v>
      </c>
      <c r="H272" s="3"/>
      <c r="I272" s="3"/>
      <c r="J272" s="25"/>
      <c r="K272" s="25"/>
      <c r="L272" s="25"/>
      <c r="M272" s="25"/>
      <c r="N272" s="25"/>
    </row>
    <row r="273" spans="1:14">
      <c r="A273" s="9" t="s">
        <v>1</v>
      </c>
      <c r="B273" s="2" t="s">
        <v>716</v>
      </c>
      <c r="C273" s="20" t="s">
        <v>717</v>
      </c>
      <c r="D273" s="3"/>
      <c r="E273" s="3"/>
      <c r="F273" s="9">
        <v>28234</v>
      </c>
      <c r="G273" s="3" t="s">
        <v>713</v>
      </c>
      <c r="H273" s="3"/>
      <c r="I273" s="3"/>
      <c r="J273" s="25"/>
      <c r="K273" s="25"/>
      <c r="L273" s="25"/>
      <c r="M273" s="25"/>
      <c r="N273" s="25"/>
    </row>
    <row r="274" spans="1:14">
      <c r="A274" s="9" t="s">
        <v>1</v>
      </c>
      <c r="B274" s="2" t="s">
        <v>718</v>
      </c>
      <c r="C274" s="20" t="s">
        <v>719</v>
      </c>
      <c r="D274" s="3"/>
      <c r="E274" s="3"/>
      <c r="F274" s="9">
        <v>28233</v>
      </c>
      <c r="G274" s="3" t="s">
        <v>720</v>
      </c>
      <c r="H274" s="3"/>
      <c r="I274" s="3">
        <f>+VLOOKUP(G274,'[2]Sheet 1'!A$2:C$286,3,0)</f>
        <v>0.258979005288777</v>
      </c>
      <c r="J274" s="25"/>
      <c r="K274" s="25"/>
      <c r="L274" s="25"/>
      <c r="M274" s="25"/>
      <c r="N274" s="25"/>
    </row>
    <row r="275" spans="1:14">
      <c r="A275" s="9" t="s">
        <v>1</v>
      </c>
      <c r="B275" s="2" t="s">
        <v>721</v>
      </c>
      <c r="C275" s="20" t="s">
        <v>722</v>
      </c>
      <c r="D275" s="3"/>
      <c r="E275" s="3"/>
      <c r="F275" s="9">
        <v>28233</v>
      </c>
      <c r="G275" s="3" t="s">
        <v>720</v>
      </c>
      <c r="H275" s="3"/>
      <c r="I275" s="3"/>
      <c r="J275" s="25"/>
      <c r="K275" s="25"/>
      <c r="L275" s="25"/>
      <c r="M275" s="25"/>
      <c r="N275" s="25"/>
    </row>
    <row r="276" spans="1:14">
      <c r="A276" s="9" t="s">
        <v>1</v>
      </c>
      <c r="B276" s="2" t="s">
        <v>723</v>
      </c>
      <c r="C276" s="20" t="s">
        <v>724</v>
      </c>
      <c r="D276" s="3"/>
      <c r="E276" s="3"/>
      <c r="F276" s="9">
        <v>28233</v>
      </c>
      <c r="G276" s="3" t="s">
        <v>720</v>
      </c>
      <c r="H276" s="3"/>
      <c r="I276" s="3"/>
      <c r="J276" s="25"/>
      <c r="K276" s="25"/>
      <c r="L276" s="25"/>
      <c r="M276" s="25"/>
      <c r="N276" s="25"/>
    </row>
    <row r="277" spans="1:14">
      <c r="A277" s="9" t="s">
        <v>1</v>
      </c>
      <c r="B277" s="2" t="s">
        <v>725</v>
      </c>
      <c r="C277" s="20" t="s">
        <v>726</v>
      </c>
      <c r="D277" s="3"/>
      <c r="E277" s="3"/>
      <c r="F277" s="9" t="s">
        <v>705</v>
      </c>
      <c r="G277" s="3" t="s">
        <v>706</v>
      </c>
      <c r="H277" s="3"/>
      <c r="I277" s="3"/>
      <c r="J277" s="25"/>
      <c r="K277" s="25"/>
      <c r="L277" s="25"/>
      <c r="M277" s="25"/>
      <c r="N277" s="25"/>
    </row>
    <row r="278" spans="1:14">
      <c r="A278" s="9" t="s">
        <v>27</v>
      </c>
      <c r="B278" s="2" t="s">
        <v>727</v>
      </c>
      <c r="C278" s="17" t="s">
        <v>728</v>
      </c>
      <c r="D278" s="19"/>
      <c r="E278" s="18" t="s">
        <v>729</v>
      </c>
      <c r="F278" s="19"/>
      <c r="G278" s="19"/>
      <c r="H278" s="3">
        <f>+I279</f>
        <v>0.0171468535083289</v>
      </c>
      <c r="I278" s="3"/>
      <c r="J278" s="25"/>
      <c r="K278" s="25"/>
      <c r="L278" s="25"/>
      <c r="M278" s="25"/>
      <c r="N278" s="25"/>
    </row>
    <row r="279" spans="1:14">
      <c r="A279" s="9" t="s">
        <v>1</v>
      </c>
      <c r="B279" s="2" t="s">
        <v>730</v>
      </c>
      <c r="C279" s="20" t="s">
        <v>731</v>
      </c>
      <c r="D279" s="3"/>
      <c r="E279" s="3"/>
      <c r="F279" s="9" t="s">
        <v>732</v>
      </c>
      <c r="G279" s="3" t="s">
        <v>733</v>
      </c>
      <c r="H279" s="3"/>
      <c r="I279" s="3">
        <f>+VLOOKUP(G279,'[2]Sheet 1'!A$2:C$286,3,0)</f>
        <v>0.0171468535083289</v>
      </c>
      <c r="J279" s="25"/>
      <c r="K279" s="25"/>
      <c r="L279" s="25"/>
      <c r="M279" s="25"/>
      <c r="N279" s="25"/>
    </row>
    <row r="280" spans="1:14">
      <c r="A280" s="9" t="s">
        <v>15</v>
      </c>
      <c r="B280" s="2" t="s">
        <v>734</v>
      </c>
      <c r="C280" s="27" t="s">
        <v>735</v>
      </c>
      <c r="D280" s="3"/>
      <c r="E280" s="3"/>
      <c r="F280" s="3"/>
      <c r="G280" s="3"/>
      <c r="H280" s="3"/>
      <c r="I280" s="3"/>
      <c r="J280" s="25"/>
      <c r="K280" s="25"/>
      <c r="L280" s="25"/>
      <c r="M280" s="25">
        <f>+L281+L292</f>
        <v>1.31880761887974</v>
      </c>
      <c r="N280" s="25"/>
    </row>
    <row r="281" spans="1:14">
      <c r="A281" s="9" t="s">
        <v>18</v>
      </c>
      <c r="B281" s="2" t="s">
        <v>736</v>
      </c>
      <c r="C281" s="12" t="s">
        <v>737</v>
      </c>
      <c r="D281" s="3"/>
      <c r="E281" s="3"/>
      <c r="F281" s="3"/>
      <c r="G281" s="3"/>
      <c r="H281" s="3"/>
      <c r="I281" s="3"/>
      <c r="J281" s="25"/>
      <c r="K281" s="25"/>
      <c r="L281" s="25">
        <f>+K282+K286</f>
        <v>0.46501975804146</v>
      </c>
      <c r="M281" s="25"/>
      <c r="N281" s="25"/>
    </row>
    <row r="282" spans="1:14">
      <c r="A282" s="9" t="s">
        <v>21</v>
      </c>
      <c r="B282" s="2" t="s">
        <v>738</v>
      </c>
      <c r="C282" s="14" t="s">
        <v>739</v>
      </c>
      <c r="D282" s="3"/>
      <c r="E282" s="3"/>
      <c r="F282" s="3"/>
      <c r="G282" s="3"/>
      <c r="H282" s="3"/>
      <c r="I282" s="3"/>
      <c r="J282" s="25"/>
      <c r="K282" s="25">
        <f>+J283</f>
        <v>0.21953659644555</v>
      </c>
      <c r="L282" s="25"/>
      <c r="M282" s="25"/>
      <c r="N282" s="25"/>
    </row>
    <row r="283" spans="1:14">
      <c r="A283" s="9" t="s">
        <v>23</v>
      </c>
      <c r="B283" s="2" t="s">
        <v>740</v>
      </c>
      <c r="C283" s="15" t="s">
        <v>741</v>
      </c>
      <c r="D283" s="16" t="s">
        <v>742</v>
      </c>
      <c r="E283" s="3"/>
      <c r="F283" s="3"/>
      <c r="G283" s="3"/>
      <c r="H283" s="3"/>
      <c r="I283" s="3"/>
      <c r="J283" s="25">
        <f>+H284</f>
        <v>0.21953659644555</v>
      </c>
      <c r="K283" s="25"/>
      <c r="L283" s="25"/>
      <c r="M283" s="25"/>
      <c r="N283" s="25"/>
    </row>
    <row r="284" spans="1:14">
      <c r="A284" s="9" t="s">
        <v>27</v>
      </c>
      <c r="B284" s="2" t="s">
        <v>743</v>
      </c>
      <c r="C284" s="17" t="s">
        <v>744</v>
      </c>
      <c r="D284" s="19"/>
      <c r="E284" s="18" t="s">
        <v>745</v>
      </c>
      <c r="F284" s="19"/>
      <c r="G284" s="19"/>
      <c r="H284" s="3">
        <f>+VLOOKUP(E284,'[2]Sheet 1'!A$2:C$286,3,0)</f>
        <v>0.21953659644555</v>
      </c>
      <c r="I284" s="3"/>
      <c r="J284" s="25"/>
      <c r="K284" s="25"/>
      <c r="L284" s="25"/>
      <c r="M284" s="25"/>
      <c r="N284" s="25"/>
    </row>
    <row r="285" spans="1:14">
      <c r="A285" s="9" t="s">
        <v>1</v>
      </c>
      <c r="B285" s="2" t="s">
        <v>746</v>
      </c>
      <c r="C285" s="20" t="s">
        <v>747</v>
      </c>
      <c r="D285" s="3"/>
      <c r="E285" s="3"/>
      <c r="F285" s="9" t="s">
        <v>748</v>
      </c>
      <c r="G285" s="3" t="s">
        <v>749</v>
      </c>
      <c r="H285" s="3"/>
      <c r="I285" s="3">
        <f>+VLOOKUP(G285,'[2]Sheet 1'!A$2:C$286,3,0)</f>
        <v>0.21953659644555</v>
      </c>
      <c r="J285" s="25"/>
      <c r="K285" s="25"/>
      <c r="L285" s="25"/>
      <c r="M285" s="25"/>
      <c r="N285" s="25"/>
    </row>
    <row r="286" spans="1:14">
      <c r="A286" s="9" t="s">
        <v>21</v>
      </c>
      <c r="B286" s="2" t="s">
        <v>750</v>
      </c>
      <c r="C286" s="14" t="s">
        <v>751</v>
      </c>
      <c r="D286" s="3"/>
      <c r="E286" s="3"/>
      <c r="F286" s="3"/>
      <c r="G286" s="3"/>
      <c r="H286" s="3"/>
      <c r="I286" s="3"/>
      <c r="J286" s="25"/>
      <c r="K286" s="25">
        <f>+J287</f>
        <v>0.24548316159591</v>
      </c>
      <c r="L286" s="25"/>
      <c r="M286" s="25"/>
      <c r="N286" s="25"/>
    </row>
    <row r="287" spans="1:14">
      <c r="A287" s="9" t="s">
        <v>23</v>
      </c>
      <c r="B287" s="2" t="s">
        <v>752</v>
      </c>
      <c r="C287" s="15" t="s">
        <v>741</v>
      </c>
      <c r="D287" s="16" t="s">
        <v>742</v>
      </c>
      <c r="E287" s="3"/>
      <c r="F287" s="3"/>
      <c r="G287" s="3"/>
      <c r="H287" s="3"/>
      <c r="I287" s="3"/>
      <c r="J287" s="25">
        <f>+H288</f>
        <v>0.24548316159591</v>
      </c>
      <c r="K287" s="25"/>
      <c r="L287" s="25"/>
      <c r="M287" s="25"/>
      <c r="N287" s="25"/>
    </row>
    <row r="288" spans="1:14">
      <c r="A288" s="9" t="s">
        <v>27</v>
      </c>
      <c r="B288" s="2" t="s">
        <v>753</v>
      </c>
      <c r="C288" s="17" t="s">
        <v>754</v>
      </c>
      <c r="D288" s="19"/>
      <c r="E288" s="18" t="s">
        <v>755</v>
      </c>
      <c r="F288" s="19"/>
      <c r="G288" s="19"/>
      <c r="H288" s="3">
        <f>+VLOOKUP(E288,'[2]Sheet 1'!A$2:C$286,3,0)</f>
        <v>0.24548316159591</v>
      </c>
      <c r="I288" s="3"/>
      <c r="J288" s="25"/>
      <c r="K288" s="25"/>
      <c r="L288" s="25"/>
      <c r="M288" s="25"/>
      <c r="N288" s="25"/>
    </row>
    <row r="289" spans="1:14">
      <c r="A289" s="9" t="s">
        <v>1</v>
      </c>
      <c r="B289" s="2" t="s">
        <v>756</v>
      </c>
      <c r="C289" s="20" t="s">
        <v>757</v>
      </c>
      <c r="D289" s="3"/>
      <c r="E289" s="3"/>
      <c r="F289" s="9" t="s">
        <v>758</v>
      </c>
      <c r="G289" s="3" t="s">
        <v>759</v>
      </c>
      <c r="H289" s="3"/>
      <c r="I289" s="3">
        <f>+VLOOKUP(G289,'[2]Sheet 1'!A$2:C$286,3,0)</f>
        <v>0.24548316159591</v>
      </c>
      <c r="J289" s="25"/>
      <c r="K289" s="25"/>
      <c r="L289" s="25"/>
      <c r="M289" s="25"/>
      <c r="N289" s="25"/>
    </row>
    <row r="290" spans="1:14">
      <c r="A290" s="9" t="s">
        <v>1</v>
      </c>
      <c r="B290" s="2" t="s">
        <v>760</v>
      </c>
      <c r="C290" s="20" t="s">
        <v>761</v>
      </c>
      <c r="D290" s="3"/>
      <c r="E290" s="3"/>
      <c r="F290" s="9" t="s">
        <v>758</v>
      </c>
      <c r="G290" s="3" t="s">
        <v>759</v>
      </c>
      <c r="H290" s="3"/>
      <c r="I290" s="3"/>
      <c r="J290" s="25"/>
      <c r="K290" s="25"/>
      <c r="L290" s="25"/>
      <c r="M290" s="25"/>
      <c r="N290" s="25"/>
    </row>
    <row r="291" spans="1:14">
      <c r="A291" s="9" t="s">
        <v>1</v>
      </c>
      <c r="B291" s="2" t="s">
        <v>762</v>
      </c>
      <c r="C291" s="20" t="s">
        <v>763</v>
      </c>
      <c r="D291" s="3"/>
      <c r="E291" s="3"/>
      <c r="F291" s="9" t="s">
        <v>758</v>
      </c>
      <c r="G291" s="3" t="s">
        <v>759</v>
      </c>
      <c r="H291" s="3"/>
      <c r="I291" s="3"/>
      <c r="J291" s="25"/>
      <c r="K291" s="25"/>
      <c r="L291" s="25"/>
      <c r="M291" s="25"/>
      <c r="N291" s="25"/>
    </row>
    <row r="292" spans="1:14">
      <c r="A292" s="9" t="s">
        <v>18</v>
      </c>
      <c r="B292" s="2" t="s">
        <v>764</v>
      </c>
      <c r="C292" s="12" t="s">
        <v>765</v>
      </c>
      <c r="D292" s="3"/>
      <c r="E292" s="3"/>
      <c r="F292" s="3"/>
      <c r="G292" s="3"/>
      <c r="H292" s="3"/>
      <c r="I292" s="3"/>
      <c r="J292" s="25"/>
      <c r="K292" s="25"/>
      <c r="L292" s="25">
        <f>+K293</f>
        <v>0.853787860838277</v>
      </c>
      <c r="M292" s="25"/>
      <c r="N292" s="25"/>
    </row>
    <row r="293" spans="1:14">
      <c r="A293" s="9" t="s">
        <v>21</v>
      </c>
      <c r="B293" s="2" t="s">
        <v>766</v>
      </c>
      <c r="C293" s="14" t="s">
        <v>765</v>
      </c>
      <c r="D293" s="3"/>
      <c r="E293" s="3"/>
      <c r="F293" s="3"/>
      <c r="G293" s="3"/>
      <c r="H293" s="3"/>
      <c r="I293" s="3"/>
      <c r="J293" s="25"/>
      <c r="K293" s="25">
        <f>+J294</f>
        <v>0.853787860838277</v>
      </c>
      <c r="L293" s="25"/>
      <c r="M293" s="25"/>
      <c r="N293" s="25"/>
    </row>
    <row r="294" spans="1:14">
      <c r="A294" s="9" t="s">
        <v>23</v>
      </c>
      <c r="B294" s="2" t="s">
        <v>767</v>
      </c>
      <c r="C294" s="15" t="s">
        <v>768</v>
      </c>
      <c r="D294" s="16" t="s">
        <v>769</v>
      </c>
      <c r="E294" s="3"/>
      <c r="F294" s="3"/>
      <c r="G294" s="3"/>
      <c r="H294" s="3"/>
      <c r="I294" s="3"/>
      <c r="J294" s="25">
        <f>+H295</f>
        <v>0.853787860838277</v>
      </c>
      <c r="K294" s="25"/>
      <c r="L294" s="25"/>
      <c r="M294" s="25"/>
      <c r="N294" s="25"/>
    </row>
    <row r="295" spans="1:14">
      <c r="A295" s="9" t="s">
        <v>27</v>
      </c>
      <c r="B295" s="2" t="s">
        <v>770</v>
      </c>
      <c r="C295" s="17" t="s">
        <v>771</v>
      </c>
      <c r="D295" s="19"/>
      <c r="E295" s="18" t="s">
        <v>772</v>
      </c>
      <c r="F295" s="19"/>
      <c r="G295" s="19"/>
      <c r="H295" s="3">
        <f>+VLOOKUP(E295,'[2]Sheet 1'!A$2:C$286,3,0)</f>
        <v>0.853787860838277</v>
      </c>
      <c r="I295" s="3"/>
      <c r="J295" s="25"/>
      <c r="K295" s="25"/>
      <c r="L295" s="25"/>
      <c r="M295" s="25"/>
      <c r="N295" s="25"/>
    </row>
    <row r="296" spans="1:14">
      <c r="A296" s="9" t="s">
        <v>1</v>
      </c>
      <c r="B296" s="2" t="s">
        <v>773</v>
      </c>
      <c r="C296" s="20" t="s">
        <v>774</v>
      </c>
      <c r="D296" s="3"/>
      <c r="E296" s="3"/>
      <c r="F296" s="9" t="s">
        <v>775</v>
      </c>
      <c r="G296" s="3" t="s">
        <v>776</v>
      </c>
      <c r="H296" s="3"/>
      <c r="I296" s="3">
        <f>+VLOOKUP(G296,'[2]Sheet 1'!A$2:C$286,3,0)</f>
        <v>0.310910626821615</v>
      </c>
      <c r="J296" s="25"/>
      <c r="K296" s="25"/>
      <c r="L296" s="25"/>
      <c r="M296" s="25"/>
      <c r="N296" s="25"/>
    </row>
    <row r="297" spans="1:14">
      <c r="A297" s="9" t="s">
        <v>1</v>
      </c>
      <c r="B297" s="2" t="s">
        <v>777</v>
      </c>
      <c r="C297" s="20" t="s">
        <v>778</v>
      </c>
      <c r="D297" s="3"/>
      <c r="E297" s="3"/>
      <c r="F297" s="9" t="s">
        <v>775</v>
      </c>
      <c r="G297" s="3" t="s">
        <v>776</v>
      </c>
      <c r="H297" s="3"/>
      <c r="I297" s="3"/>
      <c r="J297" s="25"/>
      <c r="K297" s="25"/>
      <c r="L297" s="25"/>
      <c r="M297" s="25"/>
      <c r="N297" s="25"/>
    </row>
    <row r="298" spans="1:14">
      <c r="A298" s="9" t="s">
        <v>1</v>
      </c>
      <c r="B298" s="2" t="s">
        <v>779</v>
      </c>
      <c r="C298" s="20" t="s">
        <v>780</v>
      </c>
      <c r="D298" s="3"/>
      <c r="E298" s="3"/>
      <c r="F298" s="9" t="s">
        <v>775</v>
      </c>
      <c r="G298" s="3" t="s">
        <v>776</v>
      </c>
      <c r="H298" s="3"/>
      <c r="I298" s="3"/>
      <c r="J298" s="25"/>
      <c r="K298" s="25"/>
      <c r="L298" s="25"/>
      <c r="M298" s="25"/>
      <c r="N298" s="25"/>
    </row>
    <row r="299" spans="1:14">
      <c r="A299" s="9" t="s">
        <v>1</v>
      </c>
      <c r="B299" s="2" t="s">
        <v>781</v>
      </c>
      <c r="C299" s="20" t="s">
        <v>782</v>
      </c>
      <c r="D299" s="3"/>
      <c r="E299" s="3"/>
      <c r="F299" s="9">
        <v>29320</v>
      </c>
      <c r="G299" s="3" t="s">
        <v>783</v>
      </c>
      <c r="H299" s="3"/>
      <c r="I299" s="3">
        <f>+VLOOKUP(G299,'[2]Sheet 1'!A$2:C$286,3,0)</f>
        <v>0.2744729995685</v>
      </c>
      <c r="J299" s="25"/>
      <c r="K299" s="25"/>
      <c r="L299" s="25"/>
      <c r="M299" s="25"/>
      <c r="N299" s="25"/>
    </row>
    <row r="300" spans="1:14">
      <c r="A300" s="9" t="s">
        <v>1</v>
      </c>
      <c r="B300" s="2" t="s">
        <v>784</v>
      </c>
      <c r="C300" s="20" t="s">
        <v>785</v>
      </c>
      <c r="D300" s="3"/>
      <c r="E300" s="3"/>
      <c r="F300" s="9">
        <v>29320</v>
      </c>
      <c r="G300" s="3" t="s">
        <v>783</v>
      </c>
      <c r="H300" s="3"/>
      <c r="I300" s="3"/>
      <c r="J300" s="25"/>
      <c r="K300" s="25"/>
      <c r="L300" s="25"/>
      <c r="M300" s="25"/>
      <c r="N300" s="25"/>
    </row>
    <row r="301" spans="1:14">
      <c r="A301" s="9" t="s">
        <v>1</v>
      </c>
      <c r="B301" s="2" t="s">
        <v>786</v>
      </c>
      <c r="C301" s="20" t="s">
        <v>787</v>
      </c>
      <c r="D301" s="3"/>
      <c r="E301" s="3"/>
      <c r="F301" s="9" t="s">
        <v>788</v>
      </c>
      <c r="G301" s="3" t="s">
        <v>789</v>
      </c>
      <c r="H301" s="3"/>
      <c r="I301" s="3">
        <f>+VLOOKUP(G301,'[2]Sheet 1'!A$2:C$286,3,0)</f>
        <v>0.130193216449822</v>
      </c>
      <c r="J301" s="25"/>
      <c r="K301" s="25"/>
      <c r="L301" s="25"/>
      <c r="M301" s="25"/>
      <c r="N301" s="25"/>
    </row>
    <row r="302" spans="1:14">
      <c r="A302" s="9" t="s">
        <v>1</v>
      </c>
      <c r="B302" s="2" t="s">
        <v>790</v>
      </c>
      <c r="C302" s="20" t="s">
        <v>791</v>
      </c>
      <c r="D302" s="3"/>
      <c r="E302" s="3"/>
      <c r="F302" s="9" t="s">
        <v>792</v>
      </c>
      <c r="G302" s="3" t="s">
        <v>793</v>
      </c>
      <c r="H302" s="3"/>
      <c r="I302" s="3">
        <f>+VLOOKUP(G302,'[2]Sheet 1'!A$2:C$286,3,0)</f>
        <v>0.070592055330366</v>
      </c>
      <c r="J302" s="25"/>
      <c r="K302" s="25"/>
      <c r="L302" s="25"/>
      <c r="M302" s="25"/>
      <c r="N302" s="25"/>
    </row>
    <row r="303" spans="1:14">
      <c r="A303" s="9" t="s">
        <v>1</v>
      </c>
      <c r="B303" s="2" t="s">
        <v>794</v>
      </c>
      <c r="C303" s="20" t="s">
        <v>795</v>
      </c>
      <c r="D303" s="3"/>
      <c r="E303" s="3"/>
      <c r="F303" s="9" t="s">
        <v>796</v>
      </c>
      <c r="G303" s="3" t="s">
        <v>797</v>
      </c>
      <c r="H303" s="3"/>
      <c r="I303" s="3">
        <f>+VLOOKUP(G303,'[2]Sheet 1'!A$2:C$286,3,0)</f>
        <v>0.0676189626679734</v>
      </c>
      <c r="J303" s="25"/>
      <c r="K303" s="25"/>
      <c r="L303" s="25"/>
      <c r="M303" s="25"/>
      <c r="N303" s="25"/>
    </row>
    <row r="304" spans="1:14">
      <c r="A304" s="9" t="s">
        <v>15</v>
      </c>
      <c r="B304" s="2" t="s">
        <v>798</v>
      </c>
      <c r="C304" s="27" t="s">
        <v>799</v>
      </c>
      <c r="D304" s="3"/>
      <c r="E304" s="3"/>
      <c r="F304" s="3"/>
      <c r="G304" s="3"/>
      <c r="H304" s="3"/>
      <c r="I304" s="3"/>
      <c r="J304" s="25"/>
      <c r="K304" s="25"/>
      <c r="L304" s="25"/>
      <c r="M304" s="25">
        <f>+L305+L319</f>
        <v>1.672870648232</v>
      </c>
      <c r="N304" s="25"/>
    </row>
    <row r="305" spans="1:14">
      <c r="A305" s="9" t="s">
        <v>18</v>
      </c>
      <c r="B305" s="2" t="s">
        <v>800</v>
      </c>
      <c r="C305" s="12" t="s">
        <v>801</v>
      </c>
      <c r="D305" s="3"/>
      <c r="E305" s="3"/>
      <c r="F305" s="3"/>
      <c r="G305" s="3"/>
      <c r="H305" s="3"/>
      <c r="I305" s="3"/>
      <c r="J305" s="25"/>
      <c r="K305" s="25"/>
      <c r="L305" s="25">
        <f>+K306</f>
        <v>0.91520426861415</v>
      </c>
      <c r="M305" s="25"/>
      <c r="N305" s="25"/>
    </row>
    <row r="306" spans="1:14">
      <c r="A306" s="9" t="s">
        <v>21</v>
      </c>
      <c r="B306" s="2" t="s">
        <v>802</v>
      </c>
      <c r="C306" s="14" t="s">
        <v>801</v>
      </c>
      <c r="D306" s="3"/>
      <c r="E306" s="3"/>
      <c r="F306" s="3"/>
      <c r="G306" s="3"/>
      <c r="H306" s="3"/>
      <c r="I306" s="3"/>
      <c r="J306" s="25"/>
      <c r="K306" s="25">
        <f>+J307</f>
        <v>0.91520426861415</v>
      </c>
      <c r="L306" s="25"/>
      <c r="M306" s="25"/>
      <c r="N306" s="25"/>
    </row>
    <row r="307" spans="1:14">
      <c r="A307" s="9" t="s">
        <v>23</v>
      </c>
      <c r="B307" s="2" t="s">
        <v>803</v>
      </c>
      <c r="C307" s="15" t="s">
        <v>801</v>
      </c>
      <c r="D307" s="16" t="s">
        <v>804</v>
      </c>
      <c r="E307" s="31"/>
      <c r="F307" s="3"/>
      <c r="G307" s="3"/>
      <c r="H307" s="3"/>
      <c r="I307" s="3"/>
      <c r="J307" s="25">
        <f>+H308+H316</f>
        <v>0.91520426861415</v>
      </c>
      <c r="K307" s="25"/>
      <c r="L307" s="25"/>
      <c r="M307" s="25"/>
      <c r="N307" s="25"/>
    </row>
    <row r="308" spans="1:14">
      <c r="A308" s="9" t="s">
        <v>27</v>
      </c>
      <c r="B308" s="2" t="s">
        <v>805</v>
      </c>
      <c r="C308" s="17" t="s">
        <v>806</v>
      </c>
      <c r="D308" s="19"/>
      <c r="E308" s="18" t="s">
        <v>807</v>
      </c>
      <c r="F308" s="19"/>
      <c r="G308" s="19"/>
      <c r="H308" s="3">
        <f>+VLOOKUP(E308,'[2]Sheet 1'!A$2:C$286,3,0)</f>
        <v>0.894951721977578</v>
      </c>
      <c r="I308" s="3"/>
      <c r="J308" s="25"/>
      <c r="K308" s="25"/>
      <c r="L308" s="25"/>
      <c r="M308" s="25"/>
      <c r="N308" s="25"/>
    </row>
    <row r="309" spans="1:14">
      <c r="A309" s="9" t="s">
        <v>1</v>
      </c>
      <c r="B309" s="2" t="s">
        <v>808</v>
      </c>
      <c r="C309" s="20" t="s">
        <v>1813</v>
      </c>
      <c r="D309" s="3"/>
      <c r="E309" s="3"/>
      <c r="F309" s="9">
        <v>31100</v>
      </c>
      <c r="G309" s="3" t="s">
        <v>811</v>
      </c>
      <c r="H309" s="3"/>
      <c r="I309" s="3">
        <f>+VLOOKUP(G309,'[2]Sheet 1'!A$2:C$286,3,0)</f>
        <v>0.687809045090341</v>
      </c>
      <c r="J309" s="25"/>
      <c r="K309" s="25"/>
      <c r="L309" s="25"/>
      <c r="M309" s="25"/>
      <c r="N309" s="25"/>
    </row>
    <row r="310" spans="1:14">
      <c r="A310" s="9" t="s">
        <v>1</v>
      </c>
      <c r="B310" s="2" t="s">
        <v>812</v>
      </c>
      <c r="C310" s="20" t="s">
        <v>1814</v>
      </c>
      <c r="D310" s="3"/>
      <c r="E310" s="3"/>
      <c r="F310" s="9" t="s">
        <v>810</v>
      </c>
      <c r="G310" s="3" t="s">
        <v>811</v>
      </c>
      <c r="H310" s="3"/>
      <c r="I310" s="3"/>
      <c r="J310" s="25"/>
      <c r="K310" s="25"/>
      <c r="L310" s="25"/>
      <c r="M310" s="25"/>
      <c r="N310" s="25"/>
    </row>
    <row r="311" spans="1:14">
      <c r="A311" s="9" t="s">
        <v>1</v>
      </c>
      <c r="B311" s="2" t="s">
        <v>814</v>
      </c>
      <c r="C311" s="20" t="s">
        <v>815</v>
      </c>
      <c r="D311" s="3"/>
      <c r="E311" s="3"/>
      <c r="F311" s="9" t="s">
        <v>816</v>
      </c>
      <c r="G311" s="3" t="s">
        <v>817</v>
      </c>
      <c r="H311" s="3"/>
      <c r="I311" s="3">
        <f>+VLOOKUP(G311,'[2]Sheet 1'!A$2:C$286,3,0)</f>
        <v>0.103685286045879</v>
      </c>
      <c r="J311" s="25"/>
      <c r="K311" s="25"/>
      <c r="L311" s="25"/>
      <c r="M311" s="25"/>
      <c r="N311" s="25"/>
    </row>
    <row r="312" spans="1:14">
      <c r="A312" s="9" t="s">
        <v>1</v>
      </c>
      <c r="B312" s="2" t="s">
        <v>818</v>
      </c>
      <c r="C312" s="20" t="s">
        <v>819</v>
      </c>
      <c r="D312" s="3"/>
      <c r="E312" s="3"/>
      <c r="F312" s="9" t="s">
        <v>816</v>
      </c>
      <c r="G312" s="3" t="s">
        <v>817</v>
      </c>
      <c r="H312" s="3"/>
      <c r="I312" s="3"/>
      <c r="J312" s="25"/>
      <c r="K312" s="25"/>
      <c r="L312" s="25"/>
      <c r="M312" s="25"/>
      <c r="N312" s="25"/>
    </row>
    <row r="313" spans="1:14">
      <c r="A313" s="9" t="s">
        <v>1</v>
      </c>
      <c r="B313" s="2" t="s">
        <v>820</v>
      </c>
      <c r="C313" s="20" t="s">
        <v>821</v>
      </c>
      <c r="D313" s="3"/>
      <c r="E313" s="3"/>
      <c r="F313" s="9" t="s">
        <v>816</v>
      </c>
      <c r="G313" s="3" t="s">
        <v>817</v>
      </c>
      <c r="H313" s="3"/>
      <c r="I313" s="3"/>
      <c r="J313" s="25"/>
      <c r="K313" s="25"/>
      <c r="L313" s="25"/>
      <c r="M313" s="25"/>
      <c r="N313" s="25"/>
    </row>
    <row r="314" spans="1:14">
      <c r="A314" s="9" t="s">
        <v>1</v>
      </c>
      <c r="B314" s="2" t="s">
        <v>822</v>
      </c>
      <c r="C314" s="20" t="s">
        <v>1815</v>
      </c>
      <c r="D314" s="3"/>
      <c r="E314" s="3"/>
      <c r="F314" s="9">
        <v>31310</v>
      </c>
      <c r="G314" s="3" t="s">
        <v>824</v>
      </c>
      <c r="H314" s="3"/>
      <c r="I314" s="3">
        <f>+VLOOKUP(G314,'[2]Sheet 1'!A$2:C$286,3,0)</f>
        <v>0.103457390841358</v>
      </c>
      <c r="J314" s="25"/>
      <c r="K314" s="25"/>
      <c r="L314" s="25"/>
      <c r="M314" s="25"/>
      <c r="N314" s="25"/>
    </row>
    <row r="315" spans="1:14">
      <c r="A315" s="9" t="s">
        <v>1</v>
      </c>
      <c r="B315" s="2" t="s">
        <v>825</v>
      </c>
      <c r="C315" s="20" t="s">
        <v>826</v>
      </c>
      <c r="D315" s="3"/>
      <c r="E315" s="3"/>
      <c r="F315" s="9">
        <v>31310</v>
      </c>
      <c r="G315" s="3" t="s">
        <v>824</v>
      </c>
      <c r="H315" s="3"/>
      <c r="I315" s="3"/>
      <c r="J315" s="25"/>
      <c r="K315" s="25"/>
      <c r="L315" s="25"/>
      <c r="M315" s="25"/>
      <c r="N315" s="25"/>
    </row>
    <row r="316" spans="1:14">
      <c r="A316" s="9" t="s">
        <v>27</v>
      </c>
      <c r="B316" s="2" t="s">
        <v>827</v>
      </c>
      <c r="C316" s="17" t="s">
        <v>828</v>
      </c>
      <c r="D316" s="19"/>
      <c r="E316" s="18" t="s">
        <v>729</v>
      </c>
      <c r="F316" s="19"/>
      <c r="G316" s="19"/>
      <c r="H316" s="3">
        <f>+I317</f>
        <v>0.0202525466365719</v>
      </c>
      <c r="I316" s="3"/>
      <c r="J316" s="25"/>
      <c r="K316" s="25"/>
      <c r="L316" s="25"/>
      <c r="M316" s="25"/>
      <c r="N316" s="25"/>
    </row>
    <row r="317" spans="1:14">
      <c r="A317" s="9" t="s">
        <v>1</v>
      </c>
      <c r="B317" s="2" t="s">
        <v>829</v>
      </c>
      <c r="C317" s="20" t="s">
        <v>830</v>
      </c>
      <c r="D317" s="3"/>
      <c r="E317" s="3"/>
      <c r="F317" s="9" t="s">
        <v>831</v>
      </c>
      <c r="G317" s="3" t="s">
        <v>832</v>
      </c>
      <c r="H317" s="3"/>
      <c r="I317" s="3">
        <f>+VLOOKUP(G317,'[2]Sheet 1'!A$2:C$286,3,0)</f>
        <v>0.0202525466365719</v>
      </c>
      <c r="J317" s="25"/>
      <c r="K317" s="25"/>
      <c r="L317" s="25"/>
      <c r="M317" s="25"/>
      <c r="N317" s="25"/>
    </row>
    <row r="318" spans="1:14">
      <c r="A318" s="9" t="s">
        <v>1</v>
      </c>
      <c r="B318" s="2" t="s">
        <v>833</v>
      </c>
      <c r="C318" s="20" t="s">
        <v>834</v>
      </c>
      <c r="D318" s="3"/>
      <c r="E318" s="3"/>
      <c r="F318" s="9" t="s">
        <v>831</v>
      </c>
      <c r="G318" s="3" t="s">
        <v>832</v>
      </c>
      <c r="H318" s="3"/>
      <c r="I318" s="3"/>
      <c r="J318" s="25"/>
      <c r="K318" s="25"/>
      <c r="L318" s="25"/>
      <c r="M318" s="25"/>
      <c r="N318" s="25"/>
    </row>
    <row r="319" spans="1:14">
      <c r="A319" s="9" t="s">
        <v>18</v>
      </c>
      <c r="B319" s="2" t="s">
        <v>835</v>
      </c>
      <c r="C319" s="12" t="s">
        <v>836</v>
      </c>
      <c r="D319" s="3"/>
      <c r="E319" s="3"/>
      <c r="F319" s="3"/>
      <c r="G319" s="3"/>
      <c r="H319" s="3"/>
      <c r="I319" s="3"/>
      <c r="J319" s="25"/>
      <c r="K319" s="25"/>
      <c r="L319" s="25">
        <f>+K320+K326+K331+K336</f>
        <v>0.757666379617846</v>
      </c>
      <c r="M319" s="25"/>
      <c r="N319" s="25"/>
    </row>
    <row r="320" spans="1:14">
      <c r="A320" s="9" t="s">
        <v>21</v>
      </c>
      <c r="B320" s="2" t="s">
        <v>837</v>
      </c>
      <c r="C320" s="14" t="s">
        <v>838</v>
      </c>
      <c r="D320" s="3"/>
      <c r="E320" s="3"/>
      <c r="F320" s="3"/>
      <c r="G320" s="3"/>
      <c r="H320" s="3"/>
      <c r="I320" s="3"/>
      <c r="J320" s="25"/>
      <c r="K320" s="25">
        <f>+J321</f>
        <v>0.259209086868908</v>
      </c>
      <c r="L320" s="25"/>
      <c r="M320" s="25"/>
      <c r="N320" s="25"/>
    </row>
    <row r="321" spans="1:14">
      <c r="A321" s="9" t="s">
        <v>23</v>
      </c>
      <c r="B321" s="2" t="s">
        <v>839</v>
      </c>
      <c r="C321" s="15" t="s">
        <v>840</v>
      </c>
      <c r="D321" s="16" t="s">
        <v>841</v>
      </c>
      <c r="E321" s="3"/>
      <c r="F321" s="3"/>
      <c r="G321" s="3"/>
      <c r="H321" s="3"/>
      <c r="I321" s="3"/>
      <c r="J321" s="25">
        <f>+H322</f>
        <v>0.259209086868908</v>
      </c>
      <c r="K321" s="25"/>
      <c r="L321" s="25"/>
      <c r="M321" s="25"/>
      <c r="N321" s="25"/>
    </row>
    <row r="322" spans="1:14">
      <c r="A322" s="9" t="s">
        <v>27</v>
      </c>
      <c r="B322" s="2" t="s">
        <v>842</v>
      </c>
      <c r="C322" s="17" t="s">
        <v>843</v>
      </c>
      <c r="D322" s="19"/>
      <c r="E322" s="18" t="s">
        <v>844</v>
      </c>
      <c r="F322" s="19"/>
      <c r="G322" s="19"/>
      <c r="H322" s="3">
        <f>+I323+I324+I325</f>
        <v>0.259209086868908</v>
      </c>
      <c r="I322" s="3"/>
      <c r="J322" s="25"/>
      <c r="K322" s="25"/>
      <c r="L322" s="25"/>
      <c r="M322" s="25"/>
      <c r="N322" s="25"/>
    </row>
    <row r="323" spans="1:14">
      <c r="A323" s="9" t="s">
        <v>1</v>
      </c>
      <c r="B323" s="2" t="s">
        <v>845</v>
      </c>
      <c r="C323" s="20" t="s">
        <v>846</v>
      </c>
      <c r="D323" s="3"/>
      <c r="E323" s="3"/>
      <c r="F323" s="9">
        <v>31520</v>
      </c>
      <c r="G323" s="3" t="s">
        <v>847</v>
      </c>
      <c r="H323" s="3"/>
      <c r="I323" s="3">
        <f>+VLOOKUP(G323,'[2]Sheet 1'!A$2:C$286,3,0)</f>
        <v>0.105605625616098</v>
      </c>
      <c r="J323" s="25"/>
      <c r="K323" s="25"/>
      <c r="L323" s="25"/>
      <c r="M323" s="25"/>
      <c r="N323" s="25"/>
    </row>
    <row r="324" spans="1:14">
      <c r="A324" s="9" t="s">
        <v>1</v>
      </c>
      <c r="B324" s="2" t="s">
        <v>848</v>
      </c>
      <c r="C324" s="20" t="s">
        <v>849</v>
      </c>
      <c r="D324" s="3"/>
      <c r="E324" s="3"/>
      <c r="F324" s="9" t="s">
        <v>850</v>
      </c>
      <c r="G324" s="3" t="s">
        <v>851</v>
      </c>
      <c r="H324" s="3"/>
      <c r="I324" s="3">
        <f>+VLOOKUP(G324,'[2]Sheet 1'!A$2:C$286,3,0)</f>
        <v>0.10109087049105</v>
      </c>
      <c r="J324" s="25"/>
      <c r="K324" s="25"/>
      <c r="L324" s="25"/>
      <c r="M324" s="25"/>
      <c r="N324" s="25"/>
    </row>
    <row r="325" spans="1:14">
      <c r="A325" s="9" t="s">
        <v>1</v>
      </c>
      <c r="B325" s="2" t="s">
        <v>852</v>
      </c>
      <c r="C325" s="20" t="s">
        <v>853</v>
      </c>
      <c r="D325" s="3"/>
      <c r="E325" s="3"/>
      <c r="F325" s="9">
        <v>31420</v>
      </c>
      <c r="G325" s="3" t="s">
        <v>854</v>
      </c>
      <c r="H325" s="3"/>
      <c r="I325" s="3">
        <f>+VLOOKUP(G325,'[2]Sheet 1'!A$2:C$286,3,0)</f>
        <v>0.0525125907617603</v>
      </c>
      <c r="J325" s="25"/>
      <c r="K325" s="25"/>
      <c r="L325" s="25"/>
      <c r="M325" s="25"/>
      <c r="N325" s="25"/>
    </row>
    <row r="326" spans="1:14">
      <c r="A326" s="9" t="s">
        <v>21</v>
      </c>
      <c r="B326" s="2" t="s">
        <v>855</v>
      </c>
      <c r="C326" s="14" t="s">
        <v>856</v>
      </c>
      <c r="D326" s="3"/>
      <c r="E326" s="3"/>
      <c r="F326" s="3"/>
      <c r="G326" s="3"/>
      <c r="H326" s="3"/>
      <c r="I326" s="3"/>
      <c r="J326" s="25"/>
      <c r="K326" s="25">
        <f>+J327</f>
        <v>0.264757620343263</v>
      </c>
      <c r="L326" s="25"/>
      <c r="M326" s="25"/>
      <c r="N326" s="25"/>
    </row>
    <row r="327" spans="1:14">
      <c r="A327" s="9" t="s">
        <v>23</v>
      </c>
      <c r="B327" s="2" t="s">
        <v>857</v>
      </c>
      <c r="C327" s="15" t="s">
        <v>840</v>
      </c>
      <c r="D327" s="16" t="s">
        <v>841</v>
      </c>
      <c r="E327" s="3"/>
      <c r="F327" s="3"/>
      <c r="G327" s="3"/>
      <c r="H327" s="3"/>
      <c r="I327" s="3"/>
      <c r="J327" s="25">
        <f>+H328</f>
        <v>0.264757620343263</v>
      </c>
      <c r="K327" s="25"/>
      <c r="L327" s="25"/>
      <c r="M327" s="25"/>
      <c r="N327" s="25"/>
    </row>
    <row r="328" spans="1:14">
      <c r="A328" s="9" t="s">
        <v>27</v>
      </c>
      <c r="B328" s="2" t="s">
        <v>858</v>
      </c>
      <c r="C328" s="17" t="s">
        <v>859</v>
      </c>
      <c r="D328" s="19"/>
      <c r="E328" s="18" t="s">
        <v>844</v>
      </c>
      <c r="F328" s="19"/>
      <c r="G328" s="19"/>
      <c r="H328" s="3">
        <f>+I329</f>
        <v>0.264757620343263</v>
      </c>
      <c r="I328" s="3"/>
      <c r="J328" s="25"/>
      <c r="K328" s="25"/>
      <c r="L328" s="25"/>
      <c r="M328" s="25"/>
      <c r="N328" s="25"/>
    </row>
    <row r="329" spans="1:14">
      <c r="A329" s="9" t="s">
        <v>1</v>
      </c>
      <c r="B329" s="2" t="s">
        <v>860</v>
      </c>
      <c r="C329" s="20" t="s">
        <v>861</v>
      </c>
      <c r="D329" s="3"/>
      <c r="E329" s="3"/>
      <c r="F329" s="9">
        <v>31600</v>
      </c>
      <c r="G329" s="3" t="s">
        <v>862</v>
      </c>
      <c r="H329" s="3"/>
      <c r="I329" s="3">
        <f>+VLOOKUP(G329,'[2]Sheet 1'!A$2:C$286,3,0)</f>
        <v>0.264757620343263</v>
      </c>
      <c r="J329" s="25"/>
      <c r="K329" s="25"/>
      <c r="L329" s="25"/>
      <c r="M329" s="25"/>
      <c r="N329" s="25"/>
    </row>
    <row r="330" spans="1:14">
      <c r="A330" s="9" t="s">
        <v>1</v>
      </c>
      <c r="B330" s="2" t="s">
        <v>863</v>
      </c>
      <c r="C330" s="20" t="s">
        <v>864</v>
      </c>
      <c r="D330" s="3"/>
      <c r="E330" s="3"/>
      <c r="F330" s="9">
        <v>31600</v>
      </c>
      <c r="G330" s="3" t="s">
        <v>862</v>
      </c>
      <c r="H330" s="3"/>
      <c r="I330" s="3"/>
      <c r="J330" s="25"/>
      <c r="K330" s="25"/>
      <c r="L330" s="25"/>
      <c r="M330" s="25"/>
      <c r="N330" s="25"/>
    </row>
    <row r="331" spans="1:14">
      <c r="A331" s="9" t="s">
        <v>21</v>
      </c>
      <c r="B331" s="2" t="s">
        <v>865</v>
      </c>
      <c r="C331" s="14" t="s">
        <v>866</v>
      </c>
      <c r="D331" s="3"/>
      <c r="E331" s="3"/>
      <c r="F331" s="3"/>
      <c r="G331" s="3"/>
      <c r="H331" s="3"/>
      <c r="I331" s="3"/>
      <c r="J331" s="25"/>
      <c r="K331" s="25">
        <f>+J332</f>
        <v>0.174913489621221</v>
      </c>
      <c r="L331" s="25"/>
      <c r="M331" s="25"/>
      <c r="N331" s="25"/>
    </row>
    <row r="332" spans="1:14">
      <c r="A332" s="9" t="s">
        <v>23</v>
      </c>
      <c r="B332" s="2" t="s">
        <v>867</v>
      </c>
      <c r="C332" s="15" t="s">
        <v>840</v>
      </c>
      <c r="D332" s="16" t="s">
        <v>841</v>
      </c>
      <c r="E332" s="3"/>
      <c r="F332" s="3"/>
      <c r="G332" s="3"/>
      <c r="H332" s="3"/>
      <c r="I332" s="3"/>
      <c r="J332" s="25">
        <f>+H333</f>
        <v>0.174913489621221</v>
      </c>
      <c r="K332" s="25"/>
      <c r="L332" s="25"/>
      <c r="M332" s="25"/>
      <c r="N332" s="25"/>
    </row>
    <row r="333" spans="1:14">
      <c r="A333" s="9" t="s">
        <v>27</v>
      </c>
      <c r="B333" s="2" t="s">
        <v>868</v>
      </c>
      <c r="C333" s="17" t="s">
        <v>869</v>
      </c>
      <c r="D333" s="19"/>
      <c r="E333" s="18" t="s">
        <v>844</v>
      </c>
      <c r="F333" s="19"/>
      <c r="G333" s="19"/>
      <c r="H333" s="3">
        <f>+I334</f>
        <v>0.174913489621221</v>
      </c>
      <c r="I333" s="3"/>
      <c r="J333" s="25"/>
      <c r="K333" s="25"/>
      <c r="L333" s="25"/>
      <c r="M333" s="25"/>
      <c r="N333" s="25"/>
    </row>
    <row r="334" spans="1:14">
      <c r="A334" s="9" t="s">
        <v>1</v>
      </c>
      <c r="B334" s="2" t="s">
        <v>870</v>
      </c>
      <c r="C334" s="20" t="s">
        <v>871</v>
      </c>
      <c r="D334" s="3"/>
      <c r="E334" s="3"/>
      <c r="F334" s="9" t="s">
        <v>872</v>
      </c>
      <c r="G334" s="3" t="s">
        <v>873</v>
      </c>
      <c r="H334" s="3"/>
      <c r="I334" s="3">
        <f>+VLOOKUP(G334,'[2]Sheet 1'!A$2:C$286,3,0)</f>
        <v>0.174913489621221</v>
      </c>
      <c r="J334" s="25"/>
      <c r="K334" s="25"/>
      <c r="L334" s="25"/>
      <c r="M334" s="25"/>
      <c r="N334" s="25"/>
    </row>
    <row r="335" spans="1:14">
      <c r="A335" s="9" t="s">
        <v>1</v>
      </c>
      <c r="B335" s="2" t="s">
        <v>874</v>
      </c>
      <c r="C335" s="20" t="s">
        <v>875</v>
      </c>
      <c r="D335" s="3"/>
      <c r="E335" s="3"/>
      <c r="F335" s="9" t="s">
        <v>872</v>
      </c>
      <c r="G335" s="3" t="s">
        <v>873</v>
      </c>
      <c r="H335" s="3"/>
      <c r="I335" s="3"/>
      <c r="J335" s="25"/>
      <c r="K335" s="25"/>
      <c r="L335" s="25"/>
      <c r="M335" s="25"/>
      <c r="N335" s="25"/>
    </row>
    <row r="336" spans="1:14">
      <c r="A336" s="9" t="s">
        <v>21</v>
      </c>
      <c r="B336" s="2" t="s">
        <v>876</v>
      </c>
      <c r="C336" s="14" t="s">
        <v>877</v>
      </c>
      <c r="D336" s="3"/>
      <c r="E336" s="3"/>
      <c r="F336" s="3"/>
      <c r="G336" s="3"/>
      <c r="H336" s="3"/>
      <c r="I336" s="3"/>
      <c r="J336" s="25"/>
      <c r="K336" s="25">
        <f>+J337</f>
        <v>0.0587861827844532</v>
      </c>
      <c r="L336" s="25"/>
      <c r="M336" s="25"/>
      <c r="N336" s="25"/>
    </row>
    <row r="337" spans="1:14">
      <c r="A337" s="9" t="s">
        <v>23</v>
      </c>
      <c r="B337" s="2" t="s">
        <v>878</v>
      </c>
      <c r="C337" s="15" t="s">
        <v>840</v>
      </c>
      <c r="D337" s="16" t="s">
        <v>841</v>
      </c>
      <c r="E337" s="3"/>
      <c r="F337" s="3"/>
      <c r="G337" s="3"/>
      <c r="H337" s="3"/>
      <c r="I337" s="3"/>
      <c r="J337" s="25">
        <f>+H338</f>
        <v>0.0587861827844532</v>
      </c>
      <c r="K337" s="25"/>
      <c r="L337" s="25"/>
      <c r="M337" s="25"/>
      <c r="N337" s="25"/>
    </row>
    <row r="338" spans="1:14">
      <c r="A338" s="9" t="s">
        <v>27</v>
      </c>
      <c r="B338" s="2" t="s">
        <v>879</v>
      </c>
      <c r="C338" s="17" t="s">
        <v>880</v>
      </c>
      <c r="D338" s="19"/>
      <c r="E338" s="18" t="s">
        <v>844</v>
      </c>
      <c r="F338" s="19"/>
      <c r="G338" s="19"/>
      <c r="H338" s="3">
        <f>+I339</f>
        <v>0.0587861827844532</v>
      </c>
      <c r="I338" s="3"/>
      <c r="J338" s="25"/>
      <c r="K338" s="25"/>
      <c r="L338" s="25"/>
      <c r="M338" s="25"/>
      <c r="N338" s="25"/>
    </row>
    <row r="339" spans="1:14">
      <c r="A339" s="9" t="s">
        <v>1</v>
      </c>
      <c r="B339" s="2" t="s">
        <v>881</v>
      </c>
      <c r="C339" s="20" t="s">
        <v>882</v>
      </c>
      <c r="D339" s="3"/>
      <c r="E339" s="3"/>
      <c r="F339" s="9" t="s">
        <v>883</v>
      </c>
      <c r="G339" s="3" t="s">
        <v>884</v>
      </c>
      <c r="H339" s="3"/>
      <c r="I339" s="3">
        <f>+VLOOKUP(G339,'[2]Sheet 1'!A$2:C$286,3,0)</f>
        <v>0.0587861827844532</v>
      </c>
      <c r="J339" s="25"/>
      <c r="K339" s="25"/>
      <c r="L339" s="25"/>
      <c r="M339" s="25"/>
      <c r="N339" s="25"/>
    </row>
    <row r="340" spans="1:14">
      <c r="A340" s="9" t="s">
        <v>1</v>
      </c>
      <c r="B340" s="2" t="s">
        <v>885</v>
      </c>
      <c r="C340" s="20" t="s">
        <v>886</v>
      </c>
      <c r="D340" s="3"/>
      <c r="E340" s="3"/>
      <c r="F340" s="9" t="s">
        <v>883</v>
      </c>
      <c r="G340" s="3" t="s">
        <v>884</v>
      </c>
      <c r="H340" s="3"/>
      <c r="I340" s="3"/>
      <c r="J340" s="25"/>
      <c r="K340" s="25"/>
      <c r="L340" s="25"/>
      <c r="M340" s="25"/>
      <c r="N340" s="25"/>
    </row>
    <row r="341" spans="1:14">
      <c r="A341" s="9" t="s">
        <v>15</v>
      </c>
      <c r="B341" s="2" t="s">
        <v>887</v>
      </c>
      <c r="C341" s="27" t="s">
        <v>888</v>
      </c>
      <c r="D341" s="3"/>
      <c r="E341" s="3"/>
      <c r="F341" s="3"/>
      <c r="G341" s="3"/>
      <c r="H341" s="3"/>
      <c r="I341" s="3"/>
      <c r="J341" s="25"/>
      <c r="K341" s="25"/>
      <c r="L341" s="25"/>
      <c r="M341" s="25">
        <f>+L342</f>
        <v>4.1271538132859</v>
      </c>
      <c r="N341" s="25"/>
    </row>
    <row r="342" spans="1:14">
      <c r="A342" s="9" t="s">
        <v>18</v>
      </c>
      <c r="B342" s="2" t="s">
        <v>889</v>
      </c>
      <c r="C342" s="12" t="s">
        <v>888</v>
      </c>
      <c r="D342" s="3"/>
      <c r="E342" s="3"/>
      <c r="F342" s="3"/>
      <c r="G342" s="3"/>
      <c r="H342" s="3"/>
      <c r="I342" s="3"/>
      <c r="J342" s="25"/>
      <c r="K342" s="25"/>
      <c r="L342" s="25">
        <f>+K343+K355</f>
        <v>4.1271538132859</v>
      </c>
      <c r="M342" s="25"/>
      <c r="N342" s="25"/>
    </row>
    <row r="343" spans="1:14">
      <c r="A343" s="9" t="s">
        <v>21</v>
      </c>
      <c r="B343" s="2" t="s">
        <v>890</v>
      </c>
      <c r="C343" s="14" t="s">
        <v>891</v>
      </c>
      <c r="D343" s="3"/>
      <c r="E343" s="3"/>
      <c r="F343" s="3"/>
      <c r="G343" s="3"/>
      <c r="H343" s="3"/>
      <c r="I343" s="3"/>
      <c r="J343" s="25"/>
      <c r="K343" s="25">
        <f>+J344</f>
        <v>2.73125404180515</v>
      </c>
      <c r="L343" s="25"/>
      <c r="M343" s="25"/>
      <c r="N343" s="25"/>
    </row>
    <row r="344" spans="1:14">
      <c r="A344" s="9" t="s">
        <v>23</v>
      </c>
      <c r="B344" s="2" t="s">
        <v>892</v>
      </c>
      <c r="C344" s="15" t="s">
        <v>893</v>
      </c>
      <c r="D344" s="16" t="s">
        <v>894</v>
      </c>
      <c r="E344" s="3"/>
      <c r="F344" s="3"/>
      <c r="G344" s="3"/>
      <c r="H344" s="3"/>
      <c r="I344" s="3"/>
      <c r="J344" s="25">
        <f>+H345</f>
        <v>2.73125404180515</v>
      </c>
      <c r="K344" s="25"/>
      <c r="L344" s="25"/>
      <c r="M344" s="25"/>
      <c r="N344" s="25"/>
    </row>
    <row r="345" spans="1:14">
      <c r="A345" s="9" t="s">
        <v>27</v>
      </c>
      <c r="B345" s="2" t="s">
        <v>895</v>
      </c>
      <c r="C345" s="17" t="s">
        <v>896</v>
      </c>
      <c r="D345" s="19"/>
      <c r="E345" s="18" t="s">
        <v>897</v>
      </c>
      <c r="F345" s="19"/>
      <c r="G345" s="19"/>
      <c r="H345" s="3">
        <f>+I346+I350+I352</f>
        <v>2.73125404180515</v>
      </c>
      <c r="I345" s="3"/>
      <c r="J345" s="25"/>
      <c r="K345" s="25"/>
      <c r="L345" s="25"/>
      <c r="M345" s="25"/>
      <c r="N345" s="25"/>
    </row>
    <row r="346" spans="1:14">
      <c r="A346" s="9" t="s">
        <v>1</v>
      </c>
      <c r="B346" s="2" t="s">
        <v>898</v>
      </c>
      <c r="C346" s="20" t="s">
        <v>899</v>
      </c>
      <c r="D346" s="3"/>
      <c r="E346" s="3"/>
      <c r="F346" s="9">
        <v>32193</v>
      </c>
      <c r="G346" s="3" t="s">
        <v>900</v>
      </c>
      <c r="H346" s="3"/>
      <c r="I346" s="3">
        <f>+VLOOKUP(G346,'[2]Sheet 1'!A$2:C$286,3,0)</f>
        <v>2.28819910632912</v>
      </c>
      <c r="J346" s="25"/>
      <c r="K346" s="25"/>
      <c r="L346" s="25"/>
      <c r="M346" s="25"/>
      <c r="N346" s="25"/>
    </row>
    <row r="347" spans="1:14">
      <c r="A347" s="9" t="s">
        <v>1</v>
      </c>
      <c r="B347" s="2" t="s">
        <v>901</v>
      </c>
      <c r="C347" s="20" t="s">
        <v>902</v>
      </c>
      <c r="D347" s="3"/>
      <c r="E347" s="3"/>
      <c r="F347" s="9">
        <v>32193</v>
      </c>
      <c r="G347" s="3" t="s">
        <v>900</v>
      </c>
      <c r="H347" s="3"/>
      <c r="I347" s="3"/>
      <c r="J347" s="25"/>
      <c r="K347" s="25"/>
      <c r="L347" s="25"/>
      <c r="M347" s="25"/>
      <c r="N347" s="25"/>
    </row>
    <row r="348" spans="1:14">
      <c r="A348" s="9" t="s">
        <v>1</v>
      </c>
      <c r="B348" s="2" t="s">
        <v>903</v>
      </c>
      <c r="C348" s="20" t="s">
        <v>904</v>
      </c>
      <c r="D348" s="3"/>
      <c r="E348" s="3"/>
      <c r="F348" s="9">
        <v>32193</v>
      </c>
      <c r="G348" s="3" t="s">
        <v>900</v>
      </c>
      <c r="H348" s="3"/>
      <c r="I348" s="3"/>
      <c r="J348" s="25"/>
      <c r="K348" s="25"/>
      <c r="L348" s="25"/>
      <c r="M348" s="25"/>
      <c r="N348" s="25"/>
    </row>
    <row r="349" spans="1:14">
      <c r="A349" s="9" t="s">
        <v>1</v>
      </c>
      <c r="B349" s="2" t="s">
        <v>905</v>
      </c>
      <c r="C349" s="20" t="s">
        <v>906</v>
      </c>
      <c r="D349" s="3"/>
      <c r="E349" s="3"/>
      <c r="F349" s="9">
        <v>32193</v>
      </c>
      <c r="G349" s="3" t="s">
        <v>900</v>
      </c>
      <c r="H349" s="3"/>
      <c r="I349" s="3"/>
      <c r="J349" s="25"/>
      <c r="K349" s="25"/>
      <c r="L349" s="25"/>
      <c r="M349" s="25"/>
      <c r="N349" s="25"/>
    </row>
    <row r="350" spans="1:14">
      <c r="A350" s="9" t="s">
        <v>1</v>
      </c>
      <c r="B350" s="2" t="s">
        <v>907</v>
      </c>
      <c r="C350" s="20" t="s">
        <v>908</v>
      </c>
      <c r="D350" s="3"/>
      <c r="E350" s="3"/>
      <c r="F350" s="9" t="s">
        <v>909</v>
      </c>
      <c r="G350" s="3" t="s">
        <v>910</v>
      </c>
      <c r="H350" s="3"/>
      <c r="I350" s="3">
        <f>+VLOOKUP(G350,'[2]Sheet 1'!A$2:C$286,3,0)</f>
        <v>0.282642409452746</v>
      </c>
      <c r="J350" s="25"/>
      <c r="K350" s="25"/>
      <c r="L350" s="25"/>
      <c r="M350" s="25"/>
      <c r="N350" s="25"/>
    </row>
    <row r="351" spans="1:14">
      <c r="A351" s="9" t="s">
        <v>1</v>
      </c>
      <c r="B351" s="2" t="s">
        <v>911</v>
      </c>
      <c r="C351" s="20" t="s">
        <v>912</v>
      </c>
      <c r="D351" s="3"/>
      <c r="E351" s="3"/>
      <c r="F351" s="9" t="s">
        <v>909</v>
      </c>
      <c r="G351" s="3" t="s">
        <v>910</v>
      </c>
      <c r="H351" s="3"/>
      <c r="I351" s="3"/>
      <c r="J351" s="25"/>
      <c r="K351" s="25"/>
      <c r="L351" s="25"/>
      <c r="M351" s="25"/>
      <c r="N351" s="25"/>
    </row>
    <row r="352" spans="1:14">
      <c r="A352" s="9" t="s">
        <v>1</v>
      </c>
      <c r="B352" s="2" t="s">
        <v>913</v>
      </c>
      <c r="C352" s="20" t="s">
        <v>914</v>
      </c>
      <c r="D352" s="3"/>
      <c r="E352" s="3"/>
      <c r="F352" s="9">
        <v>32700</v>
      </c>
      <c r="G352" s="3" t="s">
        <v>915</v>
      </c>
      <c r="H352" s="3"/>
      <c r="I352" s="3">
        <f>+VLOOKUP(G352,'[2]Sheet 1'!A$2:C$286,3,0)</f>
        <v>0.160412526023289</v>
      </c>
      <c r="J352" s="25"/>
      <c r="K352" s="25"/>
      <c r="L352" s="25"/>
      <c r="M352" s="25"/>
      <c r="N352" s="25"/>
    </row>
    <row r="353" spans="1:14">
      <c r="A353" s="9" t="s">
        <v>1</v>
      </c>
      <c r="B353" s="2" t="s">
        <v>916</v>
      </c>
      <c r="C353" s="20" t="s">
        <v>917</v>
      </c>
      <c r="D353" s="3"/>
      <c r="E353" s="3"/>
      <c r="F353" s="9">
        <v>32700</v>
      </c>
      <c r="G353" s="3" t="s">
        <v>915</v>
      </c>
      <c r="H353" s="3"/>
      <c r="I353" s="3"/>
      <c r="J353" s="25"/>
      <c r="K353" s="25"/>
      <c r="L353" s="25"/>
      <c r="M353" s="25"/>
      <c r="N353" s="25"/>
    </row>
    <row r="354" spans="1:14">
      <c r="A354" s="9" t="s">
        <v>1</v>
      </c>
      <c r="B354" s="2" t="s">
        <v>918</v>
      </c>
      <c r="C354" s="20" t="s">
        <v>919</v>
      </c>
      <c r="D354" s="3"/>
      <c r="E354" s="3"/>
      <c r="F354" s="9">
        <v>32700</v>
      </c>
      <c r="G354" s="3" t="s">
        <v>915</v>
      </c>
      <c r="H354" s="3"/>
      <c r="I354" s="3"/>
      <c r="J354" s="25"/>
      <c r="K354" s="25"/>
      <c r="L354" s="25"/>
      <c r="M354" s="25"/>
      <c r="N354" s="25"/>
    </row>
    <row r="355" spans="1:14">
      <c r="A355" s="9" t="s">
        <v>21</v>
      </c>
      <c r="B355" s="2" t="s">
        <v>920</v>
      </c>
      <c r="C355" s="14" t="s">
        <v>921</v>
      </c>
      <c r="D355" s="3"/>
      <c r="E355" s="3"/>
      <c r="F355" s="3"/>
      <c r="G355" s="3"/>
      <c r="H355" s="3"/>
      <c r="I355" s="3"/>
      <c r="J355" s="25"/>
      <c r="K355" s="25">
        <f>+J356</f>
        <v>1.39589977148075</v>
      </c>
      <c r="L355" s="25"/>
      <c r="M355" s="25"/>
      <c r="N355" s="25"/>
    </row>
    <row r="356" spans="1:14">
      <c r="A356" s="9" t="s">
        <v>23</v>
      </c>
      <c r="B356" s="2" t="s">
        <v>922</v>
      </c>
      <c r="C356" s="15" t="s">
        <v>893</v>
      </c>
      <c r="D356" s="16" t="s">
        <v>894</v>
      </c>
      <c r="E356" s="3"/>
      <c r="F356" s="3"/>
      <c r="G356" s="3"/>
      <c r="H356" s="3"/>
      <c r="I356" s="3"/>
      <c r="J356" s="25">
        <f>+H357+H361</f>
        <v>1.39589977148075</v>
      </c>
      <c r="K356" s="25"/>
      <c r="L356" s="25"/>
      <c r="M356" s="25"/>
      <c r="N356" s="25"/>
    </row>
    <row r="357" spans="1:14">
      <c r="A357" s="9" t="s">
        <v>27</v>
      </c>
      <c r="B357" s="2" t="s">
        <v>923</v>
      </c>
      <c r="C357" s="17" t="s">
        <v>924</v>
      </c>
      <c r="D357" s="19"/>
      <c r="E357" s="18" t="s">
        <v>925</v>
      </c>
      <c r="F357" s="19"/>
      <c r="G357" s="19"/>
      <c r="H357" s="3">
        <f>+VLOOKUP(E357,'[2]Sheet 1'!A$2:C$286,3,0)</f>
        <v>1.26401767556372</v>
      </c>
      <c r="I357" s="3"/>
      <c r="J357" s="25"/>
      <c r="K357" s="25"/>
      <c r="L357" s="25"/>
      <c r="M357" s="25"/>
      <c r="N357" s="25"/>
    </row>
    <row r="358" spans="1:14">
      <c r="A358" s="9" t="s">
        <v>1</v>
      </c>
      <c r="B358" s="2" t="s">
        <v>926</v>
      </c>
      <c r="C358" s="20" t="s">
        <v>927</v>
      </c>
      <c r="D358" s="3"/>
      <c r="E358" s="3"/>
      <c r="F358" s="9">
        <v>32153</v>
      </c>
      <c r="G358" s="3" t="s">
        <v>928</v>
      </c>
      <c r="H358" s="3"/>
      <c r="I358" s="3">
        <f>+VLOOKUP(G358,'[2]Sheet 1'!A$2:C$286,3,0)</f>
        <v>1.26401767556372</v>
      </c>
      <c r="J358" s="25"/>
      <c r="K358" s="25"/>
      <c r="L358" s="25"/>
      <c r="M358" s="25"/>
      <c r="N358" s="25"/>
    </row>
    <row r="359" spans="1:14">
      <c r="A359" s="9" t="s">
        <v>1</v>
      </c>
      <c r="B359" s="2" t="s">
        <v>929</v>
      </c>
      <c r="C359" s="20" t="s">
        <v>930</v>
      </c>
      <c r="D359" s="3"/>
      <c r="E359" s="3"/>
      <c r="F359" s="9">
        <v>32153</v>
      </c>
      <c r="G359" s="3" t="s">
        <v>928</v>
      </c>
      <c r="H359" s="3"/>
      <c r="I359" s="3"/>
      <c r="J359" s="25"/>
      <c r="K359" s="25"/>
      <c r="L359" s="25"/>
      <c r="M359" s="25"/>
      <c r="N359" s="25"/>
    </row>
    <row r="360" spans="1:14">
      <c r="A360" s="9" t="s">
        <v>1</v>
      </c>
      <c r="B360" s="2" t="s">
        <v>931</v>
      </c>
      <c r="C360" s="20" t="s">
        <v>932</v>
      </c>
      <c r="D360" s="3"/>
      <c r="E360" s="3"/>
      <c r="F360" s="9">
        <v>32153</v>
      </c>
      <c r="G360" s="3" t="s">
        <v>928</v>
      </c>
      <c r="H360" s="3"/>
      <c r="I360" s="3"/>
      <c r="J360" s="25"/>
      <c r="K360" s="25"/>
      <c r="L360" s="25"/>
      <c r="M360" s="25"/>
      <c r="N360" s="25"/>
    </row>
    <row r="361" spans="1:14">
      <c r="A361" s="9" t="s">
        <v>27</v>
      </c>
      <c r="B361" s="2" t="s">
        <v>933</v>
      </c>
      <c r="C361" s="17" t="s">
        <v>934</v>
      </c>
      <c r="D361" s="19"/>
      <c r="E361" s="18" t="s">
        <v>729</v>
      </c>
      <c r="F361" s="19"/>
      <c r="G361" s="19"/>
      <c r="H361" s="3">
        <f>+I362</f>
        <v>0.131882095917025</v>
      </c>
      <c r="I361" s="3"/>
      <c r="J361" s="25"/>
      <c r="K361" s="25"/>
      <c r="L361" s="25"/>
      <c r="M361" s="25"/>
      <c r="N361" s="25"/>
    </row>
    <row r="362" spans="1:14">
      <c r="A362" s="9" t="s">
        <v>1</v>
      </c>
      <c r="B362" s="2" t="s">
        <v>935</v>
      </c>
      <c r="C362" s="20" t="s">
        <v>936</v>
      </c>
      <c r="D362" s="3"/>
      <c r="E362" s="3"/>
      <c r="F362" s="9" t="s">
        <v>937</v>
      </c>
      <c r="G362" s="3" t="s">
        <v>938</v>
      </c>
      <c r="H362" s="3"/>
      <c r="I362" s="3">
        <f>+VLOOKUP(G362,'[2]Sheet 1'!A$2:C$286,3,0)</f>
        <v>0.131882095917025</v>
      </c>
      <c r="J362" s="25"/>
      <c r="K362" s="25"/>
      <c r="L362" s="25"/>
      <c r="M362" s="25"/>
      <c r="N362" s="25"/>
    </row>
    <row r="363" spans="1:14">
      <c r="A363" s="9" t="s">
        <v>1</v>
      </c>
      <c r="B363" s="2" t="s">
        <v>939</v>
      </c>
      <c r="C363" s="20" t="s">
        <v>940</v>
      </c>
      <c r="D363" s="3"/>
      <c r="E363" s="3"/>
      <c r="F363" s="9" t="s">
        <v>937</v>
      </c>
      <c r="G363" s="3" t="s">
        <v>938</v>
      </c>
      <c r="H363" s="3"/>
      <c r="I363" s="3"/>
      <c r="J363" s="25"/>
      <c r="K363" s="25"/>
      <c r="L363" s="25"/>
      <c r="M363" s="25"/>
      <c r="N363" s="25"/>
    </row>
    <row r="364" spans="1:14">
      <c r="A364" s="9" t="s">
        <v>15</v>
      </c>
      <c r="B364" s="2" t="s">
        <v>941</v>
      </c>
      <c r="C364" s="27" t="s">
        <v>942</v>
      </c>
      <c r="D364" s="3"/>
      <c r="E364" s="3"/>
      <c r="F364" s="3"/>
      <c r="G364" s="3"/>
      <c r="H364" s="3"/>
      <c r="I364" s="3"/>
      <c r="J364" s="25"/>
      <c r="K364" s="25"/>
      <c r="L364" s="25"/>
      <c r="M364" s="25">
        <f>+L365</f>
        <v>0.450826104793016</v>
      </c>
      <c r="N364" s="25"/>
    </row>
    <row r="365" spans="1:14">
      <c r="A365" s="9" t="s">
        <v>18</v>
      </c>
      <c r="B365" s="2" t="s">
        <v>943</v>
      </c>
      <c r="C365" s="12" t="s">
        <v>944</v>
      </c>
      <c r="D365" s="3"/>
      <c r="E365" s="3"/>
      <c r="F365" s="3"/>
      <c r="G365" s="3"/>
      <c r="H365" s="3"/>
      <c r="I365" s="3"/>
      <c r="J365" s="25"/>
      <c r="K365" s="25"/>
      <c r="L365" s="25">
        <f>+K366</f>
        <v>0.450826104793016</v>
      </c>
      <c r="M365" s="25"/>
      <c r="N365" s="25"/>
    </row>
    <row r="366" spans="1:14">
      <c r="A366" s="9" t="s">
        <v>21</v>
      </c>
      <c r="B366" s="2" t="s">
        <v>945</v>
      </c>
      <c r="C366" s="14" t="s">
        <v>946</v>
      </c>
      <c r="D366" s="3"/>
      <c r="E366" s="3"/>
      <c r="F366" s="3"/>
      <c r="G366" s="3"/>
      <c r="H366" s="3"/>
      <c r="I366" s="3"/>
      <c r="J366" s="25"/>
      <c r="K366" s="25">
        <f>+J367</f>
        <v>0.450826104793016</v>
      </c>
      <c r="L366" s="25"/>
      <c r="M366" s="25"/>
      <c r="N366" s="25"/>
    </row>
    <row r="367" spans="1:14">
      <c r="A367" s="9" t="s">
        <v>23</v>
      </c>
      <c r="B367" s="2" t="s">
        <v>947</v>
      </c>
      <c r="C367" s="15" t="s">
        <v>948</v>
      </c>
      <c r="D367" s="16" t="s">
        <v>949</v>
      </c>
      <c r="E367" s="3"/>
      <c r="F367" s="3"/>
      <c r="G367" s="3"/>
      <c r="H367" s="3"/>
      <c r="I367" s="3"/>
      <c r="J367" s="25">
        <f>+H368</f>
        <v>0.450826104793016</v>
      </c>
      <c r="K367" s="25"/>
      <c r="L367" s="25"/>
      <c r="M367" s="25"/>
      <c r="N367" s="25"/>
    </row>
    <row r="368" spans="1:14">
      <c r="A368" s="9" t="s">
        <v>27</v>
      </c>
      <c r="B368" s="2" t="s">
        <v>950</v>
      </c>
      <c r="C368" s="17" t="s">
        <v>951</v>
      </c>
      <c r="D368" s="19"/>
      <c r="E368" s="18" t="s">
        <v>952</v>
      </c>
      <c r="F368" s="19"/>
      <c r="G368" s="19"/>
      <c r="H368" s="3">
        <f>+I370</f>
        <v>0.450826104793016</v>
      </c>
      <c r="I368" s="3"/>
      <c r="J368" s="25"/>
      <c r="K368" s="25"/>
      <c r="L368" s="25"/>
      <c r="M368" s="25"/>
      <c r="N368" s="25"/>
    </row>
    <row r="369" spans="1:14">
      <c r="A369" s="9" t="s">
        <v>1</v>
      </c>
      <c r="B369" s="2" t="s">
        <v>953</v>
      </c>
      <c r="C369" s="20" t="s">
        <v>954</v>
      </c>
      <c r="D369" s="3"/>
      <c r="E369" s="3"/>
      <c r="F369" s="32">
        <v>32690</v>
      </c>
      <c r="G369" s="32" t="s">
        <v>955</v>
      </c>
      <c r="H369" s="3"/>
      <c r="I369" s="3"/>
      <c r="J369" s="25"/>
      <c r="K369" s="25"/>
      <c r="L369" s="25"/>
      <c r="M369" s="25"/>
      <c r="N369" s="25"/>
    </row>
    <row r="370" spans="1:14">
      <c r="A370" s="9" t="s">
        <v>1</v>
      </c>
      <c r="B370" s="2" t="s">
        <v>956</v>
      </c>
      <c r="C370" s="20" t="s">
        <v>957</v>
      </c>
      <c r="D370" s="3"/>
      <c r="E370" s="3"/>
      <c r="F370" s="9">
        <v>32690</v>
      </c>
      <c r="G370" s="9" t="s">
        <v>955</v>
      </c>
      <c r="H370" s="3"/>
      <c r="I370" s="3">
        <f>+VLOOKUP(G370,'[2]Sheet 1'!A$2:C$286,3,0)</f>
        <v>0.450826104793016</v>
      </c>
      <c r="J370" s="25"/>
      <c r="K370" s="25"/>
      <c r="L370" s="25"/>
      <c r="M370" s="25"/>
      <c r="N370" s="25"/>
    </row>
    <row r="371" spans="1:14">
      <c r="A371" s="9" t="s">
        <v>15</v>
      </c>
      <c r="B371" s="2" t="s">
        <v>958</v>
      </c>
      <c r="C371" s="27" t="s">
        <v>959</v>
      </c>
      <c r="D371" s="3"/>
      <c r="E371" s="3"/>
      <c r="F371" s="3"/>
      <c r="G371" s="3"/>
      <c r="H371" s="3"/>
      <c r="I371" s="3"/>
      <c r="J371" s="25"/>
      <c r="K371" s="25"/>
      <c r="L371" s="25"/>
      <c r="M371" s="25">
        <f>+L372+L397</f>
        <v>9.38482760423656</v>
      </c>
      <c r="N371" s="25"/>
    </row>
    <row r="372" ht="30" spans="1:14">
      <c r="A372" s="9" t="s">
        <v>18</v>
      </c>
      <c r="B372" s="2" t="s">
        <v>960</v>
      </c>
      <c r="C372" s="33" t="s">
        <v>1816</v>
      </c>
      <c r="D372" s="3"/>
      <c r="E372" s="3"/>
      <c r="F372" s="3"/>
      <c r="G372" s="3"/>
      <c r="H372" s="3"/>
      <c r="I372" s="3"/>
      <c r="J372" s="25"/>
      <c r="K372" s="25"/>
      <c r="L372" s="25">
        <f>+K373+K390</f>
        <v>4.40221892507898</v>
      </c>
      <c r="M372" s="25"/>
      <c r="N372" s="25"/>
    </row>
    <row r="373" spans="1:14">
      <c r="A373" s="9" t="s">
        <v>21</v>
      </c>
      <c r="B373" s="2" t="s">
        <v>962</v>
      </c>
      <c r="C373" s="14" t="s">
        <v>963</v>
      </c>
      <c r="D373" s="3"/>
      <c r="E373" s="3"/>
      <c r="F373" s="3"/>
      <c r="G373" s="3"/>
      <c r="H373" s="3"/>
      <c r="I373" s="3"/>
      <c r="J373" s="25"/>
      <c r="K373" s="25">
        <f>+J374+J377</f>
        <v>1.968740859074</v>
      </c>
      <c r="L373" s="25"/>
      <c r="M373" s="25"/>
      <c r="N373" s="25"/>
    </row>
    <row r="374" spans="1:14">
      <c r="A374" s="9" t="s">
        <v>23</v>
      </c>
      <c r="B374" s="2" t="s">
        <v>964</v>
      </c>
      <c r="C374" s="15" t="s">
        <v>1817</v>
      </c>
      <c r="D374" s="16" t="s">
        <v>966</v>
      </c>
      <c r="E374" s="3"/>
      <c r="F374" s="3"/>
      <c r="G374" s="3"/>
      <c r="H374" s="3"/>
      <c r="I374" s="3"/>
      <c r="J374" s="25">
        <f>+H375</f>
        <v>0.384040898628251</v>
      </c>
      <c r="K374" s="25"/>
      <c r="L374" s="25"/>
      <c r="M374" s="25"/>
      <c r="N374" s="25"/>
    </row>
    <row r="375" spans="1:14">
      <c r="A375" s="9" t="s">
        <v>27</v>
      </c>
      <c r="B375" s="2" t="s">
        <v>967</v>
      </c>
      <c r="C375" s="17" t="s">
        <v>968</v>
      </c>
      <c r="D375" s="19"/>
      <c r="E375" s="18" t="s">
        <v>969</v>
      </c>
      <c r="F375" s="19"/>
      <c r="G375" s="19"/>
      <c r="H375" s="3">
        <f>+VLOOKUP(E375,'[2]Sheet 1'!A$2:C$286,3,0)</f>
        <v>0.384040898628251</v>
      </c>
      <c r="I375" s="3"/>
      <c r="J375" s="25"/>
      <c r="K375" s="25"/>
      <c r="L375" s="25"/>
      <c r="M375" s="25"/>
      <c r="N375" s="25"/>
    </row>
    <row r="376" spans="1:14">
      <c r="A376" s="9" t="s">
        <v>1</v>
      </c>
      <c r="B376" s="2" t="s">
        <v>970</v>
      </c>
      <c r="C376" s="20" t="s">
        <v>971</v>
      </c>
      <c r="D376" s="3"/>
      <c r="E376" s="3"/>
      <c r="F376" s="9" t="s">
        <v>972</v>
      </c>
      <c r="G376" s="9" t="s">
        <v>973</v>
      </c>
      <c r="H376" s="3"/>
      <c r="I376" s="3">
        <f>+VLOOKUP(G376,'[2]Sheet 1'!A$2:C$286,3,0)</f>
        <v>0.384040898628251</v>
      </c>
      <c r="J376" s="25"/>
      <c r="K376" s="25"/>
      <c r="L376" s="25"/>
      <c r="M376" s="25"/>
      <c r="N376" s="25"/>
    </row>
    <row r="377" spans="1:14">
      <c r="A377" s="9" t="s">
        <v>23</v>
      </c>
      <c r="B377" s="2" t="s">
        <v>974</v>
      </c>
      <c r="C377" s="15" t="s">
        <v>975</v>
      </c>
      <c r="D377" s="34" t="s">
        <v>976</v>
      </c>
      <c r="E377" s="3"/>
      <c r="F377" s="9"/>
      <c r="G377" s="9"/>
      <c r="H377" s="3"/>
      <c r="I377" s="3"/>
      <c r="J377" s="25">
        <f>+H378</f>
        <v>1.58469996044575</v>
      </c>
      <c r="K377" s="25"/>
      <c r="L377" s="25"/>
      <c r="M377" s="25"/>
      <c r="N377" s="25"/>
    </row>
    <row r="378" spans="1:14">
      <c r="A378" s="9" t="s">
        <v>27</v>
      </c>
      <c r="B378" s="2" t="s">
        <v>977</v>
      </c>
      <c r="C378" s="17" t="s">
        <v>978</v>
      </c>
      <c r="D378" s="19"/>
      <c r="E378" s="18" t="s">
        <v>979</v>
      </c>
      <c r="F378" s="19"/>
      <c r="G378" s="19"/>
      <c r="H378" s="3">
        <f>+VLOOKUP(E378,'[2]Sheet 1'!A$2:C$286,3,0)</f>
        <v>1.58469996044575</v>
      </c>
      <c r="I378" s="3"/>
      <c r="J378" s="25"/>
      <c r="K378" s="25"/>
      <c r="L378" s="25"/>
      <c r="M378" s="25"/>
      <c r="N378" s="25"/>
    </row>
    <row r="379" spans="1:14">
      <c r="A379" s="9" t="s">
        <v>1</v>
      </c>
      <c r="B379" s="2" t="s">
        <v>980</v>
      </c>
      <c r="C379" s="20" t="s">
        <v>981</v>
      </c>
      <c r="D379" s="3"/>
      <c r="E379" s="3"/>
      <c r="F379" s="9">
        <v>34210</v>
      </c>
      <c r="G379" s="9" t="s">
        <v>982</v>
      </c>
      <c r="H379" s="3"/>
      <c r="I379" s="3">
        <f>+VLOOKUP(G379,'[2]Sheet 1'!A$2:C$286,3,0)</f>
        <v>0.377319232459387</v>
      </c>
      <c r="J379" s="25"/>
      <c r="K379" s="25"/>
      <c r="L379" s="25"/>
      <c r="M379" s="25"/>
      <c r="N379" s="25"/>
    </row>
    <row r="380" spans="1:14">
      <c r="A380" s="9" t="s">
        <v>1</v>
      </c>
      <c r="B380" s="2" t="s">
        <v>983</v>
      </c>
      <c r="C380" s="20" t="s">
        <v>984</v>
      </c>
      <c r="D380" s="3"/>
      <c r="E380" s="3"/>
      <c r="F380" s="9">
        <v>34210</v>
      </c>
      <c r="G380" s="9" t="s">
        <v>982</v>
      </c>
      <c r="H380" s="3"/>
      <c r="I380" s="3"/>
      <c r="J380" s="25"/>
      <c r="K380" s="25"/>
      <c r="L380" s="25"/>
      <c r="M380" s="25"/>
      <c r="N380" s="25"/>
    </row>
    <row r="381" spans="1:14">
      <c r="A381" s="9" t="s">
        <v>1</v>
      </c>
      <c r="B381" s="2" t="s">
        <v>985</v>
      </c>
      <c r="C381" s="20" t="s">
        <v>986</v>
      </c>
      <c r="D381" s="3"/>
      <c r="E381" s="3"/>
      <c r="F381" s="9">
        <v>34210</v>
      </c>
      <c r="G381" s="9" t="s">
        <v>982</v>
      </c>
      <c r="H381" s="3"/>
      <c r="I381" s="3"/>
      <c r="J381" s="25"/>
      <c r="K381" s="25"/>
      <c r="L381" s="25"/>
      <c r="M381" s="25"/>
      <c r="N381" s="25"/>
    </row>
    <row r="382" spans="1:14">
      <c r="A382" s="9" t="s">
        <v>1</v>
      </c>
      <c r="B382" s="2" t="s">
        <v>987</v>
      </c>
      <c r="C382" s="20" t="s">
        <v>988</v>
      </c>
      <c r="D382" s="3"/>
      <c r="E382" s="3"/>
      <c r="F382" s="9">
        <v>34210</v>
      </c>
      <c r="G382" s="9" t="s">
        <v>982</v>
      </c>
      <c r="H382" s="3"/>
      <c r="I382" s="3"/>
      <c r="J382" s="25"/>
      <c r="K382" s="25"/>
      <c r="L382" s="25"/>
      <c r="M382" s="25"/>
      <c r="N382" s="25"/>
    </row>
    <row r="383" spans="1:14">
      <c r="A383" s="9" t="s">
        <v>1</v>
      </c>
      <c r="B383" s="2" t="s">
        <v>989</v>
      </c>
      <c r="C383" s="20" t="s">
        <v>990</v>
      </c>
      <c r="D383" s="3"/>
      <c r="E383" s="3"/>
      <c r="F383" s="9">
        <v>34210</v>
      </c>
      <c r="G383" s="9" t="s">
        <v>982</v>
      </c>
      <c r="H383" s="3"/>
      <c r="I383" s="3"/>
      <c r="J383" s="25"/>
      <c r="K383" s="25"/>
      <c r="L383" s="25"/>
      <c r="M383" s="25"/>
      <c r="N383" s="25"/>
    </row>
    <row r="384" spans="1:14">
      <c r="A384" s="9" t="s">
        <v>1</v>
      </c>
      <c r="B384" s="2" t="s">
        <v>991</v>
      </c>
      <c r="C384" s="20" t="s">
        <v>992</v>
      </c>
      <c r="D384" s="3"/>
      <c r="E384" s="3"/>
      <c r="F384" s="9">
        <v>34240</v>
      </c>
      <c r="G384" s="9" t="s">
        <v>993</v>
      </c>
      <c r="H384" s="3"/>
      <c r="I384" s="3">
        <f>+VLOOKUP(G384,'[2]Sheet 1'!A$2:C$286,3,0)</f>
        <v>0.356878878250313</v>
      </c>
      <c r="J384" s="25"/>
      <c r="K384" s="25"/>
      <c r="L384" s="25"/>
      <c r="M384" s="25"/>
      <c r="N384" s="25"/>
    </row>
    <row r="385" spans="1:14">
      <c r="A385" s="9" t="s">
        <v>1</v>
      </c>
      <c r="B385" s="2" t="s">
        <v>994</v>
      </c>
      <c r="C385" s="20" t="s">
        <v>995</v>
      </c>
      <c r="D385" s="3"/>
      <c r="E385" s="3"/>
      <c r="F385" s="9">
        <v>34310</v>
      </c>
      <c r="G385" s="9" t="s">
        <v>996</v>
      </c>
      <c r="H385" s="3"/>
      <c r="I385" s="3">
        <f>+VLOOKUP(G385,'[2]Sheet 1'!A$2:C$286,3,0)</f>
        <v>0.267800804757666</v>
      </c>
      <c r="J385" s="25"/>
      <c r="K385" s="25"/>
      <c r="L385" s="25"/>
      <c r="M385" s="25"/>
      <c r="N385" s="25"/>
    </row>
    <row r="386" spans="1:14">
      <c r="A386" s="9" t="s">
        <v>1</v>
      </c>
      <c r="B386" s="2" t="s">
        <v>997</v>
      </c>
      <c r="C386" s="20" t="s">
        <v>998</v>
      </c>
      <c r="D386" s="3"/>
      <c r="E386" s="3"/>
      <c r="F386" s="9">
        <v>34280</v>
      </c>
      <c r="G386" s="9" t="s">
        <v>999</v>
      </c>
      <c r="H386" s="3"/>
      <c r="I386" s="3">
        <f>+VLOOKUP(G386,'[2]Sheet 1'!A$2:C$286,3,0)</f>
        <v>0.265341804888305</v>
      </c>
      <c r="J386" s="25"/>
      <c r="K386" s="25"/>
      <c r="L386" s="25"/>
      <c r="M386" s="25"/>
      <c r="N386" s="25"/>
    </row>
    <row r="387" spans="1:14">
      <c r="A387" s="9" t="s">
        <v>1</v>
      </c>
      <c r="B387" s="2" t="s">
        <v>1000</v>
      </c>
      <c r="C387" s="20" t="s">
        <v>1001</v>
      </c>
      <c r="D387" s="3"/>
      <c r="E387" s="3"/>
      <c r="F387" s="9">
        <v>34280</v>
      </c>
      <c r="G387" s="9" t="s">
        <v>999</v>
      </c>
      <c r="H387" s="3"/>
      <c r="I387" s="3"/>
      <c r="J387" s="25"/>
      <c r="K387" s="25"/>
      <c r="L387" s="25"/>
      <c r="M387" s="25"/>
      <c r="N387" s="25"/>
    </row>
    <row r="388" spans="1:14">
      <c r="A388" s="9" t="s">
        <v>1</v>
      </c>
      <c r="B388" s="2" t="s">
        <v>1002</v>
      </c>
      <c r="C388" s="20" t="s">
        <v>1003</v>
      </c>
      <c r="D388" s="3"/>
      <c r="E388" s="3"/>
      <c r="F388" s="9">
        <v>34340</v>
      </c>
      <c r="G388" s="9" t="s">
        <v>1004</v>
      </c>
      <c r="H388" s="3"/>
      <c r="I388" s="3">
        <f>+VLOOKUP(G388,'[2]Sheet 1'!A$2:C$286,3,0)</f>
        <v>0.178374790383077</v>
      </c>
      <c r="J388" s="25"/>
      <c r="K388" s="25"/>
      <c r="L388" s="25"/>
      <c r="M388" s="25"/>
      <c r="N388" s="25"/>
    </row>
    <row r="389" spans="1:14">
      <c r="A389" s="9" t="s">
        <v>1</v>
      </c>
      <c r="B389" s="2" t="s">
        <v>1005</v>
      </c>
      <c r="C389" s="20" t="s">
        <v>1006</v>
      </c>
      <c r="D389" s="3"/>
      <c r="E389" s="3"/>
      <c r="F389" s="9">
        <v>34510</v>
      </c>
      <c r="G389" s="9" t="s">
        <v>1007</v>
      </c>
      <c r="H389" s="3"/>
      <c r="I389" s="3">
        <f>+VLOOKUP(G389,'[2]Sheet 1'!A$2:C$286,3,0)</f>
        <v>0.138984449707007</v>
      </c>
      <c r="J389" s="25"/>
      <c r="K389" s="25"/>
      <c r="L389" s="25"/>
      <c r="M389" s="25"/>
      <c r="N389" s="25"/>
    </row>
    <row r="390" spans="1:14">
      <c r="A390" s="9" t="s">
        <v>21</v>
      </c>
      <c r="B390" s="2" t="s">
        <v>1008</v>
      </c>
      <c r="C390" s="14" t="s">
        <v>1009</v>
      </c>
      <c r="D390" s="3"/>
      <c r="E390" s="3"/>
      <c r="F390" s="3"/>
      <c r="G390" s="3"/>
      <c r="H390" s="3"/>
      <c r="I390" s="3"/>
      <c r="J390" s="25"/>
      <c r="K390" s="25">
        <f>+J391</f>
        <v>2.43347806600498</v>
      </c>
      <c r="L390" s="25"/>
      <c r="M390" s="25"/>
      <c r="N390" s="25"/>
    </row>
    <row r="391" spans="1:14">
      <c r="A391" s="9" t="s">
        <v>23</v>
      </c>
      <c r="B391" s="2" t="s">
        <v>1010</v>
      </c>
      <c r="C391" s="15" t="s">
        <v>1011</v>
      </c>
      <c r="D391" s="16" t="s">
        <v>1012</v>
      </c>
      <c r="E391" s="3"/>
      <c r="F391" s="3"/>
      <c r="G391" s="3"/>
      <c r="H391" s="3"/>
      <c r="I391" s="3"/>
      <c r="J391" s="25">
        <f>+H392</f>
        <v>2.43347806600498</v>
      </c>
      <c r="K391" s="25"/>
      <c r="L391" s="25"/>
      <c r="M391" s="25"/>
      <c r="N391" s="25"/>
    </row>
    <row r="392" spans="1:14">
      <c r="A392" s="9" t="s">
        <v>27</v>
      </c>
      <c r="B392" s="2" t="s">
        <v>1013</v>
      </c>
      <c r="C392" s="17" t="s">
        <v>1014</v>
      </c>
      <c r="D392" s="19"/>
      <c r="E392" s="18" t="s">
        <v>1015</v>
      </c>
      <c r="F392" s="19"/>
      <c r="G392" s="19"/>
      <c r="H392" s="3">
        <f>+SUM(I393:I396)</f>
        <v>2.43347806600498</v>
      </c>
      <c r="I392" s="3"/>
      <c r="J392" s="25"/>
      <c r="K392" s="25"/>
      <c r="L392" s="25"/>
      <c r="M392" s="25"/>
      <c r="N392" s="25"/>
    </row>
    <row r="393" spans="1:14">
      <c r="A393" s="9" t="s">
        <v>1</v>
      </c>
      <c r="B393" s="2" t="s">
        <v>1016</v>
      </c>
      <c r="C393" s="20" t="s">
        <v>1017</v>
      </c>
      <c r="D393" s="3"/>
      <c r="E393" s="3"/>
      <c r="F393" s="9">
        <v>34641</v>
      </c>
      <c r="G393" s="9" t="s">
        <v>1018</v>
      </c>
      <c r="H393" s="3"/>
      <c r="I393" s="3">
        <f>+VLOOKUP(G393,'[2]Sheet 1'!A$2:C$286,3,0)</f>
        <v>1.78690191096065</v>
      </c>
      <c r="J393" s="25"/>
      <c r="K393" s="25"/>
      <c r="L393" s="25"/>
      <c r="M393" s="25"/>
      <c r="N393" s="25"/>
    </row>
    <row r="394" spans="1:14">
      <c r="A394" s="9" t="s">
        <v>1</v>
      </c>
      <c r="B394" s="2" t="s">
        <v>1019</v>
      </c>
      <c r="C394" s="20" t="s">
        <v>1020</v>
      </c>
      <c r="D394" s="3"/>
      <c r="E394" s="3"/>
      <c r="F394" s="9">
        <v>34619</v>
      </c>
      <c r="G394" s="9" t="s">
        <v>1021</v>
      </c>
      <c r="H394" s="3"/>
      <c r="I394" s="3">
        <f>+VLOOKUP(G394,'[2]Sheet 1'!A$2:C$286,3,0)</f>
        <v>0.266544146961431</v>
      </c>
      <c r="J394" s="25"/>
      <c r="K394" s="25"/>
      <c r="L394" s="25"/>
      <c r="M394" s="25"/>
      <c r="N394" s="25"/>
    </row>
    <row r="395" spans="1:14">
      <c r="A395" s="9" t="s">
        <v>1</v>
      </c>
      <c r="B395" s="2" t="s">
        <v>1022</v>
      </c>
      <c r="C395" s="20" t="s">
        <v>1023</v>
      </c>
      <c r="D395" s="3"/>
      <c r="E395" s="3"/>
      <c r="F395" s="9">
        <v>34629</v>
      </c>
      <c r="G395" s="9" t="s">
        <v>1024</v>
      </c>
      <c r="H395" s="3"/>
      <c r="I395" s="3">
        <f>+VLOOKUP(G395,'[2]Sheet 1'!A$2:C$286,3,0)</f>
        <v>0.215069381727996</v>
      </c>
      <c r="J395" s="25"/>
      <c r="K395" s="25"/>
      <c r="L395" s="25"/>
      <c r="M395" s="25"/>
      <c r="N395" s="25"/>
    </row>
    <row r="396" spans="1:14">
      <c r="A396" s="9" t="s">
        <v>1</v>
      </c>
      <c r="B396" s="2" t="s">
        <v>1025</v>
      </c>
      <c r="C396" s="20" t="s">
        <v>1026</v>
      </c>
      <c r="D396" s="3"/>
      <c r="E396" s="3"/>
      <c r="F396" s="9">
        <v>34649</v>
      </c>
      <c r="G396" s="9" t="s">
        <v>1027</v>
      </c>
      <c r="H396" s="3"/>
      <c r="I396" s="3">
        <f>+VLOOKUP(G396,'[2]Sheet 1'!A$2:C$286,3,0)</f>
        <v>0.164962626354906</v>
      </c>
      <c r="J396" s="25"/>
      <c r="K396" s="25"/>
      <c r="L396" s="25"/>
      <c r="M396" s="25"/>
      <c r="N396" s="25"/>
    </row>
    <row r="397" spans="1:14">
      <c r="A397" s="9" t="s">
        <v>18</v>
      </c>
      <c r="B397" s="2" t="s">
        <v>1028</v>
      </c>
      <c r="C397" s="12" t="s">
        <v>1029</v>
      </c>
      <c r="D397" s="3"/>
      <c r="E397" s="3"/>
      <c r="F397" s="3"/>
      <c r="G397" s="3"/>
      <c r="H397" s="3"/>
      <c r="I397" s="3"/>
      <c r="J397" s="25"/>
      <c r="K397" s="25"/>
      <c r="L397" s="25">
        <f>+K398+K404+K414+K428</f>
        <v>4.98260867915758</v>
      </c>
      <c r="M397" s="25"/>
      <c r="N397" s="25"/>
    </row>
    <row r="398" spans="1:14">
      <c r="A398" s="9" t="s">
        <v>21</v>
      </c>
      <c r="B398" s="2" t="s">
        <v>1030</v>
      </c>
      <c r="C398" s="14" t="s">
        <v>1031</v>
      </c>
      <c r="D398" s="3"/>
      <c r="E398" s="3"/>
      <c r="F398" s="3"/>
      <c r="G398" s="3"/>
      <c r="H398" s="3"/>
      <c r="I398" s="3"/>
      <c r="J398" s="25"/>
      <c r="K398" s="25">
        <f>+J399</f>
        <v>0.379204299297</v>
      </c>
      <c r="L398" s="25"/>
      <c r="M398" s="25"/>
      <c r="N398" s="25"/>
    </row>
    <row r="399" spans="1:14">
      <c r="A399" s="9" t="s">
        <v>23</v>
      </c>
      <c r="B399" s="2" t="s">
        <v>1032</v>
      </c>
      <c r="C399" s="15" t="s">
        <v>1011</v>
      </c>
      <c r="D399" s="16" t="s">
        <v>1012</v>
      </c>
      <c r="E399" s="3"/>
      <c r="F399" s="3"/>
      <c r="G399" s="3"/>
      <c r="H399" s="3"/>
      <c r="I399" s="3"/>
      <c r="J399" s="25">
        <f>+H400</f>
        <v>0.379204299297</v>
      </c>
      <c r="K399" s="25"/>
      <c r="L399" s="25"/>
      <c r="M399" s="25"/>
      <c r="N399" s="25"/>
    </row>
    <row r="400" spans="1:14">
      <c r="A400" s="9" t="s">
        <v>27</v>
      </c>
      <c r="B400" s="2" t="s">
        <v>1033</v>
      </c>
      <c r="C400" s="17" t="s">
        <v>1034</v>
      </c>
      <c r="D400" s="19"/>
      <c r="E400" s="18" t="s">
        <v>1015</v>
      </c>
      <c r="F400" s="19"/>
      <c r="G400" s="19"/>
      <c r="H400" s="3">
        <f>+I401+I403</f>
        <v>0.379204299297</v>
      </c>
      <c r="I400" s="3"/>
      <c r="J400" s="25"/>
      <c r="K400" s="25"/>
      <c r="L400" s="25"/>
      <c r="M400" s="25"/>
      <c r="N400" s="25"/>
    </row>
    <row r="401" spans="1:14">
      <c r="A401" s="9" t="s">
        <v>1</v>
      </c>
      <c r="B401" s="2" t="s">
        <v>1035</v>
      </c>
      <c r="C401" s="20" t="s">
        <v>1036</v>
      </c>
      <c r="D401" s="3"/>
      <c r="E401" s="3"/>
      <c r="F401" s="9">
        <v>34661</v>
      </c>
      <c r="G401" s="9" t="s">
        <v>1037</v>
      </c>
      <c r="H401" s="3"/>
      <c r="I401" s="3">
        <f>+VLOOKUP(G401,'[2]Sheet 1'!A$2:C$286,3,0)</f>
        <v>0.192366719067738</v>
      </c>
      <c r="J401" s="25"/>
      <c r="K401" s="25"/>
      <c r="L401" s="25"/>
      <c r="M401" s="25"/>
      <c r="N401" s="25"/>
    </row>
    <row r="402" spans="1:14">
      <c r="A402" s="9" t="s">
        <v>1</v>
      </c>
      <c r="B402" s="2" t="s">
        <v>1038</v>
      </c>
      <c r="C402" s="20" t="s">
        <v>1039</v>
      </c>
      <c r="D402" s="3"/>
      <c r="E402" s="3"/>
      <c r="F402" s="9">
        <v>34661</v>
      </c>
      <c r="G402" s="9" t="s">
        <v>1037</v>
      </c>
      <c r="H402" s="3"/>
      <c r="I402" s="3"/>
      <c r="J402" s="25"/>
      <c r="K402" s="25"/>
      <c r="L402" s="25"/>
      <c r="M402" s="25"/>
      <c r="N402" s="25"/>
    </row>
    <row r="403" spans="1:14">
      <c r="A403" s="9" t="s">
        <v>1</v>
      </c>
      <c r="B403" s="2" t="s">
        <v>1040</v>
      </c>
      <c r="C403" s="20" t="s">
        <v>1041</v>
      </c>
      <c r="D403" s="3"/>
      <c r="E403" s="3"/>
      <c r="F403" s="21">
        <v>34663</v>
      </c>
      <c r="G403" s="35" t="s">
        <v>1042</v>
      </c>
      <c r="H403" s="3"/>
      <c r="I403" s="3">
        <f>+VLOOKUP(G403,'[2]Sheet 1'!A$2:C$286,3,0)</f>
        <v>0.186837580229262</v>
      </c>
      <c r="J403" s="25"/>
      <c r="K403" s="25"/>
      <c r="L403" s="25"/>
      <c r="M403" s="25"/>
      <c r="N403" s="25"/>
    </row>
    <row r="404" ht="30" spans="1:14">
      <c r="A404" s="36" t="s">
        <v>21</v>
      </c>
      <c r="B404" s="37" t="s">
        <v>1043</v>
      </c>
      <c r="C404" s="29" t="s">
        <v>1818</v>
      </c>
      <c r="D404" s="3"/>
      <c r="E404" s="3"/>
      <c r="F404" s="3"/>
      <c r="G404" s="3"/>
      <c r="H404" s="3"/>
      <c r="I404" s="3"/>
      <c r="J404" s="25"/>
      <c r="K404" s="25">
        <f>+J405</f>
        <v>0.691757574008516</v>
      </c>
      <c r="L404" s="25"/>
      <c r="M404" s="25"/>
      <c r="N404" s="25"/>
    </row>
    <row r="405" spans="1:14">
      <c r="A405" s="9" t="s">
        <v>23</v>
      </c>
      <c r="B405" s="2" t="s">
        <v>1045</v>
      </c>
      <c r="C405" s="15" t="s">
        <v>1046</v>
      </c>
      <c r="D405" s="16" t="s">
        <v>1047</v>
      </c>
      <c r="E405" s="3"/>
      <c r="F405" s="3"/>
      <c r="G405" s="3"/>
      <c r="H405" s="3"/>
      <c r="I405" s="3"/>
      <c r="J405" s="25">
        <f>+H406</f>
        <v>0.691757574008516</v>
      </c>
      <c r="K405" s="25"/>
      <c r="L405" s="25"/>
      <c r="M405" s="25"/>
      <c r="N405" s="25"/>
    </row>
    <row r="406" spans="1:14">
      <c r="A406" s="9" t="s">
        <v>27</v>
      </c>
      <c r="B406" s="2" t="s">
        <v>1048</v>
      </c>
      <c r="C406" s="17" t="s">
        <v>1049</v>
      </c>
      <c r="D406" s="19"/>
      <c r="E406" s="18" t="s">
        <v>1050</v>
      </c>
      <c r="F406" s="19"/>
      <c r="G406" s="19"/>
      <c r="H406" s="3">
        <f>+VLOOKUP(E406,'[2]Sheet 1'!A$2:C$286,3,0)</f>
        <v>0.691757574008516</v>
      </c>
      <c r="I406" s="3"/>
      <c r="J406" s="25"/>
      <c r="K406" s="25"/>
      <c r="L406" s="25"/>
      <c r="M406" s="25"/>
      <c r="N406" s="25"/>
    </row>
    <row r="407" spans="1:14">
      <c r="A407" s="9" t="s">
        <v>1</v>
      </c>
      <c r="B407" s="2" t="s">
        <v>1051</v>
      </c>
      <c r="C407" s="20" t="s">
        <v>1052</v>
      </c>
      <c r="D407" s="3"/>
      <c r="E407" s="3"/>
      <c r="F407" s="9" t="s">
        <v>1053</v>
      </c>
      <c r="G407" s="9" t="s">
        <v>1054</v>
      </c>
      <c r="H407" s="3"/>
      <c r="I407" s="3">
        <f>+VLOOKUP(G407,'[2]Sheet 1'!A$2:C$286,3,0)</f>
        <v>0.691757574008516</v>
      </c>
      <c r="J407" s="25"/>
      <c r="K407" s="25"/>
      <c r="L407" s="25"/>
      <c r="M407" s="25"/>
      <c r="N407" s="25"/>
    </row>
    <row r="408" spans="1:14">
      <c r="A408" s="9" t="s">
        <v>1</v>
      </c>
      <c r="B408" s="2" t="s">
        <v>1055</v>
      </c>
      <c r="C408" s="20" t="s">
        <v>1056</v>
      </c>
      <c r="D408" s="3"/>
      <c r="E408" s="3"/>
      <c r="F408" s="9" t="s">
        <v>1053</v>
      </c>
      <c r="G408" s="9" t="s">
        <v>1054</v>
      </c>
      <c r="H408" s="3"/>
      <c r="I408" s="3"/>
      <c r="J408" s="25"/>
      <c r="K408" s="25"/>
      <c r="L408" s="25"/>
      <c r="M408" s="25"/>
      <c r="N408" s="25"/>
    </row>
    <row r="409" spans="1:14">
      <c r="A409" s="9" t="s">
        <v>1</v>
      </c>
      <c r="B409" s="2" t="s">
        <v>1057</v>
      </c>
      <c r="C409" s="20" t="s">
        <v>1058</v>
      </c>
      <c r="D409" s="3"/>
      <c r="E409" s="3"/>
      <c r="F409" s="9" t="s">
        <v>1053</v>
      </c>
      <c r="G409" s="9" t="s">
        <v>1054</v>
      </c>
      <c r="H409" s="3"/>
      <c r="I409" s="3"/>
      <c r="J409" s="25"/>
      <c r="K409" s="25"/>
      <c r="L409" s="25"/>
      <c r="M409" s="25"/>
      <c r="N409" s="25"/>
    </row>
    <row r="410" spans="1:14">
      <c r="A410" s="9" t="s">
        <v>1</v>
      </c>
      <c r="B410" s="2" t="s">
        <v>1059</v>
      </c>
      <c r="C410" s="20" t="s">
        <v>1060</v>
      </c>
      <c r="D410" s="3"/>
      <c r="E410" s="3"/>
      <c r="F410" s="9" t="s">
        <v>1053</v>
      </c>
      <c r="G410" s="9" t="s">
        <v>1054</v>
      </c>
      <c r="H410" s="3"/>
      <c r="I410" s="3"/>
      <c r="J410" s="25"/>
      <c r="K410" s="25"/>
      <c r="L410" s="25"/>
      <c r="M410" s="25"/>
      <c r="N410" s="25"/>
    </row>
    <row r="411" spans="1:14">
      <c r="A411" s="9" t="s">
        <v>1</v>
      </c>
      <c r="B411" s="2" t="s">
        <v>1061</v>
      </c>
      <c r="C411" s="20" t="s">
        <v>1062</v>
      </c>
      <c r="D411" s="3"/>
      <c r="E411" s="3"/>
      <c r="F411" s="9" t="s">
        <v>1053</v>
      </c>
      <c r="G411" s="9" t="s">
        <v>1054</v>
      </c>
      <c r="H411" s="3"/>
      <c r="I411" s="3"/>
      <c r="J411" s="25"/>
      <c r="K411" s="25"/>
      <c r="L411" s="25"/>
      <c r="M411" s="25"/>
      <c r="N411" s="25"/>
    </row>
    <row r="412" spans="1:14">
      <c r="A412" s="9" t="s">
        <v>1</v>
      </c>
      <c r="B412" s="2" t="s">
        <v>1063</v>
      </c>
      <c r="C412" s="20" t="s">
        <v>1064</v>
      </c>
      <c r="D412" s="3"/>
      <c r="E412" s="3"/>
      <c r="F412" s="9" t="s">
        <v>1053</v>
      </c>
      <c r="G412" s="9" t="s">
        <v>1054</v>
      </c>
      <c r="H412" s="3"/>
      <c r="I412" s="3"/>
      <c r="J412" s="25"/>
      <c r="K412" s="25"/>
      <c r="L412" s="25"/>
      <c r="M412" s="25"/>
      <c r="N412" s="25"/>
    </row>
    <row r="413" spans="1:14">
      <c r="A413" s="9" t="s">
        <v>1</v>
      </c>
      <c r="B413" s="2" t="s">
        <v>1065</v>
      </c>
      <c r="C413" s="20" t="s">
        <v>1066</v>
      </c>
      <c r="D413" s="3"/>
      <c r="E413" s="3"/>
      <c r="F413" s="9" t="s">
        <v>1053</v>
      </c>
      <c r="G413" s="9" t="s">
        <v>1054</v>
      </c>
      <c r="H413" s="3"/>
      <c r="I413" s="3"/>
      <c r="J413" s="25"/>
      <c r="K413" s="25"/>
      <c r="L413" s="25"/>
      <c r="M413" s="25"/>
      <c r="N413" s="25"/>
    </row>
    <row r="414" spans="1:14">
      <c r="A414" s="36" t="s">
        <v>21</v>
      </c>
      <c r="B414" s="37" t="s">
        <v>1067</v>
      </c>
      <c r="C414" s="14" t="s">
        <v>1068</v>
      </c>
      <c r="D414" s="3"/>
      <c r="E414" s="3"/>
      <c r="F414" s="3"/>
      <c r="G414" s="3"/>
      <c r="H414" s="3"/>
      <c r="I414" s="3"/>
      <c r="J414" s="25"/>
      <c r="K414" s="25">
        <f>+J415</f>
        <v>2.47558774559676</v>
      </c>
      <c r="L414" s="25"/>
      <c r="M414" s="25"/>
      <c r="N414" s="25"/>
    </row>
    <row r="415" spans="1:14">
      <c r="A415" s="36" t="s">
        <v>23</v>
      </c>
      <c r="B415" s="37" t="s">
        <v>1069</v>
      </c>
      <c r="C415" s="15" t="s">
        <v>1070</v>
      </c>
      <c r="D415" s="16" t="s">
        <v>1071</v>
      </c>
      <c r="E415" s="3"/>
      <c r="F415" s="3"/>
      <c r="G415" s="3"/>
      <c r="H415" s="3"/>
      <c r="I415" s="3"/>
      <c r="J415" s="25">
        <f>+H416</f>
        <v>2.47558774559676</v>
      </c>
      <c r="K415" s="25"/>
      <c r="L415" s="25"/>
      <c r="M415" s="25"/>
      <c r="N415" s="25"/>
    </row>
    <row r="416" spans="1:14">
      <c r="A416" s="9" t="s">
        <v>27</v>
      </c>
      <c r="B416" s="2" t="s">
        <v>1072</v>
      </c>
      <c r="C416" s="17" t="s">
        <v>1073</v>
      </c>
      <c r="D416" s="19"/>
      <c r="E416" s="18" t="s">
        <v>1074</v>
      </c>
      <c r="F416" s="19"/>
      <c r="G416" s="19"/>
      <c r="H416" s="3">
        <f>+VLOOKUP(E416,'[2]Sheet 1'!A$2:C$286,3,0)</f>
        <v>2.47558774559676</v>
      </c>
      <c r="I416" s="3"/>
      <c r="J416" s="25"/>
      <c r="K416" s="25"/>
      <c r="L416" s="25"/>
      <c r="M416" s="25"/>
      <c r="N416" s="25"/>
    </row>
    <row r="417" spans="1:14">
      <c r="A417" s="9" t="s">
        <v>1</v>
      </c>
      <c r="B417" s="2" t="s">
        <v>1075</v>
      </c>
      <c r="C417" s="20" t="s">
        <v>1076</v>
      </c>
      <c r="D417" s="3"/>
      <c r="E417" s="3"/>
      <c r="F417" s="9">
        <v>35323</v>
      </c>
      <c r="G417" s="9" t="s">
        <v>1077</v>
      </c>
      <c r="H417" s="3"/>
      <c r="I417" s="3">
        <f>+VLOOKUP(G417,'[2]Sheet 1'!A$2:C$286,3,0)</f>
        <v>1.09322904414814</v>
      </c>
      <c r="J417" s="25"/>
      <c r="K417" s="25"/>
      <c r="L417" s="25"/>
      <c r="M417" s="25"/>
      <c r="N417" s="25"/>
    </row>
    <row r="418" spans="1:14">
      <c r="A418" s="9" t="s">
        <v>1</v>
      </c>
      <c r="B418" s="2" t="s">
        <v>1078</v>
      </c>
      <c r="C418" s="20" t="s">
        <v>1079</v>
      </c>
      <c r="D418" s="3"/>
      <c r="E418" s="3"/>
      <c r="F418" s="9">
        <v>35323</v>
      </c>
      <c r="G418" s="9" t="s">
        <v>1077</v>
      </c>
      <c r="H418" s="3"/>
      <c r="I418" s="3"/>
      <c r="J418" s="25"/>
      <c r="K418" s="25"/>
      <c r="L418" s="25"/>
      <c r="M418" s="25"/>
      <c r="N418" s="25"/>
    </row>
    <row r="419" spans="1:14">
      <c r="A419" s="9" t="s">
        <v>1</v>
      </c>
      <c r="B419" s="2" t="s">
        <v>1080</v>
      </c>
      <c r="C419" s="20" t="s">
        <v>1081</v>
      </c>
      <c r="D419" s="3"/>
      <c r="E419" s="3"/>
      <c r="F419" s="9">
        <v>35323</v>
      </c>
      <c r="G419" s="9" t="s">
        <v>1077</v>
      </c>
      <c r="H419" s="3"/>
      <c r="I419" s="3"/>
      <c r="J419" s="25"/>
      <c r="K419" s="25"/>
      <c r="L419" s="25"/>
      <c r="M419" s="25"/>
      <c r="N419" s="25"/>
    </row>
    <row r="420" spans="1:14">
      <c r="A420" s="9" t="s">
        <v>1</v>
      </c>
      <c r="B420" s="2" t="s">
        <v>1082</v>
      </c>
      <c r="C420" s="20" t="s">
        <v>1083</v>
      </c>
      <c r="D420" s="3"/>
      <c r="E420" s="3"/>
      <c r="F420" s="9">
        <v>35323</v>
      </c>
      <c r="G420" s="9" t="s">
        <v>1077</v>
      </c>
      <c r="H420" s="3"/>
      <c r="I420" s="3"/>
      <c r="J420" s="25"/>
      <c r="K420" s="25"/>
      <c r="L420" s="25"/>
      <c r="M420" s="25"/>
      <c r="N420" s="25"/>
    </row>
    <row r="421" spans="1:14">
      <c r="A421" s="9" t="s">
        <v>1</v>
      </c>
      <c r="B421" s="2" t="s">
        <v>1084</v>
      </c>
      <c r="C421" s="20" t="s">
        <v>1085</v>
      </c>
      <c r="D421" s="3"/>
      <c r="E421" s="3"/>
      <c r="F421" s="9">
        <v>35323</v>
      </c>
      <c r="G421" s="9" t="s">
        <v>1077</v>
      </c>
      <c r="H421" s="3"/>
      <c r="I421" s="3"/>
      <c r="J421" s="25"/>
      <c r="K421" s="25"/>
      <c r="L421" s="25"/>
      <c r="M421" s="25"/>
      <c r="N421" s="25"/>
    </row>
    <row r="422" spans="1:14">
      <c r="A422" s="9" t="s">
        <v>1</v>
      </c>
      <c r="B422" s="2" t="s">
        <v>1086</v>
      </c>
      <c r="C422" s="20" t="s">
        <v>1087</v>
      </c>
      <c r="D422" s="3"/>
      <c r="E422" s="3"/>
      <c r="F422" s="9">
        <v>35323</v>
      </c>
      <c r="G422" s="9" t="s">
        <v>1077</v>
      </c>
      <c r="H422" s="3"/>
      <c r="I422" s="3"/>
      <c r="J422" s="25"/>
      <c r="K422" s="25"/>
      <c r="L422" s="25"/>
      <c r="M422" s="25"/>
      <c r="N422" s="25"/>
    </row>
    <row r="423" spans="1:14">
      <c r="A423" s="9" t="s">
        <v>1</v>
      </c>
      <c r="B423" s="2" t="s">
        <v>1088</v>
      </c>
      <c r="C423" s="20" t="s">
        <v>1089</v>
      </c>
      <c r="D423" s="3"/>
      <c r="E423" s="3"/>
      <c r="F423" s="9">
        <v>35322</v>
      </c>
      <c r="G423" s="9" t="s">
        <v>1090</v>
      </c>
      <c r="H423" s="3"/>
      <c r="I423" s="3">
        <f>+VLOOKUP(G423,'[2]Sheet 1'!A$2:C$286,3,0)</f>
        <v>0.901546941720235</v>
      </c>
      <c r="J423" s="25"/>
      <c r="K423" s="25"/>
      <c r="L423" s="25"/>
      <c r="M423" s="25"/>
      <c r="N423" s="25"/>
    </row>
    <row r="424" spans="1:14">
      <c r="A424" s="9" t="s">
        <v>1</v>
      </c>
      <c r="B424" s="2" t="s">
        <v>1091</v>
      </c>
      <c r="C424" s="20" t="s">
        <v>1092</v>
      </c>
      <c r="D424" s="3"/>
      <c r="E424" s="3"/>
      <c r="F424" s="9">
        <v>35322</v>
      </c>
      <c r="G424" s="9" t="s">
        <v>1090</v>
      </c>
      <c r="H424" s="3"/>
      <c r="I424" s="3"/>
      <c r="J424" s="25"/>
      <c r="K424" s="25"/>
      <c r="L424" s="25"/>
      <c r="M424" s="25"/>
      <c r="N424" s="25"/>
    </row>
    <row r="425" spans="1:14">
      <c r="A425" s="9" t="s">
        <v>1</v>
      </c>
      <c r="B425" s="2" t="s">
        <v>1093</v>
      </c>
      <c r="C425" s="20" t="s">
        <v>1094</v>
      </c>
      <c r="D425" s="3"/>
      <c r="E425" s="3"/>
      <c r="F425" s="9">
        <v>35322</v>
      </c>
      <c r="G425" s="9" t="s">
        <v>1090</v>
      </c>
      <c r="H425" s="3"/>
      <c r="I425" s="3"/>
      <c r="J425" s="25"/>
      <c r="K425" s="25"/>
      <c r="L425" s="25"/>
      <c r="M425" s="25"/>
      <c r="N425" s="25"/>
    </row>
    <row r="426" spans="1:14">
      <c r="A426" s="9" t="s">
        <v>1</v>
      </c>
      <c r="B426" s="2" t="s">
        <v>1095</v>
      </c>
      <c r="C426" s="20" t="s">
        <v>1096</v>
      </c>
      <c r="D426" s="3"/>
      <c r="E426" s="3"/>
      <c r="F426" s="9">
        <v>35321</v>
      </c>
      <c r="G426" s="9" t="s">
        <v>1097</v>
      </c>
      <c r="H426" s="3"/>
      <c r="I426" s="3">
        <f>+VLOOKUP(G426,'[2]Sheet 1'!A$2:C$286,3,0)</f>
        <v>0.480811759728386</v>
      </c>
      <c r="J426" s="25"/>
      <c r="K426" s="25"/>
      <c r="L426" s="25"/>
      <c r="M426" s="25"/>
      <c r="N426" s="25"/>
    </row>
    <row r="427" spans="1:14">
      <c r="A427" s="9" t="s">
        <v>1</v>
      </c>
      <c r="B427" s="2" t="s">
        <v>1098</v>
      </c>
      <c r="C427" s="20" t="s">
        <v>1099</v>
      </c>
      <c r="D427" s="3"/>
      <c r="E427" s="3"/>
      <c r="F427" s="9">
        <v>35321</v>
      </c>
      <c r="G427" s="9" t="s">
        <v>1097</v>
      </c>
      <c r="H427" s="3"/>
      <c r="I427" s="3"/>
      <c r="J427" s="25"/>
      <c r="K427" s="25"/>
      <c r="L427" s="25"/>
      <c r="M427" s="25"/>
      <c r="N427" s="25"/>
    </row>
    <row r="428" spans="1:14">
      <c r="A428" s="9" t="s">
        <v>21</v>
      </c>
      <c r="B428" s="2" t="s">
        <v>1100</v>
      </c>
      <c r="C428" s="14" t="s">
        <v>1101</v>
      </c>
      <c r="D428" s="3"/>
      <c r="E428" s="3"/>
      <c r="F428" s="3"/>
      <c r="G428" s="3"/>
      <c r="H428" s="3"/>
      <c r="I428" s="3"/>
      <c r="J428" s="25"/>
      <c r="K428" s="25">
        <f>+J429</f>
        <v>1.4360590602553</v>
      </c>
      <c r="L428" s="25"/>
      <c r="M428" s="25"/>
      <c r="N428" s="25"/>
    </row>
    <row r="429" spans="1:14">
      <c r="A429" s="9" t="s">
        <v>23</v>
      </c>
      <c r="B429" s="2" t="s">
        <v>1102</v>
      </c>
      <c r="C429" s="15" t="s">
        <v>975</v>
      </c>
      <c r="D429" s="16" t="s">
        <v>976</v>
      </c>
      <c r="E429" s="3"/>
      <c r="F429" s="3"/>
      <c r="G429" s="3"/>
      <c r="H429" s="3"/>
      <c r="I429" s="3"/>
      <c r="J429" s="25">
        <f>+H430</f>
        <v>1.4360590602553</v>
      </c>
      <c r="K429" s="25"/>
      <c r="L429" s="25"/>
      <c r="M429" s="25"/>
      <c r="N429" s="25"/>
    </row>
    <row r="430" spans="1:14">
      <c r="A430" s="9" t="s">
        <v>27</v>
      </c>
      <c r="B430" s="2" t="s">
        <v>1103</v>
      </c>
      <c r="C430" s="17" t="s">
        <v>1104</v>
      </c>
      <c r="D430" s="19"/>
      <c r="E430" s="18" t="s">
        <v>1105</v>
      </c>
      <c r="F430" s="19"/>
      <c r="G430" s="19"/>
      <c r="H430" s="3">
        <f>+SUM(I431:I445)</f>
        <v>1.4360590602553</v>
      </c>
      <c r="I430" s="3"/>
      <c r="J430" s="25"/>
      <c r="K430" s="25"/>
      <c r="L430" s="25"/>
      <c r="M430" s="25"/>
      <c r="N430" s="25"/>
    </row>
    <row r="431" spans="1:14">
      <c r="A431" s="9" t="s">
        <v>1</v>
      </c>
      <c r="B431" s="2" t="s">
        <v>1106</v>
      </c>
      <c r="C431" s="20" t="s">
        <v>1107</v>
      </c>
      <c r="D431" s="3"/>
      <c r="E431" s="3"/>
      <c r="F431" s="9" t="s">
        <v>1108</v>
      </c>
      <c r="G431" s="9" t="s">
        <v>1109</v>
      </c>
      <c r="H431" s="3"/>
      <c r="I431" s="3">
        <f>+VLOOKUP(G431,'[2]Sheet 1'!A$2:C$286,3,0)</f>
        <v>0.764911310802751</v>
      </c>
      <c r="J431" s="25"/>
      <c r="K431" s="25"/>
      <c r="L431" s="25"/>
      <c r="M431" s="25"/>
      <c r="N431" s="25"/>
    </row>
    <row r="432" spans="1:14">
      <c r="A432" s="9" t="s">
        <v>1</v>
      </c>
      <c r="B432" s="2" t="s">
        <v>1110</v>
      </c>
      <c r="C432" s="20" t="s">
        <v>1111</v>
      </c>
      <c r="D432" s="3"/>
      <c r="E432" s="3"/>
      <c r="F432" s="9" t="s">
        <v>1108</v>
      </c>
      <c r="G432" s="9" t="s">
        <v>1109</v>
      </c>
      <c r="H432" s="3"/>
      <c r="I432" s="3"/>
      <c r="J432" s="25"/>
      <c r="K432" s="25"/>
      <c r="L432" s="25"/>
      <c r="M432" s="25"/>
      <c r="N432" s="25"/>
    </row>
    <row r="433" spans="1:14">
      <c r="A433" s="9" t="s">
        <v>1</v>
      </c>
      <c r="B433" s="2" t="s">
        <v>1112</v>
      </c>
      <c r="C433" s="20" t="s">
        <v>1113</v>
      </c>
      <c r="D433" s="3"/>
      <c r="E433" s="3"/>
      <c r="F433" s="9" t="s">
        <v>1108</v>
      </c>
      <c r="G433" s="9" t="s">
        <v>1109</v>
      </c>
      <c r="H433" s="3"/>
      <c r="I433" s="3"/>
      <c r="J433" s="25"/>
      <c r="K433" s="25"/>
      <c r="L433" s="25"/>
      <c r="M433" s="25"/>
      <c r="N433" s="25"/>
    </row>
    <row r="434" spans="1:14">
      <c r="A434" s="9" t="s">
        <v>1</v>
      </c>
      <c r="B434" s="2" t="s">
        <v>1114</v>
      </c>
      <c r="C434" s="20" t="s">
        <v>1115</v>
      </c>
      <c r="D434" s="3"/>
      <c r="E434" s="3"/>
      <c r="F434" s="9" t="s">
        <v>1108</v>
      </c>
      <c r="G434" s="9" t="s">
        <v>1109</v>
      </c>
      <c r="H434" s="3"/>
      <c r="I434" s="3"/>
      <c r="J434" s="25"/>
      <c r="K434" s="25"/>
      <c r="L434" s="25"/>
      <c r="M434" s="25"/>
      <c r="N434" s="25"/>
    </row>
    <row r="435" spans="1:14">
      <c r="A435" s="9" t="s">
        <v>1</v>
      </c>
      <c r="B435" s="2" t="s">
        <v>1116</v>
      </c>
      <c r="C435" s="20" t="s">
        <v>1117</v>
      </c>
      <c r="D435" s="3"/>
      <c r="E435" s="3"/>
      <c r="F435" s="9" t="s">
        <v>1108</v>
      </c>
      <c r="G435" s="9" t="s">
        <v>1109</v>
      </c>
      <c r="H435" s="3"/>
      <c r="I435" s="3"/>
      <c r="J435" s="25"/>
      <c r="K435" s="25"/>
      <c r="L435" s="25"/>
      <c r="M435" s="25"/>
      <c r="N435" s="25"/>
    </row>
    <row r="436" spans="1:14">
      <c r="A436" s="9" t="s">
        <v>1</v>
      </c>
      <c r="B436" s="2" t="s">
        <v>1118</v>
      </c>
      <c r="C436" s="20" t="s">
        <v>1119</v>
      </c>
      <c r="D436" s="3"/>
      <c r="E436" s="3"/>
      <c r="F436" s="9" t="s">
        <v>1108</v>
      </c>
      <c r="G436" s="9" t="s">
        <v>1109</v>
      </c>
      <c r="H436" s="3"/>
      <c r="I436" s="3"/>
      <c r="J436" s="25"/>
      <c r="K436" s="25"/>
      <c r="L436" s="25"/>
      <c r="M436" s="25"/>
      <c r="N436" s="25"/>
    </row>
    <row r="437" spans="1:14">
      <c r="A437" s="9" t="s">
        <v>1</v>
      </c>
      <c r="B437" s="2" t="s">
        <v>1120</v>
      </c>
      <c r="C437" s="20" t="s">
        <v>1121</v>
      </c>
      <c r="D437" s="3"/>
      <c r="E437" s="3"/>
      <c r="F437" s="9" t="s">
        <v>1108</v>
      </c>
      <c r="G437" s="9" t="s">
        <v>1109</v>
      </c>
      <c r="H437" s="3"/>
      <c r="I437" s="3"/>
      <c r="J437" s="25"/>
      <c r="K437" s="25"/>
      <c r="L437" s="25"/>
      <c r="M437" s="25"/>
      <c r="N437" s="25"/>
    </row>
    <row r="438" spans="1:14">
      <c r="A438" s="9" t="s">
        <v>1</v>
      </c>
      <c r="B438" s="2" t="s">
        <v>1122</v>
      </c>
      <c r="C438" s="20" t="s">
        <v>1123</v>
      </c>
      <c r="D438" s="3"/>
      <c r="E438" s="3"/>
      <c r="F438" s="9" t="s">
        <v>1124</v>
      </c>
      <c r="G438" s="9" t="s">
        <v>1125</v>
      </c>
      <c r="H438" s="3"/>
      <c r="I438" s="3">
        <f>+VLOOKUP(G438,'[2]Sheet 1'!A$2:C$286,3,0)</f>
        <v>0.256860261476174</v>
      </c>
      <c r="J438" s="25"/>
      <c r="K438" s="25"/>
      <c r="L438" s="25"/>
      <c r="M438" s="25"/>
      <c r="N438" s="25"/>
    </row>
    <row r="439" spans="1:14">
      <c r="A439" s="9" t="s">
        <v>1</v>
      </c>
      <c r="B439" s="2" t="s">
        <v>1126</v>
      </c>
      <c r="C439" s="20" t="s">
        <v>1127</v>
      </c>
      <c r="D439" s="3"/>
      <c r="E439" s="3"/>
      <c r="F439" s="9" t="s">
        <v>1124</v>
      </c>
      <c r="G439" s="9" t="s">
        <v>1125</v>
      </c>
      <c r="H439" s="3"/>
      <c r="I439" s="3"/>
      <c r="J439" s="25"/>
      <c r="K439" s="25"/>
      <c r="L439" s="25"/>
      <c r="M439" s="25"/>
      <c r="N439" s="25"/>
    </row>
    <row r="440" spans="1:14">
      <c r="A440" s="9" t="s">
        <v>1</v>
      </c>
      <c r="B440" s="2" t="s">
        <v>1128</v>
      </c>
      <c r="C440" s="20" t="s">
        <v>1129</v>
      </c>
      <c r="D440" s="3"/>
      <c r="E440" s="3"/>
      <c r="F440" s="9" t="s">
        <v>1124</v>
      </c>
      <c r="G440" s="9" t="s">
        <v>1125</v>
      </c>
      <c r="H440" s="3"/>
      <c r="I440" s="3"/>
      <c r="J440" s="25"/>
      <c r="K440" s="25"/>
      <c r="L440" s="25"/>
      <c r="M440" s="25"/>
      <c r="N440" s="25"/>
    </row>
    <row r="441" spans="1:14">
      <c r="A441" s="9" t="s">
        <v>1</v>
      </c>
      <c r="B441" s="2" t="s">
        <v>1130</v>
      </c>
      <c r="C441" s="20" t="s">
        <v>1131</v>
      </c>
      <c r="D441" s="3"/>
      <c r="E441" s="3"/>
      <c r="F441" s="9" t="s">
        <v>1124</v>
      </c>
      <c r="G441" s="9" t="s">
        <v>1125</v>
      </c>
      <c r="H441" s="3"/>
      <c r="I441" s="3"/>
      <c r="J441" s="25"/>
      <c r="K441" s="25"/>
      <c r="L441" s="25"/>
      <c r="M441" s="25"/>
      <c r="N441" s="25"/>
    </row>
    <row r="442" spans="1:14">
      <c r="A442" s="9" t="s">
        <v>1</v>
      </c>
      <c r="B442" s="2" t="s">
        <v>1132</v>
      </c>
      <c r="C442" s="20" t="s">
        <v>1133</v>
      </c>
      <c r="D442" s="3"/>
      <c r="E442" s="3"/>
      <c r="F442" s="9" t="s">
        <v>1134</v>
      </c>
      <c r="G442" s="9" t="s">
        <v>1135</v>
      </c>
      <c r="H442" s="3"/>
      <c r="I442" s="3">
        <f>+VLOOKUP(G442,'[2]Sheet 1'!A$2:C$286,3,0)</f>
        <v>0.173908543933587</v>
      </c>
      <c r="J442" s="25"/>
      <c r="K442" s="25"/>
      <c r="L442" s="25"/>
      <c r="M442" s="25"/>
      <c r="N442" s="25"/>
    </row>
    <row r="443" spans="1:14">
      <c r="A443" s="9" t="s">
        <v>1</v>
      </c>
      <c r="B443" s="2" t="s">
        <v>1136</v>
      </c>
      <c r="C443" s="20" t="s">
        <v>1137</v>
      </c>
      <c r="D443" s="3"/>
      <c r="E443" s="3"/>
      <c r="F443" s="9" t="s">
        <v>1134</v>
      </c>
      <c r="G443" s="9" t="s">
        <v>1135</v>
      </c>
      <c r="H443" s="3"/>
      <c r="I443" s="3"/>
      <c r="J443" s="25"/>
      <c r="K443" s="25"/>
      <c r="L443" s="25"/>
      <c r="M443" s="25"/>
      <c r="N443" s="25"/>
    </row>
    <row r="444" spans="1:14">
      <c r="A444" s="9" t="s">
        <v>1</v>
      </c>
      <c r="B444" s="2" t="s">
        <v>1138</v>
      </c>
      <c r="C444" s="20" t="s">
        <v>1139</v>
      </c>
      <c r="D444" s="3"/>
      <c r="E444" s="3"/>
      <c r="F444" s="9">
        <v>35460</v>
      </c>
      <c r="G444" s="9" t="s">
        <v>1140</v>
      </c>
      <c r="H444" s="3"/>
      <c r="I444" s="3">
        <f>+VLOOKUP(G444,'[2]Sheet 1'!A$2:C$286,3,0)</f>
        <v>0.133255671926462</v>
      </c>
      <c r="J444" s="25"/>
      <c r="K444" s="25"/>
      <c r="L444" s="25"/>
      <c r="M444" s="25"/>
      <c r="N444" s="25"/>
    </row>
    <row r="445" spans="1:14">
      <c r="A445" s="9" t="s">
        <v>1</v>
      </c>
      <c r="B445" s="2" t="s">
        <v>1141</v>
      </c>
      <c r="C445" s="20" t="s">
        <v>1819</v>
      </c>
      <c r="D445" s="3"/>
      <c r="E445" s="3"/>
      <c r="F445" s="38" t="s">
        <v>1143</v>
      </c>
      <c r="G445" s="38" t="s">
        <v>1144</v>
      </c>
      <c r="H445" s="3"/>
      <c r="I445" s="3">
        <f>+VLOOKUP(G445,'[2]Sheet 1'!A$2:C$286,3,0)</f>
        <v>0.107123272116328</v>
      </c>
      <c r="J445" s="25"/>
      <c r="K445" s="25"/>
      <c r="L445" s="25"/>
      <c r="M445" s="25"/>
      <c r="N445" s="25"/>
    </row>
    <row r="446" spans="1:14">
      <c r="A446" s="36" t="s">
        <v>15</v>
      </c>
      <c r="B446" s="37" t="s">
        <v>1145</v>
      </c>
      <c r="C446" s="27" t="s">
        <v>1146</v>
      </c>
      <c r="D446" s="3"/>
      <c r="E446" s="3"/>
      <c r="F446" s="3"/>
      <c r="G446" s="3"/>
      <c r="H446" s="3"/>
      <c r="I446" s="3"/>
      <c r="J446" s="25"/>
      <c r="K446" s="25"/>
      <c r="L446" s="25"/>
      <c r="M446" s="25">
        <f>+L447</f>
        <v>3.22767911930381</v>
      </c>
      <c r="N446" s="25"/>
    </row>
    <row r="447" spans="1:14">
      <c r="A447" s="36" t="s">
        <v>18</v>
      </c>
      <c r="B447" s="37" t="s">
        <v>1147</v>
      </c>
      <c r="C447" s="12" t="s">
        <v>1148</v>
      </c>
      <c r="D447" s="3"/>
      <c r="E447" s="3"/>
      <c r="F447" s="3"/>
      <c r="G447" s="3"/>
      <c r="H447" s="3"/>
      <c r="I447" s="3"/>
      <c r="J447" s="25"/>
      <c r="K447" s="25"/>
      <c r="L447" s="25">
        <f>+K448</f>
        <v>3.22767911930381</v>
      </c>
      <c r="M447" s="25"/>
      <c r="N447" s="25"/>
    </row>
    <row r="448" spans="1:14">
      <c r="A448" s="36" t="s">
        <v>21</v>
      </c>
      <c r="B448" s="37" t="s">
        <v>1149</v>
      </c>
      <c r="C448" s="14" t="s">
        <v>1148</v>
      </c>
      <c r="D448" s="3"/>
      <c r="E448" s="3"/>
      <c r="F448" s="3"/>
      <c r="G448" s="3"/>
      <c r="H448" s="3"/>
      <c r="I448" s="3"/>
      <c r="J448" s="25"/>
      <c r="K448" s="25">
        <f>+J449</f>
        <v>3.22767911930381</v>
      </c>
      <c r="L448" s="25"/>
      <c r="M448" s="25"/>
      <c r="N448" s="25"/>
    </row>
    <row r="449" spans="1:14">
      <c r="A449" s="36" t="s">
        <v>23</v>
      </c>
      <c r="B449" s="37" t="s">
        <v>1150</v>
      </c>
      <c r="C449" s="15" t="s">
        <v>1146</v>
      </c>
      <c r="D449" s="16" t="s">
        <v>1151</v>
      </c>
      <c r="E449" s="3"/>
      <c r="F449" s="3"/>
      <c r="G449" s="3"/>
      <c r="H449" s="3"/>
      <c r="I449" s="3"/>
      <c r="J449" s="25">
        <f>+H450</f>
        <v>3.22767911930381</v>
      </c>
      <c r="K449" s="25"/>
      <c r="L449" s="25"/>
      <c r="M449" s="25"/>
      <c r="N449" s="25"/>
    </row>
    <row r="450" spans="1:14">
      <c r="A450" s="9" t="s">
        <v>27</v>
      </c>
      <c r="B450" s="37" t="s">
        <v>1152</v>
      </c>
      <c r="C450" s="17" t="s">
        <v>1153</v>
      </c>
      <c r="D450" s="19"/>
      <c r="E450" s="18" t="s">
        <v>1154</v>
      </c>
      <c r="F450" s="19"/>
      <c r="G450" s="19"/>
      <c r="H450" s="3">
        <f>+VLOOKUP(E450,'[2]Sheet 1'!A$2:C$286,3,0)</f>
        <v>3.22767911930381</v>
      </c>
      <c r="I450" s="3"/>
      <c r="J450" s="25"/>
      <c r="K450" s="25"/>
      <c r="L450" s="25"/>
      <c r="M450" s="25"/>
      <c r="N450" s="25"/>
    </row>
    <row r="451" spans="1:14">
      <c r="A451" s="9" t="s">
        <v>1</v>
      </c>
      <c r="B451" s="37" t="s">
        <v>1155</v>
      </c>
      <c r="C451" s="20" t="s">
        <v>1156</v>
      </c>
      <c r="D451" s="3"/>
      <c r="E451" s="3"/>
      <c r="F451" s="9">
        <v>35270</v>
      </c>
      <c r="G451" s="9" t="s">
        <v>1157</v>
      </c>
      <c r="H451" s="3"/>
      <c r="I451" s="3">
        <f>+VLOOKUP(G451,'[2]Sheet 1'!A$2:C$286,3,0)</f>
        <v>2.58511110628937</v>
      </c>
      <c r="J451" s="25"/>
      <c r="K451" s="25"/>
      <c r="L451" s="25"/>
      <c r="M451" s="25"/>
      <c r="N451" s="25"/>
    </row>
    <row r="452" spans="1:14">
      <c r="A452" s="9" t="s">
        <v>1</v>
      </c>
      <c r="B452" s="37" t="s">
        <v>1158</v>
      </c>
      <c r="C452" s="20" t="s">
        <v>1159</v>
      </c>
      <c r="D452" s="3"/>
      <c r="E452" s="3"/>
      <c r="F452" s="9">
        <v>35270</v>
      </c>
      <c r="G452" s="9" t="s">
        <v>1157</v>
      </c>
      <c r="H452" s="3"/>
      <c r="I452" s="3"/>
      <c r="J452" s="25"/>
      <c r="K452" s="25"/>
      <c r="L452" s="25"/>
      <c r="M452" s="25"/>
      <c r="N452" s="25"/>
    </row>
    <row r="453" spans="1:14">
      <c r="A453" s="9" t="s">
        <v>1</v>
      </c>
      <c r="B453" s="37" t="s">
        <v>1160</v>
      </c>
      <c r="C453" s="20" t="s">
        <v>1161</v>
      </c>
      <c r="D453" s="3"/>
      <c r="E453" s="3"/>
      <c r="F453" s="9">
        <v>35270</v>
      </c>
      <c r="G453" s="9" t="s">
        <v>1157</v>
      </c>
      <c r="H453" s="3"/>
      <c r="I453" s="3"/>
      <c r="J453" s="25"/>
      <c r="K453" s="25"/>
      <c r="L453" s="25"/>
      <c r="M453" s="25"/>
      <c r="N453" s="25"/>
    </row>
    <row r="454" spans="1:14">
      <c r="A454" s="9" t="s">
        <v>1</v>
      </c>
      <c r="B454" s="37" t="s">
        <v>1162</v>
      </c>
      <c r="C454" s="20" t="s">
        <v>1163</v>
      </c>
      <c r="D454" s="3"/>
      <c r="E454" s="3"/>
      <c r="F454" s="9">
        <v>35270</v>
      </c>
      <c r="G454" s="9" t="s">
        <v>1157</v>
      </c>
      <c r="H454" s="3"/>
      <c r="I454" s="3"/>
      <c r="J454" s="25"/>
      <c r="K454" s="25"/>
      <c r="L454" s="25"/>
      <c r="M454" s="25"/>
      <c r="N454" s="25"/>
    </row>
    <row r="455" spans="1:14">
      <c r="A455" s="9" t="s">
        <v>1</v>
      </c>
      <c r="B455" s="37" t="s">
        <v>1164</v>
      </c>
      <c r="C455" s="20" t="s">
        <v>1165</v>
      </c>
      <c r="D455" s="3"/>
      <c r="E455" s="3"/>
      <c r="F455" s="9">
        <v>35260</v>
      </c>
      <c r="G455" s="9" t="s">
        <v>1166</v>
      </c>
      <c r="H455" s="3"/>
      <c r="I455" s="3">
        <f>+VLOOKUP(G455,'[2]Sheet 1'!A$2:C$286,3,0)</f>
        <v>0.642568013014448</v>
      </c>
      <c r="J455" s="25"/>
      <c r="K455" s="25"/>
      <c r="L455" s="25"/>
      <c r="M455" s="25"/>
      <c r="N455" s="25"/>
    </row>
    <row r="456" spans="1:14">
      <c r="A456" s="9" t="s">
        <v>1</v>
      </c>
      <c r="B456" s="37" t="s">
        <v>1167</v>
      </c>
      <c r="C456" s="20" t="s">
        <v>1168</v>
      </c>
      <c r="D456" s="3"/>
      <c r="E456" s="3"/>
      <c r="F456" s="9">
        <v>35260</v>
      </c>
      <c r="G456" s="9" t="s">
        <v>1166</v>
      </c>
      <c r="H456" s="3"/>
      <c r="I456" s="3"/>
      <c r="J456" s="25"/>
      <c r="K456" s="25"/>
      <c r="L456" s="25"/>
      <c r="M456" s="25"/>
      <c r="N456" s="25"/>
    </row>
    <row r="457" spans="1:14">
      <c r="A457" s="9" t="s">
        <v>1</v>
      </c>
      <c r="B457" s="37" t="s">
        <v>1169</v>
      </c>
      <c r="C457" s="20" t="s">
        <v>1170</v>
      </c>
      <c r="D457" s="3"/>
      <c r="E457" s="3"/>
      <c r="F457" s="9">
        <v>35260</v>
      </c>
      <c r="G457" s="9" t="s">
        <v>1166</v>
      </c>
      <c r="H457" s="3"/>
      <c r="I457" s="3"/>
      <c r="J457" s="25"/>
      <c r="K457" s="25"/>
      <c r="L457" s="25"/>
      <c r="M457" s="25"/>
      <c r="N457" s="25"/>
    </row>
    <row r="458" spans="1:14">
      <c r="A458" s="9" t="s">
        <v>1</v>
      </c>
      <c r="B458" s="37" t="s">
        <v>1171</v>
      </c>
      <c r="C458" s="20" t="s">
        <v>1172</v>
      </c>
      <c r="D458" s="3"/>
      <c r="E458" s="3"/>
      <c r="F458" s="9">
        <v>35260</v>
      </c>
      <c r="G458" s="9" t="s">
        <v>1166</v>
      </c>
      <c r="H458" s="3"/>
      <c r="I458" s="3"/>
      <c r="J458" s="25"/>
      <c r="K458" s="25"/>
      <c r="L458" s="25"/>
      <c r="M458" s="25"/>
      <c r="N458" s="25"/>
    </row>
    <row r="459" spans="1:14">
      <c r="A459" s="9" t="s">
        <v>1</v>
      </c>
      <c r="B459" s="37" t="s">
        <v>1173</v>
      </c>
      <c r="C459" s="20" t="s">
        <v>1174</v>
      </c>
      <c r="D459" s="3"/>
      <c r="E459" s="3"/>
      <c r="F459" s="9">
        <v>35260</v>
      </c>
      <c r="G459" s="9" t="s">
        <v>1166</v>
      </c>
      <c r="H459" s="3"/>
      <c r="I459" s="3"/>
      <c r="J459" s="25"/>
      <c r="K459" s="25"/>
      <c r="L459" s="25"/>
      <c r="M459" s="25"/>
      <c r="N459" s="25"/>
    </row>
    <row r="460" spans="1:14">
      <c r="A460" s="9" t="s">
        <v>1</v>
      </c>
      <c r="B460" s="37" t="s">
        <v>1175</v>
      </c>
      <c r="C460" s="20" t="s">
        <v>1176</v>
      </c>
      <c r="D460" s="3"/>
      <c r="E460" s="3"/>
      <c r="F460" s="9">
        <v>35260</v>
      </c>
      <c r="G460" s="9" t="s">
        <v>1166</v>
      </c>
      <c r="H460" s="3"/>
      <c r="I460" s="3"/>
      <c r="J460" s="25"/>
      <c r="K460" s="25"/>
      <c r="L460" s="25"/>
      <c r="M460" s="25"/>
      <c r="N460" s="25"/>
    </row>
    <row r="461" spans="1:14">
      <c r="A461" s="9" t="s">
        <v>1</v>
      </c>
      <c r="B461" s="37" t="s">
        <v>1177</v>
      </c>
      <c r="C461" s="20" t="s">
        <v>1178</v>
      </c>
      <c r="D461" s="3"/>
      <c r="E461" s="3"/>
      <c r="F461" s="9">
        <v>35260</v>
      </c>
      <c r="G461" s="9" t="s">
        <v>1166</v>
      </c>
      <c r="H461" s="3"/>
      <c r="I461" s="3"/>
      <c r="J461" s="25"/>
      <c r="K461" s="25"/>
      <c r="L461" s="25"/>
      <c r="M461" s="25"/>
      <c r="N461" s="25"/>
    </row>
    <row r="462" spans="1:14">
      <c r="A462" s="9" t="s">
        <v>1</v>
      </c>
      <c r="B462" s="37" t="s">
        <v>1179</v>
      </c>
      <c r="C462" s="20" t="s">
        <v>1180</v>
      </c>
      <c r="D462" s="3"/>
      <c r="E462" s="3"/>
      <c r="F462" s="9">
        <v>35260</v>
      </c>
      <c r="G462" s="9" t="s">
        <v>1166</v>
      </c>
      <c r="H462" s="3"/>
      <c r="I462" s="3"/>
      <c r="J462" s="25"/>
      <c r="K462" s="25"/>
      <c r="L462" s="25"/>
      <c r="M462" s="25"/>
      <c r="N462" s="25"/>
    </row>
    <row r="463" spans="1:14">
      <c r="A463" s="9" t="s">
        <v>1</v>
      </c>
      <c r="B463" s="37" t="s">
        <v>1181</v>
      </c>
      <c r="C463" s="20" t="s">
        <v>1182</v>
      </c>
      <c r="D463" s="3"/>
      <c r="E463" s="3"/>
      <c r="F463" s="9">
        <v>35260</v>
      </c>
      <c r="G463" s="9" t="s">
        <v>1166</v>
      </c>
      <c r="H463" s="3"/>
      <c r="I463" s="3"/>
      <c r="J463" s="25"/>
      <c r="K463" s="25"/>
      <c r="L463" s="25"/>
      <c r="M463" s="25"/>
      <c r="N463" s="25"/>
    </row>
    <row r="464" spans="1:14">
      <c r="A464" s="9" t="s">
        <v>1</v>
      </c>
      <c r="B464" s="37" t="s">
        <v>1183</v>
      </c>
      <c r="C464" s="20" t="s">
        <v>1184</v>
      </c>
      <c r="D464" s="3"/>
      <c r="E464" s="3"/>
      <c r="F464" s="9">
        <v>35260</v>
      </c>
      <c r="G464" s="9" t="s">
        <v>1166</v>
      </c>
      <c r="H464" s="3"/>
      <c r="I464" s="3"/>
      <c r="J464" s="25"/>
      <c r="K464" s="25"/>
      <c r="L464" s="25"/>
      <c r="M464" s="25"/>
      <c r="N464" s="25"/>
    </row>
    <row r="465" spans="1:14">
      <c r="A465" s="9" t="s">
        <v>1</v>
      </c>
      <c r="B465" s="37" t="s">
        <v>1185</v>
      </c>
      <c r="C465" s="20" t="s">
        <v>1186</v>
      </c>
      <c r="D465" s="3"/>
      <c r="E465" s="3"/>
      <c r="F465" s="9">
        <v>35260</v>
      </c>
      <c r="G465" s="9" t="s">
        <v>1166</v>
      </c>
      <c r="H465" s="3"/>
      <c r="I465" s="3"/>
      <c r="J465" s="25"/>
      <c r="K465" s="25"/>
      <c r="L465" s="25"/>
      <c r="M465" s="25"/>
      <c r="N465" s="25"/>
    </row>
    <row r="466" spans="1:14">
      <c r="A466" s="9" t="s">
        <v>1</v>
      </c>
      <c r="B466" s="37" t="s">
        <v>1187</v>
      </c>
      <c r="C466" s="20" t="s">
        <v>1188</v>
      </c>
      <c r="D466" s="3"/>
      <c r="E466" s="3"/>
      <c r="F466" s="9">
        <v>35260</v>
      </c>
      <c r="G466" s="9" t="s">
        <v>1166</v>
      </c>
      <c r="H466" s="3"/>
      <c r="I466" s="3"/>
      <c r="J466" s="25"/>
      <c r="K466" s="25"/>
      <c r="L466" s="25"/>
      <c r="M466" s="25"/>
      <c r="N466" s="25"/>
    </row>
    <row r="467" spans="1:14">
      <c r="A467" s="9" t="s">
        <v>1</v>
      </c>
      <c r="B467" s="37" t="s">
        <v>1189</v>
      </c>
      <c r="C467" s="20" t="s">
        <v>1190</v>
      </c>
      <c r="D467" s="3"/>
      <c r="E467" s="3"/>
      <c r="F467" s="9">
        <v>35260</v>
      </c>
      <c r="G467" s="9" t="s">
        <v>1166</v>
      </c>
      <c r="H467" s="3"/>
      <c r="I467" s="3"/>
      <c r="J467" s="25"/>
      <c r="K467" s="25"/>
      <c r="L467" s="25"/>
      <c r="M467" s="25"/>
      <c r="N467" s="25"/>
    </row>
    <row r="468" spans="1:14">
      <c r="A468" s="9" t="s">
        <v>1</v>
      </c>
      <c r="B468" s="37" t="s">
        <v>1191</v>
      </c>
      <c r="C468" s="20" t="s">
        <v>1192</v>
      </c>
      <c r="D468" s="3"/>
      <c r="E468" s="3"/>
      <c r="F468" s="9">
        <v>35260</v>
      </c>
      <c r="G468" s="9" t="s">
        <v>1166</v>
      </c>
      <c r="H468" s="3"/>
      <c r="I468" s="3"/>
      <c r="J468" s="25"/>
      <c r="K468" s="25"/>
      <c r="L468" s="25"/>
      <c r="M468" s="25"/>
      <c r="N468" s="25"/>
    </row>
    <row r="469" spans="1:14">
      <c r="A469" s="9" t="s">
        <v>1</v>
      </c>
      <c r="B469" s="37" t="s">
        <v>1193</v>
      </c>
      <c r="C469" s="20" t="s">
        <v>1194</v>
      </c>
      <c r="D469" s="3"/>
      <c r="E469" s="3"/>
      <c r="F469" s="9">
        <v>35260</v>
      </c>
      <c r="G469" s="9" t="s">
        <v>1166</v>
      </c>
      <c r="H469" s="3"/>
      <c r="I469" s="3"/>
      <c r="J469" s="25"/>
      <c r="K469" s="25"/>
      <c r="L469" s="25"/>
      <c r="M469" s="25"/>
      <c r="N469" s="25"/>
    </row>
    <row r="470" spans="1:14">
      <c r="A470" s="9" t="s">
        <v>1</v>
      </c>
      <c r="B470" s="37" t="s">
        <v>1195</v>
      </c>
      <c r="C470" s="20" t="s">
        <v>1196</v>
      </c>
      <c r="D470" s="3"/>
      <c r="E470" s="3"/>
      <c r="F470" s="9">
        <v>35260</v>
      </c>
      <c r="G470" s="9" t="s">
        <v>1166</v>
      </c>
      <c r="H470" s="3"/>
      <c r="I470" s="3"/>
      <c r="J470" s="25"/>
      <c r="K470" s="25"/>
      <c r="L470" s="25"/>
      <c r="M470" s="25"/>
      <c r="N470" s="25"/>
    </row>
    <row r="471" spans="1:14">
      <c r="A471" s="9" t="s">
        <v>1</v>
      </c>
      <c r="B471" s="37" t="s">
        <v>1197</v>
      </c>
      <c r="C471" s="20" t="s">
        <v>1198</v>
      </c>
      <c r="D471" s="3"/>
      <c r="E471" s="3"/>
      <c r="F471" s="9">
        <v>35260</v>
      </c>
      <c r="G471" s="9" t="s">
        <v>1166</v>
      </c>
      <c r="H471" s="3"/>
      <c r="I471" s="3"/>
      <c r="J471" s="25"/>
      <c r="K471" s="25"/>
      <c r="L471" s="25"/>
      <c r="M471" s="25"/>
      <c r="N471" s="25"/>
    </row>
    <row r="472" spans="1:14">
      <c r="A472" s="9" t="s">
        <v>1</v>
      </c>
      <c r="B472" s="37" t="s">
        <v>1199</v>
      </c>
      <c r="C472" s="20" t="s">
        <v>1200</v>
      </c>
      <c r="D472" s="3"/>
      <c r="E472" s="3"/>
      <c r="F472" s="9">
        <v>35260</v>
      </c>
      <c r="G472" s="9" t="s">
        <v>1166</v>
      </c>
      <c r="H472" s="3"/>
      <c r="I472" s="3"/>
      <c r="J472" s="25"/>
      <c r="K472" s="25"/>
      <c r="L472" s="25"/>
      <c r="M472" s="25"/>
      <c r="N472" s="25"/>
    </row>
    <row r="473" spans="1:14">
      <c r="A473" s="9" t="s">
        <v>1</v>
      </c>
      <c r="B473" s="37" t="s">
        <v>1201</v>
      </c>
      <c r="C473" s="20" t="s">
        <v>1202</v>
      </c>
      <c r="D473" s="3"/>
      <c r="E473" s="3"/>
      <c r="F473" s="9">
        <v>35260</v>
      </c>
      <c r="G473" s="9" t="s">
        <v>1166</v>
      </c>
      <c r="H473" s="3"/>
      <c r="I473" s="3"/>
      <c r="J473" s="25"/>
      <c r="K473" s="25"/>
      <c r="L473" s="25"/>
      <c r="M473" s="25"/>
      <c r="N473" s="25"/>
    </row>
    <row r="474" spans="1:14">
      <c r="A474" s="9" t="s">
        <v>1</v>
      </c>
      <c r="B474" s="37" t="s">
        <v>1203</v>
      </c>
      <c r="C474" s="20" t="s">
        <v>1204</v>
      </c>
      <c r="D474" s="3"/>
      <c r="E474" s="3"/>
      <c r="F474" s="9">
        <v>35260</v>
      </c>
      <c r="G474" s="9" t="s">
        <v>1166</v>
      </c>
      <c r="H474" s="3"/>
      <c r="I474" s="3"/>
      <c r="J474" s="25"/>
      <c r="K474" s="25"/>
      <c r="L474" s="25"/>
      <c r="M474" s="25"/>
      <c r="N474" s="25"/>
    </row>
    <row r="475" spans="1:14">
      <c r="A475" s="9" t="s">
        <v>15</v>
      </c>
      <c r="B475" s="2" t="s">
        <v>1205</v>
      </c>
      <c r="C475" s="11" t="s">
        <v>1206</v>
      </c>
      <c r="D475" s="3"/>
      <c r="E475" s="3"/>
      <c r="F475" s="3"/>
      <c r="G475" s="3"/>
      <c r="H475" s="3"/>
      <c r="I475" s="3"/>
      <c r="J475" s="25"/>
      <c r="K475" s="25"/>
      <c r="L475" s="25"/>
      <c r="M475" s="25">
        <f>+L476+L487</f>
        <v>5.62932445509342</v>
      </c>
      <c r="N475" s="25"/>
    </row>
    <row r="476" spans="1:14">
      <c r="A476" s="9" t="s">
        <v>18</v>
      </c>
      <c r="B476" s="2" t="s">
        <v>1207</v>
      </c>
      <c r="C476" s="12" t="s">
        <v>1208</v>
      </c>
      <c r="D476" s="3"/>
      <c r="E476" s="3"/>
      <c r="F476" s="3"/>
      <c r="G476" s="3"/>
      <c r="H476" s="3"/>
      <c r="I476" s="3"/>
      <c r="J476" s="25"/>
      <c r="K476" s="25"/>
      <c r="L476" s="25">
        <f>+K477+K482</f>
        <v>0.879055435751663</v>
      </c>
      <c r="M476" s="25"/>
      <c r="N476" s="25"/>
    </row>
    <row r="477" spans="1:14">
      <c r="A477" s="9" t="s">
        <v>21</v>
      </c>
      <c r="B477" s="2" t="s">
        <v>1209</v>
      </c>
      <c r="C477" s="14" t="s">
        <v>1210</v>
      </c>
      <c r="D477" s="3"/>
      <c r="E477" s="3"/>
      <c r="F477" s="3"/>
      <c r="G477" s="3"/>
      <c r="H477" s="3"/>
      <c r="I477" s="3"/>
      <c r="J477" s="25"/>
      <c r="K477" s="25">
        <f>+J478</f>
        <v>0.152866007258786</v>
      </c>
      <c r="L477" s="25"/>
      <c r="M477" s="25"/>
      <c r="N477" s="25"/>
    </row>
    <row r="478" spans="1:14">
      <c r="A478" s="9" t="s">
        <v>23</v>
      </c>
      <c r="B478" s="2" t="s">
        <v>1211</v>
      </c>
      <c r="C478" s="15" t="s">
        <v>1208</v>
      </c>
      <c r="D478" s="16" t="s">
        <v>1212</v>
      </c>
      <c r="E478" s="3"/>
      <c r="F478" s="3"/>
      <c r="G478" s="3"/>
      <c r="H478" s="3"/>
      <c r="I478" s="3"/>
      <c r="J478" s="25">
        <f>+H479</f>
        <v>0.152866007258786</v>
      </c>
      <c r="K478" s="25"/>
      <c r="L478" s="25"/>
      <c r="M478" s="25"/>
      <c r="N478" s="25"/>
    </row>
    <row r="479" spans="1:14">
      <c r="A479" s="9" t="s">
        <v>27</v>
      </c>
      <c r="B479" s="2" t="s">
        <v>1213</v>
      </c>
      <c r="C479" s="17" t="s">
        <v>1214</v>
      </c>
      <c r="D479" s="19"/>
      <c r="E479" s="18" t="s">
        <v>1215</v>
      </c>
      <c r="F479" s="19"/>
      <c r="G479" s="19"/>
      <c r="H479" s="3">
        <f>+I480</f>
        <v>0.152866007258786</v>
      </c>
      <c r="I479" s="3"/>
      <c r="J479" s="25"/>
      <c r="K479" s="25"/>
      <c r="L479" s="25"/>
      <c r="M479" s="25"/>
      <c r="N479" s="25"/>
    </row>
    <row r="480" spans="1:14">
      <c r="A480" s="9" t="s">
        <v>1</v>
      </c>
      <c r="B480" s="2" t="s">
        <v>1820</v>
      </c>
      <c r="C480" s="20" t="s">
        <v>1217</v>
      </c>
      <c r="D480" s="3"/>
      <c r="E480" s="3"/>
      <c r="F480" s="9">
        <v>36120</v>
      </c>
      <c r="G480" s="9" t="s">
        <v>1218</v>
      </c>
      <c r="H480" s="3"/>
      <c r="I480" s="3">
        <f>+VLOOKUP(G480,'[2]Sheet 1'!A$2:C$286,3,0)</f>
        <v>0.152866007258786</v>
      </c>
      <c r="J480" s="25"/>
      <c r="K480" s="25"/>
      <c r="L480" s="25"/>
      <c r="M480" s="25"/>
      <c r="N480" s="25"/>
    </row>
    <row r="481" spans="1:14">
      <c r="A481" s="9" t="s">
        <v>1</v>
      </c>
      <c r="B481" s="2" t="s">
        <v>1821</v>
      </c>
      <c r="C481" s="20" t="s">
        <v>1220</v>
      </c>
      <c r="D481" s="3"/>
      <c r="E481" s="3"/>
      <c r="F481" s="9">
        <v>36120</v>
      </c>
      <c r="G481" s="9" t="s">
        <v>1218</v>
      </c>
      <c r="H481" s="3"/>
      <c r="I481" s="3"/>
      <c r="J481" s="25"/>
      <c r="K481" s="25"/>
      <c r="L481" s="25"/>
      <c r="M481" s="25"/>
      <c r="N481" s="25"/>
    </row>
    <row r="482" spans="1:14">
      <c r="A482" s="9" t="s">
        <v>21</v>
      </c>
      <c r="B482" s="2" t="s">
        <v>1221</v>
      </c>
      <c r="C482" s="14" t="s">
        <v>1222</v>
      </c>
      <c r="D482" s="3"/>
      <c r="E482" s="3"/>
      <c r="F482" s="3"/>
      <c r="G482" s="3"/>
      <c r="H482" s="3"/>
      <c r="I482" s="3"/>
      <c r="J482" s="25"/>
      <c r="K482" s="25">
        <f>+J483</f>
        <v>0.726189428492877</v>
      </c>
      <c r="L482" s="25"/>
      <c r="M482" s="25"/>
      <c r="N482" s="25"/>
    </row>
    <row r="483" spans="1:14">
      <c r="A483" s="9" t="s">
        <v>23</v>
      </c>
      <c r="B483" s="2" t="s">
        <v>1223</v>
      </c>
      <c r="C483" s="15" t="s">
        <v>1208</v>
      </c>
      <c r="D483" s="16" t="s">
        <v>1212</v>
      </c>
      <c r="E483" s="3"/>
      <c r="F483" s="3"/>
      <c r="G483" s="3"/>
      <c r="H483" s="3"/>
      <c r="I483" s="3"/>
      <c r="J483" s="25">
        <f>+H484</f>
        <v>0.726189428492877</v>
      </c>
      <c r="K483" s="25"/>
      <c r="L483" s="25"/>
      <c r="M483" s="25"/>
      <c r="N483" s="25"/>
    </row>
    <row r="484" spans="1:14">
      <c r="A484" s="9" t="s">
        <v>27</v>
      </c>
      <c r="B484" s="2" t="s">
        <v>1224</v>
      </c>
      <c r="C484" s="17" t="s">
        <v>1225</v>
      </c>
      <c r="D484" s="19"/>
      <c r="E484" s="18" t="s">
        <v>1215</v>
      </c>
      <c r="F484" s="19"/>
      <c r="G484" s="19"/>
      <c r="H484" s="3">
        <f>+I485+I486</f>
        <v>0.726189428492877</v>
      </c>
      <c r="I484" s="3"/>
      <c r="J484" s="25"/>
      <c r="K484" s="25"/>
      <c r="L484" s="25"/>
      <c r="M484" s="25"/>
      <c r="N484" s="25"/>
    </row>
    <row r="485" spans="1:14">
      <c r="A485" s="9" t="s">
        <v>1</v>
      </c>
      <c r="B485" s="2" t="s">
        <v>1226</v>
      </c>
      <c r="C485" s="20" t="s">
        <v>1227</v>
      </c>
      <c r="D485" s="3"/>
      <c r="E485" s="3"/>
      <c r="F485" s="9">
        <v>36260</v>
      </c>
      <c r="G485" s="9" t="s">
        <v>1228</v>
      </c>
      <c r="H485" s="3"/>
      <c r="I485" s="3">
        <f>+VLOOKUP(G485,'[2]Sheet 1'!A$2:C$286,3,0)</f>
        <v>0.526520542174801</v>
      </c>
      <c r="J485" s="25"/>
      <c r="K485" s="25"/>
      <c r="L485" s="25"/>
      <c r="M485" s="25"/>
      <c r="N485" s="25"/>
    </row>
    <row r="486" spans="1:14">
      <c r="A486" s="9" t="s">
        <v>1</v>
      </c>
      <c r="B486" s="2" t="s">
        <v>1229</v>
      </c>
      <c r="C486" s="20" t="s">
        <v>1230</v>
      </c>
      <c r="D486" s="3"/>
      <c r="E486" s="3"/>
      <c r="F486" s="9">
        <v>36270</v>
      </c>
      <c r="G486" s="9" t="s">
        <v>1231</v>
      </c>
      <c r="H486" s="3"/>
      <c r="I486" s="3">
        <f>+VLOOKUP(G486,'[2]Sheet 1'!A$2:C$286,3,0)</f>
        <v>0.199668886318076</v>
      </c>
      <c r="J486" s="25"/>
      <c r="K486" s="25"/>
      <c r="L486" s="25"/>
      <c r="M486" s="25"/>
      <c r="N486" s="25"/>
    </row>
    <row r="487" spans="1:14">
      <c r="A487" s="9" t="s">
        <v>18</v>
      </c>
      <c r="B487" s="2" t="s">
        <v>1232</v>
      </c>
      <c r="C487" s="12" t="s">
        <v>1233</v>
      </c>
      <c r="D487" s="3"/>
      <c r="E487" s="3"/>
      <c r="F487" s="3"/>
      <c r="G487" s="3"/>
      <c r="H487" s="3"/>
      <c r="I487" s="3"/>
      <c r="J487" s="25"/>
      <c r="K487" s="25"/>
      <c r="L487" s="25">
        <f>+K488</f>
        <v>4.75026901934176</v>
      </c>
      <c r="M487" s="25"/>
      <c r="N487" s="25"/>
    </row>
    <row r="488" spans="1:14">
      <c r="A488" s="9" t="s">
        <v>21</v>
      </c>
      <c r="B488" s="2" t="s">
        <v>1234</v>
      </c>
      <c r="C488" s="14" t="s">
        <v>1233</v>
      </c>
      <c r="D488" s="3"/>
      <c r="E488" s="3"/>
      <c r="F488" s="3"/>
      <c r="G488" s="3"/>
      <c r="H488" s="3"/>
      <c r="I488" s="3"/>
      <c r="J488" s="25"/>
      <c r="K488" s="25">
        <f>+J489</f>
        <v>4.75026901934176</v>
      </c>
      <c r="L488" s="25"/>
      <c r="M488" s="25"/>
      <c r="N488" s="25"/>
    </row>
    <row r="489" spans="1:14">
      <c r="A489" s="9" t="s">
        <v>23</v>
      </c>
      <c r="B489" s="2" t="s">
        <v>1235</v>
      </c>
      <c r="C489" s="15" t="s">
        <v>1233</v>
      </c>
      <c r="D489" s="16" t="s">
        <v>1236</v>
      </c>
      <c r="E489" s="3"/>
      <c r="F489" s="3"/>
      <c r="G489" s="3"/>
      <c r="H489" s="3"/>
      <c r="I489" s="3"/>
      <c r="J489" s="25">
        <f>+H490+H509</f>
        <v>4.75026901934176</v>
      </c>
      <c r="K489" s="25"/>
      <c r="L489" s="25"/>
      <c r="M489" s="25"/>
      <c r="N489" s="25"/>
    </row>
    <row r="490" spans="1:14">
      <c r="A490" s="9" t="s">
        <v>27</v>
      </c>
      <c r="B490" s="2" t="s">
        <v>1237</v>
      </c>
      <c r="C490" s="17" t="s">
        <v>1238</v>
      </c>
      <c r="D490" s="19"/>
      <c r="E490" s="18" t="s">
        <v>1239</v>
      </c>
      <c r="F490" s="19"/>
      <c r="G490" s="19"/>
      <c r="H490" s="3">
        <f>+SUM(I490:I508)</f>
        <v>4.67614790441578</v>
      </c>
      <c r="I490" s="3"/>
      <c r="J490" s="25"/>
      <c r="K490" s="25"/>
      <c r="L490" s="25"/>
      <c r="M490" s="25"/>
      <c r="N490" s="25"/>
    </row>
    <row r="491" spans="1:14">
      <c r="A491" s="9" t="s">
        <v>1</v>
      </c>
      <c r="B491" s="2" t="s">
        <v>1240</v>
      </c>
      <c r="C491" s="20" t="s">
        <v>1241</v>
      </c>
      <c r="D491" s="3"/>
      <c r="E491" s="3"/>
      <c r="F491" s="9">
        <v>36490</v>
      </c>
      <c r="G491" s="9" t="s">
        <v>1242</v>
      </c>
      <c r="H491" s="3"/>
      <c r="I491" s="3">
        <f>+VLOOKUP(G491,'[2]Sheet 1'!A$2:C$286,3,0)</f>
        <v>1.31781141967359</v>
      </c>
      <c r="J491" s="25"/>
      <c r="K491" s="25"/>
      <c r="L491" s="25"/>
      <c r="M491" s="25"/>
      <c r="N491" s="25"/>
    </row>
    <row r="492" spans="1:14">
      <c r="A492" s="9" t="s">
        <v>1</v>
      </c>
      <c r="B492" s="2" t="s">
        <v>1243</v>
      </c>
      <c r="C492" s="20" t="s">
        <v>1244</v>
      </c>
      <c r="D492" s="3"/>
      <c r="E492" s="3"/>
      <c r="F492" s="9">
        <v>36490</v>
      </c>
      <c r="G492" s="9" t="s">
        <v>1242</v>
      </c>
      <c r="H492" s="3"/>
      <c r="I492" s="3"/>
      <c r="J492" s="25"/>
      <c r="K492" s="25"/>
      <c r="L492" s="25"/>
      <c r="M492" s="25"/>
      <c r="N492" s="25"/>
    </row>
    <row r="493" spans="1:14">
      <c r="A493" s="9" t="s">
        <v>1</v>
      </c>
      <c r="B493" s="2" t="s">
        <v>1245</v>
      </c>
      <c r="C493" s="20" t="s">
        <v>1246</v>
      </c>
      <c r="D493" s="3"/>
      <c r="E493" s="3"/>
      <c r="F493" s="9">
        <v>36410</v>
      </c>
      <c r="G493" s="9" t="s">
        <v>1247</v>
      </c>
      <c r="H493" s="3"/>
      <c r="I493" s="3">
        <f>+VLOOKUP(G493,'[2]Sheet 1'!A$2:C$286,3,0)</f>
        <v>1.04936312780626</v>
      </c>
      <c r="J493" s="25"/>
      <c r="K493" s="25"/>
      <c r="L493" s="25"/>
      <c r="M493" s="25"/>
      <c r="N493" s="25"/>
    </row>
    <row r="494" spans="1:14">
      <c r="A494" s="9" t="s">
        <v>1</v>
      </c>
      <c r="B494" s="2" t="s">
        <v>1248</v>
      </c>
      <c r="C494" s="20" t="s">
        <v>1249</v>
      </c>
      <c r="D494" s="3"/>
      <c r="E494" s="3"/>
      <c r="F494" s="9">
        <v>36410</v>
      </c>
      <c r="G494" s="9" t="s">
        <v>1247</v>
      </c>
      <c r="H494" s="3"/>
      <c r="I494" s="3"/>
      <c r="J494" s="25"/>
      <c r="K494" s="25"/>
      <c r="L494" s="25"/>
      <c r="M494" s="25"/>
      <c r="N494" s="25"/>
    </row>
    <row r="495" spans="1:14">
      <c r="A495" s="9" t="s">
        <v>1</v>
      </c>
      <c r="B495" s="2" t="s">
        <v>1250</v>
      </c>
      <c r="C495" s="20" t="s">
        <v>1251</v>
      </c>
      <c r="D495" s="3"/>
      <c r="E495" s="3"/>
      <c r="F495" s="9">
        <v>36320</v>
      </c>
      <c r="G495" s="9" t="s">
        <v>1252</v>
      </c>
      <c r="H495" s="3"/>
      <c r="I495" s="3">
        <f>+VLOOKUP(G495,'[2]Sheet 1'!A$2:C$286,3,0)</f>
        <v>0.773285431704576</v>
      </c>
      <c r="J495" s="25"/>
      <c r="K495" s="25"/>
      <c r="L495" s="25"/>
      <c r="M495" s="25"/>
      <c r="N495" s="25"/>
    </row>
    <row r="496" spans="1:14">
      <c r="A496" s="9" t="s">
        <v>1</v>
      </c>
      <c r="B496" s="2" t="s">
        <v>1253</v>
      </c>
      <c r="C496" s="20" t="s">
        <v>1254</v>
      </c>
      <c r="D496" s="3"/>
      <c r="E496" s="3"/>
      <c r="F496" s="9">
        <v>36320</v>
      </c>
      <c r="G496" s="9" t="s">
        <v>1252</v>
      </c>
      <c r="H496" s="3"/>
      <c r="I496" s="3"/>
      <c r="J496" s="25"/>
      <c r="K496" s="25"/>
      <c r="L496" s="25"/>
      <c r="M496" s="25"/>
      <c r="N496" s="25"/>
    </row>
    <row r="497" spans="1:14">
      <c r="A497" s="9" t="s">
        <v>1</v>
      </c>
      <c r="B497" s="2" t="s">
        <v>1255</v>
      </c>
      <c r="C497" s="20" t="s">
        <v>1256</v>
      </c>
      <c r="D497" s="3"/>
      <c r="E497" s="3"/>
      <c r="F497" s="9">
        <v>36320</v>
      </c>
      <c r="G497" s="9" t="s">
        <v>1252</v>
      </c>
      <c r="H497" s="3"/>
      <c r="I497" s="3"/>
      <c r="J497" s="25"/>
      <c r="K497" s="25"/>
      <c r="L497" s="25"/>
      <c r="M497" s="25"/>
      <c r="N497" s="25"/>
    </row>
    <row r="498" spans="1:14">
      <c r="A498" s="9" t="s">
        <v>1</v>
      </c>
      <c r="B498" s="2" t="s">
        <v>1257</v>
      </c>
      <c r="C498" s="20" t="s">
        <v>1258</v>
      </c>
      <c r="D498" s="3"/>
      <c r="E498" s="3"/>
      <c r="F498" s="9">
        <v>36320</v>
      </c>
      <c r="G498" s="9" t="s">
        <v>1252</v>
      </c>
      <c r="H498" s="3"/>
      <c r="I498" s="3"/>
      <c r="J498" s="25"/>
      <c r="K498" s="25"/>
      <c r="L498" s="25"/>
      <c r="M498" s="25"/>
      <c r="N498" s="25"/>
    </row>
    <row r="499" spans="1:14">
      <c r="A499" s="9" t="s">
        <v>1</v>
      </c>
      <c r="B499" s="2" t="s">
        <v>1259</v>
      </c>
      <c r="C499" s="20" t="s">
        <v>1260</v>
      </c>
      <c r="D499" s="3"/>
      <c r="E499" s="3"/>
      <c r="F499" s="9">
        <v>36950</v>
      </c>
      <c r="G499" s="9" t="s">
        <v>1261</v>
      </c>
      <c r="H499" s="3"/>
      <c r="I499" s="3">
        <f>+VLOOKUP(G499,'[2]Sheet 1'!A$2:C$286,3,0)</f>
        <v>0.554601039491196</v>
      </c>
      <c r="J499" s="25"/>
      <c r="K499" s="25"/>
      <c r="L499" s="25"/>
      <c r="M499" s="25"/>
      <c r="N499" s="25"/>
    </row>
    <row r="500" spans="1:14">
      <c r="A500" s="9" t="s">
        <v>1</v>
      </c>
      <c r="B500" s="2" t="s">
        <v>1262</v>
      </c>
      <c r="C500" s="20" t="s">
        <v>1263</v>
      </c>
      <c r="D500" s="3"/>
      <c r="E500" s="3"/>
      <c r="F500" s="9">
        <v>36950</v>
      </c>
      <c r="G500" s="9" t="s">
        <v>1261</v>
      </c>
      <c r="H500" s="3"/>
      <c r="I500" s="3"/>
      <c r="J500" s="25"/>
      <c r="K500" s="25"/>
      <c r="L500" s="25"/>
      <c r="M500" s="25"/>
      <c r="N500" s="25"/>
    </row>
    <row r="501" spans="1:14">
      <c r="A501" s="9" t="s">
        <v>1</v>
      </c>
      <c r="B501" s="2" t="s">
        <v>1264</v>
      </c>
      <c r="C501" s="20" t="s">
        <v>1265</v>
      </c>
      <c r="D501" s="3"/>
      <c r="E501" s="3"/>
      <c r="F501" s="9">
        <v>36950</v>
      </c>
      <c r="G501" s="9" t="s">
        <v>1261</v>
      </c>
      <c r="H501" s="3"/>
      <c r="I501" s="3"/>
      <c r="J501" s="25"/>
      <c r="K501" s="25"/>
      <c r="L501" s="25"/>
      <c r="M501" s="25"/>
      <c r="N501" s="25"/>
    </row>
    <row r="502" spans="1:14">
      <c r="A502" s="9" t="s">
        <v>1</v>
      </c>
      <c r="B502" s="2" t="s">
        <v>1266</v>
      </c>
      <c r="C502" s="20" t="s">
        <v>1822</v>
      </c>
      <c r="D502" s="3"/>
      <c r="E502" s="3"/>
      <c r="F502" s="9">
        <v>36990</v>
      </c>
      <c r="G502" s="9" t="s">
        <v>1268</v>
      </c>
      <c r="H502" s="3"/>
      <c r="I502" s="3">
        <f>+VLOOKUP(G502,'[2]Sheet 1'!A$2:C$286,3,0)</f>
        <v>0.394249192660352</v>
      </c>
      <c r="J502" s="25"/>
      <c r="K502" s="25"/>
      <c r="L502" s="25"/>
      <c r="M502" s="25"/>
      <c r="N502" s="25"/>
    </row>
    <row r="503" spans="1:14">
      <c r="A503" s="9" t="s">
        <v>1</v>
      </c>
      <c r="B503" s="2" t="s">
        <v>1269</v>
      </c>
      <c r="C503" s="20" t="s">
        <v>1270</v>
      </c>
      <c r="D503" s="3"/>
      <c r="E503" s="3"/>
      <c r="F503" s="9">
        <v>36990</v>
      </c>
      <c r="G503" s="9" t="s">
        <v>1268</v>
      </c>
      <c r="H503" s="3"/>
      <c r="I503" s="3"/>
      <c r="J503" s="25"/>
      <c r="K503" s="25"/>
      <c r="L503" s="25"/>
      <c r="M503" s="25"/>
      <c r="N503" s="25"/>
    </row>
    <row r="504" spans="1:14">
      <c r="A504" s="9" t="s">
        <v>1</v>
      </c>
      <c r="B504" s="2" t="s">
        <v>1271</v>
      </c>
      <c r="C504" s="20" t="s">
        <v>1272</v>
      </c>
      <c r="D504" s="3"/>
      <c r="E504" s="3"/>
      <c r="F504" s="9">
        <v>36990</v>
      </c>
      <c r="G504" s="9" t="s">
        <v>1268</v>
      </c>
      <c r="H504" s="3"/>
      <c r="I504" s="3"/>
      <c r="J504" s="25"/>
      <c r="K504" s="25"/>
      <c r="L504" s="25"/>
      <c r="M504" s="25"/>
      <c r="N504" s="25"/>
    </row>
    <row r="505" spans="1:14">
      <c r="A505" s="9" t="s">
        <v>1</v>
      </c>
      <c r="B505" s="2" t="s">
        <v>1273</v>
      </c>
      <c r="C505" s="20" t="s">
        <v>1274</v>
      </c>
      <c r="D505" s="3"/>
      <c r="E505" s="3"/>
      <c r="F505" s="9">
        <v>36990</v>
      </c>
      <c r="G505" s="9" t="s">
        <v>1268</v>
      </c>
      <c r="H505" s="3"/>
      <c r="I505" s="3"/>
      <c r="J505" s="25"/>
      <c r="K505" s="25"/>
      <c r="L505" s="25"/>
      <c r="M505" s="25"/>
      <c r="N505" s="25"/>
    </row>
    <row r="506" spans="1:14">
      <c r="A506" s="9" t="s">
        <v>1</v>
      </c>
      <c r="B506" s="2" t="s">
        <v>1275</v>
      </c>
      <c r="C506" s="20" t="s">
        <v>1276</v>
      </c>
      <c r="D506" s="3"/>
      <c r="E506" s="3"/>
      <c r="F506" s="9">
        <v>36960</v>
      </c>
      <c r="G506" s="9" t="s">
        <v>1277</v>
      </c>
      <c r="H506" s="3"/>
      <c r="I506" s="3">
        <f>+VLOOKUP(G506,'[2]Sheet 1'!A$2:C$286,3,0)</f>
        <v>0.313477457727304</v>
      </c>
      <c r="J506" s="25"/>
      <c r="K506" s="25"/>
      <c r="L506" s="25"/>
      <c r="M506" s="25"/>
      <c r="N506" s="25"/>
    </row>
    <row r="507" spans="1:14">
      <c r="A507" s="9" t="s">
        <v>1</v>
      </c>
      <c r="B507" s="2" t="s">
        <v>1278</v>
      </c>
      <c r="C507" s="20" t="s">
        <v>1279</v>
      </c>
      <c r="D507" s="3"/>
      <c r="E507" s="3"/>
      <c r="F507" s="9">
        <v>36920</v>
      </c>
      <c r="G507" s="9" t="s">
        <v>1280</v>
      </c>
      <c r="H507" s="3"/>
      <c r="I507" s="3">
        <f>+VLOOKUP(G507,'[2]Sheet 1'!A$2:C$286,3,0)</f>
        <v>0.273360235352502</v>
      </c>
      <c r="J507" s="25"/>
      <c r="K507" s="25"/>
      <c r="L507" s="25"/>
      <c r="M507" s="25"/>
      <c r="N507" s="25"/>
    </row>
    <row r="508" spans="1:14">
      <c r="A508" s="9" t="s">
        <v>1</v>
      </c>
      <c r="B508" s="2" t="s">
        <v>1281</v>
      </c>
      <c r="C508" s="20" t="s">
        <v>1282</v>
      </c>
      <c r="D508" s="3"/>
      <c r="E508" s="3"/>
      <c r="F508" s="9">
        <v>36920</v>
      </c>
      <c r="G508" s="9" t="s">
        <v>1280</v>
      </c>
      <c r="H508" s="3"/>
      <c r="I508" s="3"/>
      <c r="J508" s="25"/>
      <c r="K508" s="25"/>
      <c r="L508" s="25"/>
      <c r="M508" s="25"/>
      <c r="N508" s="25"/>
    </row>
    <row r="509" spans="1:14">
      <c r="A509" s="9" t="s">
        <v>27</v>
      </c>
      <c r="B509" s="2" t="s">
        <v>1283</v>
      </c>
      <c r="C509" s="17" t="s">
        <v>1284</v>
      </c>
      <c r="D509" s="19"/>
      <c r="E509" s="18" t="s">
        <v>729</v>
      </c>
      <c r="F509" s="19"/>
      <c r="G509" s="19"/>
      <c r="H509" s="3">
        <f>+I510</f>
        <v>0.074121114925974</v>
      </c>
      <c r="I509" s="3"/>
      <c r="J509" s="25"/>
      <c r="K509" s="25"/>
      <c r="L509" s="25"/>
      <c r="M509" s="25"/>
      <c r="N509" s="25"/>
    </row>
    <row r="510" spans="1:14">
      <c r="A510" s="9" t="s">
        <v>1</v>
      </c>
      <c r="B510" s="2" t="s">
        <v>1285</v>
      </c>
      <c r="C510" s="20" t="s">
        <v>1286</v>
      </c>
      <c r="D510" s="3"/>
      <c r="E510" s="3"/>
      <c r="F510" s="9" t="s">
        <v>1287</v>
      </c>
      <c r="G510" s="9" t="s">
        <v>1288</v>
      </c>
      <c r="H510" s="3"/>
      <c r="I510" s="3">
        <f>+VLOOKUP(G510,'[2]Sheet 1'!A$2:C$286,3,0)</f>
        <v>0.074121114925974</v>
      </c>
      <c r="J510" s="25"/>
      <c r="K510" s="25"/>
      <c r="L510" s="25"/>
      <c r="M510" s="25"/>
      <c r="N510" s="25"/>
    </row>
    <row r="511" spans="1:14">
      <c r="A511" s="9" t="s">
        <v>1</v>
      </c>
      <c r="B511" s="2" t="s">
        <v>1289</v>
      </c>
      <c r="C511" s="20" t="s">
        <v>1290</v>
      </c>
      <c r="D511" s="3"/>
      <c r="E511" s="3"/>
      <c r="F511" s="9" t="s">
        <v>1287</v>
      </c>
      <c r="G511" s="9" t="s">
        <v>1288</v>
      </c>
      <c r="H511" s="3"/>
      <c r="I511" s="3"/>
      <c r="J511" s="25"/>
      <c r="K511" s="25"/>
      <c r="L511" s="25"/>
      <c r="M511" s="25"/>
      <c r="N511" s="25"/>
    </row>
    <row r="512" spans="1:14">
      <c r="A512" s="9" t="s">
        <v>15</v>
      </c>
      <c r="B512" s="2" t="s">
        <v>1291</v>
      </c>
      <c r="C512" s="27" t="s">
        <v>1292</v>
      </c>
      <c r="D512" s="3"/>
      <c r="E512" s="3"/>
      <c r="F512" s="3"/>
      <c r="G512" s="3"/>
      <c r="H512" s="3"/>
      <c r="I512" s="3"/>
      <c r="J512" s="25"/>
      <c r="K512" s="25"/>
      <c r="L512" s="25"/>
      <c r="M512" s="25">
        <f>+L513+L523</f>
        <v>4.82560808866417</v>
      </c>
      <c r="N512" s="25"/>
    </row>
    <row r="513" spans="1:14">
      <c r="A513" s="9" t="s">
        <v>18</v>
      </c>
      <c r="B513" s="2" t="s">
        <v>1293</v>
      </c>
      <c r="C513" s="12" t="s">
        <v>1294</v>
      </c>
      <c r="D513" s="3"/>
      <c r="E513" s="3"/>
      <c r="F513" s="3"/>
      <c r="G513" s="3"/>
      <c r="H513" s="3"/>
      <c r="I513" s="3"/>
      <c r="J513" s="25"/>
      <c r="K513" s="25"/>
      <c r="L513" s="25">
        <f>+K514</f>
        <v>0.509328642674851</v>
      </c>
      <c r="M513" s="25"/>
      <c r="N513" s="25"/>
    </row>
    <row r="514" spans="1:14">
      <c r="A514" s="9" t="s">
        <v>21</v>
      </c>
      <c r="B514" s="2" t="s">
        <v>1295</v>
      </c>
      <c r="C514" s="14" t="s">
        <v>1294</v>
      </c>
      <c r="D514" s="3"/>
      <c r="E514" s="3"/>
      <c r="F514" s="3"/>
      <c r="G514" s="3"/>
      <c r="H514" s="3"/>
      <c r="I514" s="3"/>
      <c r="J514" s="25"/>
      <c r="K514" s="25">
        <f>+J515</f>
        <v>0.509328642674851</v>
      </c>
      <c r="L514" s="25"/>
      <c r="M514" s="25"/>
      <c r="N514" s="25"/>
    </row>
    <row r="515" spans="1:14">
      <c r="A515" s="9" t="s">
        <v>23</v>
      </c>
      <c r="B515" s="2" t="s">
        <v>1296</v>
      </c>
      <c r="C515" s="15" t="s">
        <v>1294</v>
      </c>
      <c r="D515" s="16" t="s">
        <v>1297</v>
      </c>
      <c r="E515" s="3"/>
      <c r="F515" s="3"/>
      <c r="G515" s="3"/>
      <c r="H515" s="3"/>
      <c r="I515" s="3"/>
      <c r="J515" s="25">
        <f>+H516</f>
        <v>0.509328642674851</v>
      </c>
      <c r="K515" s="25"/>
      <c r="L515" s="25"/>
      <c r="M515" s="25"/>
      <c r="N515" s="25"/>
    </row>
    <row r="516" spans="1:14">
      <c r="A516" s="9" t="s">
        <v>27</v>
      </c>
      <c r="B516" s="2" t="s">
        <v>1298</v>
      </c>
      <c r="C516" s="17" t="s">
        <v>1299</v>
      </c>
      <c r="D516" s="19"/>
      <c r="E516" s="18" t="s">
        <v>1300</v>
      </c>
      <c r="F516" s="19"/>
      <c r="G516" s="19"/>
      <c r="H516" s="3">
        <f>+VLOOKUP(E516,'[2]Sheet 1'!A$2:C$286,3,0)</f>
        <v>0.509328642674851</v>
      </c>
      <c r="I516" s="3"/>
      <c r="J516" s="25"/>
      <c r="K516" s="25"/>
      <c r="L516" s="25"/>
      <c r="M516" s="25"/>
      <c r="N516" s="25"/>
    </row>
    <row r="517" spans="1:14">
      <c r="A517" s="9" t="s">
        <v>1</v>
      </c>
      <c r="B517" s="2" t="s">
        <v>1301</v>
      </c>
      <c r="C517" s="20" t="s">
        <v>1302</v>
      </c>
      <c r="D517" s="3"/>
      <c r="E517" s="3"/>
      <c r="F517" s="9" t="s">
        <v>1303</v>
      </c>
      <c r="G517" s="9" t="s">
        <v>1304</v>
      </c>
      <c r="H517" s="3"/>
      <c r="I517" s="3">
        <f>+VLOOKUP(G517,'[2]Sheet 1'!A$2:C$286,3,0)</f>
        <v>0.45565054733688</v>
      </c>
      <c r="J517" s="25"/>
      <c r="K517" s="25"/>
      <c r="L517" s="25"/>
      <c r="M517" s="25"/>
      <c r="N517" s="25"/>
    </row>
    <row r="518" spans="1:14">
      <c r="A518" s="9" t="s">
        <v>1</v>
      </c>
      <c r="B518" s="2" t="s">
        <v>1305</v>
      </c>
      <c r="C518" s="20" t="s">
        <v>1306</v>
      </c>
      <c r="D518" s="3"/>
      <c r="E518" s="3"/>
      <c r="F518" s="9" t="s">
        <v>1303</v>
      </c>
      <c r="G518" s="9" t="s">
        <v>1304</v>
      </c>
      <c r="H518" s="3"/>
      <c r="I518" s="3"/>
      <c r="J518" s="25"/>
      <c r="K518" s="25"/>
      <c r="L518" s="25"/>
      <c r="M518" s="25"/>
      <c r="N518" s="25"/>
    </row>
    <row r="519" spans="1:14">
      <c r="A519" s="9" t="s">
        <v>1</v>
      </c>
      <c r="B519" s="2" t="s">
        <v>1307</v>
      </c>
      <c r="C519" s="20" t="s">
        <v>1308</v>
      </c>
      <c r="D519" s="3"/>
      <c r="E519" s="3"/>
      <c r="F519" s="9">
        <v>37113</v>
      </c>
      <c r="G519" s="9" t="s">
        <v>1309</v>
      </c>
      <c r="H519" s="3"/>
      <c r="I519" s="3">
        <f>+VLOOKUP(G519,'[2]Sheet 1'!A$2:C$286,3,0)</f>
        <v>0.0268630536583263</v>
      </c>
      <c r="J519" s="25"/>
      <c r="K519" s="25"/>
      <c r="L519" s="25"/>
      <c r="M519" s="25"/>
      <c r="N519" s="25"/>
    </row>
    <row r="520" spans="1:14">
      <c r="A520" s="9" t="s">
        <v>1</v>
      </c>
      <c r="B520" s="2" t="s">
        <v>1310</v>
      </c>
      <c r="C520" s="20" t="s">
        <v>1311</v>
      </c>
      <c r="D520" s="3"/>
      <c r="E520" s="3"/>
      <c r="F520" s="9">
        <v>37113</v>
      </c>
      <c r="G520" s="9" t="s">
        <v>1309</v>
      </c>
      <c r="H520" s="3"/>
      <c r="I520" s="3"/>
      <c r="J520" s="25"/>
      <c r="K520" s="25"/>
      <c r="L520" s="25"/>
      <c r="M520" s="25"/>
      <c r="N520" s="25"/>
    </row>
    <row r="521" spans="1:14">
      <c r="A521" s="9" t="s">
        <v>1</v>
      </c>
      <c r="B521" s="2" t="s">
        <v>1312</v>
      </c>
      <c r="C521" s="20" t="s">
        <v>1313</v>
      </c>
      <c r="D521" s="3"/>
      <c r="E521" s="3"/>
      <c r="F521" s="9" t="s">
        <v>1314</v>
      </c>
      <c r="G521" s="9" t="s">
        <v>1315</v>
      </c>
      <c r="H521" s="3"/>
      <c r="I521" s="3">
        <f>+VLOOKUP(G521,'[2]Sheet 1'!A$2:C$286,3,0)</f>
        <v>0.026815041679645</v>
      </c>
      <c r="J521" s="25"/>
      <c r="K521" s="25"/>
      <c r="L521" s="25"/>
      <c r="M521" s="25"/>
      <c r="N521" s="25"/>
    </row>
    <row r="522" spans="1:14">
      <c r="A522" s="9" t="s">
        <v>1</v>
      </c>
      <c r="B522" s="2" t="s">
        <v>1316</v>
      </c>
      <c r="C522" s="20" t="s">
        <v>1317</v>
      </c>
      <c r="D522" s="3"/>
      <c r="E522" s="3"/>
      <c r="F522" s="9" t="s">
        <v>1314</v>
      </c>
      <c r="G522" s="9" t="s">
        <v>1315</v>
      </c>
      <c r="H522" s="3"/>
      <c r="I522" s="3"/>
      <c r="J522" s="25"/>
      <c r="K522" s="25"/>
      <c r="L522" s="25"/>
      <c r="M522" s="25"/>
      <c r="N522" s="25"/>
    </row>
    <row r="523" spans="1:14">
      <c r="A523" s="9" t="s">
        <v>18</v>
      </c>
      <c r="B523" s="2" t="s">
        <v>1318</v>
      </c>
      <c r="C523" s="12" t="s">
        <v>1823</v>
      </c>
      <c r="D523" s="3"/>
      <c r="E523" s="3"/>
      <c r="F523" s="3"/>
      <c r="G523" s="3"/>
      <c r="H523" s="3"/>
      <c r="I523" s="3"/>
      <c r="J523" s="25"/>
      <c r="K523" s="25"/>
      <c r="L523" s="25">
        <f>+K524+K537+K541+K545+K557+K565</f>
        <v>4.31627944598932</v>
      </c>
      <c r="M523" s="25"/>
      <c r="N523" s="25"/>
    </row>
    <row r="524" spans="1:14">
      <c r="A524" s="9" t="s">
        <v>21</v>
      </c>
      <c r="B524" s="2" t="s">
        <v>1320</v>
      </c>
      <c r="C524" s="14" t="s">
        <v>1321</v>
      </c>
      <c r="D524" s="3"/>
      <c r="E524" s="3"/>
      <c r="F524" s="3"/>
      <c r="G524" s="3"/>
      <c r="H524" s="3"/>
      <c r="I524" s="3"/>
      <c r="J524" s="25"/>
      <c r="K524" s="25">
        <f>+J525</f>
        <v>0.822053917178609</v>
      </c>
      <c r="L524" s="25"/>
      <c r="M524" s="25"/>
      <c r="N524" s="25"/>
    </row>
    <row r="525" spans="1:14">
      <c r="A525" s="9" t="s">
        <v>23</v>
      </c>
      <c r="B525" s="2" t="s">
        <v>1322</v>
      </c>
      <c r="C525" s="15" t="s">
        <v>1323</v>
      </c>
      <c r="D525" s="16" t="s">
        <v>1324</v>
      </c>
      <c r="E525" s="3"/>
      <c r="F525" s="3"/>
      <c r="G525" s="3"/>
      <c r="H525" s="3"/>
      <c r="I525" s="3"/>
      <c r="J525" s="25">
        <f>+H526+H531</f>
        <v>0.822053917178609</v>
      </c>
      <c r="K525" s="25"/>
      <c r="L525" s="25"/>
      <c r="M525" s="25"/>
      <c r="N525" s="25"/>
    </row>
    <row r="526" spans="1:14">
      <c r="A526" s="9" t="s">
        <v>27</v>
      </c>
      <c r="B526" s="2" t="s">
        <v>1325</v>
      </c>
      <c r="C526" s="17" t="s">
        <v>1326</v>
      </c>
      <c r="D526" s="19"/>
      <c r="E526" s="18" t="s">
        <v>1327</v>
      </c>
      <c r="F526" s="19"/>
      <c r="G526" s="19"/>
      <c r="H526" s="3">
        <f>+I527</f>
        <v>0.136665026899553</v>
      </c>
      <c r="I526" s="3"/>
      <c r="J526" s="25"/>
      <c r="K526" s="25"/>
      <c r="L526" s="25"/>
      <c r="M526" s="25"/>
      <c r="N526" s="25"/>
    </row>
    <row r="527" spans="1:14">
      <c r="A527" s="9" t="s">
        <v>1</v>
      </c>
      <c r="B527" s="2" t="s">
        <v>1824</v>
      </c>
      <c r="C527" s="20" t="s">
        <v>1329</v>
      </c>
      <c r="D527" s="3"/>
      <c r="E527" s="3"/>
      <c r="F527" s="9">
        <v>37210</v>
      </c>
      <c r="G527" s="9" t="s">
        <v>1330</v>
      </c>
      <c r="H527" s="3"/>
      <c r="I527" s="3">
        <f>+VLOOKUP(G527,'[2]Sheet 1'!A$2:C$286,3,0)</f>
        <v>0.136665026899553</v>
      </c>
      <c r="J527" s="25"/>
      <c r="K527" s="25"/>
      <c r="L527" s="25"/>
      <c r="M527" s="25"/>
      <c r="N527" s="25"/>
    </row>
    <row r="528" spans="1:14">
      <c r="A528" s="9" t="s">
        <v>1</v>
      </c>
      <c r="B528" s="2" t="s">
        <v>1825</v>
      </c>
      <c r="C528" s="20" t="s">
        <v>1332</v>
      </c>
      <c r="D528" s="3"/>
      <c r="E528" s="3"/>
      <c r="F528" s="9">
        <v>37210</v>
      </c>
      <c r="G528" s="9" t="s">
        <v>1330</v>
      </c>
      <c r="H528" s="3"/>
      <c r="I528" s="3"/>
      <c r="J528" s="25"/>
      <c r="K528" s="25"/>
      <c r="L528" s="25"/>
      <c r="M528" s="25"/>
      <c r="N528" s="25"/>
    </row>
    <row r="529" spans="1:14">
      <c r="A529" s="9" t="s">
        <v>1</v>
      </c>
      <c r="B529" s="2" t="s">
        <v>1826</v>
      </c>
      <c r="C529" s="20" t="s">
        <v>1334</v>
      </c>
      <c r="D529" s="3"/>
      <c r="E529" s="3"/>
      <c r="F529" s="9">
        <v>37210</v>
      </c>
      <c r="G529" s="9" t="s">
        <v>1330</v>
      </c>
      <c r="H529" s="3"/>
      <c r="I529" s="3"/>
      <c r="J529" s="25"/>
      <c r="K529" s="25"/>
      <c r="L529" s="25"/>
      <c r="M529" s="25"/>
      <c r="N529" s="25"/>
    </row>
    <row r="530" spans="1:14">
      <c r="A530" s="9" t="s">
        <v>1</v>
      </c>
      <c r="B530" s="2" t="s">
        <v>1827</v>
      </c>
      <c r="C530" s="20" t="s">
        <v>1336</v>
      </c>
      <c r="D530" s="3"/>
      <c r="E530" s="3"/>
      <c r="F530" s="9">
        <v>37210</v>
      </c>
      <c r="G530" s="9" t="s">
        <v>1330</v>
      </c>
      <c r="H530" s="3"/>
      <c r="I530" s="3"/>
      <c r="J530" s="25"/>
      <c r="K530" s="25"/>
      <c r="L530" s="25"/>
      <c r="M530" s="25"/>
      <c r="N530" s="25"/>
    </row>
    <row r="531" spans="1:14">
      <c r="A531" s="9" t="s">
        <v>27</v>
      </c>
      <c r="B531" s="2" t="s">
        <v>1337</v>
      </c>
      <c r="C531" s="17" t="s">
        <v>1338</v>
      </c>
      <c r="D531" s="19"/>
      <c r="E531" s="18" t="s">
        <v>1339</v>
      </c>
      <c r="F531" s="19"/>
      <c r="G531" s="19"/>
      <c r="H531" s="3">
        <f>+I532+I536</f>
        <v>0.685388890279056</v>
      </c>
      <c r="I531" s="3"/>
      <c r="J531" s="25"/>
      <c r="K531" s="25"/>
      <c r="L531" s="25"/>
      <c r="M531" s="25"/>
      <c r="N531" s="25"/>
    </row>
    <row r="532" spans="1:14">
      <c r="A532" s="9" t="s">
        <v>1</v>
      </c>
      <c r="B532" s="2" t="s">
        <v>1340</v>
      </c>
      <c r="C532" s="20" t="s">
        <v>1341</v>
      </c>
      <c r="D532" s="3"/>
      <c r="E532" s="3"/>
      <c r="F532" s="9">
        <v>37350</v>
      </c>
      <c r="G532" s="9" t="s">
        <v>1342</v>
      </c>
      <c r="H532" s="3"/>
      <c r="I532" s="3">
        <f>+VLOOKUP(G532,'[2]Sheet 1'!A$2:C$286,3,0)</f>
        <v>0.406816612747556</v>
      </c>
      <c r="J532" s="25"/>
      <c r="K532" s="25"/>
      <c r="L532" s="25"/>
      <c r="M532" s="25"/>
      <c r="N532" s="25"/>
    </row>
    <row r="533" spans="1:14">
      <c r="A533" s="9" t="s">
        <v>1</v>
      </c>
      <c r="B533" s="2" t="s">
        <v>1343</v>
      </c>
      <c r="C533" s="20" t="s">
        <v>1344</v>
      </c>
      <c r="D533" s="3"/>
      <c r="E533" s="3"/>
      <c r="F533" s="9">
        <v>37350</v>
      </c>
      <c r="G533" s="9" t="s">
        <v>1342</v>
      </c>
      <c r="H533" s="3"/>
      <c r="I533" s="3"/>
      <c r="J533" s="25"/>
      <c r="K533" s="25"/>
      <c r="L533" s="25"/>
      <c r="M533" s="25"/>
      <c r="N533" s="25"/>
    </row>
    <row r="534" spans="1:14">
      <c r="A534" s="9" t="s">
        <v>1</v>
      </c>
      <c r="B534" s="2" t="s">
        <v>1345</v>
      </c>
      <c r="C534" s="20" t="s">
        <v>1346</v>
      </c>
      <c r="D534" s="3"/>
      <c r="E534" s="3"/>
      <c r="F534" s="9">
        <v>37350</v>
      </c>
      <c r="G534" s="9" t="s">
        <v>1342</v>
      </c>
      <c r="H534" s="3"/>
      <c r="I534" s="3"/>
      <c r="J534" s="25"/>
      <c r="K534" s="25"/>
      <c r="L534" s="25"/>
      <c r="M534" s="25"/>
      <c r="N534" s="25"/>
    </row>
    <row r="535" spans="1:14">
      <c r="A535" s="9" t="s">
        <v>1</v>
      </c>
      <c r="B535" s="2" t="s">
        <v>1347</v>
      </c>
      <c r="C535" s="20" t="s">
        <v>1348</v>
      </c>
      <c r="D535" s="3"/>
      <c r="E535" s="3"/>
      <c r="F535" s="9">
        <v>37370</v>
      </c>
      <c r="G535" s="9" t="s">
        <v>1349</v>
      </c>
      <c r="H535" s="3"/>
      <c r="I535" s="3"/>
      <c r="J535" s="25"/>
      <c r="K535" s="25"/>
      <c r="L535" s="25"/>
      <c r="M535" s="25"/>
      <c r="N535" s="25"/>
    </row>
    <row r="536" spans="1:14">
      <c r="A536" s="9" t="s">
        <v>1</v>
      </c>
      <c r="B536" s="2" t="s">
        <v>1350</v>
      </c>
      <c r="C536" s="20" t="s">
        <v>1351</v>
      </c>
      <c r="D536" s="3"/>
      <c r="E536" s="3"/>
      <c r="F536" s="9">
        <v>37370</v>
      </c>
      <c r="G536" s="9" t="s">
        <v>1349</v>
      </c>
      <c r="H536" s="3"/>
      <c r="I536" s="3">
        <f>+VLOOKUP(G536,'[2]Sheet 1'!A$2:C$286,3,0)</f>
        <v>0.2785722775315</v>
      </c>
      <c r="J536" s="25"/>
      <c r="K536" s="25"/>
      <c r="L536" s="25"/>
      <c r="M536" s="25"/>
      <c r="N536" s="25"/>
    </row>
    <row r="537" spans="1:14">
      <c r="A537" s="9" t="s">
        <v>21</v>
      </c>
      <c r="B537" s="2" t="s">
        <v>1352</v>
      </c>
      <c r="C537" s="14" t="s">
        <v>1353</v>
      </c>
      <c r="D537" s="3"/>
      <c r="E537" s="3"/>
      <c r="F537" s="3"/>
      <c r="G537" s="3"/>
      <c r="H537" s="3"/>
      <c r="I537" s="3"/>
      <c r="J537" s="25"/>
      <c r="K537" s="25">
        <f>+J538</f>
        <v>0.0648890941537358</v>
      </c>
      <c r="L537" s="25"/>
      <c r="M537" s="25"/>
      <c r="N537" s="25"/>
    </row>
    <row r="538" spans="1:14">
      <c r="A538" s="9" t="s">
        <v>23</v>
      </c>
      <c r="B538" s="2" t="s">
        <v>1354</v>
      </c>
      <c r="C538" s="15" t="s">
        <v>1323</v>
      </c>
      <c r="D538" s="16" t="s">
        <v>1324</v>
      </c>
      <c r="E538" s="3"/>
      <c r="F538" s="3"/>
      <c r="G538" s="3"/>
      <c r="H538" s="3"/>
      <c r="I538" s="3"/>
      <c r="J538" s="25">
        <f>+H539</f>
        <v>0.0648890941537358</v>
      </c>
      <c r="K538" s="25"/>
      <c r="L538" s="25"/>
      <c r="M538" s="25"/>
      <c r="N538" s="25"/>
    </row>
    <row r="539" spans="1:14">
      <c r="A539" s="9" t="s">
        <v>27</v>
      </c>
      <c r="B539" s="2" t="s">
        <v>1355</v>
      </c>
      <c r="C539" s="17" t="s">
        <v>1356</v>
      </c>
      <c r="D539" s="19"/>
      <c r="E539" s="18" t="s">
        <v>1327</v>
      </c>
      <c r="F539" s="18"/>
      <c r="G539" s="19"/>
      <c r="H539" s="3">
        <f>+I540</f>
        <v>0.0648890941537358</v>
      </c>
      <c r="I539" s="3"/>
      <c r="J539" s="25"/>
      <c r="K539" s="25"/>
      <c r="L539" s="25"/>
      <c r="M539" s="25"/>
      <c r="N539" s="25"/>
    </row>
    <row r="540" spans="1:14">
      <c r="A540" s="9" t="s">
        <v>1</v>
      </c>
      <c r="B540" s="2" t="s">
        <v>1357</v>
      </c>
      <c r="C540" s="20" t="s">
        <v>1358</v>
      </c>
      <c r="D540" s="3"/>
      <c r="E540" s="3"/>
      <c r="F540" s="9">
        <v>37221</v>
      </c>
      <c r="G540" s="9" t="s">
        <v>1359</v>
      </c>
      <c r="H540" s="3"/>
      <c r="I540" s="3">
        <f>+VLOOKUP(G540,'[2]Sheet 1'!A$2:C$286,3,0)</f>
        <v>0.0648890941537358</v>
      </c>
      <c r="J540" s="25"/>
      <c r="K540" s="25"/>
      <c r="L540" s="25"/>
      <c r="M540" s="25"/>
      <c r="N540" s="25"/>
    </row>
    <row r="541" spans="1:14">
      <c r="A541" s="9" t="s">
        <v>21</v>
      </c>
      <c r="B541" s="2" t="s">
        <v>1360</v>
      </c>
      <c r="C541" s="14" t="s">
        <v>1361</v>
      </c>
      <c r="D541" s="3"/>
      <c r="E541" s="3"/>
      <c r="F541" s="3"/>
      <c r="G541" s="3"/>
      <c r="H541" s="3"/>
      <c r="I541" s="3"/>
      <c r="J541" s="25"/>
      <c r="K541" s="25">
        <f>+J542</f>
        <v>2.18976131329872</v>
      </c>
      <c r="L541" s="25"/>
      <c r="M541" s="25"/>
      <c r="N541" s="25"/>
    </row>
    <row r="542" spans="1:14">
      <c r="A542" s="9" t="s">
        <v>23</v>
      </c>
      <c r="B542" s="2" t="s">
        <v>1362</v>
      </c>
      <c r="C542" s="15" t="s">
        <v>1361</v>
      </c>
      <c r="D542" s="16" t="s">
        <v>1363</v>
      </c>
      <c r="E542" s="3"/>
      <c r="F542" s="3"/>
      <c r="G542" s="3"/>
      <c r="H542" s="3"/>
      <c r="I542" s="3"/>
      <c r="J542" s="25">
        <f>+H543</f>
        <v>2.18976131329872</v>
      </c>
      <c r="K542" s="25"/>
      <c r="L542" s="25"/>
      <c r="M542" s="25"/>
      <c r="N542" s="25"/>
    </row>
    <row r="543" spans="1:14">
      <c r="A543" s="9" t="s">
        <v>27</v>
      </c>
      <c r="B543" s="2" t="s">
        <v>1364</v>
      </c>
      <c r="C543" s="17" t="s">
        <v>1365</v>
      </c>
      <c r="D543" s="19"/>
      <c r="E543" s="18" t="s">
        <v>1366</v>
      </c>
      <c r="F543" s="19"/>
      <c r="G543" s="19"/>
      <c r="H543" s="3">
        <f>+VLOOKUP(E543,'[2]Sheet 1'!A$2:C$286,3,0)</f>
        <v>2.18976131329872</v>
      </c>
      <c r="I543" s="3"/>
      <c r="J543" s="25"/>
      <c r="K543" s="25"/>
      <c r="L543" s="25"/>
      <c r="M543" s="25"/>
      <c r="N543" s="25"/>
    </row>
    <row r="544" spans="1:14">
      <c r="A544" s="9" t="s">
        <v>1</v>
      </c>
      <c r="B544" s="2" t="s">
        <v>1367</v>
      </c>
      <c r="C544" s="20" t="s">
        <v>1368</v>
      </c>
      <c r="D544" s="3"/>
      <c r="E544" s="3"/>
      <c r="F544" s="9">
        <v>37440</v>
      </c>
      <c r="G544" s="9" t="s">
        <v>1369</v>
      </c>
      <c r="H544" s="3"/>
      <c r="I544" s="3">
        <f>+VLOOKUP(G544,'[2]Sheet 1'!A$2:C$286,3,0)</f>
        <v>2.18976131329872</v>
      </c>
      <c r="J544" s="25"/>
      <c r="K544" s="25"/>
      <c r="L544" s="25"/>
      <c r="M544" s="25"/>
      <c r="N544" s="25"/>
    </row>
    <row r="545" spans="1:14">
      <c r="A545" s="9" t="s">
        <v>21</v>
      </c>
      <c r="B545" s="2" t="s">
        <v>1370</v>
      </c>
      <c r="C545" s="14" t="s">
        <v>1371</v>
      </c>
      <c r="D545" s="3"/>
      <c r="E545" s="3"/>
      <c r="F545" s="3"/>
      <c r="G545" s="3"/>
      <c r="H545" s="3"/>
      <c r="I545" s="3"/>
      <c r="J545" s="25"/>
      <c r="K545" s="25">
        <f>+J546</f>
        <v>1.0162478276322</v>
      </c>
      <c r="L545" s="25"/>
      <c r="M545" s="25"/>
      <c r="N545" s="25"/>
    </row>
    <row r="546" spans="1:14">
      <c r="A546" s="9" t="s">
        <v>23</v>
      </c>
      <c r="B546" s="2" t="s">
        <v>1372</v>
      </c>
      <c r="C546" s="15" t="s">
        <v>1371</v>
      </c>
      <c r="D546" s="16" t="s">
        <v>1373</v>
      </c>
      <c r="E546" s="3"/>
      <c r="F546" s="3"/>
      <c r="G546" s="3"/>
      <c r="H546" s="3"/>
      <c r="I546" s="3"/>
      <c r="J546" s="25">
        <f>+H547</f>
        <v>1.0162478276322</v>
      </c>
      <c r="K546" s="25"/>
      <c r="L546" s="25"/>
      <c r="M546" s="25"/>
      <c r="N546" s="25"/>
    </row>
    <row r="547" spans="1:14">
      <c r="A547" s="9" t="s">
        <v>27</v>
      </c>
      <c r="B547" s="2" t="s">
        <v>1374</v>
      </c>
      <c r="C547" s="17" t="s">
        <v>1375</v>
      </c>
      <c r="D547" s="19"/>
      <c r="E547" s="18" t="s">
        <v>1376</v>
      </c>
      <c r="F547" s="19"/>
      <c r="G547" s="19"/>
      <c r="H547" s="3">
        <f>+VLOOKUP(E547,'[2]Sheet 1'!A$2:C$286,3,0)</f>
        <v>1.0162478276322</v>
      </c>
      <c r="I547" s="3"/>
      <c r="J547" s="25"/>
      <c r="K547" s="25"/>
      <c r="L547" s="25"/>
      <c r="M547" s="25"/>
      <c r="N547" s="25"/>
    </row>
    <row r="548" spans="1:14">
      <c r="A548" s="9" t="s">
        <v>1</v>
      </c>
      <c r="B548" s="2" t="s">
        <v>1377</v>
      </c>
      <c r="C548" s="20" t="s">
        <v>1378</v>
      </c>
      <c r="D548" s="3"/>
      <c r="E548" s="3"/>
      <c r="F548" s="9">
        <v>37510</v>
      </c>
      <c r="G548" s="9" t="s">
        <v>1379</v>
      </c>
      <c r="H548" s="3"/>
      <c r="I548" s="3">
        <f>+VLOOKUP(G548,'[2]Sheet 1'!A$2:C$286,3,0)</f>
        <v>0.669706403337177</v>
      </c>
      <c r="J548" s="25"/>
      <c r="K548" s="25"/>
      <c r="L548" s="25"/>
      <c r="M548" s="25"/>
      <c r="N548" s="25"/>
    </row>
    <row r="549" spans="1:14">
      <c r="A549" s="9" t="s">
        <v>1</v>
      </c>
      <c r="B549" s="2" t="s">
        <v>1380</v>
      </c>
      <c r="C549" s="20" t="s">
        <v>1381</v>
      </c>
      <c r="D549" s="3"/>
      <c r="E549" s="3"/>
      <c r="F549" s="9">
        <v>37510</v>
      </c>
      <c r="G549" s="9" t="s">
        <v>1379</v>
      </c>
      <c r="H549" s="3"/>
      <c r="I549" s="3"/>
      <c r="J549" s="25"/>
      <c r="K549" s="25"/>
      <c r="L549" s="25"/>
      <c r="M549" s="25"/>
      <c r="N549" s="25"/>
    </row>
    <row r="550" spans="1:14">
      <c r="A550" s="9" t="s">
        <v>1</v>
      </c>
      <c r="B550" s="2" t="s">
        <v>1382</v>
      </c>
      <c r="C550" s="20" t="s">
        <v>1383</v>
      </c>
      <c r="D550" s="3"/>
      <c r="E550" s="3"/>
      <c r="F550" s="9">
        <v>37510</v>
      </c>
      <c r="G550" s="9" t="s">
        <v>1379</v>
      </c>
      <c r="H550" s="3"/>
      <c r="I550" s="3"/>
      <c r="J550" s="25"/>
      <c r="K550" s="25"/>
      <c r="L550" s="25"/>
      <c r="M550" s="25"/>
      <c r="N550" s="25"/>
    </row>
    <row r="551" spans="1:14">
      <c r="A551" s="9" t="s">
        <v>1</v>
      </c>
      <c r="B551" s="2" t="s">
        <v>1384</v>
      </c>
      <c r="C551" s="20" t="s">
        <v>1385</v>
      </c>
      <c r="D551" s="3"/>
      <c r="E551" s="3"/>
      <c r="F551" s="9">
        <v>37540</v>
      </c>
      <c r="G551" s="9" t="s">
        <v>1386</v>
      </c>
      <c r="H551" s="3"/>
      <c r="I551" s="3">
        <f>+VLOOKUP(G551,'[2]Sheet 1'!A$2:C$286,3,0)</f>
        <v>0.346541424295023</v>
      </c>
      <c r="J551" s="25"/>
      <c r="K551" s="25"/>
      <c r="L551" s="25"/>
      <c r="M551" s="25"/>
      <c r="N551" s="25"/>
    </row>
    <row r="552" spans="1:14">
      <c r="A552" s="9" t="s">
        <v>1</v>
      </c>
      <c r="B552" s="2" t="s">
        <v>1387</v>
      </c>
      <c r="C552" s="20" t="s">
        <v>1388</v>
      </c>
      <c r="D552" s="3"/>
      <c r="E552" s="3"/>
      <c r="F552" s="9">
        <v>37540</v>
      </c>
      <c r="G552" s="9" t="s">
        <v>1386</v>
      </c>
      <c r="H552" s="3"/>
      <c r="I552" s="3"/>
      <c r="J552" s="25"/>
      <c r="K552" s="25"/>
      <c r="L552" s="25"/>
      <c r="M552" s="25"/>
      <c r="N552" s="25"/>
    </row>
    <row r="553" spans="1:14">
      <c r="A553" s="9" t="s">
        <v>1</v>
      </c>
      <c r="B553" s="2" t="s">
        <v>1389</v>
      </c>
      <c r="C553" s="20" t="s">
        <v>1348</v>
      </c>
      <c r="D553" s="3"/>
      <c r="E553" s="3"/>
      <c r="F553" s="9">
        <v>37540</v>
      </c>
      <c r="G553" s="9" t="s">
        <v>1386</v>
      </c>
      <c r="H553" s="3"/>
      <c r="I553" s="3"/>
      <c r="J553" s="25"/>
      <c r="K553" s="25"/>
      <c r="L553" s="25"/>
      <c r="M553" s="25"/>
      <c r="N553" s="25"/>
    </row>
    <row r="554" spans="1:14">
      <c r="A554" s="9" t="s">
        <v>1</v>
      </c>
      <c r="B554" s="2" t="s">
        <v>1390</v>
      </c>
      <c r="C554" s="20" t="s">
        <v>1391</v>
      </c>
      <c r="D554" s="3"/>
      <c r="E554" s="3"/>
      <c r="F554" s="9">
        <v>37540</v>
      </c>
      <c r="G554" s="9" t="s">
        <v>1386</v>
      </c>
      <c r="H554" s="3"/>
      <c r="I554" s="3"/>
      <c r="J554" s="25"/>
      <c r="K554" s="25"/>
      <c r="L554" s="25"/>
      <c r="M554" s="25"/>
      <c r="N554" s="25"/>
    </row>
    <row r="555" spans="1:14">
      <c r="A555" s="9" t="s">
        <v>1</v>
      </c>
      <c r="B555" s="2" t="s">
        <v>1392</v>
      </c>
      <c r="C555" s="20" t="s">
        <v>1828</v>
      </c>
      <c r="D555" s="3"/>
      <c r="E555" s="3"/>
      <c r="F555" s="9">
        <v>37540</v>
      </c>
      <c r="G555" s="9" t="s">
        <v>1386</v>
      </c>
      <c r="H555" s="3"/>
      <c r="I555" s="3"/>
      <c r="J555" s="25"/>
      <c r="K555" s="25"/>
      <c r="L555" s="25"/>
      <c r="M555" s="25"/>
      <c r="N555" s="25"/>
    </row>
    <row r="556" spans="1:14">
      <c r="A556" s="9" t="s">
        <v>1</v>
      </c>
      <c r="B556" s="2" t="s">
        <v>1394</v>
      </c>
      <c r="C556" s="20" t="s">
        <v>1395</v>
      </c>
      <c r="D556" s="3"/>
      <c r="E556" s="3"/>
      <c r="F556" s="9">
        <v>37540</v>
      </c>
      <c r="G556" s="9" t="s">
        <v>1386</v>
      </c>
      <c r="H556" s="3"/>
      <c r="I556" s="3"/>
      <c r="J556" s="25"/>
      <c r="K556" s="25"/>
      <c r="L556" s="25"/>
      <c r="M556" s="25"/>
      <c r="N556" s="25"/>
    </row>
    <row r="557" spans="1:14">
      <c r="A557" s="9" t="s">
        <v>21</v>
      </c>
      <c r="B557" s="2" t="s">
        <v>1396</v>
      </c>
      <c r="C557" s="14" t="s">
        <v>1397</v>
      </c>
      <c r="D557" s="3"/>
      <c r="E557" s="3"/>
      <c r="F557" s="3"/>
      <c r="G557" s="3"/>
      <c r="H557" s="3"/>
      <c r="I557" s="3"/>
      <c r="J557" s="25"/>
      <c r="K557" s="25">
        <f>+J558</f>
        <v>0.0318005685352066</v>
      </c>
      <c r="L557" s="25"/>
      <c r="M557" s="25"/>
      <c r="N557" s="25"/>
    </row>
    <row r="558" spans="1:14">
      <c r="A558" s="9" t="s">
        <v>23</v>
      </c>
      <c r="B558" s="2" t="s">
        <v>1398</v>
      </c>
      <c r="C558" s="15" t="s">
        <v>1292</v>
      </c>
      <c r="D558" s="16" t="s">
        <v>1399</v>
      </c>
      <c r="E558" s="3"/>
      <c r="F558" s="3"/>
      <c r="G558" s="3"/>
      <c r="H558" s="3"/>
      <c r="I558" s="3"/>
      <c r="J558" s="25">
        <f>+H559</f>
        <v>0.0318005685352066</v>
      </c>
      <c r="K558" s="25"/>
      <c r="L558" s="25"/>
      <c r="M558" s="25"/>
      <c r="N558" s="25"/>
    </row>
    <row r="559" spans="1:14">
      <c r="A559" s="9" t="s">
        <v>27</v>
      </c>
      <c r="B559" s="2" t="s">
        <v>1400</v>
      </c>
      <c r="C559" s="17" t="s">
        <v>1829</v>
      </c>
      <c r="D559" s="19"/>
      <c r="E559" s="18" t="s">
        <v>1402</v>
      </c>
      <c r="F559" s="19"/>
      <c r="G559" s="19"/>
      <c r="H559" s="3">
        <f>+VLOOKUP(E559,'[2]Sheet 1'!A$2:C$286,3,0)</f>
        <v>0.0318005685352066</v>
      </c>
      <c r="I559" s="3"/>
      <c r="J559" s="25"/>
      <c r="K559" s="25"/>
      <c r="L559" s="25"/>
      <c r="M559" s="25"/>
      <c r="N559" s="25"/>
    </row>
    <row r="560" spans="1:14">
      <c r="A560" s="9" t="s">
        <v>1</v>
      </c>
      <c r="B560" s="2" t="s">
        <v>1403</v>
      </c>
      <c r="C560" s="20" t="s">
        <v>1404</v>
      </c>
      <c r="D560" s="3"/>
      <c r="E560" s="3"/>
      <c r="F560" s="9">
        <v>37690</v>
      </c>
      <c r="G560" s="9" t="s">
        <v>1405</v>
      </c>
      <c r="H560" s="3"/>
      <c r="I560" s="3">
        <f>+VLOOKUP(G560,'[2]Sheet 1'!A$2:C$286,3,0)</f>
        <v>0.0183202618234651</v>
      </c>
      <c r="J560" s="25"/>
      <c r="K560" s="25"/>
      <c r="L560" s="25"/>
      <c r="M560" s="25"/>
      <c r="N560" s="25"/>
    </row>
    <row r="561" spans="1:14">
      <c r="A561" s="9" t="s">
        <v>1</v>
      </c>
      <c r="B561" s="2" t="s">
        <v>1406</v>
      </c>
      <c r="C561" s="20" t="s">
        <v>1407</v>
      </c>
      <c r="D561" s="3"/>
      <c r="E561" s="3"/>
      <c r="F561" s="9">
        <v>37610</v>
      </c>
      <c r="G561" s="9" t="s">
        <v>1408</v>
      </c>
      <c r="H561" s="3"/>
      <c r="I561" s="3">
        <f>+VLOOKUP(G561,'[2]Sheet 1'!A$2:C$286,3,0)</f>
        <v>0.0134803067117415</v>
      </c>
      <c r="J561" s="25"/>
      <c r="K561" s="25"/>
      <c r="L561" s="25"/>
      <c r="M561" s="25"/>
      <c r="N561" s="25"/>
    </row>
    <row r="562" spans="1:14">
      <c r="A562" s="9" t="s">
        <v>1</v>
      </c>
      <c r="B562" s="2" t="s">
        <v>1409</v>
      </c>
      <c r="C562" s="20" t="s">
        <v>1410</v>
      </c>
      <c r="D562" s="3"/>
      <c r="E562" s="3"/>
      <c r="F562" s="9">
        <v>37610</v>
      </c>
      <c r="G562" s="9" t="s">
        <v>1408</v>
      </c>
      <c r="H562" s="3"/>
      <c r="I562" s="3"/>
      <c r="J562" s="25"/>
      <c r="K562" s="25"/>
      <c r="L562" s="25"/>
      <c r="M562" s="25"/>
      <c r="N562" s="25"/>
    </row>
    <row r="563" spans="1:14">
      <c r="A563" s="9" t="s">
        <v>1</v>
      </c>
      <c r="B563" s="2" t="s">
        <v>1411</v>
      </c>
      <c r="C563" s="20" t="s">
        <v>1412</v>
      </c>
      <c r="D563" s="3"/>
      <c r="E563" s="3"/>
      <c r="F563" s="9">
        <v>37610</v>
      </c>
      <c r="G563" s="9" t="s">
        <v>1408</v>
      </c>
      <c r="H563" s="3"/>
      <c r="I563" s="3"/>
      <c r="J563" s="25"/>
      <c r="K563" s="25"/>
      <c r="L563" s="25"/>
      <c r="M563" s="25"/>
      <c r="N563" s="25"/>
    </row>
    <row r="564" spans="1:14">
      <c r="A564" s="9" t="s">
        <v>1</v>
      </c>
      <c r="B564" s="2" t="s">
        <v>1413</v>
      </c>
      <c r="C564" s="20" t="s">
        <v>1414</v>
      </c>
      <c r="D564" s="3"/>
      <c r="E564" s="3"/>
      <c r="F564" s="9">
        <v>37610</v>
      </c>
      <c r="G564" s="9" t="s">
        <v>1408</v>
      </c>
      <c r="H564" s="3"/>
      <c r="I564" s="3"/>
      <c r="J564" s="25"/>
      <c r="K564" s="25"/>
      <c r="L564" s="25"/>
      <c r="M564" s="25"/>
      <c r="N564" s="25"/>
    </row>
    <row r="565" spans="1:14">
      <c r="A565" s="9" t="s">
        <v>21</v>
      </c>
      <c r="B565" s="2" t="s">
        <v>1415</v>
      </c>
      <c r="C565" s="14" t="s">
        <v>1416</v>
      </c>
      <c r="D565" s="3"/>
      <c r="E565" s="3"/>
      <c r="F565" s="3"/>
      <c r="G565" s="3"/>
      <c r="H565" s="3"/>
      <c r="I565" s="3"/>
      <c r="J565" s="25"/>
      <c r="K565" s="25">
        <f>+J566</f>
        <v>0.191526725190851</v>
      </c>
      <c r="L565" s="25"/>
      <c r="M565" s="25"/>
      <c r="N565" s="25"/>
    </row>
    <row r="566" spans="1:14">
      <c r="A566" s="9" t="s">
        <v>23</v>
      </c>
      <c r="B566" s="2" t="s">
        <v>1417</v>
      </c>
      <c r="C566" s="15" t="s">
        <v>1292</v>
      </c>
      <c r="D566" s="16" t="s">
        <v>1399</v>
      </c>
      <c r="E566" s="3"/>
      <c r="F566" s="3"/>
      <c r="G566" s="3"/>
      <c r="H566" s="3"/>
      <c r="I566" s="3"/>
      <c r="J566" s="25">
        <f>+H567</f>
        <v>0.191526725190851</v>
      </c>
      <c r="K566" s="25"/>
      <c r="L566" s="25"/>
      <c r="M566" s="25"/>
      <c r="N566" s="25"/>
    </row>
    <row r="567" spans="1:14">
      <c r="A567" s="9" t="s">
        <v>27</v>
      </c>
      <c r="B567" s="2" t="s">
        <v>1418</v>
      </c>
      <c r="C567" s="17" t="s">
        <v>1419</v>
      </c>
      <c r="D567" s="19"/>
      <c r="E567" s="18" t="s">
        <v>1420</v>
      </c>
      <c r="F567" s="19"/>
      <c r="G567" s="19"/>
      <c r="H567" s="3">
        <f>+VLOOKUP(E567,'[2]Sheet 1'!A$2:C$286,3,0)</f>
        <v>0.191526725190851</v>
      </c>
      <c r="I567" s="3"/>
      <c r="J567" s="25"/>
      <c r="K567" s="25"/>
      <c r="L567" s="25"/>
      <c r="M567" s="25"/>
      <c r="N567" s="25"/>
    </row>
    <row r="568" spans="1:14">
      <c r="A568" s="9" t="s">
        <v>1</v>
      </c>
      <c r="B568" s="2" t="s">
        <v>1421</v>
      </c>
      <c r="C568" s="20" t="s">
        <v>1422</v>
      </c>
      <c r="D568" s="3"/>
      <c r="E568" s="3"/>
      <c r="F568" s="9">
        <v>37930</v>
      </c>
      <c r="G568" s="9" t="s">
        <v>1423</v>
      </c>
      <c r="H568" s="3"/>
      <c r="I568" s="3">
        <f>+VLOOKUP(G568,'[2]Sheet 1'!A$2:C$286,3,0)</f>
        <v>0.191526725190851</v>
      </c>
      <c r="J568" s="25"/>
      <c r="K568" s="25"/>
      <c r="L568" s="25"/>
      <c r="M568" s="25"/>
      <c r="N568" s="25"/>
    </row>
    <row r="569" spans="1:14">
      <c r="A569" s="9" t="s">
        <v>1</v>
      </c>
      <c r="B569" s="2" t="s">
        <v>1424</v>
      </c>
      <c r="C569" s="20" t="s">
        <v>1425</v>
      </c>
      <c r="D569" s="3"/>
      <c r="E569" s="3"/>
      <c r="F569" s="9">
        <v>37930</v>
      </c>
      <c r="G569" s="9" t="s">
        <v>1423</v>
      </c>
      <c r="H569" s="3"/>
      <c r="I569" s="3"/>
      <c r="J569" s="25"/>
      <c r="K569" s="25"/>
      <c r="L569" s="25"/>
      <c r="M569" s="25"/>
      <c r="N569" s="25"/>
    </row>
    <row r="570" spans="1:14">
      <c r="A570" s="9" t="s">
        <v>1</v>
      </c>
      <c r="B570" s="2" t="s">
        <v>1426</v>
      </c>
      <c r="C570" s="20" t="s">
        <v>1427</v>
      </c>
      <c r="D570" s="3"/>
      <c r="E570" s="3"/>
      <c r="F570" s="9">
        <v>37930</v>
      </c>
      <c r="G570" s="9" t="s">
        <v>1423</v>
      </c>
      <c r="H570" s="3"/>
      <c r="I570" s="3"/>
      <c r="J570" s="25"/>
      <c r="K570" s="25"/>
      <c r="L570" s="25"/>
      <c r="M570" s="25"/>
      <c r="N570" s="25"/>
    </row>
    <row r="571" spans="1:14">
      <c r="A571" s="9" t="s">
        <v>15</v>
      </c>
      <c r="B571" s="2" t="s">
        <v>1428</v>
      </c>
      <c r="C571" s="11" t="s">
        <v>1429</v>
      </c>
      <c r="D571" s="3"/>
      <c r="E571" s="3"/>
      <c r="F571" s="3"/>
      <c r="G571" s="3"/>
      <c r="H571" s="3"/>
      <c r="I571" s="3"/>
      <c r="J571" s="25"/>
      <c r="K571" s="25"/>
      <c r="L571" s="25"/>
      <c r="M571" s="25">
        <f>+L572+L594+L602</f>
        <v>7.3078339140393</v>
      </c>
      <c r="N571" s="25"/>
    </row>
    <row r="572" spans="1:14">
      <c r="A572" s="9" t="s">
        <v>18</v>
      </c>
      <c r="B572" s="2" t="s">
        <v>1430</v>
      </c>
      <c r="C572" s="12" t="s">
        <v>1431</v>
      </c>
      <c r="D572" s="3"/>
      <c r="E572" s="3"/>
      <c r="F572" s="3"/>
      <c r="G572" s="3"/>
      <c r="H572" s="3"/>
      <c r="I572" s="3"/>
      <c r="J572" s="25"/>
      <c r="K572" s="25"/>
      <c r="L572" s="25">
        <f>+K573</f>
        <v>6.45117355080922</v>
      </c>
      <c r="M572" s="25"/>
      <c r="N572" s="25"/>
    </row>
    <row r="573" spans="1:14">
      <c r="A573" s="9" t="s">
        <v>21</v>
      </c>
      <c r="B573" s="2" t="s">
        <v>1432</v>
      </c>
      <c r="C573" s="14" t="s">
        <v>1431</v>
      </c>
      <c r="D573" s="3"/>
      <c r="E573" s="3"/>
      <c r="F573" s="3"/>
      <c r="G573" s="3"/>
      <c r="H573" s="3"/>
      <c r="I573" s="3"/>
      <c r="J573" s="25"/>
      <c r="K573" s="25">
        <f>+J574</f>
        <v>6.45117355080922</v>
      </c>
      <c r="L573" s="25"/>
      <c r="M573" s="25"/>
      <c r="N573" s="25"/>
    </row>
    <row r="574" spans="1:14">
      <c r="A574" s="9" t="s">
        <v>23</v>
      </c>
      <c r="B574" s="2" t="s">
        <v>1433</v>
      </c>
      <c r="C574" s="15" t="s">
        <v>1429</v>
      </c>
      <c r="D574" s="16" t="s">
        <v>1434</v>
      </c>
      <c r="E574" s="3"/>
      <c r="F574" s="3"/>
      <c r="G574" s="3"/>
      <c r="H574" s="3"/>
      <c r="I574" s="3"/>
      <c r="J574" s="25">
        <f>+H575</f>
        <v>6.45117355080922</v>
      </c>
      <c r="K574" s="25"/>
      <c r="L574" s="25"/>
      <c r="M574" s="25"/>
      <c r="N574" s="25"/>
    </row>
    <row r="575" spans="1:14">
      <c r="A575" s="9" t="s">
        <v>27</v>
      </c>
      <c r="B575" s="2" t="s">
        <v>1435</v>
      </c>
      <c r="C575" s="17" t="s">
        <v>1436</v>
      </c>
      <c r="D575" s="19"/>
      <c r="E575" s="18" t="s">
        <v>1437</v>
      </c>
      <c r="F575" s="19"/>
      <c r="G575" s="19"/>
      <c r="H575" s="3">
        <f>+VLOOKUP(E575,'[2]Sheet 1'!A$2:C$286,3,0)</f>
        <v>6.45117355080922</v>
      </c>
      <c r="I575" s="3"/>
      <c r="J575" s="25"/>
      <c r="K575" s="25"/>
      <c r="L575" s="25"/>
      <c r="M575" s="25"/>
      <c r="N575" s="25"/>
    </row>
    <row r="576" spans="1:14">
      <c r="A576" s="9" t="s">
        <v>1</v>
      </c>
      <c r="B576" s="2" t="s">
        <v>1438</v>
      </c>
      <c r="C576" s="20" t="s">
        <v>1439</v>
      </c>
      <c r="D576" s="3"/>
      <c r="E576" s="3"/>
      <c r="F576" s="9">
        <v>41242</v>
      </c>
      <c r="G576" s="9" t="s">
        <v>1440</v>
      </c>
      <c r="H576" s="3"/>
      <c r="I576" s="3">
        <f>+VLOOKUP(G576,'[2]Sheet 1'!A$2:C$286,3,0)</f>
        <v>1.65446480542141</v>
      </c>
      <c r="J576" s="25"/>
      <c r="K576" s="25"/>
      <c r="L576" s="25"/>
      <c r="M576" s="25"/>
      <c r="N576" s="25"/>
    </row>
    <row r="577" spans="1:14">
      <c r="A577" s="9" t="s">
        <v>1</v>
      </c>
      <c r="B577" s="2" t="s">
        <v>1441</v>
      </c>
      <c r="C577" s="20" t="s">
        <v>1442</v>
      </c>
      <c r="D577" s="3"/>
      <c r="E577" s="3"/>
      <c r="F577" s="9">
        <v>41242</v>
      </c>
      <c r="G577" s="9" t="s">
        <v>1440</v>
      </c>
      <c r="H577" s="3"/>
      <c r="I577" s="3"/>
      <c r="J577" s="25"/>
      <c r="K577" s="25"/>
      <c r="L577" s="25"/>
      <c r="M577" s="25"/>
      <c r="N577" s="25"/>
    </row>
    <row r="578" spans="1:14">
      <c r="A578" s="9" t="s">
        <v>1</v>
      </c>
      <c r="B578" s="2" t="s">
        <v>1443</v>
      </c>
      <c r="C578" s="20" t="s">
        <v>1444</v>
      </c>
      <c r="D578" s="3"/>
      <c r="E578" s="3"/>
      <c r="F578" s="9">
        <v>41262</v>
      </c>
      <c r="G578" s="9" t="s">
        <v>1445</v>
      </c>
      <c r="H578" s="3"/>
      <c r="I578" s="3">
        <f>+VLOOKUP(G578,'[2]Sheet 1'!A$2:C$286,3,0)</f>
        <v>1.31707035608354</v>
      </c>
      <c r="J578" s="25"/>
      <c r="K578" s="25"/>
      <c r="L578" s="25"/>
      <c r="M578" s="25"/>
      <c r="N578" s="25"/>
    </row>
    <row r="579" spans="1:14">
      <c r="A579" s="9" t="s">
        <v>1</v>
      </c>
      <c r="B579" s="2" t="s">
        <v>1446</v>
      </c>
      <c r="C579" s="20" t="s">
        <v>1447</v>
      </c>
      <c r="D579" s="3"/>
      <c r="E579" s="3"/>
      <c r="F579" s="9">
        <v>41262</v>
      </c>
      <c r="G579" s="9" t="s">
        <v>1445</v>
      </c>
      <c r="H579" s="3"/>
      <c r="I579" s="3"/>
      <c r="J579" s="25"/>
      <c r="K579" s="25"/>
      <c r="L579" s="25"/>
      <c r="M579" s="25"/>
      <c r="N579" s="25"/>
    </row>
    <row r="580" spans="1:14">
      <c r="A580" s="9" t="s">
        <v>1</v>
      </c>
      <c r="B580" s="2" t="s">
        <v>1448</v>
      </c>
      <c r="C580" s="20" t="s">
        <v>1449</v>
      </c>
      <c r="D580" s="3"/>
      <c r="E580" s="3"/>
      <c r="F580" s="9">
        <v>41262</v>
      </c>
      <c r="G580" s="9" t="s">
        <v>1445</v>
      </c>
      <c r="H580" s="3"/>
      <c r="I580" s="3"/>
      <c r="J580" s="25"/>
      <c r="K580" s="25"/>
      <c r="L580" s="25"/>
      <c r="M580" s="25"/>
      <c r="N580" s="25"/>
    </row>
    <row r="581" spans="1:14">
      <c r="A581" s="9" t="s">
        <v>1</v>
      </c>
      <c r="B581" s="2" t="s">
        <v>1450</v>
      </c>
      <c r="C581" s="20" t="s">
        <v>1451</v>
      </c>
      <c r="D581" s="3"/>
      <c r="E581" s="3"/>
      <c r="F581" s="9">
        <v>41211</v>
      </c>
      <c r="G581" s="9" t="s">
        <v>1452</v>
      </c>
      <c r="H581" s="3"/>
      <c r="I581" s="3">
        <f>+VLOOKUP(G581,'[2]Sheet 1'!A$2:C$286,3,0)</f>
        <v>0.984091782238541</v>
      </c>
      <c r="J581" s="25"/>
      <c r="K581" s="25"/>
      <c r="L581" s="25"/>
      <c r="M581" s="25"/>
      <c r="N581" s="25"/>
    </row>
    <row r="582" spans="1:14">
      <c r="A582" s="9" t="s">
        <v>1</v>
      </c>
      <c r="B582" s="2" t="s">
        <v>1453</v>
      </c>
      <c r="C582" s="20" t="s">
        <v>1454</v>
      </c>
      <c r="D582" s="3"/>
      <c r="E582" s="3"/>
      <c r="F582" s="9">
        <v>41211</v>
      </c>
      <c r="G582" s="9" t="s">
        <v>1452</v>
      </c>
      <c r="H582" s="3"/>
      <c r="I582" s="3"/>
      <c r="J582" s="25"/>
      <c r="K582" s="25"/>
      <c r="L582" s="25"/>
      <c r="M582" s="25"/>
      <c r="N582" s="25"/>
    </row>
    <row r="583" spans="1:14">
      <c r="A583" s="9" t="s">
        <v>1</v>
      </c>
      <c r="B583" s="2" t="s">
        <v>1455</v>
      </c>
      <c r="C583" s="20" t="s">
        <v>1456</v>
      </c>
      <c r="D583" s="3"/>
      <c r="E583" s="3"/>
      <c r="F583" s="9">
        <v>41251</v>
      </c>
      <c r="G583" s="9" t="s">
        <v>1457</v>
      </c>
      <c r="H583" s="3"/>
      <c r="I583" s="3">
        <f>+VLOOKUP(G583,'[2]Sheet 1'!A$2:C$286,3,0)</f>
        <v>0.678624540377528</v>
      </c>
      <c r="J583" s="25"/>
      <c r="K583" s="25"/>
      <c r="L583" s="25"/>
      <c r="M583" s="25"/>
      <c r="N583" s="25"/>
    </row>
    <row r="584" spans="1:14">
      <c r="A584" s="9" t="s">
        <v>1</v>
      </c>
      <c r="B584" s="2" t="s">
        <v>1458</v>
      </c>
      <c r="C584" s="20" t="s">
        <v>1459</v>
      </c>
      <c r="D584" s="3"/>
      <c r="E584" s="3"/>
      <c r="F584" s="9">
        <v>41251</v>
      </c>
      <c r="G584" s="9" t="s">
        <v>1457</v>
      </c>
      <c r="H584" s="3"/>
      <c r="I584" s="3"/>
      <c r="J584" s="25"/>
      <c r="K584" s="25"/>
      <c r="L584" s="25"/>
      <c r="M584" s="25"/>
      <c r="N584" s="25"/>
    </row>
    <row r="585" spans="1:14">
      <c r="A585" s="9" t="s">
        <v>1</v>
      </c>
      <c r="B585" s="2" t="s">
        <v>1460</v>
      </c>
      <c r="C585" s="20" t="s">
        <v>1461</v>
      </c>
      <c r="D585" s="3"/>
      <c r="E585" s="3"/>
      <c r="F585" s="9">
        <v>41251</v>
      </c>
      <c r="G585" s="9" t="s">
        <v>1457</v>
      </c>
      <c r="H585" s="3"/>
      <c r="I585" s="3"/>
      <c r="J585" s="25"/>
      <c r="K585" s="25"/>
      <c r="L585" s="25"/>
      <c r="M585" s="25"/>
      <c r="N585" s="25"/>
    </row>
    <row r="586" spans="1:14">
      <c r="A586" s="9" t="s">
        <v>1</v>
      </c>
      <c r="B586" s="2" t="s">
        <v>1462</v>
      </c>
      <c r="C586" s="20" t="s">
        <v>1463</v>
      </c>
      <c r="D586" s="3"/>
      <c r="E586" s="3"/>
      <c r="F586" s="9">
        <v>41251</v>
      </c>
      <c r="G586" s="9" t="s">
        <v>1457</v>
      </c>
      <c r="H586" s="3"/>
      <c r="I586" s="3"/>
      <c r="J586" s="25"/>
      <c r="K586" s="25"/>
      <c r="L586" s="25"/>
      <c r="M586" s="25"/>
      <c r="N586" s="25"/>
    </row>
    <row r="587" spans="1:14">
      <c r="A587" s="9" t="s">
        <v>1</v>
      </c>
      <c r="B587" s="2" t="s">
        <v>1464</v>
      </c>
      <c r="C587" s="20" t="s">
        <v>1465</v>
      </c>
      <c r="D587" s="3"/>
      <c r="E587" s="3"/>
      <c r="F587" s="9" t="s">
        <v>1466</v>
      </c>
      <c r="G587" s="9" t="s">
        <v>1467</v>
      </c>
      <c r="H587" s="3"/>
      <c r="I587" s="3">
        <f>+VLOOKUP(G587,'[2]Sheet 1'!A$2:C$286,3,0)</f>
        <v>0.648024367377971</v>
      </c>
      <c r="J587" s="25"/>
      <c r="K587" s="25"/>
      <c r="L587" s="25"/>
      <c r="M587" s="25"/>
      <c r="N587" s="25"/>
    </row>
    <row r="588" spans="1:14">
      <c r="A588" s="9" t="s">
        <v>1</v>
      </c>
      <c r="B588" s="2" t="s">
        <v>1468</v>
      </c>
      <c r="C588" s="20" t="s">
        <v>1469</v>
      </c>
      <c r="D588" s="3"/>
      <c r="E588" s="3"/>
      <c r="F588" s="9" t="s">
        <v>1466</v>
      </c>
      <c r="G588" s="9" t="s">
        <v>1467</v>
      </c>
      <c r="H588" s="3"/>
      <c r="I588" s="3"/>
      <c r="J588" s="25"/>
      <c r="K588" s="25"/>
      <c r="L588" s="25"/>
      <c r="M588" s="25"/>
      <c r="N588" s="25"/>
    </row>
    <row r="589" spans="1:14">
      <c r="A589" s="9" t="s">
        <v>1</v>
      </c>
      <c r="B589" s="2" t="s">
        <v>1470</v>
      </c>
      <c r="C589" s="20" t="s">
        <v>1471</v>
      </c>
      <c r="D589" s="3"/>
      <c r="E589" s="3"/>
      <c r="F589" s="9" t="s">
        <v>1466</v>
      </c>
      <c r="G589" s="9" t="s">
        <v>1467</v>
      </c>
      <c r="H589" s="3"/>
      <c r="I589" s="3"/>
      <c r="J589" s="25"/>
      <c r="K589" s="25"/>
      <c r="L589" s="25"/>
      <c r="M589" s="25"/>
      <c r="N589" s="25"/>
    </row>
    <row r="590" spans="1:14">
      <c r="A590" s="9" t="s">
        <v>1</v>
      </c>
      <c r="B590" s="2" t="s">
        <v>1472</v>
      </c>
      <c r="C590" s="20" t="s">
        <v>1473</v>
      </c>
      <c r="D590" s="3"/>
      <c r="E590" s="3"/>
      <c r="F590" s="9" t="s">
        <v>1466</v>
      </c>
      <c r="G590" s="9" t="s">
        <v>1467</v>
      </c>
      <c r="H590" s="3"/>
      <c r="I590" s="3"/>
      <c r="J590" s="25"/>
      <c r="K590" s="25"/>
      <c r="L590" s="25"/>
      <c r="M590" s="25"/>
      <c r="N590" s="25"/>
    </row>
    <row r="591" spans="1:14">
      <c r="A591" s="9" t="s">
        <v>1</v>
      </c>
      <c r="B591" s="2" t="s">
        <v>1474</v>
      </c>
      <c r="C591" s="20" t="s">
        <v>1475</v>
      </c>
      <c r="D591" s="3"/>
      <c r="E591" s="3"/>
      <c r="F591" s="9" t="s">
        <v>1476</v>
      </c>
      <c r="G591" s="9" t="s">
        <v>1477</v>
      </c>
      <c r="H591" s="3"/>
      <c r="I591" s="3">
        <f>+VLOOKUP(G591,'[2]Sheet 1'!A$2:C$286,3,0)</f>
        <v>0.492967701530922</v>
      </c>
      <c r="J591" s="25"/>
      <c r="K591" s="25"/>
      <c r="L591" s="25"/>
      <c r="M591" s="25"/>
      <c r="N591" s="25"/>
    </row>
    <row r="592" spans="1:14">
      <c r="A592" s="9" t="s">
        <v>1</v>
      </c>
      <c r="B592" s="2" t="s">
        <v>1478</v>
      </c>
      <c r="C592" s="20" t="s">
        <v>1479</v>
      </c>
      <c r="D592" s="3"/>
      <c r="E592" s="3"/>
      <c r="F592" s="9">
        <v>41283</v>
      </c>
      <c r="G592" s="9" t="s">
        <v>1480</v>
      </c>
      <c r="H592" s="3"/>
      <c r="I592" s="3">
        <f>+VLOOKUP(G592,'[2]Sheet 1'!A$2:C$286,3,0)</f>
        <v>0.411048746709121</v>
      </c>
      <c r="J592" s="25"/>
      <c r="K592" s="25"/>
      <c r="L592" s="25"/>
      <c r="M592" s="25"/>
      <c r="N592" s="25"/>
    </row>
    <row r="593" spans="1:14">
      <c r="A593" s="9" t="s">
        <v>1</v>
      </c>
      <c r="B593" s="2" t="s">
        <v>1481</v>
      </c>
      <c r="C593" s="20" t="s">
        <v>1482</v>
      </c>
      <c r="D593" s="3"/>
      <c r="E593" s="3"/>
      <c r="F593" s="9" t="s">
        <v>1483</v>
      </c>
      <c r="G593" s="9" t="s">
        <v>1484</v>
      </c>
      <c r="H593" s="3"/>
      <c r="I593" s="3">
        <f>+VLOOKUP(G593,'[2]Sheet 1'!A$2:C$286,3,0)</f>
        <v>0.264881251070199</v>
      </c>
      <c r="J593" s="25"/>
      <c r="K593" s="25"/>
      <c r="L593" s="25"/>
      <c r="M593" s="25"/>
      <c r="N593" s="25"/>
    </row>
    <row r="594" spans="1:14">
      <c r="A594" s="9" t="s">
        <v>18</v>
      </c>
      <c r="B594" s="2" t="s">
        <v>1485</v>
      </c>
      <c r="C594" s="12" t="s">
        <v>1486</v>
      </c>
      <c r="D594" s="3"/>
      <c r="E594" s="3"/>
      <c r="F594" s="3"/>
      <c r="G594" s="3"/>
      <c r="H594" s="3"/>
      <c r="I594" s="3"/>
      <c r="J594" s="25"/>
      <c r="K594" s="25"/>
      <c r="L594" s="25">
        <f>+K595</f>
        <v>0.641741343180658</v>
      </c>
      <c r="M594" s="25"/>
      <c r="N594" s="25"/>
    </row>
    <row r="595" spans="1:14">
      <c r="A595" s="9" t="s">
        <v>21</v>
      </c>
      <c r="B595" s="2" t="s">
        <v>1487</v>
      </c>
      <c r="C595" s="14" t="s">
        <v>1486</v>
      </c>
      <c r="D595" s="3"/>
      <c r="E595" s="3"/>
      <c r="F595" s="3"/>
      <c r="G595" s="3"/>
      <c r="H595" s="3"/>
      <c r="I595" s="3"/>
      <c r="J595" s="25"/>
      <c r="K595" s="25">
        <f>+J596</f>
        <v>0.641741343180658</v>
      </c>
      <c r="L595" s="25"/>
      <c r="M595" s="25"/>
      <c r="N595" s="25"/>
    </row>
    <row r="596" spans="1:14">
      <c r="A596" s="9" t="s">
        <v>23</v>
      </c>
      <c r="B596" s="2" t="s">
        <v>1488</v>
      </c>
      <c r="C596" s="15" t="s">
        <v>1429</v>
      </c>
      <c r="D596" s="16" t="s">
        <v>1434</v>
      </c>
      <c r="E596" s="3"/>
      <c r="F596" s="3"/>
      <c r="G596" s="3"/>
      <c r="H596" s="3"/>
      <c r="I596" s="3"/>
      <c r="J596" s="25">
        <f>+H597+H600</f>
        <v>0.641741343180658</v>
      </c>
      <c r="K596" s="25"/>
      <c r="L596" s="25"/>
      <c r="M596" s="25"/>
      <c r="N596" s="25"/>
    </row>
    <row r="597" spans="1:14">
      <c r="A597" s="9" t="s">
        <v>27</v>
      </c>
      <c r="B597" s="2" t="s">
        <v>1489</v>
      </c>
      <c r="C597" s="17" t="s">
        <v>1490</v>
      </c>
      <c r="D597" s="19"/>
      <c r="E597" s="18" t="s">
        <v>1491</v>
      </c>
      <c r="F597" s="19"/>
      <c r="G597" s="19"/>
      <c r="H597" s="3">
        <f>+I598+I599</f>
        <v>0.187038746694366</v>
      </c>
      <c r="I597" s="3"/>
      <c r="J597" s="25"/>
      <c r="K597" s="25"/>
      <c r="L597" s="25"/>
      <c r="M597" s="25"/>
      <c r="N597" s="25"/>
    </row>
    <row r="598" spans="1:14">
      <c r="A598" s="9" t="s">
        <v>1</v>
      </c>
      <c r="B598" s="2" t="s">
        <v>1492</v>
      </c>
      <c r="C598" s="20" t="s">
        <v>1493</v>
      </c>
      <c r="D598" s="3"/>
      <c r="E598" s="3"/>
      <c r="F598" s="9">
        <v>39332</v>
      </c>
      <c r="G598" s="9" t="s">
        <v>1494</v>
      </c>
      <c r="H598" s="3"/>
      <c r="I598" s="3">
        <f>+VLOOKUP(G598,'[2]Sheet 1'!A$2:C$286,3,0)</f>
        <v>0.103854722549358</v>
      </c>
      <c r="J598" s="25"/>
      <c r="K598" s="25"/>
      <c r="L598" s="25"/>
      <c r="M598" s="25"/>
      <c r="N598" s="25"/>
    </row>
    <row r="599" spans="1:14">
      <c r="A599" s="9" t="s">
        <v>1</v>
      </c>
      <c r="B599" s="2" t="s">
        <v>1495</v>
      </c>
      <c r="C599" s="20" t="s">
        <v>1496</v>
      </c>
      <c r="D599" s="3"/>
      <c r="E599" s="3"/>
      <c r="F599" s="9">
        <v>39363</v>
      </c>
      <c r="G599" s="9" t="s">
        <v>1497</v>
      </c>
      <c r="H599" s="3"/>
      <c r="I599" s="3">
        <f>+VLOOKUP(G599,'[2]Sheet 1'!A$2:C$286,3,0)</f>
        <v>0.0831840241450081</v>
      </c>
      <c r="J599" s="25"/>
      <c r="K599" s="25"/>
      <c r="L599" s="25"/>
      <c r="M599" s="25"/>
      <c r="N599" s="25"/>
    </row>
    <row r="600" spans="1:14">
      <c r="A600" s="9" t="s">
        <v>27</v>
      </c>
      <c r="B600" s="2" t="s">
        <v>1498</v>
      </c>
      <c r="C600" s="17" t="s">
        <v>1499</v>
      </c>
      <c r="D600" s="19"/>
      <c r="E600" s="18" t="s">
        <v>1500</v>
      </c>
      <c r="F600" s="19"/>
      <c r="G600" s="19"/>
      <c r="H600" s="3">
        <f>+VLOOKUP(E600,'[2]Sheet 1'!A$2:C$286,3,0)</f>
        <v>0.454702596486292</v>
      </c>
      <c r="I600" s="3"/>
      <c r="J600" s="25"/>
      <c r="K600" s="25"/>
      <c r="L600" s="25"/>
      <c r="M600" s="25"/>
      <c r="N600" s="25"/>
    </row>
    <row r="601" spans="1:14">
      <c r="A601" s="9" t="s">
        <v>1</v>
      </c>
      <c r="B601" s="2" t="s">
        <v>1501</v>
      </c>
      <c r="C601" s="20" t="s">
        <v>1502</v>
      </c>
      <c r="D601" s="3"/>
      <c r="E601" s="3"/>
      <c r="F601" s="9">
        <v>41441</v>
      </c>
      <c r="G601" s="9" t="s">
        <v>1503</v>
      </c>
      <c r="H601" s="3"/>
      <c r="I601" s="3">
        <f>+VLOOKUP(G601,'[2]Sheet 1'!A$2:C$286,3,0)</f>
        <v>0.454702596486292</v>
      </c>
      <c r="J601" s="25"/>
      <c r="K601" s="25"/>
      <c r="L601" s="25"/>
      <c r="M601" s="25"/>
      <c r="N601" s="25"/>
    </row>
    <row r="602" spans="1:14">
      <c r="A602" s="9" t="s">
        <v>18</v>
      </c>
      <c r="B602" s="2" t="s">
        <v>1504</v>
      </c>
      <c r="C602" s="12" t="s">
        <v>1505</v>
      </c>
      <c r="D602" s="3"/>
      <c r="E602" s="3"/>
      <c r="F602" s="3"/>
      <c r="G602" s="3"/>
      <c r="H602" s="3"/>
      <c r="I602" s="3"/>
      <c r="J602" s="25"/>
      <c r="K602" s="25"/>
      <c r="L602" s="25">
        <f>+K603</f>
        <v>0.214919020049417</v>
      </c>
      <c r="M602" s="25"/>
      <c r="N602" s="25"/>
    </row>
    <row r="603" spans="1:14">
      <c r="A603" s="9" t="s">
        <v>21</v>
      </c>
      <c r="B603" s="2" t="s">
        <v>1506</v>
      </c>
      <c r="C603" s="14" t="s">
        <v>1507</v>
      </c>
      <c r="D603" s="3"/>
      <c r="E603" s="3"/>
      <c r="F603" s="3"/>
      <c r="G603" s="3"/>
      <c r="H603" s="3"/>
      <c r="I603" s="3"/>
      <c r="J603" s="25"/>
      <c r="K603" s="25">
        <f>+J604</f>
        <v>0.214919020049417</v>
      </c>
      <c r="L603" s="25"/>
      <c r="M603" s="25"/>
      <c r="N603" s="25"/>
    </row>
    <row r="604" spans="1:14">
      <c r="A604" s="9" t="s">
        <v>23</v>
      </c>
      <c r="B604" s="2" t="s">
        <v>1508</v>
      </c>
      <c r="C604" s="15" t="s">
        <v>1429</v>
      </c>
      <c r="D604" s="16"/>
      <c r="E604" s="3"/>
      <c r="F604" s="3"/>
      <c r="G604" s="3"/>
      <c r="H604" s="3"/>
      <c r="I604" s="3"/>
      <c r="J604" s="25">
        <f>+H605</f>
        <v>0.214919020049417</v>
      </c>
      <c r="K604" s="25"/>
      <c r="L604" s="25"/>
      <c r="M604" s="25"/>
      <c r="N604" s="25"/>
    </row>
    <row r="605" spans="1:14">
      <c r="A605" s="9" t="s">
        <v>27</v>
      </c>
      <c r="B605" s="2" t="s">
        <v>1509</v>
      </c>
      <c r="C605" s="17" t="s">
        <v>1830</v>
      </c>
      <c r="D605" s="19"/>
      <c r="E605" s="18" t="s">
        <v>1491</v>
      </c>
      <c r="F605" s="18"/>
      <c r="G605" s="19"/>
      <c r="H605" s="3">
        <f>+I606</f>
        <v>0.214919020049417</v>
      </c>
      <c r="I605" s="3"/>
      <c r="J605" s="25"/>
      <c r="K605" s="25"/>
      <c r="L605" s="25"/>
      <c r="M605" s="25"/>
      <c r="N605" s="25"/>
    </row>
    <row r="606" spans="1:14">
      <c r="A606" s="9" t="s">
        <v>1</v>
      </c>
      <c r="B606" s="2" t="s">
        <v>1511</v>
      </c>
      <c r="C606" s="20" t="s">
        <v>1512</v>
      </c>
      <c r="D606" s="3"/>
      <c r="E606" s="3"/>
      <c r="F606" s="9">
        <v>39340</v>
      </c>
      <c r="G606" s="9" t="s">
        <v>1513</v>
      </c>
      <c r="H606" s="3"/>
      <c r="I606" s="3">
        <f>+VLOOKUP(G606,'[2]Sheet 1'!A$2:C$286,3,0)</f>
        <v>0.214919020049417</v>
      </c>
      <c r="J606" s="25"/>
      <c r="K606" s="25"/>
      <c r="L606" s="25"/>
      <c r="M606" s="25"/>
      <c r="N606" s="25"/>
    </row>
    <row r="607" spans="1:14">
      <c r="A607" s="9" t="s">
        <v>15</v>
      </c>
      <c r="B607" s="2" t="s">
        <v>1514</v>
      </c>
      <c r="C607" s="11" t="s">
        <v>1515</v>
      </c>
      <c r="D607" s="3"/>
      <c r="E607" s="3"/>
      <c r="F607" s="3"/>
      <c r="G607" s="3"/>
      <c r="H607" s="3"/>
      <c r="I607" s="3"/>
      <c r="J607" s="25"/>
      <c r="K607" s="25"/>
      <c r="L607" s="25"/>
      <c r="M607" s="25">
        <f>+L608+L619</f>
        <v>2.80965645935817</v>
      </c>
      <c r="N607" s="25"/>
    </row>
    <row r="608" spans="1:14">
      <c r="A608" s="9" t="s">
        <v>18</v>
      </c>
      <c r="B608" s="2" t="s">
        <v>1516</v>
      </c>
      <c r="C608" s="12" t="s">
        <v>1517</v>
      </c>
      <c r="D608" s="3"/>
      <c r="E608" s="3"/>
      <c r="F608" s="3"/>
      <c r="G608" s="3"/>
      <c r="H608" s="3"/>
      <c r="I608" s="3"/>
      <c r="J608" s="25"/>
      <c r="K608" s="25"/>
      <c r="L608" s="25">
        <f>+K609+K614</f>
        <v>0.811654245864217</v>
      </c>
      <c r="M608" s="25"/>
      <c r="N608" s="25"/>
    </row>
    <row r="609" spans="1:14">
      <c r="A609" s="9" t="s">
        <v>21</v>
      </c>
      <c r="B609" s="2" t="s">
        <v>1518</v>
      </c>
      <c r="C609" s="14" t="s">
        <v>1519</v>
      </c>
      <c r="D609" s="3"/>
      <c r="E609" s="3"/>
      <c r="F609" s="3"/>
      <c r="G609" s="3"/>
      <c r="H609" s="3"/>
      <c r="I609" s="3"/>
      <c r="J609" s="25"/>
      <c r="K609" s="25">
        <f>+J610</f>
        <v>0.651798405259911</v>
      </c>
      <c r="L609" s="25"/>
      <c r="M609" s="25"/>
      <c r="N609" s="25"/>
    </row>
    <row r="610" spans="1:14">
      <c r="A610" s="9" t="s">
        <v>23</v>
      </c>
      <c r="B610" s="2" t="s">
        <v>1520</v>
      </c>
      <c r="C610" s="15" t="s">
        <v>1515</v>
      </c>
      <c r="D610" s="16" t="s">
        <v>1521</v>
      </c>
      <c r="E610" s="3"/>
      <c r="F610" s="3"/>
      <c r="G610" s="3"/>
      <c r="H610" s="3"/>
      <c r="I610" s="3"/>
      <c r="J610" s="25">
        <f>+H611</f>
        <v>0.651798405259911</v>
      </c>
      <c r="K610" s="25"/>
      <c r="L610" s="25"/>
      <c r="M610" s="25"/>
      <c r="N610" s="25"/>
    </row>
    <row r="611" spans="1:14">
      <c r="A611" s="9" t="s">
        <v>27</v>
      </c>
      <c r="B611" s="2" t="s">
        <v>1522</v>
      </c>
      <c r="C611" s="17" t="s">
        <v>1523</v>
      </c>
      <c r="D611" s="19"/>
      <c r="E611" s="18" t="s">
        <v>1524</v>
      </c>
      <c r="F611" s="18"/>
      <c r="G611" s="19"/>
      <c r="H611" s="3">
        <f>+VLOOKUP(E611,'[2]Sheet 1'!A$2:C$286,3,0)</f>
        <v>0.651798405259911</v>
      </c>
      <c r="I611" s="3"/>
      <c r="J611" s="25"/>
      <c r="K611" s="25"/>
      <c r="L611" s="25"/>
      <c r="M611" s="25"/>
      <c r="N611" s="25"/>
    </row>
    <row r="612" spans="1:14">
      <c r="A612" s="9" t="s">
        <v>1</v>
      </c>
      <c r="B612" s="2" t="s">
        <v>1525</v>
      </c>
      <c r="C612" s="20" t="s">
        <v>1526</v>
      </c>
      <c r="D612" s="3"/>
      <c r="E612" s="3"/>
      <c r="F612" s="9">
        <v>42190</v>
      </c>
      <c r="G612" s="9" t="s">
        <v>1527</v>
      </c>
      <c r="H612" s="3"/>
      <c r="I612" s="3">
        <f>+VLOOKUP(G612,'[2]Sheet 1'!A$2:C$286,3,0)</f>
        <v>0.651798405259911</v>
      </c>
      <c r="J612" s="25"/>
      <c r="K612" s="25"/>
      <c r="L612" s="25"/>
      <c r="M612" s="25"/>
      <c r="N612" s="25"/>
    </row>
    <row r="613" spans="1:14">
      <c r="A613" s="9" t="s">
        <v>1</v>
      </c>
      <c r="B613" s="2" t="s">
        <v>1528</v>
      </c>
      <c r="C613" s="20" t="s">
        <v>1529</v>
      </c>
      <c r="D613" s="3"/>
      <c r="E613" s="3"/>
      <c r="F613" s="9">
        <v>42190</v>
      </c>
      <c r="G613" s="9" t="s">
        <v>1527</v>
      </c>
      <c r="H613" s="3"/>
      <c r="I613" s="3"/>
      <c r="J613" s="25"/>
      <c r="K613" s="25"/>
      <c r="L613" s="25"/>
      <c r="M613" s="25"/>
      <c r="N613" s="25"/>
    </row>
    <row r="614" spans="1:14">
      <c r="A614" s="9" t="s">
        <v>21</v>
      </c>
      <c r="B614" s="2" t="s">
        <v>1530</v>
      </c>
      <c r="C614" s="14" t="s">
        <v>1531</v>
      </c>
      <c r="D614" s="3"/>
      <c r="E614" s="3"/>
      <c r="F614" s="3"/>
      <c r="G614" s="3"/>
      <c r="H614" s="3"/>
      <c r="I614" s="3"/>
      <c r="J614" s="25"/>
      <c r="K614" s="25">
        <f>+J615</f>
        <v>0.159855840604306</v>
      </c>
      <c r="L614" s="25"/>
      <c r="M614" s="25"/>
      <c r="N614" s="25"/>
    </row>
    <row r="615" spans="1:14">
      <c r="A615" s="9" t="s">
        <v>23</v>
      </c>
      <c r="B615" s="2" t="s">
        <v>1532</v>
      </c>
      <c r="C615" s="15" t="s">
        <v>1515</v>
      </c>
      <c r="D615" s="16" t="s">
        <v>1521</v>
      </c>
      <c r="E615" s="3"/>
      <c r="F615" s="3"/>
      <c r="G615" s="3"/>
      <c r="H615" s="3"/>
      <c r="I615" s="3"/>
      <c r="J615" s="25">
        <f>+H616</f>
        <v>0.159855840604306</v>
      </c>
      <c r="K615" s="25"/>
      <c r="L615" s="25"/>
      <c r="M615" s="25"/>
      <c r="N615" s="25"/>
    </row>
    <row r="616" spans="1:14">
      <c r="A616" s="9" t="s">
        <v>27</v>
      </c>
      <c r="B616" s="2" t="s">
        <v>1533</v>
      </c>
      <c r="C616" s="17" t="s">
        <v>1534</v>
      </c>
      <c r="D616" s="19"/>
      <c r="E616" s="18" t="s">
        <v>1535</v>
      </c>
      <c r="F616" s="19"/>
      <c r="G616" s="19"/>
      <c r="H616" s="3">
        <f>+I617</f>
        <v>0.159855840604306</v>
      </c>
      <c r="I616" s="3"/>
      <c r="J616" s="25"/>
      <c r="K616" s="25"/>
      <c r="L616" s="25"/>
      <c r="M616" s="25"/>
      <c r="N616" s="25"/>
    </row>
    <row r="617" spans="1:14">
      <c r="A617" s="9" t="s">
        <v>1</v>
      </c>
      <c r="B617" s="2" t="s">
        <v>1536</v>
      </c>
      <c r="C617" s="20" t="s">
        <v>1537</v>
      </c>
      <c r="D617" s="3"/>
      <c r="E617" s="3"/>
      <c r="F617" s="9">
        <v>42210</v>
      </c>
      <c r="G617" s="9" t="s">
        <v>1538</v>
      </c>
      <c r="H617" s="3"/>
      <c r="I617" s="3">
        <f>+VLOOKUP(G617,'[2]Sheet 1'!A$2:C$286,3,0)</f>
        <v>0.159855840604306</v>
      </c>
      <c r="J617" s="25"/>
      <c r="K617" s="25"/>
      <c r="L617" s="25"/>
      <c r="M617" s="25"/>
      <c r="N617" s="25"/>
    </row>
    <row r="618" spans="1:14">
      <c r="A618" s="9" t="s">
        <v>1</v>
      </c>
      <c r="B618" s="2" t="s">
        <v>1539</v>
      </c>
      <c r="C618" s="20" t="s">
        <v>1540</v>
      </c>
      <c r="D618" s="3"/>
      <c r="E618" s="3"/>
      <c r="F618" s="9">
        <v>42210</v>
      </c>
      <c r="G618" s="9" t="s">
        <v>1538</v>
      </c>
      <c r="H618" s="3"/>
      <c r="I618" s="3"/>
      <c r="J618" s="25"/>
      <c r="K618" s="25"/>
      <c r="L618" s="25"/>
      <c r="M618" s="25"/>
      <c r="N618" s="25"/>
    </row>
    <row r="619" spans="1:14">
      <c r="A619" s="9" t="s">
        <v>18</v>
      </c>
      <c r="B619" s="2" t="s">
        <v>1541</v>
      </c>
      <c r="C619" s="12" t="s">
        <v>1542</v>
      </c>
      <c r="D619" s="3"/>
      <c r="E619" s="3"/>
      <c r="F619" s="3"/>
      <c r="G619" s="3"/>
      <c r="H619" s="3"/>
      <c r="I619" s="3"/>
      <c r="J619" s="25"/>
      <c r="K619" s="25"/>
      <c r="L619" s="25">
        <f>+K620</f>
        <v>1.99800221349396</v>
      </c>
      <c r="M619" s="25"/>
      <c r="N619" s="25"/>
    </row>
    <row r="620" spans="1:14">
      <c r="A620" s="9" t="s">
        <v>21</v>
      </c>
      <c r="B620" s="2" t="s">
        <v>1543</v>
      </c>
      <c r="C620" s="14" t="s">
        <v>1544</v>
      </c>
      <c r="D620" s="3"/>
      <c r="E620" s="3"/>
      <c r="F620" s="3"/>
      <c r="G620" s="3"/>
      <c r="H620" s="3"/>
      <c r="I620" s="3"/>
      <c r="J620" s="25"/>
      <c r="K620" s="25">
        <f>+J621</f>
        <v>1.99800221349396</v>
      </c>
      <c r="L620" s="25"/>
      <c r="M620" s="25"/>
      <c r="N620" s="25"/>
    </row>
    <row r="621" spans="1:14">
      <c r="A621" s="9" t="s">
        <v>23</v>
      </c>
      <c r="B621" s="2" t="s">
        <v>1545</v>
      </c>
      <c r="C621" s="15" t="s">
        <v>1515</v>
      </c>
      <c r="D621" s="16" t="s">
        <v>1521</v>
      </c>
      <c r="E621" s="3"/>
      <c r="F621" s="3"/>
      <c r="G621" s="3"/>
      <c r="H621" s="3"/>
      <c r="I621" s="3"/>
      <c r="J621" s="25">
        <f>+H622</f>
        <v>1.99800221349396</v>
      </c>
      <c r="K621" s="25"/>
      <c r="L621" s="25"/>
      <c r="M621" s="25"/>
      <c r="N621" s="25"/>
    </row>
    <row r="622" spans="1:14">
      <c r="A622" s="9" t="s">
        <v>27</v>
      </c>
      <c r="B622" s="2" t="s">
        <v>1546</v>
      </c>
      <c r="C622" s="17" t="s">
        <v>1547</v>
      </c>
      <c r="D622" s="19"/>
      <c r="E622" s="18" t="s">
        <v>1535</v>
      </c>
      <c r="F622" s="19"/>
      <c r="G622" s="19"/>
      <c r="H622" s="3">
        <f>+SUM(I622:I629)</f>
        <v>1.99800221349396</v>
      </c>
      <c r="I622" s="3"/>
      <c r="J622" s="25"/>
      <c r="K622" s="25"/>
      <c r="L622" s="25"/>
      <c r="M622" s="25"/>
      <c r="N622" s="25"/>
    </row>
    <row r="623" spans="1:14">
      <c r="A623" s="9" t="s">
        <v>1</v>
      </c>
      <c r="B623" s="2" t="s">
        <v>1548</v>
      </c>
      <c r="C623" s="20" t="s">
        <v>1549</v>
      </c>
      <c r="D623" s="3"/>
      <c r="E623" s="3"/>
      <c r="F623" s="9">
        <v>42931</v>
      </c>
      <c r="G623" s="9" t="s">
        <v>1550</v>
      </c>
      <c r="H623" s="3"/>
      <c r="I623" s="3">
        <f>+VLOOKUP(G623,'[2]Sheet 1'!A$2:C$286,3,0)</f>
        <v>1.66548114136984</v>
      </c>
      <c r="J623" s="25"/>
      <c r="K623" s="25"/>
      <c r="L623" s="25"/>
      <c r="M623" s="25"/>
      <c r="N623" s="25"/>
    </row>
    <row r="624" spans="1:14">
      <c r="A624" s="9" t="s">
        <v>1</v>
      </c>
      <c r="B624" s="2" t="s">
        <v>1551</v>
      </c>
      <c r="C624" s="20" t="s">
        <v>1552</v>
      </c>
      <c r="D624" s="3"/>
      <c r="E624" s="3"/>
      <c r="F624" s="9">
        <v>42931</v>
      </c>
      <c r="G624" s="9" t="s">
        <v>1550</v>
      </c>
      <c r="H624" s="3"/>
      <c r="I624" s="3"/>
      <c r="J624" s="25"/>
      <c r="K624" s="25"/>
      <c r="L624" s="25"/>
      <c r="M624" s="25"/>
      <c r="N624" s="25"/>
    </row>
    <row r="625" spans="1:14">
      <c r="A625" s="9" t="s">
        <v>1</v>
      </c>
      <c r="B625" s="2" t="s">
        <v>1553</v>
      </c>
      <c r="C625" s="20" t="s">
        <v>1554</v>
      </c>
      <c r="D625" s="3"/>
      <c r="E625" s="3"/>
      <c r="F625" s="9" t="s">
        <v>1555</v>
      </c>
      <c r="G625" s="9" t="s">
        <v>1556</v>
      </c>
      <c r="H625" s="3"/>
      <c r="I625" s="3">
        <f>+VLOOKUP(G625,'[2]Sheet 1'!A$2:C$286,3,0)</f>
        <v>0.113400349583944</v>
      </c>
      <c r="J625" s="25"/>
      <c r="K625" s="25"/>
      <c r="L625" s="25"/>
      <c r="M625" s="25"/>
      <c r="N625" s="25"/>
    </row>
    <row r="626" spans="1:14">
      <c r="A626" s="9" t="s">
        <v>1</v>
      </c>
      <c r="B626" s="2" t="s">
        <v>1557</v>
      </c>
      <c r="C626" s="20" t="s">
        <v>1558</v>
      </c>
      <c r="D626" s="3"/>
      <c r="E626" s="3"/>
      <c r="F626" s="9" t="s">
        <v>1559</v>
      </c>
      <c r="G626" s="9" t="s">
        <v>1560</v>
      </c>
      <c r="H626" s="3"/>
      <c r="I626" s="3">
        <f>+VLOOKUP(G626,'[2]Sheet 1'!A$2:C$286,3,0)</f>
        <v>0.0773040345774871</v>
      </c>
      <c r="J626" s="25"/>
      <c r="K626" s="25"/>
      <c r="L626" s="25"/>
      <c r="M626" s="25"/>
      <c r="N626" s="25"/>
    </row>
    <row r="627" spans="1:14">
      <c r="A627" s="9" t="s">
        <v>1</v>
      </c>
      <c r="B627" s="2" t="s">
        <v>1561</v>
      </c>
      <c r="C627" s="20" t="s">
        <v>1562</v>
      </c>
      <c r="D627" s="3"/>
      <c r="E627" s="3"/>
      <c r="F627" s="9" t="s">
        <v>1559</v>
      </c>
      <c r="G627" s="9" t="s">
        <v>1560</v>
      </c>
      <c r="H627" s="3"/>
      <c r="I627" s="3"/>
      <c r="J627" s="25"/>
      <c r="K627" s="25"/>
      <c r="L627" s="25"/>
      <c r="M627" s="25"/>
      <c r="N627" s="25"/>
    </row>
    <row r="628" spans="1:14">
      <c r="A628" s="9" t="s">
        <v>1</v>
      </c>
      <c r="B628" s="2" t="s">
        <v>1563</v>
      </c>
      <c r="C628" s="20" t="s">
        <v>1564</v>
      </c>
      <c r="D628" s="3"/>
      <c r="E628" s="3"/>
      <c r="F628" s="9">
        <v>42945</v>
      </c>
      <c r="G628" s="9" t="s">
        <v>1565</v>
      </c>
      <c r="H628" s="3"/>
      <c r="I628" s="3">
        <f>+VLOOKUP(G628,'[2]Sheet 1'!A$2:C$286,3,0)</f>
        <v>0.0710694493011175</v>
      </c>
      <c r="J628" s="25"/>
      <c r="K628" s="25"/>
      <c r="L628" s="25"/>
      <c r="M628" s="25"/>
      <c r="N628" s="25"/>
    </row>
    <row r="629" spans="1:14">
      <c r="A629" s="9" t="s">
        <v>1</v>
      </c>
      <c r="B629" s="2" t="s">
        <v>1566</v>
      </c>
      <c r="C629" s="20" t="s">
        <v>1567</v>
      </c>
      <c r="D629" s="3"/>
      <c r="E629" s="3"/>
      <c r="F629" s="9">
        <v>42932</v>
      </c>
      <c r="G629" s="9" t="s">
        <v>1568</v>
      </c>
      <c r="H629" s="3"/>
      <c r="I629" s="3">
        <f>+VLOOKUP(G629,'[2]Sheet 1'!A$2:C$286,3,0)</f>
        <v>0.0707472386615692</v>
      </c>
      <c r="J629" s="25"/>
      <c r="K629" s="25"/>
      <c r="L629" s="25"/>
      <c r="M629" s="25"/>
      <c r="N629" s="25"/>
    </row>
    <row r="630" spans="1:14">
      <c r="A630" s="9" t="s">
        <v>15</v>
      </c>
      <c r="B630" s="2" t="s">
        <v>1569</v>
      </c>
      <c r="C630" s="11" t="s">
        <v>1570</v>
      </c>
      <c r="D630" s="3"/>
      <c r="E630" s="3"/>
      <c r="F630" s="3"/>
      <c r="G630" s="3"/>
      <c r="H630" s="3"/>
      <c r="I630" s="3"/>
      <c r="J630" s="25"/>
      <c r="K630" s="25"/>
      <c r="L630" s="25"/>
      <c r="M630" s="25">
        <f>+L631</f>
        <v>1.44751591728554</v>
      </c>
      <c r="N630" s="25"/>
    </row>
    <row r="631" spans="1:14">
      <c r="A631" s="9" t="s">
        <v>18</v>
      </c>
      <c r="B631" s="2" t="s">
        <v>1571</v>
      </c>
      <c r="C631" s="12" t="s">
        <v>1572</v>
      </c>
      <c r="D631" s="3"/>
      <c r="E631" s="3"/>
      <c r="F631" s="3"/>
      <c r="G631" s="3"/>
      <c r="H631" s="3"/>
      <c r="I631" s="3"/>
      <c r="J631" s="25"/>
      <c r="K631" s="25"/>
      <c r="L631" s="25">
        <f>+K632</f>
        <v>1.44751591728554</v>
      </c>
      <c r="M631" s="25"/>
      <c r="N631" s="25"/>
    </row>
    <row r="632" spans="1:14">
      <c r="A632" s="9" t="s">
        <v>21</v>
      </c>
      <c r="B632" s="2" t="s">
        <v>1573</v>
      </c>
      <c r="C632" s="14" t="s">
        <v>1572</v>
      </c>
      <c r="D632" s="3"/>
      <c r="E632" s="3"/>
      <c r="F632" s="3"/>
      <c r="G632" s="3"/>
      <c r="H632" s="3"/>
      <c r="I632" s="3"/>
      <c r="J632" s="25"/>
      <c r="K632" s="25">
        <f>+J633</f>
        <v>1.44751591728554</v>
      </c>
      <c r="L632" s="25"/>
      <c r="M632" s="25"/>
      <c r="N632" s="25"/>
    </row>
    <row r="633" spans="1:14">
      <c r="A633" s="9" t="s">
        <v>23</v>
      </c>
      <c r="B633" s="2" t="s">
        <v>1574</v>
      </c>
      <c r="C633" s="15" t="s">
        <v>1575</v>
      </c>
      <c r="D633" s="16" t="s">
        <v>1576</v>
      </c>
      <c r="E633" s="3"/>
      <c r="F633" s="3"/>
      <c r="G633" s="3"/>
      <c r="H633" s="3"/>
      <c r="I633" s="3"/>
      <c r="J633" s="25">
        <f>+H634</f>
        <v>1.44751591728554</v>
      </c>
      <c r="K633" s="25"/>
      <c r="L633" s="25"/>
      <c r="M633" s="25"/>
      <c r="N633" s="25"/>
    </row>
    <row r="634" spans="1:14">
      <c r="A634" s="9" t="s">
        <v>27</v>
      </c>
      <c r="B634" s="2" t="s">
        <v>1577</v>
      </c>
      <c r="C634" s="17" t="s">
        <v>1578</v>
      </c>
      <c r="D634" s="19"/>
      <c r="E634" s="18" t="s">
        <v>1579</v>
      </c>
      <c r="F634" s="19"/>
      <c r="G634" s="19"/>
      <c r="H634" s="3">
        <f>+VLOOKUP(E634,'[2]Sheet 1'!A$2:C$286,3,0)</f>
        <v>1.44751591728554</v>
      </c>
      <c r="I634" s="3"/>
      <c r="J634" s="25"/>
      <c r="K634" s="25"/>
      <c r="L634" s="25"/>
      <c r="M634" s="25"/>
      <c r="N634" s="25"/>
    </row>
    <row r="635" spans="1:14">
      <c r="A635" s="9" t="s">
        <v>1</v>
      </c>
      <c r="B635" s="2" t="s">
        <v>1580</v>
      </c>
      <c r="C635" s="20" t="s">
        <v>1581</v>
      </c>
      <c r="D635" s="3"/>
      <c r="E635" s="3"/>
      <c r="F635" s="32">
        <v>46410</v>
      </c>
      <c r="G635" s="32" t="s">
        <v>1582</v>
      </c>
      <c r="H635" s="3"/>
      <c r="I635" s="3">
        <f>+VLOOKUP(G635,'[2]Sheet 1'!A$2:C$286,3,0)</f>
        <v>1.44751591728554</v>
      </c>
      <c r="J635" s="25"/>
      <c r="K635" s="25"/>
      <c r="L635" s="25"/>
      <c r="M635" s="25"/>
      <c r="N635" s="25"/>
    </row>
    <row r="636" spans="1:14">
      <c r="A636" s="9" t="s">
        <v>15</v>
      </c>
      <c r="B636" s="2" t="s">
        <v>1583</v>
      </c>
      <c r="C636" s="11" t="s">
        <v>1584</v>
      </c>
      <c r="D636" s="3"/>
      <c r="E636" s="3"/>
      <c r="F636" s="3"/>
      <c r="G636" s="3"/>
      <c r="H636" s="3"/>
      <c r="I636" s="3"/>
      <c r="J636" s="25"/>
      <c r="K636" s="25"/>
      <c r="L636" s="25"/>
      <c r="M636" s="25">
        <f>+L637+L644</f>
        <v>3.58208249612609</v>
      </c>
      <c r="N636" s="25"/>
    </row>
    <row r="637" spans="1:14">
      <c r="A637" s="9" t="s">
        <v>18</v>
      </c>
      <c r="B637" s="2" t="s">
        <v>1585</v>
      </c>
      <c r="C637" s="12" t="s">
        <v>1586</v>
      </c>
      <c r="D637" s="3"/>
      <c r="E637" s="3"/>
      <c r="F637" s="3"/>
      <c r="G637" s="3"/>
      <c r="H637" s="3"/>
      <c r="I637" s="3"/>
      <c r="J637" s="25"/>
      <c r="K637" s="25"/>
      <c r="L637" s="25">
        <f>+K638</f>
        <v>1.77705355671819</v>
      </c>
      <c r="M637" s="25"/>
      <c r="N637" s="25"/>
    </row>
    <row r="638" spans="1:14">
      <c r="A638" s="9" t="s">
        <v>21</v>
      </c>
      <c r="B638" s="2" t="s">
        <v>1587</v>
      </c>
      <c r="C638" s="14" t="s">
        <v>1588</v>
      </c>
      <c r="D638" s="3"/>
      <c r="E638" s="3"/>
      <c r="F638" s="3"/>
      <c r="G638" s="3"/>
      <c r="H638" s="3"/>
      <c r="I638" s="3"/>
      <c r="J638" s="25"/>
      <c r="K638" s="25">
        <f>+J639</f>
        <v>1.77705355671819</v>
      </c>
      <c r="L638" s="25"/>
      <c r="M638" s="25"/>
      <c r="N638" s="25"/>
    </row>
    <row r="639" spans="1:14">
      <c r="A639" s="9" t="s">
        <v>23</v>
      </c>
      <c r="B639" s="2" t="s">
        <v>1589</v>
      </c>
      <c r="C639" s="15" t="s">
        <v>1575</v>
      </c>
      <c r="D639" s="16" t="s">
        <v>1576</v>
      </c>
      <c r="E639" s="3"/>
      <c r="F639" s="3"/>
      <c r="G639" s="3"/>
      <c r="H639" s="3"/>
      <c r="I639" s="3"/>
      <c r="J639" s="25">
        <f>+H640</f>
        <v>1.77705355671819</v>
      </c>
      <c r="K639" s="25"/>
      <c r="L639" s="25"/>
      <c r="M639" s="25"/>
      <c r="N639" s="25"/>
    </row>
    <row r="640" spans="1:14">
      <c r="A640" s="9" t="s">
        <v>27</v>
      </c>
      <c r="B640" s="2" t="s">
        <v>1590</v>
      </c>
      <c r="C640" s="17" t="s">
        <v>1591</v>
      </c>
      <c r="D640" s="19"/>
      <c r="E640" s="18" t="s">
        <v>1592</v>
      </c>
      <c r="F640" s="19"/>
      <c r="G640" s="19"/>
      <c r="H640" s="3">
        <f>+VLOOKUP(E640,'[2]Sheet 1'!A$2:C$286,3,0)</f>
        <v>1.77705355671819</v>
      </c>
      <c r="I640" s="3"/>
      <c r="J640" s="25"/>
      <c r="K640" s="25"/>
      <c r="L640" s="25"/>
      <c r="M640" s="25"/>
      <c r="N640" s="25"/>
    </row>
    <row r="641" spans="1:14">
      <c r="A641" s="9" t="s">
        <v>1</v>
      </c>
      <c r="B641" s="2" t="s">
        <v>1593</v>
      </c>
      <c r="C641" s="20" t="s">
        <v>1594</v>
      </c>
      <c r="D641" s="3"/>
      <c r="E641" s="3"/>
      <c r="F641" s="9">
        <v>43913</v>
      </c>
      <c r="G641" s="9" t="s">
        <v>1595</v>
      </c>
      <c r="H641" s="3"/>
      <c r="I641" s="3">
        <f>+VLOOKUP(G641,'[2]Sheet 1'!A$2:C$286,3,0)</f>
        <v>1.66403412431914</v>
      </c>
      <c r="J641" s="25"/>
      <c r="K641" s="25"/>
      <c r="L641" s="25"/>
      <c r="M641" s="25"/>
      <c r="N641" s="25"/>
    </row>
    <row r="642" spans="1:14">
      <c r="A642" s="9" t="s">
        <v>1</v>
      </c>
      <c r="B642" s="2" t="s">
        <v>1596</v>
      </c>
      <c r="C642" s="20" t="s">
        <v>1597</v>
      </c>
      <c r="D642" s="3"/>
      <c r="E642" s="3"/>
      <c r="F642" s="9">
        <v>43913</v>
      </c>
      <c r="G642" s="9" t="s">
        <v>1595</v>
      </c>
      <c r="H642" s="3"/>
      <c r="I642" s="3"/>
      <c r="J642" s="25"/>
      <c r="K642" s="25"/>
      <c r="L642" s="25"/>
      <c r="M642" s="25"/>
      <c r="N642" s="25"/>
    </row>
    <row r="643" spans="1:14">
      <c r="A643" s="9" t="s">
        <v>1</v>
      </c>
      <c r="B643" s="2" t="s">
        <v>1598</v>
      </c>
      <c r="C643" s="20" t="s">
        <v>1599</v>
      </c>
      <c r="D643" s="3"/>
      <c r="E643" s="3"/>
      <c r="F643" s="9" t="s">
        <v>1600</v>
      </c>
      <c r="G643" s="9" t="s">
        <v>1601</v>
      </c>
      <c r="H643" s="3"/>
      <c r="I643" s="3">
        <f>+VLOOKUP(G643,'[2]Sheet 1'!A$2:C$286,3,0)</f>
        <v>0.113019432399046</v>
      </c>
      <c r="J643" s="25"/>
      <c r="K643" s="25"/>
      <c r="L643" s="25"/>
      <c r="M643" s="25"/>
      <c r="N643" s="25"/>
    </row>
    <row r="644" spans="1:14">
      <c r="A644" s="9" t="s">
        <v>18</v>
      </c>
      <c r="B644" s="2" t="s">
        <v>1602</v>
      </c>
      <c r="C644" s="12" t="s">
        <v>1603</v>
      </c>
      <c r="D644" s="3"/>
      <c r="E644" s="3"/>
      <c r="F644" s="3"/>
      <c r="G644" s="3"/>
      <c r="H644" s="3"/>
      <c r="I644" s="3"/>
      <c r="J644" s="25"/>
      <c r="K644" s="25"/>
      <c r="L644" s="25">
        <f>+K645+K649+K655</f>
        <v>1.8050289394079</v>
      </c>
      <c r="M644" s="25"/>
      <c r="N644" s="25"/>
    </row>
    <row r="645" spans="1:14">
      <c r="A645" s="9" t="s">
        <v>21</v>
      </c>
      <c r="B645" s="2" t="s">
        <v>1604</v>
      </c>
      <c r="C645" s="14" t="s">
        <v>1605</v>
      </c>
      <c r="D645" s="3"/>
      <c r="E645" s="3"/>
      <c r="F645" s="3"/>
      <c r="G645" s="3"/>
      <c r="H645" s="3"/>
      <c r="I645" s="3"/>
      <c r="J645" s="25"/>
      <c r="K645" s="25">
        <f>+J646</f>
        <v>0.414138893802134</v>
      </c>
      <c r="L645" s="25"/>
      <c r="M645" s="25"/>
      <c r="N645" s="25"/>
    </row>
    <row r="646" spans="1:14">
      <c r="A646" s="9" t="s">
        <v>23</v>
      </c>
      <c r="B646" s="2" t="s">
        <v>1606</v>
      </c>
      <c r="C646" s="15" t="s">
        <v>1575</v>
      </c>
      <c r="D646" s="16" t="s">
        <v>1576</v>
      </c>
      <c r="E646" s="3"/>
      <c r="F646" s="3"/>
      <c r="G646" s="3"/>
      <c r="H646" s="3"/>
      <c r="I646" s="3"/>
      <c r="J646" s="25">
        <f>+H647</f>
        <v>0.414138893802134</v>
      </c>
      <c r="K646" s="25"/>
      <c r="L646" s="25"/>
      <c r="M646" s="25"/>
      <c r="N646" s="25"/>
    </row>
    <row r="647" spans="1:14">
      <c r="A647" s="9" t="s">
        <v>27</v>
      </c>
      <c r="B647" s="2" t="s">
        <v>1607</v>
      </c>
      <c r="C647" s="17" t="s">
        <v>1608</v>
      </c>
      <c r="D647" s="19"/>
      <c r="E647" s="18" t="s">
        <v>1609</v>
      </c>
      <c r="F647" s="19"/>
      <c r="G647" s="19"/>
      <c r="H647" s="3">
        <f>+I648</f>
        <v>0.414138893802134</v>
      </c>
      <c r="I647" s="3"/>
      <c r="J647" s="25"/>
      <c r="K647" s="25"/>
      <c r="L647" s="25"/>
      <c r="M647" s="25"/>
      <c r="N647" s="25"/>
    </row>
    <row r="648" spans="1:14">
      <c r="A648" s="9" t="s">
        <v>1</v>
      </c>
      <c r="B648" s="2" t="s">
        <v>1610</v>
      </c>
      <c r="C648" s="20" t="s">
        <v>1611</v>
      </c>
      <c r="D648" s="3"/>
      <c r="E648" s="3"/>
      <c r="F648" s="9">
        <v>44160</v>
      </c>
      <c r="G648" s="9" t="s">
        <v>1612</v>
      </c>
      <c r="H648" s="3"/>
      <c r="I648" s="3">
        <f>+VLOOKUP(G648,'[2]Sheet 1'!A$2:C$286,3,0)</f>
        <v>0.414138893802134</v>
      </c>
      <c r="J648" s="25"/>
      <c r="K648" s="25"/>
      <c r="L648" s="25"/>
      <c r="M648" s="25"/>
      <c r="N648" s="25"/>
    </row>
    <row r="649" spans="1:14">
      <c r="A649" s="9" t="s">
        <v>21</v>
      </c>
      <c r="B649" s="2" t="s">
        <v>1613</v>
      </c>
      <c r="C649" s="14" t="s">
        <v>1614</v>
      </c>
      <c r="D649" s="3"/>
      <c r="E649" s="3"/>
      <c r="F649" s="3"/>
      <c r="G649" s="3"/>
      <c r="H649" s="3"/>
      <c r="I649" s="3"/>
      <c r="J649" s="25"/>
      <c r="K649" s="25">
        <f>+J650</f>
        <v>0.499411129194166</v>
      </c>
      <c r="L649" s="25"/>
      <c r="M649" s="25"/>
      <c r="N649" s="25"/>
    </row>
    <row r="650" spans="1:14">
      <c r="A650" s="9" t="s">
        <v>23</v>
      </c>
      <c r="B650" s="2" t="s">
        <v>1615</v>
      </c>
      <c r="C650" s="15" t="s">
        <v>1575</v>
      </c>
      <c r="D650" s="16" t="s">
        <v>1576</v>
      </c>
      <c r="E650" s="3"/>
      <c r="F650" s="3"/>
      <c r="G650" s="3"/>
      <c r="H650" s="3"/>
      <c r="I650" s="3"/>
      <c r="J650" s="25">
        <f>+H651</f>
        <v>0.499411129194166</v>
      </c>
      <c r="K650" s="25"/>
      <c r="L650" s="25"/>
      <c r="M650" s="25"/>
      <c r="N650" s="25"/>
    </row>
    <row r="651" spans="1:14">
      <c r="A651" s="9" t="s">
        <v>27</v>
      </c>
      <c r="B651" s="2" t="s">
        <v>1616</v>
      </c>
      <c r="C651" s="17" t="s">
        <v>1617</v>
      </c>
      <c r="D651" s="19"/>
      <c r="E651" s="18" t="s">
        <v>1609</v>
      </c>
      <c r="F651" s="19"/>
      <c r="G651" s="19"/>
      <c r="H651" s="3">
        <f>+I652</f>
        <v>0.499411129194166</v>
      </c>
      <c r="I651" s="3"/>
      <c r="J651" s="25"/>
      <c r="K651" s="25"/>
      <c r="L651" s="25"/>
      <c r="M651" s="25"/>
      <c r="N651" s="25"/>
    </row>
    <row r="652" spans="1:14">
      <c r="A652" s="9" t="s">
        <v>1</v>
      </c>
      <c r="B652" s="2" t="s">
        <v>1618</v>
      </c>
      <c r="C652" s="20" t="s">
        <v>1619</v>
      </c>
      <c r="D652" s="3"/>
      <c r="E652" s="3"/>
      <c r="F652" s="9">
        <v>44522</v>
      </c>
      <c r="G652" s="9" t="s">
        <v>1620</v>
      </c>
      <c r="H652" s="3"/>
      <c r="I652" s="3">
        <f>+VLOOKUP(G652,'[2]Sheet 1'!A$2:C$286,3,0)</f>
        <v>0.499411129194166</v>
      </c>
      <c r="J652" s="25"/>
      <c r="K652" s="25"/>
      <c r="L652" s="25"/>
      <c r="M652" s="25"/>
      <c r="N652" s="25"/>
    </row>
    <row r="653" spans="1:14">
      <c r="A653" s="9" t="s">
        <v>1</v>
      </c>
      <c r="B653" s="2" t="s">
        <v>1621</v>
      </c>
      <c r="C653" s="20" t="s">
        <v>1622</v>
      </c>
      <c r="D653" s="3"/>
      <c r="E653" s="3"/>
      <c r="F653" s="9">
        <v>44522</v>
      </c>
      <c r="G653" s="9" t="s">
        <v>1620</v>
      </c>
      <c r="H653" s="3"/>
      <c r="I653" s="3"/>
      <c r="J653" s="25"/>
      <c r="K653" s="25"/>
      <c r="L653" s="25"/>
      <c r="M653" s="25"/>
      <c r="N653" s="25"/>
    </row>
    <row r="654" spans="1:14">
      <c r="A654" s="9" t="s">
        <v>1</v>
      </c>
      <c r="B654" s="2" t="s">
        <v>1831</v>
      </c>
      <c r="C654" s="20" t="s">
        <v>1832</v>
      </c>
      <c r="D654" s="3"/>
      <c r="E654" s="3"/>
      <c r="F654" s="9">
        <v>44522</v>
      </c>
      <c r="G654" s="9" t="s">
        <v>1620</v>
      </c>
      <c r="H654" s="3"/>
      <c r="I654" s="3"/>
      <c r="J654" s="25"/>
      <c r="K654" s="25"/>
      <c r="L654" s="25"/>
      <c r="M654" s="25"/>
      <c r="N654" s="25"/>
    </row>
    <row r="655" spans="1:14">
      <c r="A655" s="9" t="s">
        <v>21</v>
      </c>
      <c r="B655" s="2" t="s">
        <v>1623</v>
      </c>
      <c r="C655" s="14" t="s">
        <v>1624</v>
      </c>
      <c r="D655" s="3"/>
      <c r="E655" s="3"/>
      <c r="F655" s="3"/>
      <c r="G655" s="3"/>
      <c r="H655" s="3"/>
      <c r="I655" s="3"/>
      <c r="J655" s="25"/>
      <c r="K655" s="25">
        <f>+J656</f>
        <v>0.891478916411599</v>
      </c>
      <c r="L655" s="25"/>
      <c r="M655" s="25"/>
      <c r="N655" s="25"/>
    </row>
    <row r="656" spans="1:14">
      <c r="A656" s="9" t="s">
        <v>23</v>
      </c>
      <c r="B656" s="2" t="s">
        <v>1625</v>
      </c>
      <c r="C656" s="15" t="s">
        <v>1575</v>
      </c>
      <c r="D656" s="16" t="s">
        <v>1576</v>
      </c>
      <c r="E656" s="3"/>
      <c r="F656" s="3"/>
      <c r="G656" s="3"/>
      <c r="H656" s="3"/>
      <c r="I656" s="3"/>
      <c r="J656" s="25">
        <f>+H657</f>
        <v>0.891478916411599</v>
      </c>
      <c r="K656" s="25"/>
      <c r="L656" s="25"/>
      <c r="M656" s="25"/>
      <c r="N656" s="25"/>
    </row>
    <row r="657" spans="1:14">
      <c r="A657" s="9" t="s">
        <v>27</v>
      </c>
      <c r="B657" s="2" t="s">
        <v>1626</v>
      </c>
      <c r="C657" s="17" t="s">
        <v>1833</v>
      </c>
      <c r="D657" s="19"/>
      <c r="E657" s="18" t="s">
        <v>1609</v>
      </c>
      <c r="F657" s="19"/>
      <c r="G657" s="19"/>
      <c r="H657" s="3">
        <f>+I658</f>
        <v>0.891478916411599</v>
      </c>
      <c r="I657" s="3"/>
      <c r="J657" s="25"/>
      <c r="K657" s="25"/>
      <c r="L657" s="25"/>
      <c r="M657" s="25"/>
      <c r="N657" s="25"/>
    </row>
    <row r="658" spans="1:14">
      <c r="A658" s="9" t="s">
        <v>1</v>
      </c>
      <c r="B658" s="2" t="s">
        <v>1628</v>
      </c>
      <c r="C658" s="20" t="s">
        <v>1629</v>
      </c>
      <c r="D658" s="3"/>
      <c r="E658" s="3"/>
      <c r="F658" s="35" t="s">
        <v>1630</v>
      </c>
      <c r="G658" s="9" t="s">
        <v>1631</v>
      </c>
      <c r="H658" s="3"/>
      <c r="I658" s="3">
        <f>+VLOOKUP(G658,'[2]Sheet 1'!A$2:C$286,3,0)</f>
        <v>0.891478916411599</v>
      </c>
      <c r="J658" s="25"/>
      <c r="K658" s="25"/>
      <c r="L658" s="25"/>
      <c r="M658" s="25"/>
      <c r="N658" s="25"/>
    </row>
    <row r="659" spans="1:14">
      <c r="A659" s="9" t="s">
        <v>15</v>
      </c>
      <c r="B659" s="2" t="s">
        <v>1632</v>
      </c>
      <c r="C659" s="11" t="s">
        <v>1633</v>
      </c>
      <c r="D659" s="3"/>
      <c r="E659" s="3"/>
      <c r="F659" s="3"/>
      <c r="G659" s="3"/>
      <c r="H659" s="3"/>
      <c r="I659" s="3"/>
      <c r="J659" s="25"/>
      <c r="K659" s="25"/>
      <c r="L659" s="25"/>
      <c r="M659" s="25">
        <f>+L660+L665</f>
        <v>1.16952660241937</v>
      </c>
      <c r="N659" s="25"/>
    </row>
    <row r="660" spans="1:14">
      <c r="A660" s="9" t="s">
        <v>18</v>
      </c>
      <c r="B660" s="2" t="s">
        <v>1634</v>
      </c>
      <c r="C660" s="12" t="s">
        <v>1635</v>
      </c>
      <c r="D660" s="3"/>
      <c r="E660" s="3"/>
      <c r="F660" s="3"/>
      <c r="G660" s="3"/>
      <c r="H660" s="3"/>
      <c r="I660" s="3"/>
      <c r="J660" s="25"/>
      <c r="K660" s="25"/>
      <c r="L660" s="25">
        <f>+K661</f>
        <v>0.487254188696169</v>
      </c>
      <c r="M660" s="25"/>
      <c r="N660" s="25"/>
    </row>
    <row r="661" spans="1:14">
      <c r="A661" s="9" t="s">
        <v>21</v>
      </c>
      <c r="B661" s="2" t="s">
        <v>1636</v>
      </c>
      <c r="C661" s="14" t="s">
        <v>1635</v>
      </c>
      <c r="D661" s="3"/>
      <c r="E661" s="3"/>
      <c r="F661" s="3"/>
      <c r="G661" s="3"/>
      <c r="H661" s="3"/>
      <c r="I661" s="3"/>
      <c r="J661" s="25"/>
      <c r="K661" s="25">
        <f>+J662</f>
        <v>0.487254188696169</v>
      </c>
      <c r="L661" s="25"/>
      <c r="M661" s="25"/>
      <c r="N661" s="25"/>
    </row>
    <row r="662" spans="1:14">
      <c r="A662" s="9" t="s">
        <v>23</v>
      </c>
      <c r="B662" s="2" t="s">
        <v>1637</v>
      </c>
      <c r="C662" s="15" t="s">
        <v>1575</v>
      </c>
      <c r="D662" s="16" t="s">
        <v>1576</v>
      </c>
      <c r="E662" s="3"/>
      <c r="F662" s="3"/>
      <c r="G662" s="3"/>
      <c r="H662" s="3"/>
      <c r="I662" s="3"/>
      <c r="J662" s="25">
        <f>+H663</f>
        <v>0.487254188696169</v>
      </c>
      <c r="K662" s="25"/>
      <c r="L662" s="25"/>
      <c r="M662" s="25"/>
      <c r="N662" s="25"/>
    </row>
    <row r="663" spans="1:14">
      <c r="A663" s="9" t="s">
        <v>27</v>
      </c>
      <c r="B663" s="2" t="s">
        <v>1638</v>
      </c>
      <c r="C663" s="17" t="s">
        <v>1639</v>
      </c>
      <c r="D663" s="19"/>
      <c r="E663" s="18" t="s">
        <v>1640</v>
      </c>
      <c r="F663" s="19"/>
      <c r="G663" s="19"/>
      <c r="H663" s="3">
        <f>+I664</f>
        <v>0.487254188696169</v>
      </c>
      <c r="I663" s="3"/>
      <c r="J663" s="25"/>
      <c r="K663" s="25"/>
      <c r="L663" s="25"/>
      <c r="M663" s="25"/>
      <c r="N663" s="25"/>
    </row>
    <row r="664" spans="1:14">
      <c r="A664" s="9" t="s">
        <v>1</v>
      </c>
      <c r="B664" s="2" t="s">
        <v>1641</v>
      </c>
      <c r="C664" s="20" t="s">
        <v>1642</v>
      </c>
      <c r="D664" s="3"/>
      <c r="E664" s="3"/>
      <c r="F664" s="9">
        <v>49229</v>
      </c>
      <c r="G664" s="9" t="s">
        <v>1643</v>
      </c>
      <c r="H664" s="3"/>
      <c r="I664" s="3">
        <f>+VLOOKUP(G664,'[2]Sheet 1'!A$2:C$286,3,0)</f>
        <v>0.487254188696169</v>
      </c>
      <c r="J664" s="25"/>
      <c r="K664" s="25"/>
      <c r="L664" s="25"/>
      <c r="M664" s="25"/>
      <c r="N664" s="25"/>
    </row>
    <row r="665" spans="1:14">
      <c r="A665" s="9" t="s">
        <v>18</v>
      </c>
      <c r="B665" s="2" t="s">
        <v>1644</v>
      </c>
      <c r="C665" s="12" t="s">
        <v>1645</v>
      </c>
      <c r="D665" s="3"/>
      <c r="E665" s="3"/>
      <c r="F665" s="3"/>
      <c r="G665" s="3"/>
      <c r="H665" s="3"/>
      <c r="I665" s="3"/>
      <c r="J665" s="25"/>
      <c r="K665" s="25"/>
      <c r="L665" s="25">
        <f>+K666</f>
        <v>0.6822724137232</v>
      </c>
      <c r="M665" s="25"/>
      <c r="N665" s="25"/>
    </row>
    <row r="666" spans="1:14">
      <c r="A666" s="9" t="s">
        <v>21</v>
      </c>
      <c r="B666" s="2" t="s">
        <v>1646</v>
      </c>
      <c r="C666" s="14" t="s">
        <v>1645</v>
      </c>
      <c r="D666" s="3"/>
      <c r="E666" s="3"/>
      <c r="F666" s="3"/>
      <c r="G666" s="3"/>
      <c r="H666" s="3"/>
      <c r="I666" s="3"/>
      <c r="J666" s="25"/>
      <c r="K666" s="25">
        <f>+J667</f>
        <v>0.6822724137232</v>
      </c>
      <c r="L666" s="25"/>
      <c r="M666" s="25"/>
      <c r="N666" s="25"/>
    </row>
    <row r="667" spans="1:14">
      <c r="A667" s="9" t="s">
        <v>23</v>
      </c>
      <c r="B667" s="2" t="s">
        <v>1647</v>
      </c>
      <c r="C667" s="15" t="s">
        <v>1575</v>
      </c>
      <c r="D667" s="16" t="s">
        <v>1576</v>
      </c>
      <c r="E667" s="3"/>
      <c r="F667" s="3"/>
      <c r="G667" s="3"/>
      <c r="H667" s="3"/>
      <c r="I667" s="3"/>
      <c r="J667" s="25">
        <f>+H668</f>
        <v>0.6822724137232</v>
      </c>
      <c r="K667" s="25"/>
      <c r="L667" s="25"/>
      <c r="M667" s="25"/>
      <c r="N667" s="25"/>
    </row>
    <row r="668" spans="1:14">
      <c r="A668" s="9" t="s">
        <v>27</v>
      </c>
      <c r="B668" s="2" t="s">
        <v>1648</v>
      </c>
      <c r="C668" s="17" t="s">
        <v>1649</v>
      </c>
      <c r="D668" s="19"/>
      <c r="E668" s="18" t="s">
        <v>1640</v>
      </c>
      <c r="F668" s="19"/>
      <c r="G668" s="19"/>
      <c r="H668" s="3">
        <f>+I669</f>
        <v>0.6822724137232</v>
      </c>
      <c r="I668" s="3"/>
      <c r="J668" s="25"/>
      <c r="K668" s="25"/>
      <c r="L668" s="25"/>
      <c r="M668" s="25"/>
      <c r="N668" s="25"/>
    </row>
    <row r="669" spans="1:14">
      <c r="A669" s="9" t="s">
        <v>1</v>
      </c>
      <c r="B669" s="2" t="s">
        <v>1834</v>
      </c>
      <c r="C669" s="20" t="s">
        <v>1651</v>
      </c>
      <c r="D669" s="3"/>
      <c r="E669" s="3"/>
      <c r="F669" s="9">
        <v>49129</v>
      </c>
      <c r="G669" s="9" t="s">
        <v>1652</v>
      </c>
      <c r="H669" s="3"/>
      <c r="I669" s="3">
        <f>+VLOOKUP(G669,'[2]Sheet 1'!A$2:C$286,3,0)</f>
        <v>0.6822724137232</v>
      </c>
      <c r="J669" s="25"/>
      <c r="K669" s="25"/>
      <c r="L669" s="25"/>
      <c r="M669" s="25"/>
      <c r="N669" s="25"/>
    </row>
    <row r="670" spans="1:14">
      <c r="A670" s="9" t="s">
        <v>15</v>
      </c>
      <c r="B670" s="2" t="s">
        <v>1653</v>
      </c>
      <c r="C670" s="11" t="s">
        <v>1654</v>
      </c>
      <c r="D670" s="3"/>
      <c r="E670" s="3"/>
      <c r="F670" s="3"/>
      <c r="G670" s="3"/>
      <c r="H670" s="3"/>
      <c r="I670" s="3"/>
      <c r="J670" s="25"/>
      <c r="K670" s="25"/>
      <c r="L670" s="25"/>
      <c r="M670" s="25">
        <f>+L671+L676</f>
        <v>3.11325050744984</v>
      </c>
      <c r="N670" s="25"/>
    </row>
    <row r="671" spans="1:14">
      <c r="A671" s="9" t="s">
        <v>18</v>
      </c>
      <c r="B671" s="2" t="s">
        <v>1655</v>
      </c>
      <c r="C671" s="12" t="s">
        <v>1656</v>
      </c>
      <c r="D671" s="3"/>
      <c r="E671" s="3"/>
      <c r="F671" s="3"/>
      <c r="G671" s="3"/>
      <c r="H671" s="3"/>
      <c r="I671" s="3"/>
      <c r="J671" s="25"/>
      <c r="K671" s="25"/>
      <c r="L671" s="25">
        <f>+K672</f>
        <v>0.624443082078958</v>
      </c>
      <c r="M671" s="25"/>
      <c r="N671" s="25"/>
    </row>
    <row r="672" spans="1:14">
      <c r="A672" s="9" t="s">
        <v>21</v>
      </c>
      <c r="B672" s="2" t="s">
        <v>1657</v>
      </c>
      <c r="C672" s="14" t="s">
        <v>1656</v>
      </c>
      <c r="D672" s="3"/>
      <c r="E672" s="3"/>
      <c r="F672" s="3"/>
      <c r="G672" s="3"/>
      <c r="H672" s="3"/>
      <c r="I672" s="3"/>
      <c r="J672" s="25"/>
      <c r="K672" s="25">
        <f>+J673</f>
        <v>0.624443082078958</v>
      </c>
      <c r="L672" s="25"/>
      <c r="M672" s="25"/>
      <c r="N672" s="25"/>
    </row>
    <row r="673" spans="1:14">
      <c r="A673" s="9" t="s">
        <v>23</v>
      </c>
      <c r="B673" s="2" t="s">
        <v>1658</v>
      </c>
      <c r="C673" s="15" t="s">
        <v>1575</v>
      </c>
      <c r="D673" s="16" t="s">
        <v>1576</v>
      </c>
      <c r="E673" s="3"/>
      <c r="F673" s="3"/>
      <c r="G673" s="3"/>
      <c r="H673" s="3"/>
      <c r="I673" s="3"/>
      <c r="J673" s="25">
        <f>+H674</f>
        <v>0.624443082078958</v>
      </c>
      <c r="K673" s="25"/>
      <c r="L673" s="25"/>
      <c r="M673" s="25"/>
      <c r="N673" s="25"/>
    </row>
    <row r="674" spans="1:14">
      <c r="A674" s="9" t="s">
        <v>27</v>
      </c>
      <c r="B674" s="2" t="s">
        <v>1659</v>
      </c>
      <c r="C674" s="17" t="s">
        <v>1660</v>
      </c>
      <c r="D674" s="19"/>
      <c r="E674" s="18" t="s">
        <v>1640</v>
      </c>
      <c r="F674" s="19"/>
      <c r="G674" s="19"/>
      <c r="H674" s="3">
        <f>+I675</f>
        <v>0.624443082078958</v>
      </c>
      <c r="I674" s="3"/>
      <c r="J674" s="25"/>
      <c r="K674" s="25"/>
      <c r="L674" s="25"/>
      <c r="M674" s="25"/>
      <c r="N674" s="25"/>
    </row>
    <row r="675" spans="1:14">
      <c r="A675" s="9" t="s">
        <v>1</v>
      </c>
      <c r="B675" s="2" t="s">
        <v>1835</v>
      </c>
      <c r="C675" s="20" t="s">
        <v>1662</v>
      </c>
      <c r="D675" s="3"/>
      <c r="E675" s="3"/>
      <c r="F675" s="9">
        <v>49533</v>
      </c>
      <c r="G675" s="9" t="s">
        <v>1663</v>
      </c>
      <c r="H675" s="3"/>
      <c r="I675" s="3">
        <f>+VLOOKUP(G675,'[2]Sheet 1'!A$2:C$286,3,0)</f>
        <v>0.624443082078958</v>
      </c>
      <c r="J675" s="25"/>
      <c r="K675" s="25"/>
      <c r="L675" s="25"/>
      <c r="M675" s="25"/>
      <c r="N675" s="25"/>
    </row>
    <row r="676" spans="1:14">
      <c r="A676" s="9" t="s">
        <v>18</v>
      </c>
      <c r="B676" s="2" t="s">
        <v>1664</v>
      </c>
      <c r="C676" s="12" t="s">
        <v>1665</v>
      </c>
      <c r="D676" s="3"/>
      <c r="E676" s="3"/>
      <c r="F676" s="3"/>
      <c r="G676" s="3"/>
      <c r="H676" s="3"/>
      <c r="I676" s="3"/>
      <c r="J676" s="25"/>
      <c r="K676" s="25"/>
      <c r="L676" s="25">
        <f>+K677</f>
        <v>2.48880742537088</v>
      </c>
      <c r="M676" s="25"/>
      <c r="N676" s="25"/>
    </row>
    <row r="677" spans="1:14">
      <c r="A677" s="9" t="s">
        <v>21</v>
      </c>
      <c r="B677" s="2" t="s">
        <v>1666</v>
      </c>
      <c r="C677" s="14" t="s">
        <v>1667</v>
      </c>
      <c r="D677" s="3"/>
      <c r="E677" s="3"/>
      <c r="F677" s="3"/>
      <c r="G677" s="3"/>
      <c r="H677" s="3"/>
      <c r="I677" s="3"/>
      <c r="J677" s="25"/>
      <c r="K677" s="25">
        <f>+J678</f>
        <v>2.48880742537088</v>
      </c>
      <c r="L677" s="25"/>
      <c r="M677" s="25"/>
      <c r="N677" s="25"/>
    </row>
    <row r="678" spans="1:14">
      <c r="A678" s="9" t="s">
        <v>23</v>
      </c>
      <c r="B678" s="2" t="s">
        <v>1668</v>
      </c>
      <c r="C678" s="15" t="s">
        <v>1575</v>
      </c>
      <c r="D678" s="16" t="s">
        <v>1576</v>
      </c>
      <c r="E678" s="3"/>
      <c r="F678" s="3"/>
      <c r="G678" s="3"/>
      <c r="H678" s="3"/>
      <c r="I678" s="3"/>
      <c r="J678" s="25">
        <f>+H679</f>
        <v>2.48880742537088</v>
      </c>
      <c r="K678" s="25"/>
      <c r="L678" s="25"/>
      <c r="M678" s="25"/>
      <c r="N678" s="25"/>
    </row>
    <row r="679" spans="1:14">
      <c r="A679" s="9" t="s">
        <v>27</v>
      </c>
      <c r="B679" s="2" t="s">
        <v>1669</v>
      </c>
      <c r="C679" s="19" t="s">
        <v>1670</v>
      </c>
      <c r="D679" s="19"/>
      <c r="E679" s="18" t="s">
        <v>1640</v>
      </c>
      <c r="F679" s="19"/>
      <c r="G679" s="19"/>
      <c r="H679" s="3">
        <f>+I680</f>
        <v>2.48880742537088</v>
      </c>
      <c r="I679" s="3"/>
      <c r="J679" s="25"/>
      <c r="K679" s="25"/>
      <c r="L679" s="25"/>
      <c r="M679" s="25"/>
      <c r="N679" s="25"/>
    </row>
    <row r="680" spans="1:14">
      <c r="A680" s="9" t="s">
        <v>1</v>
      </c>
      <c r="B680" s="2" t="s">
        <v>1671</v>
      </c>
      <c r="C680" s="20" t="s">
        <v>1672</v>
      </c>
      <c r="D680" s="3"/>
      <c r="E680" s="3"/>
      <c r="F680" s="9">
        <v>49912</v>
      </c>
      <c r="G680" s="9" t="s">
        <v>1673</v>
      </c>
      <c r="H680" s="3"/>
      <c r="I680" s="3">
        <f>+VLOOKUP(G680,'[2]Sheet 1'!A$2:C$286,3,0)</f>
        <v>2.48880742537088</v>
      </c>
      <c r="J680" s="25"/>
      <c r="K680" s="25"/>
      <c r="L680" s="25"/>
      <c r="M680" s="25"/>
      <c r="N680" s="25"/>
    </row>
    <row r="681" spans="1:14">
      <c r="A681" s="9" t="s">
        <v>15</v>
      </c>
      <c r="B681" s="2" t="s">
        <v>1674</v>
      </c>
      <c r="C681" s="11" t="s">
        <v>1675</v>
      </c>
      <c r="D681" s="3"/>
      <c r="E681" s="3"/>
      <c r="F681" s="3"/>
      <c r="G681" s="3"/>
      <c r="H681" s="3"/>
      <c r="I681" s="3"/>
      <c r="J681" s="25"/>
      <c r="K681" s="25"/>
      <c r="L681" s="25"/>
      <c r="M681" s="25">
        <f>+L682</f>
        <v>2.29756047778635</v>
      </c>
      <c r="N681" s="25"/>
    </row>
    <row r="682" spans="1:14">
      <c r="A682" s="9" t="s">
        <v>18</v>
      </c>
      <c r="B682" s="2" t="s">
        <v>1676</v>
      </c>
      <c r="C682" s="12" t="s">
        <v>1675</v>
      </c>
      <c r="D682" s="3"/>
      <c r="E682" s="3"/>
      <c r="F682" s="3"/>
      <c r="G682" s="3"/>
      <c r="H682" s="3"/>
      <c r="I682" s="3"/>
      <c r="J682" s="25"/>
      <c r="K682" s="25"/>
      <c r="L682" s="25">
        <f>+K683</f>
        <v>2.29756047778635</v>
      </c>
      <c r="M682" s="25"/>
      <c r="N682" s="25"/>
    </row>
    <row r="683" spans="1:14">
      <c r="A683" s="9" t="s">
        <v>21</v>
      </c>
      <c r="B683" s="2" t="s">
        <v>1677</v>
      </c>
      <c r="C683" s="14" t="s">
        <v>1675</v>
      </c>
      <c r="D683" s="3"/>
      <c r="E683" s="3"/>
      <c r="F683" s="3"/>
      <c r="G683" s="3"/>
      <c r="H683" s="3"/>
      <c r="I683" s="3"/>
      <c r="J683" s="25"/>
      <c r="K683" s="25">
        <f>+J684</f>
        <v>2.29756047778635</v>
      </c>
      <c r="L683" s="25"/>
      <c r="M683" s="25"/>
      <c r="N683" s="25"/>
    </row>
    <row r="684" spans="1:14">
      <c r="A684" s="9" t="s">
        <v>23</v>
      </c>
      <c r="B684" s="2" t="s">
        <v>1678</v>
      </c>
      <c r="C684" s="15" t="s">
        <v>1675</v>
      </c>
      <c r="D684" s="16" t="s">
        <v>1679</v>
      </c>
      <c r="E684" s="3"/>
      <c r="F684" s="3"/>
      <c r="G684" s="3"/>
      <c r="H684" s="3"/>
      <c r="I684" s="3"/>
      <c r="J684" s="25">
        <f>+H685</f>
        <v>2.29756047778635</v>
      </c>
      <c r="K684" s="25"/>
      <c r="L684" s="25"/>
      <c r="M684" s="25"/>
      <c r="N684" s="25"/>
    </row>
    <row r="685" spans="1:14">
      <c r="A685" s="9" t="s">
        <v>27</v>
      </c>
      <c r="B685" s="2" t="s">
        <v>1680</v>
      </c>
      <c r="C685" s="17" t="s">
        <v>1681</v>
      </c>
      <c r="D685" s="19"/>
      <c r="E685" s="18" t="s">
        <v>1682</v>
      </c>
      <c r="F685" s="19"/>
      <c r="G685" s="19"/>
      <c r="H685" s="3">
        <f>+VLOOKUP(E685,'[2]Sheet 1'!A$2:C$286,3,0)</f>
        <v>2.29756047778635</v>
      </c>
      <c r="I685" s="3"/>
      <c r="J685" s="25"/>
      <c r="K685" s="25"/>
      <c r="L685" s="25"/>
      <c r="M685" s="25"/>
      <c r="N685" s="25"/>
    </row>
    <row r="686" spans="1:14">
      <c r="A686" s="9" t="s">
        <v>1</v>
      </c>
      <c r="B686" s="2" t="s">
        <v>1683</v>
      </c>
      <c r="C686" s="20" t="s">
        <v>1836</v>
      </c>
      <c r="D686" s="3"/>
      <c r="E686" s="3"/>
      <c r="F686" s="9">
        <v>38140</v>
      </c>
      <c r="G686" s="9" t="s">
        <v>1685</v>
      </c>
      <c r="H686" s="3"/>
      <c r="I686" s="3">
        <f>+VLOOKUP(G686,'[2]Sheet 1'!A$2:C$286,3,0)</f>
        <v>1.82937402444754</v>
      </c>
      <c r="J686" s="25"/>
      <c r="K686" s="25"/>
      <c r="L686" s="25"/>
      <c r="M686" s="25"/>
      <c r="N686" s="25"/>
    </row>
    <row r="687" spans="1:14">
      <c r="A687" s="9" t="s">
        <v>1</v>
      </c>
      <c r="B687" s="2" t="s">
        <v>1686</v>
      </c>
      <c r="C687" s="20" t="s">
        <v>1687</v>
      </c>
      <c r="D687" s="3"/>
      <c r="E687" s="3"/>
      <c r="F687" s="9">
        <v>38140</v>
      </c>
      <c r="G687" s="9" t="s">
        <v>1685</v>
      </c>
      <c r="H687" s="3"/>
      <c r="I687" s="3"/>
      <c r="J687" s="25"/>
      <c r="K687" s="25"/>
      <c r="L687" s="25"/>
      <c r="M687" s="25"/>
      <c r="N687" s="25"/>
    </row>
    <row r="688" spans="1:14">
      <c r="A688" s="9" t="s">
        <v>1</v>
      </c>
      <c r="B688" s="2" t="s">
        <v>1688</v>
      </c>
      <c r="C688" s="20" t="s">
        <v>1689</v>
      </c>
      <c r="D688" s="3"/>
      <c r="E688" s="3"/>
      <c r="F688" s="9">
        <v>38140</v>
      </c>
      <c r="G688" s="9" t="s">
        <v>1685</v>
      </c>
      <c r="H688" s="3"/>
      <c r="I688" s="3"/>
      <c r="J688" s="25"/>
      <c r="K688" s="25"/>
      <c r="L688" s="25"/>
      <c r="M688" s="25"/>
      <c r="N688" s="25"/>
    </row>
    <row r="689" spans="1:14">
      <c r="A689" s="9" t="s">
        <v>1</v>
      </c>
      <c r="B689" s="2" t="s">
        <v>1690</v>
      </c>
      <c r="C689" s="20" t="s">
        <v>1691</v>
      </c>
      <c r="D689" s="3"/>
      <c r="E689" s="3"/>
      <c r="F689" s="9">
        <v>38150</v>
      </c>
      <c r="G689" s="9" t="s">
        <v>1692</v>
      </c>
      <c r="H689" s="3"/>
      <c r="I689" s="3">
        <f>+VLOOKUP(G689,'[2]Sheet 1'!A$2:C$286,3,0)</f>
        <v>0.265026688580302</v>
      </c>
      <c r="J689" s="25"/>
      <c r="K689" s="25"/>
      <c r="L689" s="25"/>
      <c r="M689" s="25"/>
      <c r="N689" s="25"/>
    </row>
    <row r="690" spans="1:14">
      <c r="A690" s="9" t="s">
        <v>1</v>
      </c>
      <c r="B690" s="2" t="s">
        <v>1693</v>
      </c>
      <c r="C690" s="20" t="s">
        <v>1837</v>
      </c>
      <c r="D690" s="3"/>
      <c r="E690" s="3"/>
      <c r="F690" s="9">
        <v>38150</v>
      </c>
      <c r="G690" s="9" t="s">
        <v>1692</v>
      </c>
      <c r="H690" s="3"/>
      <c r="I690" s="3"/>
      <c r="J690" s="25"/>
      <c r="K690" s="25"/>
      <c r="L690" s="25"/>
      <c r="M690" s="25"/>
      <c r="N690" s="25"/>
    </row>
    <row r="691" spans="1:14">
      <c r="A691" s="9" t="s">
        <v>1</v>
      </c>
      <c r="B691" s="2" t="s">
        <v>1695</v>
      </c>
      <c r="C691" s="20" t="s">
        <v>1696</v>
      </c>
      <c r="D691" s="3"/>
      <c r="E691" s="3"/>
      <c r="F691" s="9">
        <v>38122</v>
      </c>
      <c r="G691" s="9" t="s">
        <v>1697</v>
      </c>
      <c r="H691" s="3"/>
      <c r="I691" s="3">
        <f>+VLOOKUP(G691,'[2]Sheet 1'!A$2:C$286,3,0)</f>
        <v>0.203159764758514</v>
      </c>
      <c r="J691" s="25"/>
      <c r="K691" s="25"/>
      <c r="L691" s="25"/>
      <c r="M691" s="25"/>
      <c r="N691" s="25"/>
    </row>
    <row r="692" spans="1:14">
      <c r="A692" s="9" t="s">
        <v>15</v>
      </c>
      <c r="B692" s="2" t="s">
        <v>1698</v>
      </c>
      <c r="C692" s="11" t="s">
        <v>1699</v>
      </c>
      <c r="D692" s="3"/>
      <c r="E692" s="3"/>
      <c r="F692" s="3"/>
      <c r="G692" s="3"/>
      <c r="H692" s="3"/>
      <c r="I692" s="3"/>
      <c r="J692" s="25"/>
      <c r="K692" s="25"/>
      <c r="L692" s="25"/>
      <c r="M692" s="25">
        <f>+L693+L703+L712+L717+L724</f>
        <v>1.99907507272891</v>
      </c>
      <c r="N692" s="25"/>
    </row>
    <row r="693" spans="1:14">
      <c r="A693" s="9" t="s">
        <v>18</v>
      </c>
      <c r="B693" s="2" t="s">
        <v>1700</v>
      </c>
      <c r="C693" s="12" t="s">
        <v>1701</v>
      </c>
      <c r="D693" s="3"/>
      <c r="E693" s="3"/>
      <c r="F693" s="3"/>
      <c r="G693" s="3"/>
      <c r="H693" s="3"/>
      <c r="I693" s="3"/>
      <c r="J693" s="25"/>
      <c r="K693" s="25"/>
      <c r="L693" s="25">
        <f>+K694+K699</f>
        <v>0.343080467120386</v>
      </c>
      <c r="M693" s="25"/>
      <c r="N693" s="25"/>
    </row>
    <row r="694" spans="1:14">
      <c r="A694" s="9" t="s">
        <v>21</v>
      </c>
      <c r="B694" s="2" t="s">
        <v>1702</v>
      </c>
      <c r="C694" s="14" t="s">
        <v>1703</v>
      </c>
      <c r="D694" s="3"/>
      <c r="E694" s="3"/>
      <c r="F694" s="3"/>
      <c r="G694" s="3"/>
      <c r="H694" s="3"/>
      <c r="I694" s="3"/>
      <c r="J694" s="25"/>
      <c r="K694" s="25">
        <f>+J695</f>
        <v>0.111576342703959</v>
      </c>
      <c r="L694" s="25"/>
      <c r="M694" s="25"/>
      <c r="N694" s="25"/>
    </row>
    <row r="695" spans="1:14">
      <c r="A695" s="9" t="s">
        <v>23</v>
      </c>
      <c r="B695" s="2" t="s">
        <v>1704</v>
      </c>
      <c r="C695" s="15" t="s">
        <v>1699</v>
      </c>
      <c r="D695" s="16" t="s">
        <v>1705</v>
      </c>
      <c r="E695" s="3"/>
      <c r="F695" s="3"/>
      <c r="G695" s="3"/>
      <c r="H695" s="3"/>
      <c r="I695" s="3"/>
      <c r="J695" s="25">
        <f>+H696</f>
        <v>0.111576342703959</v>
      </c>
      <c r="K695" s="25"/>
      <c r="L695" s="25"/>
      <c r="M695" s="25"/>
      <c r="N695" s="25"/>
    </row>
    <row r="696" spans="1:14">
      <c r="A696" s="9" t="s">
        <v>27</v>
      </c>
      <c r="B696" s="2" t="s">
        <v>1706</v>
      </c>
      <c r="C696" s="17" t="s">
        <v>1707</v>
      </c>
      <c r="D696" s="19"/>
      <c r="E696" s="18" t="s">
        <v>1708</v>
      </c>
      <c r="F696" s="18"/>
      <c r="G696" s="19"/>
      <c r="H696" s="3">
        <f>+VLOOKUP(E696,'[2]Sheet 1'!A$2:C$286,3,0)</f>
        <v>0.111576342703959</v>
      </c>
      <c r="I696" s="3"/>
      <c r="J696" s="25"/>
      <c r="K696" s="25"/>
      <c r="L696" s="25"/>
      <c r="M696" s="25"/>
      <c r="N696" s="25"/>
    </row>
    <row r="697" spans="1:14">
      <c r="A697" s="9" t="s">
        <v>1</v>
      </c>
      <c r="B697" s="2" t="s">
        <v>1709</v>
      </c>
      <c r="C697" s="20" t="s">
        <v>1838</v>
      </c>
      <c r="D697" s="3"/>
      <c r="E697" s="3"/>
      <c r="F697" s="9">
        <v>38240</v>
      </c>
      <c r="G697" s="9" t="s">
        <v>1711</v>
      </c>
      <c r="H697" s="3"/>
      <c r="I697" s="3">
        <f>+VLOOKUP(G697,'[2]Sheet 1'!A$2:C$286,3,0)</f>
        <v>0.111576342703959</v>
      </c>
      <c r="J697" s="25"/>
      <c r="K697" s="25"/>
      <c r="L697" s="25"/>
      <c r="M697" s="25"/>
      <c r="N697" s="25"/>
    </row>
    <row r="698" spans="1:14">
      <c r="A698" s="9" t="s">
        <v>1</v>
      </c>
      <c r="B698" s="2" t="s">
        <v>1712</v>
      </c>
      <c r="C698" s="20" t="s">
        <v>1713</v>
      </c>
      <c r="D698" s="3"/>
      <c r="E698" s="3"/>
      <c r="F698" s="9">
        <v>38240</v>
      </c>
      <c r="G698" s="9" t="s">
        <v>1711</v>
      </c>
      <c r="H698" s="3"/>
      <c r="I698" s="3"/>
      <c r="J698" s="25"/>
      <c r="K698" s="25"/>
      <c r="L698" s="25"/>
      <c r="M698" s="25"/>
      <c r="N698" s="25"/>
    </row>
    <row r="699" spans="1:14">
      <c r="A699" s="9" t="s">
        <v>21</v>
      </c>
      <c r="B699" s="2" t="s">
        <v>1714</v>
      </c>
      <c r="C699" s="39" t="s">
        <v>1715</v>
      </c>
      <c r="D699" s="3"/>
      <c r="E699" s="3"/>
      <c r="F699" s="3"/>
      <c r="G699" s="3"/>
      <c r="H699" s="3"/>
      <c r="I699" s="3"/>
      <c r="J699" s="25"/>
      <c r="K699" s="25">
        <f>+J700</f>
        <v>0.231504124416427</v>
      </c>
      <c r="L699" s="25"/>
      <c r="M699" s="25"/>
      <c r="N699" s="25"/>
    </row>
    <row r="700" spans="1:14">
      <c r="A700" s="9" t="s">
        <v>23</v>
      </c>
      <c r="B700" s="2" t="s">
        <v>1716</v>
      </c>
      <c r="C700" s="15" t="s">
        <v>1699</v>
      </c>
      <c r="D700" s="16" t="s">
        <v>1705</v>
      </c>
      <c r="E700" s="3"/>
      <c r="F700" s="3"/>
      <c r="G700" s="3"/>
      <c r="H700" s="3"/>
      <c r="I700" s="3"/>
      <c r="J700" s="25">
        <f>+H701</f>
        <v>0.231504124416427</v>
      </c>
      <c r="K700" s="25"/>
      <c r="L700" s="25"/>
      <c r="M700" s="25"/>
      <c r="N700" s="25"/>
    </row>
    <row r="701" spans="1:14">
      <c r="A701" s="9" t="s">
        <v>27</v>
      </c>
      <c r="B701" s="2" t="s">
        <v>1717</v>
      </c>
      <c r="C701" s="17" t="s">
        <v>1718</v>
      </c>
      <c r="D701" s="19"/>
      <c r="E701" s="18" t="s">
        <v>1719</v>
      </c>
      <c r="F701" s="18"/>
      <c r="G701" s="19"/>
      <c r="H701" s="3">
        <f>+I702</f>
        <v>0.231504124416427</v>
      </c>
      <c r="I701" s="3"/>
      <c r="J701" s="25"/>
      <c r="K701" s="25"/>
      <c r="L701" s="25"/>
      <c r="M701" s="25"/>
      <c r="N701" s="25"/>
    </row>
    <row r="702" spans="1:14">
      <c r="A702" s="9" t="s">
        <v>1</v>
      </c>
      <c r="B702" s="2" t="s">
        <v>1720</v>
      </c>
      <c r="C702" s="20" t="s">
        <v>1721</v>
      </c>
      <c r="D702" s="3"/>
      <c r="E702" s="3"/>
      <c r="F702" s="9">
        <v>38997</v>
      </c>
      <c r="G702" s="9" t="s">
        <v>1722</v>
      </c>
      <c r="H702" s="3"/>
      <c r="I702" s="3">
        <f>+VLOOKUP(G702,'[2]Sheet 1'!A$2:C$286,3,0)</f>
        <v>0.231504124416427</v>
      </c>
      <c r="J702" s="25"/>
      <c r="K702" s="25"/>
      <c r="L702" s="25"/>
      <c r="M702" s="25"/>
      <c r="N702" s="25"/>
    </row>
    <row r="703" spans="1:14">
      <c r="A703" s="9" t="s">
        <v>18</v>
      </c>
      <c r="B703" s="2" t="s">
        <v>1723</v>
      </c>
      <c r="C703" s="12" t="s">
        <v>1724</v>
      </c>
      <c r="D703" s="3"/>
      <c r="E703" s="3"/>
      <c r="F703" s="3"/>
      <c r="G703" s="3"/>
      <c r="H703" s="3"/>
      <c r="I703" s="3"/>
      <c r="J703" s="25"/>
      <c r="K703" s="25"/>
      <c r="L703" s="25">
        <f>+K704</f>
        <v>0.0405379818122482</v>
      </c>
      <c r="M703" s="25"/>
      <c r="N703" s="25"/>
    </row>
    <row r="704" spans="1:14">
      <c r="A704" s="9" t="s">
        <v>21</v>
      </c>
      <c r="B704" s="2" t="s">
        <v>1725</v>
      </c>
      <c r="C704" s="14" t="s">
        <v>1724</v>
      </c>
      <c r="D704" s="3"/>
      <c r="E704" s="3"/>
      <c r="F704" s="3"/>
      <c r="G704" s="3"/>
      <c r="H704" s="3"/>
      <c r="I704" s="3"/>
      <c r="J704" s="25"/>
      <c r="K704" s="25">
        <f>+J705</f>
        <v>0.0405379818122482</v>
      </c>
      <c r="L704" s="25"/>
      <c r="M704" s="25"/>
      <c r="N704" s="25"/>
    </row>
    <row r="705" spans="1:14">
      <c r="A705" s="9" t="s">
        <v>23</v>
      </c>
      <c r="B705" s="2" t="s">
        <v>1726</v>
      </c>
      <c r="C705" s="15" t="s">
        <v>1699</v>
      </c>
      <c r="D705" s="16" t="s">
        <v>1705</v>
      </c>
      <c r="E705" s="3"/>
      <c r="F705" s="3"/>
      <c r="G705" s="3"/>
      <c r="H705" s="3"/>
      <c r="I705" s="3"/>
      <c r="J705" s="25">
        <f>+H706</f>
        <v>0.0405379818122482</v>
      </c>
      <c r="K705" s="25"/>
      <c r="L705" s="25"/>
      <c r="M705" s="25"/>
      <c r="N705" s="25"/>
    </row>
    <row r="706" spans="1:14">
      <c r="A706" s="9" t="s">
        <v>27</v>
      </c>
      <c r="B706" s="2" t="s">
        <v>1727</v>
      </c>
      <c r="C706" s="17" t="s">
        <v>1728</v>
      </c>
      <c r="D706" s="19"/>
      <c r="E706" s="18" t="s">
        <v>1729</v>
      </c>
      <c r="F706" s="18"/>
      <c r="G706" s="19"/>
      <c r="H706" s="3">
        <f>+VLOOKUP(E706,'[2]Sheet 1'!A$2:C$286,3,0)</f>
        <v>0.0405379818122482</v>
      </c>
      <c r="I706" s="3"/>
      <c r="J706" s="25"/>
      <c r="K706" s="25"/>
      <c r="L706" s="25"/>
      <c r="M706" s="25"/>
      <c r="N706" s="25"/>
    </row>
    <row r="707" spans="1:14">
      <c r="A707" s="9" t="s">
        <v>1</v>
      </c>
      <c r="B707" s="2" t="s">
        <v>1730</v>
      </c>
      <c r="C707" s="20" t="s">
        <v>1839</v>
      </c>
      <c r="D707" s="3"/>
      <c r="E707" s="3"/>
      <c r="F707" s="9">
        <v>38330</v>
      </c>
      <c r="G707" s="9" t="s">
        <v>1732</v>
      </c>
      <c r="H707" s="3"/>
      <c r="I707" s="3">
        <f>+VLOOKUP(G707,'[2]Sheet 1'!A$2:C$286,3,0)</f>
        <v>0.0242949614044007</v>
      </c>
      <c r="J707" s="25"/>
      <c r="K707" s="25"/>
      <c r="L707" s="25"/>
      <c r="M707" s="25"/>
      <c r="N707" s="25"/>
    </row>
    <row r="708" spans="1:14">
      <c r="A708" s="9" t="s">
        <v>1</v>
      </c>
      <c r="B708" s="2" t="s">
        <v>1733</v>
      </c>
      <c r="C708" s="20" t="s">
        <v>1734</v>
      </c>
      <c r="D708" s="3"/>
      <c r="E708" s="3"/>
      <c r="F708" s="9" t="s">
        <v>1735</v>
      </c>
      <c r="G708" s="9" t="s">
        <v>1736</v>
      </c>
      <c r="H708" s="3"/>
      <c r="I708" s="3">
        <f>+VLOOKUP(G708,'[2]Sheet 1'!A$2:C$286,3,0)</f>
        <v>0.0081235499844223</v>
      </c>
      <c r="J708" s="25"/>
      <c r="K708" s="25"/>
      <c r="L708" s="25"/>
      <c r="M708" s="25"/>
      <c r="N708" s="25"/>
    </row>
    <row r="709" spans="1:14">
      <c r="A709" s="9" t="s">
        <v>1</v>
      </c>
      <c r="B709" s="2" t="s">
        <v>1737</v>
      </c>
      <c r="C709" s="20" t="s">
        <v>1738</v>
      </c>
      <c r="D709" s="3"/>
      <c r="E709" s="3"/>
      <c r="F709" s="9" t="s">
        <v>1735</v>
      </c>
      <c r="G709" s="9" t="s">
        <v>1736</v>
      </c>
      <c r="H709" s="3"/>
      <c r="I709" s="3"/>
      <c r="J709" s="25"/>
      <c r="K709" s="25"/>
      <c r="L709" s="25"/>
      <c r="M709" s="25"/>
      <c r="N709" s="25"/>
    </row>
    <row r="710" spans="1:14">
      <c r="A710" s="9" t="s">
        <v>1</v>
      </c>
      <c r="B710" s="2" t="s">
        <v>1739</v>
      </c>
      <c r="C710" s="20" t="s">
        <v>1740</v>
      </c>
      <c r="D710" s="3"/>
      <c r="E710" s="3"/>
      <c r="F710" s="9" t="s">
        <v>1735</v>
      </c>
      <c r="G710" s="9" t="s">
        <v>1736</v>
      </c>
      <c r="H710" s="3"/>
      <c r="I710" s="3"/>
      <c r="J710" s="25"/>
      <c r="K710" s="25"/>
      <c r="L710" s="25"/>
      <c r="M710" s="25"/>
      <c r="N710" s="25"/>
    </row>
    <row r="711" spans="1:14">
      <c r="A711" s="9" t="s">
        <v>1</v>
      </c>
      <c r="B711" s="2" t="s">
        <v>1741</v>
      </c>
      <c r="C711" s="20" t="s">
        <v>1742</v>
      </c>
      <c r="D711" s="3"/>
      <c r="E711" s="3"/>
      <c r="F711" s="9" t="s">
        <v>1743</v>
      </c>
      <c r="G711" s="9" t="s">
        <v>1744</v>
      </c>
      <c r="H711" s="3"/>
      <c r="I711" s="3">
        <f>+VLOOKUP(G711,'[2]Sheet 1'!A$2:C$286,3,0)</f>
        <v>0.00811947042342522</v>
      </c>
      <c r="J711" s="25"/>
      <c r="K711" s="25"/>
      <c r="L711" s="25"/>
      <c r="M711" s="25"/>
      <c r="N711" s="25"/>
    </row>
    <row r="712" spans="1:14">
      <c r="A712" s="9" t="s">
        <v>18</v>
      </c>
      <c r="B712" s="2" t="s">
        <v>1745</v>
      </c>
      <c r="C712" s="12" t="s">
        <v>1746</v>
      </c>
      <c r="D712" s="3"/>
      <c r="E712" s="3"/>
      <c r="F712" s="3"/>
      <c r="G712" s="3"/>
      <c r="H712" s="3"/>
      <c r="I712" s="3"/>
      <c r="J712" s="25"/>
      <c r="K712" s="25"/>
      <c r="L712" s="25">
        <f>+K713</f>
        <v>0.695985202977849</v>
      </c>
      <c r="M712" s="25"/>
      <c r="N712" s="25"/>
    </row>
    <row r="713" spans="1:14">
      <c r="A713" s="9" t="s">
        <v>21</v>
      </c>
      <c r="B713" s="2" t="s">
        <v>1747</v>
      </c>
      <c r="C713" s="14" t="s">
        <v>1746</v>
      </c>
      <c r="D713" s="3"/>
      <c r="E713" s="3"/>
      <c r="F713" s="3"/>
      <c r="G713" s="3"/>
      <c r="H713" s="3"/>
      <c r="I713" s="3"/>
      <c r="J713" s="25"/>
      <c r="K713" s="25">
        <f>+J714</f>
        <v>0.695985202977849</v>
      </c>
      <c r="L713" s="25"/>
      <c r="M713" s="25"/>
      <c r="N713" s="25"/>
    </row>
    <row r="714" spans="1:14">
      <c r="A714" s="9" t="s">
        <v>23</v>
      </c>
      <c r="B714" s="2" t="s">
        <v>1748</v>
      </c>
      <c r="C714" s="15" t="s">
        <v>1699</v>
      </c>
      <c r="D714" s="16" t="s">
        <v>1705</v>
      </c>
      <c r="E714" s="3"/>
      <c r="F714" s="3"/>
      <c r="G714" s="3"/>
      <c r="H714" s="3"/>
      <c r="I714" s="3"/>
      <c r="J714" s="25">
        <f>+H715</f>
        <v>0.695985202977849</v>
      </c>
      <c r="K714" s="25"/>
      <c r="L714" s="25"/>
      <c r="M714" s="25"/>
      <c r="N714" s="25"/>
    </row>
    <row r="715" spans="1:14">
      <c r="A715" s="9" t="s">
        <v>27</v>
      </c>
      <c r="B715" s="2" t="s">
        <v>1749</v>
      </c>
      <c r="C715" s="17" t="s">
        <v>1750</v>
      </c>
      <c r="D715" s="19"/>
      <c r="E715" s="18" t="s">
        <v>1751</v>
      </c>
      <c r="F715" s="19"/>
      <c r="G715" s="19"/>
      <c r="H715" s="3">
        <f>+VLOOKUP(E715,'[2]Sheet 1'!A$2:C$286,3,0)</f>
        <v>0.695985202977849</v>
      </c>
      <c r="I715" s="3"/>
      <c r="J715" s="25"/>
      <c r="K715" s="25"/>
      <c r="L715" s="25"/>
      <c r="M715" s="25"/>
      <c r="N715" s="25"/>
    </row>
    <row r="716" spans="1:14">
      <c r="A716" s="9" t="s">
        <v>1</v>
      </c>
      <c r="B716" s="2" t="s">
        <v>1752</v>
      </c>
      <c r="C716" s="20" t="s">
        <v>1753</v>
      </c>
      <c r="D716" s="3"/>
      <c r="E716" s="3"/>
      <c r="F716" s="9">
        <v>48171</v>
      </c>
      <c r="G716" s="9" t="s">
        <v>1754</v>
      </c>
      <c r="H716" s="3"/>
      <c r="I716" s="3">
        <f>+VLOOKUP(G716,'[2]Sheet 1'!A$2:C$286,3,0)</f>
        <v>0.695985202977849</v>
      </c>
      <c r="J716" s="25"/>
      <c r="K716" s="25"/>
      <c r="L716" s="25"/>
      <c r="M716" s="25"/>
      <c r="N716" s="25"/>
    </row>
    <row r="717" spans="1:14">
      <c r="A717" s="9" t="s">
        <v>18</v>
      </c>
      <c r="B717" s="2" t="s">
        <v>1755</v>
      </c>
      <c r="C717" s="12" t="s">
        <v>1756</v>
      </c>
      <c r="D717" s="3"/>
      <c r="E717" s="3"/>
      <c r="F717" s="3"/>
      <c r="G717" s="3"/>
      <c r="H717" s="3"/>
      <c r="I717" s="3"/>
      <c r="J717" s="25"/>
      <c r="K717" s="25"/>
      <c r="L717" s="25">
        <f>+K718</f>
        <v>0.0922825525448037</v>
      </c>
      <c r="M717" s="25"/>
      <c r="N717" s="25"/>
    </row>
    <row r="718" spans="1:14">
      <c r="A718" s="9" t="s">
        <v>21</v>
      </c>
      <c r="B718" s="2" t="s">
        <v>1757</v>
      </c>
      <c r="C718" s="14" t="s">
        <v>1756</v>
      </c>
      <c r="D718" s="3"/>
      <c r="E718" s="3"/>
      <c r="F718" s="3"/>
      <c r="G718" s="3"/>
      <c r="H718" s="3"/>
      <c r="I718" s="3"/>
      <c r="J718" s="25"/>
      <c r="K718" s="25">
        <f>+J719</f>
        <v>0.0922825525448037</v>
      </c>
      <c r="L718" s="25"/>
      <c r="M718" s="25"/>
      <c r="N718" s="25"/>
    </row>
    <row r="719" spans="1:14">
      <c r="A719" s="9" t="s">
        <v>23</v>
      </c>
      <c r="B719" s="2" t="s">
        <v>1758</v>
      </c>
      <c r="C719" s="15" t="s">
        <v>1699</v>
      </c>
      <c r="D719" s="16" t="s">
        <v>1705</v>
      </c>
      <c r="E719" s="3"/>
      <c r="F719" s="3"/>
      <c r="G719" s="3"/>
      <c r="H719" s="3"/>
      <c r="I719" s="3"/>
      <c r="J719" s="25">
        <f>+H720</f>
        <v>0.0922825525448037</v>
      </c>
      <c r="K719" s="25"/>
      <c r="L719" s="25"/>
      <c r="M719" s="25"/>
      <c r="N719" s="25"/>
    </row>
    <row r="720" spans="1:14">
      <c r="A720" s="9" t="s">
        <v>27</v>
      </c>
      <c r="B720" s="2" t="s">
        <v>1759</v>
      </c>
      <c r="C720" s="17" t="s">
        <v>1760</v>
      </c>
      <c r="D720" s="19"/>
      <c r="E720" s="18" t="s">
        <v>1761</v>
      </c>
      <c r="F720" s="19"/>
      <c r="G720" s="19"/>
      <c r="H720" s="3">
        <f>+VLOOKUP(E720,'[2]Sheet 1'!A$2:C$286,3,0)</f>
        <v>0.0922825525448037</v>
      </c>
      <c r="I720" s="3"/>
      <c r="J720" s="25"/>
      <c r="K720" s="25"/>
      <c r="L720" s="25"/>
      <c r="M720" s="25"/>
      <c r="N720" s="25"/>
    </row>
    <row r="721" spans="1:14">
      <c r="A721" s="9" t="s">
        <v>1</v>
      </c>
      <c r="B721" s="2" t="s">
        <v>1762</v>
      </c>
      <c r="C721" s="20" t="s">
        <v>1763</v>
      </c>
      <c r="D721" s="3"/>
      <c r="E721" s="3"/>
      <c r="F721" s="9">
        <v>38440</v>
      </c>
      <c r="G721" s="9" t="s">
        <v>1764</v>
      </c>
      <c r="H721" s="3"/>
      <c r="I721" s="3">
        <f>+VLOOKUP(G721,'[2]Sheet 1'!A$2:C$286,3,0)</f>
        <v>0.0764426139698169</v>
      </c>
      <c r="J721" s="25"/>
      <c r="K721" s="25"/>
      <c r="L721" s="25"/>
      <c r="M721" s="25"/>
      <c r="N721" s="25"/>
    </row>
    <row r="722" spans="1:14">
      <c r="A722" s="9" t="s">
        <v>1</v>
      </c>
      <c r="B722" s="2" t="s">
        <v>1765</v>
      </c>
      <c r="C722" s="20" t="s">
        <v>1766</v>
      </c>
      <c r="D722" s="3"/>
      <c r="E722" s="3"/>
      <c r="F722" s="9">
        <v>38450</v>
      </c>
      <c r="G722" s="9" t="s">
        <v>1767</v>
      </c>
      <c r="H722" s="3"/>
      <c r="I722" s="3">
        <f>+VLOOKUP(G722,'[2]Sheet 1'!A$2:C$286,3,0)</f>
        <v>0.0158399385749868</v>
      </c>
      <c r="J722" s="25"/>
      <c r="K722" s="25"/>
      <c r="L722" s="25"/>
      <c r="M722" s="25"/>
      <c r="N722" s="25"/>
    </row>
    <row r="723" spans="1:14">
      <c r="A723" s="9" t="s">
        <v>1</v>
      </c>
      <c r="B723" s="2" t="s">
        <v>1768</v>
      </c>
      <c r="C723" s="20" t="s">
        <v>1769</v>
      </c>
      <c r="D723" s="3"/>
      <c r="E723" s="3"/>
      <c r="F723" s="9">
        <v>38450</v>
      </c>
      <c r="G723" s="9" t="s">
        <v>1767</v>
      </c>
      <c r="H723" s="3"/>
      <c r="I723" s="3"/>
      <c r="J723" s="25"/>
      <c r="K723" s="25"/>
      <c r="L723" s="25"/>
      <c r="M723" s="25"/>
      <c r="N723" s="25"/>
    </row>
    <row r="724" spans="1:14">
      <c r="A724" s="9" t="s">
        <v>18</v>
      </c>
      <c r="B724" s="2" t="s">
        <v>1770</v>
      </c>
      <c r="C724" s="12" t="s">
        <v>1771</v>
      </c>
      <c r="D724" s="3"/>
      <c r="E724" s="3"/>
      <c r="F724" s="3"/>
      <c r="G724" s="3"/>
      <c r="H724" s="3"/>
      <c r="I724" s="3"/>
      <c r="J724" s="25"/>
      <c r="K724" s="25"/>
      <c r="L724" s="25">
        <f>+K725</f>
        <v>0.827188868273618</v>
      </c>
      <c r="M724" s="25"/>
      <c r="N724" s="25"/>
    </row>
    <row r="725" spans="1:14">
      <c r="A725" s="9" t="s">
        <v>21</v>
      </c>
      <c r="B725" s="2" t="s">
        <v>1772</v>
      </c>
      <c r="C725" s="14" t="s">
        <v>1771</v>
      </c>
      <c r="D725" s="3"/>
      <c r="E725" s="3"/>
      <c r="F725" s="3"/>
      <c r="G725" s="3"/>
      <c r="H725" s="3"/>
      <c r="I725" s="3"/>
      <c r="J725" s="25"/>
      <c r="K725" s="25">
        <f>+J726</f>
        <v>0.827188868273618</v>
      </c>
      <c r="L725" s="25"/>
      <c r="M725" s="25"/>
      <c r="N725" s="25"/>
    </row>
    <row r="726" spans="1:14">
      <c r="A726" s="9" t="s">
        <v>23</v>
      </c>
      <c r="B726" s="2" t="s">
        <v>1773</v>
      </c>
      <c r="C726" s="15" t="s">
        <v>1699</v>
      </c>
      <c r="D726" s="16" t="s">
        <v>1705</v>
      </c>
      <c r="E726" s="3"/>
      <c r="F726" s="3"/>
      <c r="G726" s="3"/>
      <c r="H726" s="3"/>
      <c r="I726" s="3"/>
      <c r="J726" s="25">
        <f>+H727</f>
        <v>0.827188868273618</v>
      </c>
      <c r="K726" s="25"/>
      <c r="L726" s="25"/>
      <c r="M726" s="25"/>
      <c r="N726" s="25"/>
    </row>
    <row r="727" spans="1:14">
      <c r="A727" s="9" t="s">
        <v>27</v>
      </c>
      <c r="B727" s="2" t="s">
        <v>1774</v>
      </c>
      <c r="C727" s="17" t="s">
        <v>1775</v>
      </c>
      <c r="D727" s="19"/>
      <c r="E727" s="18" t="s">
        <v>1719</v>
      </c>
      <c r="F727" s="19"/>
      <c r="G727" s="19"/>
      <c r="H727" s="3">
        <f>+SUM(I727:I738)</f>
        <v>0.827188868273618</v>
      </c>
      <c r="I727" s="3"/>
      <c r="J727" s="25"/>
      <c r="K727" s="25"/>
      <c r="L727" s="25"/>
      <c r="M727" s="25"/>
      <c r="N727" s="25"/>
    </row>
    <row r="728" spans="1:14">
      <c r="A728" s="9" t="s">
        <v>1</v>
      </c>
      <c r="B728" s="2" t="s">
        <v>1776</v>
      </c>
      <c r="C728" s="20" t="s">
        <v>1840</v>
      </c>
      <c r="D728" s="3"/>
      <c r="E728" s="3"/>
      <c r="F728" s="9">
        <v>38993</v>
      </c>
      <c r="G728" s="9" t="s">
        <v>1778</v>
      </c>
      <c r="H728" s="3"/>
      <c r="I728" s="3">
        <f>+VLOOKUP(G728,'[2]Sheet 1'!A$2:C$286,3,0)</f>
        <v>0.321475045496447</v>
      </c>
      <c r="J728" s="25"/>
      <c r="K728" s="25"/>
      <c r="L728" s="25"/>
      <c r="M728" s="25"/>
      <c r="N728" s="25"/>
    </row>
    <row r="729" spans="1:14">
      <c r="A729" s="9" t="s">
        <v>1</v>
      </c>
      <c r="B729" s="2" t="s">
        <v>1779</v>
      </c>
      <c r="C729" s="20" t="s">
        <v>1780</v>
      </c>
      <c r="D729" s="3"/>
      <c r="E729" s="3"/>
      <c r="F729" s="9">
        <v>38993</v>
      </c>
      <c r="G729" s="9" t="s">
        <v>1778</v>
      </c>
      <c r="H729" s="3"/>
      <c r="I729" s="3"/>
      <c r="J729" s="25"/>
      <c r="K729" s="25"/>
      <c r="L729" s="25"/>
      <c r="M729" s="25"/>
      <c r="N729" s="25"/>
    </row>
    <row r="730" spans="1:14">
      <c r="A730" s="9" t="s">
        <v>1</v>
      </c>
      <c r="B730" s="2" t="s">
        <v>1781</v>
      </c>
      <c r="C730" s="20" t="s">
        <v>1782</v>
      </c>
      <c r="D730" s="3"/>
      <c r="E730" s="3"/>
      <c r="F730" s="9">
        <v>38993</v>
      </c>
      <c r="G730" s="9" t="s">
        <v>1778</v>
      </c>
      <c r="H730" s="3"/>
      <c r="I730" s="3"/>
      <c r="J730" s="25"/>
      <c r="K730" s="25"/>
      <c r="L730" s="25"/>
      <c r="M730" s="25"/>
      <c r="N730" s="25"/>
    </row>
    <row r="731" spans="1:14">
      <c r="A731" s="9" t="s">
        <v>1</v>
      </c>
      <c r="B731" s="2" t="s">
        <v>1783</v>
      </c>
      <c r="C731" s="20" t="s">
        <v>1841</v>
      </c>
      <c r="D731" s="3"/>
      <c r="E731" s="3"/>
      <c r="F731" s="9">
        <v>38912</v>
      </c>
      <c r="G731" s="9" t="s">
        <v>1785</v>
      </c>
      <c r="H731" s="3"/>
      <c r="I731" s="3">
        <f>+VLOOKUP(G731,'[2]Sheet 1'!A$2:C$286,3,0)</f>
        <v>0.0688198624401559</v>
      </c>
      <c r="J731" s="25"/>
      <c r="K731" s="25"/>
      <c r="L731" s="25"/>
      <c r="M731" s="25"/>
      <c r="N731" s="25"/>
    </row>
    <row r="732" spans="1:14">
      <c r="A732" s="9" t="s">
        <v>1</v>
      </c>
      <c r="B732" s="2" t="s">
        <v>1786</v>
      </c>
      <c r="C732" s="20" t="s">
        <v>1787</v>
      </c>
      <c r="D732" s="3"/>
      <c r="E732" s="3"/>
      <c r="F732" s="9">
        <v>38912</v>
      </c>
      <c r="G732" s="9" t="s">
        <v>1785</v>
      </c>
      <c r="H732" s="3"/>
      <c r="I732" s="3"/>
      <c r="J732" s="25"/>
      <c r="K732" s="25"/>
      <c r="L732" s="25"/>
      <c r="M732" s="25"/>
      <c r="N732" s="25"/>
    </row>
    <row r="733" spans="1:14">
      <c r="A733" s="9" t="s">
        <v>1</v>
      </c>
      <c r="B733" s="2" t="s">
        <v>1788</v>
      </c>
      <c r="C733" s="20" t="s">
        <v>1789</v>
      </c>
      <c r="D733" s="3"/>
      <c r="E733" s="3"/>
      <c r="F733" s="9">
        <v>38911</v>
      </c>
      <c r="G733" s="9" t="s">
        <v>1790</v>
      </c>
      <c r="H733" s="3"/>
      <c r="I733" s="3">
        <f>+VLOOKUP(G733,'[2]Sheet 1'!A$2:C$286,3,0)</f>
        <v>0.0628218010348212</v>
      </c>
      <c r="J733" s="25"/>
      <c r="K733" s="25"/>
      <c r="L733" s="25"/>
      <c r="M733" s="25"/>
      <c r="N733" s="25"/>
    </row>
    <row r="734" spans="1:14">
      <c r="A734" s="9" t="s">
        <v>1</v>
      </c>
      <c r="B734" s="2" t="s">
        <v>1791</v>
      </c>
      <c r="C734" s="20" t="s">
        <v>1792</v>
      </c>
      <c r="D734" s="3"/>
      <c r="E734" s="3"/>
      <c r="F734" s="9">
        <v>38911</v>
      </c>
      <c r="G734" s="9" t="s">
        <v>1790</v>
      </c>
      <c r="H734" s="3"/>
      <c r="I734" s="3"/>
      <c r="J734" s="25"/>
      <c r="K734" s="25"/>
      <c r="L734" s="25"/>
      <c r="M734" s="25"/>
      <c r="N734" s="25"/>
    </row>
    <row r="735" spans="1:14">
      <c r="A735" s="9" t="s">
        <v>1</v>
      </c>
      <c r="B735" s="2" t="s">
        <v>1793</v>
      </c>
      <c r="C735" s="20" t="s">
        <v>1794</v>
      </c>
      <c r="D735" s="3"/>
      <c r="E735" s="3"/>
      <c r="F735" s="9">
        <v>38911</v>
      </c>
      <c r="G735" s="9" t="s">
        <v>1790</v>
      </c>
      <c r="H735" s="3"/>
      <c r="I735" s="3"/>
      <c r="J735" s="25"/>
      <c r="K735" s="25"/>
      <c r="L735" s="25"/>
      <c r="M735" s="25"/>
      <c r="N735" s="25"/>
    </row>
    <row r="736" spans="1:14">
      <c r="A736" s="9" t="s">
        <v>1</v>
      </c>
      <c r="B736" s="2" t="s">
        <v>1795</v>
      </c>
      <c r="C736" s="20" t="s">
        <v>1796</v>
      </c>
      <c r="D736" s="3"/>
      <c r="E736" s="3"/>
      <c r="F736" s="9">
        <v>38923</v>
      </c>
      <c r="G736" s="9" t="s">
        <v>1797</v>
      </c>
      <c r="H736" s="3"/>
      <c r="I736" s="3">
        <f>+VLOOKUP(G736,'[2]Sheet 1'!A$2:C$286,3,0)</f>
        <v>0.0602963014957329</v>
      </c>
      <c r="J736" s="25"/>
      <c r="K736" s="25"/>
      <c r="L736" s="25"/>
      <c r="M736" s="25"/>
      <c r="N736" s="25"/>
    </row>
    <row r="737" spans="1:14">
      <c r="A737" s="9" t="s">
        <v>1</v>
      </c>
      <c r="B737" s="2" t="s">
        <v>1798</v>
      </c>
      <c r="C737" s="20" t="s">
        <v>1799</v>
      </c>
      <c r="D737" s="3"/>
      <c r="E737" s="3"/>
      <c r="F737" s="9">
        <v>38923</v>
      </c>
      <c r="G737" s="9" t="s">
        <v>1797</v>
      </c>
      <c r="H737" s="3"/>
      <c r="I737" s="3"/>
      <c r="J737" s="25"/>
      <c r="K737" s="25"/>
      <c r="L737" s="25"/>
      <c r="M737" s="25"/>
      <c r="N737" s="25"/>
    </row>
    <row r="738" spans="1:14">
      <c r="A738" s="9" t="s">
        <v>1</v>
      </c>
      <c r="B738" s="2" t="s">
        <v>1800</v>
      </c>
      <c r="C738" s="20" t="s">
        <v>1801</v>
      </c>
      <c r="D738" s="3"/>
      <c r="E738" s="3"/>
      <c r="F738" s="9">
        <v>36971</v>
      </c>
      <c r="G738" s="9" t="s">
        <v>1802</v>
      </c>
      <c r="H738" s="3"/>
      <c r="I738" s="3">
        <f>+VLOOKUP(G738,'[2]Sheet 1'!A$2:C$286,3,0)</f>
        <v>0.313775857806461</v>
      </c>
      <c r="J738" s="25"/>
      <c r="K738" s="25"/>
      <c r="L738" s="25"/>
      <c r="M738" s="25"/>
      <c r="N738" s="25"/>
    </row>
    <row r="739" spans="1:14">
      <c r="A739" s="9" t="s">
        <v>1</v>
      </c>
      <c r="B739" s="2" t="s">
        <v>1842</v>
      </c>
      <c r="C739" s="20" t="s">
        <v>1843</v>
      </c>
      <c r="D739" s="3"/>
      <c r="E739" s="3"/>
      <c r="F739" s="9">
        <v>38993</v>
      </c>
      <c r="G739" s="9" t="s">
        <v>1778</v>
      </c>
      <c r="H739" s="3"/>
      <c r="I739" s="3"/>
      <c r="J739" s="25"/>
      <c r="K739" s="25"/>
      <c r="L739" s="25"/>
      <c r="M739" s="25"/>
      <c r="N739" s="25"/>
    </row>
  </sheetData>
  <conditionalFormatting sqref="G403">
    <cfRule type="duplicateValues" dxfId="0" priority="3"/>
  </conditionalFormatting>
  <conditionalFormatting sqref="B1:B739">
    <cfRule type="duplicateValues" dxfId="0" priority="2"/>
  </conditionalFormatting>
  <conditionalFormatting sqref="E697:E700 E601:E695 E1:E73 E75:E377 E702:E705 E707:E739 E379:E599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sncap</dc:creator>
  <cp:lastModifiedBy>sncap</cp:lastModifiedBy>
  <dcterms:created xsi:type="dcterms:W3CDTF">2024-08-08T21:44:00Z</dcterms:created>
  <dcterms:modified xsi:type="dcterms:W3CDTF">2024-09-19T15:13:39Z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CA2A5C0505794D708F341C59CB018DB5_11</vt:lpwstr>
  </property>
  <property fmtid="{D5CDD505-2E9C-101B-9397-08002B2CF9AE}" pid="3" name="KSOProductBuildVer">
    <vt:lpwstr>1033-12.2.0.17545</vt:lpwstr>
  </property>
</Properties>
</file>