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00" activeTab="4"/>
  </bookViews>
  <sheets>
    <sheet name="Respuestas" sheetId="1" r:id="rId1"/>
    <sheet name="Sistematizacion" sheetId="2" r:id="rId2"/>
    <sheet name="Graficas Generales" sheetId="3" r:id="rId3"/>
    <sheet name="Mapas de Calor" sheetId="4" r:id="rId4"/>
    <sheet name="Sheet1" sheetId="5" r:id="rId5"/>
  </sheets>
  <definedNames>
    <definedName name="_xlnm.Print_Area" localSheetId="0">Respuestas!$H$1:$J$44</definedName>
    <definedName name="_xlnm.Print_Titles" localSheetId="0">Respuestas!$5:$5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<sst xmlns="http://schemas.openxmlformats.org/spreadsheetml/2006/main" count="326" uniqueCount="134">
  <si>
    <t xml:space="preserve">Foro: Diálogos Hacia la Transformación Digital </t>
  </si>
  <si>
    <t>Respuestas Obtenidas Sobre las Preguntas Generadoras</t>
  </si>
  <si>
    <t>Guatemala, 18 de septiembre 2024</t>
  </si>
  <si>
    <t>ID</t>
  </si>
  <si>
    <t>Hora de inicio</t>
  </si>
  <si>
    <t>Hora de finalización</t>
  </si>
  <si>
    <t>Nombre:</t>
  </si>
  <si>
    <t>Teléfono</t>
  </si>
  <si>
    <t>Organización:</t>
  </si>
  <si>
    <t>¿Qué sector representa?</t>
  </si>
  <si>
    <t>Con base en sus necesidades ¿Cuáles son las prioridades en ciberseguridad para el proceso de transformación digital en su sector?</t>
  </si>
  <si>
    <t>¿Cómo puede contribuir en la ciberseguridad su sector para el proceso de transformación digital del País?</t>
  </si>
  <si>
    <t>¿Cuál es su recomendación en cuanto a ciberseguridad para las prioridades del gobierno durante el proceso de transformación digital?</t>
  </si>
  <si>
    <t>Hora de la última modificación</t>
  </si>
  <si>
    <t>ACADEMIA</t>
  </si>
  <si>
    <t>X</t>
  </si>
  <si>
    <t>Academia</t>
  </si>
  <si>
    <t xml:space="preserve">Puedan existir más leyes a nivel nacional, gobernanza estructurada </t>
  </si>
  <si>
    <t>Capacitaciones de ciberseguridad de varios niveles, seminario internacional de inteligencia artificial sobre ciberseguridad, el Inex, esta abierto para el sistema nacional de seguridad, trabajan MG, MDP, SAAS.</t>
  </si>
  <si>
    <t>Como resguardar la información, temor de la información digital a nivel nacional.</t>
  </si>
  <si>
    <t>Aparte de leyes, compartir información el tema de ciberseguridad para un mejor análisis de información, capacitación, crear canales de información, datos estadísticos, datos de proyección.</t>
  </si>
  <si>
    <t>Estudios con psicólogos sobre el comportamiento humano, conductual para evitar los ataques cibernéticos, planes piloto para acompañar la inteligencia emocional, culturas, vivencias, cognitiva.</t>
  </si>
  <si>
    <t>Mejorar procesos de simplificación y transparencia de trámites, divulgación, no hay donde poner una denuncia (Gobernanza), identidad digital, transformación digital.</t>
  </si>
  <si>
    <t xml:space="preserve">Tecnología, a nivel de persona paradigma de no seguridad, se tiene que contemplar sentido de confiabilidad de datos, para romper paradigma, darle al público un sentido de confianza, desafíos que el usuario se sienta confiado de datos; tener certeza del mecanismo sea de seguridad, que los datos sean debidamente seguros. </t>
  </si>
  <si>
    <t>No se conoce de tema de ciberseguridad, impulsar más sobre el tema de seguridad, y que la comunidad adquiera conocimiento, especializadas a nivel, desarrollo, redes, seguridad, gobernanza y estándar del país, las universidades son parte fundamental, ciber defensa, investigación.</t>
  </si>
  <si>
    <t>Resguardar los datos de toda la comunidad social, estudiantil, ciberseguridad, grado académico.</t>
  </si>
  <si>
    <t>Brecha digital, internet a nivel nacional, las leyes no son buenas sobre la normativa.</t>
  </si>
  <si>
    <t>COOPERACIÓN INTERNACIONAL</t>
  </si>
  <si>
    <t>CUERPO DIPLOMÁTICO</t>
  </si>
  <si>
    <t>Cuerpo diplomático</t>
  </si>
  <si>
    <t>Uno de los temas a considerar, sería la creación de un MARCO LEGAL, ya que no puede esperar más el tema de CIBERSEGURIDAD. Ya que da soporte, y estrategias para accionar, incluyendo el tema normativo, es importante como se va aplicar, la inclusión de un reglamento y los procedimientos, ya que el convenio de BUDAPEST es prioridad para poder adherirse, y poder participar de verdad dentro del intercambio.</t>
  </si>
  <si>
    <t>Hay que partir, ya que, por parte de la cooperación internacional, puesto que de esta parte ya se cuenta con la colaboración, y lograr los contactos necesarios, poder evaluar a nivel global y no solo lo regional y facilitar el conocimiento.</t>
  </si>
  <si>
    <t>Recordar que todos los esfuerzos deben centrarse en las personas y no olvidar a los grupos vulnerables, es decir mujeres, niños, comunidades indiginas, es decir que nadie se quede atrás.</t>
  </si>
  <si>
    <t>Una ley especifica de ciberseguridad es muy importante, a pesar de que un marco de ley sea amplio, de protección, es necesario tener una ley especifica de ciberseguridad. Es un tema de alta prioridad porque por ejemplo tener un ciberataque en infraestructuras publicas seria letal, ya que la ciberdelincuencia no tiene fronteras, ya que, en alguna oportunidad en dos o tres gobiernos, existió una estrategia nacional de ciberseguridad que se trabajo conjunto a la OEA.</t>
  </si>
  <si>
    <t>La cooperación podrá apoyar con las investigaciones académicas, para que tengan una preparación más fuerte.</t>
  </si>
  <si>
    <t>La importancia de saber manejar los contenidos, pues de que serviría que la gente logre adquirir internet, si solo se utiliza en contenido sin provecho, tendría que ser al contrario, seria bueno saber como llevar la afabetizacion digital para que la gente saque provecho de esta digitalización. Y saber si el sector privado sea tan interesante o invertir en las comunidades, puesto que en materia de negocio seria bueno investigar eso.</t>
  </si>
  <si>
    <t>Es importante fortalecer a los cuerpos de seguridad, y crear condiciones de infraestructura digital, se necesita mucho y en términos de la misma lógica del proceso de modernización, el tema de capital humano, es bueno pensar en que tipo de perfil profesional sería necesarios para abordar las necesidades.</t>
  </si>
  <si>
    <t>Ya que en las diferentes organizaciones se cuenta con el expertise para poder aportar y hacer análisis con países similares, ya que eso permite ir apoyando o ver en que se puede apoyar como por ejemplo la asesoría de ESTONIA, ellos lo ven de una manera mas integral, y permitir el desarrollo y avanzar como país desde sus comunidades. El enfoque de derechos humanos.</t>
  </si>
  <si>
    <t>La agenda nacionalización transformación digital, debe ir un proyecto de gobernanza digital y sentar una mesa con una agenda común para poder llegar a un acuerdo, ya que la cooperación a invertido mucho en materia de  CIBERSEGURIDAD</t>
  </si>
  <si>
    <t>Vital poder aportar a la educación, como el poder capacitar desde los niños, es decir para que maneje correctamente la información que recibe en cuanto a tecnología.</t>
  </si>
  <si>
    <t>PNUD, UNESC, UNICEF, poseen una infraestructura a nivel de equipos técnicos que puedan facilitar algunos procesos que se necesiten como país. Ya que son implementadores también y trabajan con donantes como países y organismos internacionales, y lograr acercamientos con otros gobiernos, asistencia técnica, y facilitar la infraestructura no precisamente donar, sino que ser esa bisagra que permita unir o articular el trabajo con las prioridades de gobierno.</t>
  </si>
  <si>
    <t>Ahora es necesario establecer protocolos o estándares mínimos, y que luego los demás colaboradores se agreguen.  Necesario una estandarización y tener la misma arquitectura tecnológica, para tener las capacidades de poder compartir información.</t>
  </si>
  <si>
    <t>GOBIERNO</t>
  </si>
  <si>
    <t>SECTOR PRIVADO</t>
  </si>
  <si>
    <t>Sociedad Civil</t>
  </si>
  <si>
    <t>Normar la protección de datos</t>
  </si>
  <si>
    <t xml:space="preserve">Seguir trabajando las mesas de diálogos, hacer reuniones para evaluar los mecanismos </t>
  </si>
  <si>
    <t xml:space="preserve">Elaborar un manual o un decano para todas las secretarias </t>
  </si>
  <si>
    <t xml:space="preserve">Alfabetización digital </t>
  </si>
  <si>
    <t>Conocer lo que está haciendo el ejecutivo desde su área y que sea a beneficio de ciberseguridad</t>
  </si>
  <si>
    <t>Exigir la actualización de datos y desde allí se pueda dar la ciberseguridad</t>
  </si>
  <si>
    <t xml:space="preserve">Liberta de expresión </t>
  </si>
  <si>
    <t>Tener insumos de lo que se necesita, al final las sociedades civiles somos los beneficiarios, tener a la vista las decisiones de políticas publicas relacionada a la ciberseguridad.</t>
  </si>
  <si>
    <t>Involucrar al ministerio de la defensa y gobernación que serían los organismos ejecutivos responsables</t>
  </si>
  <si>
    <t>educación a diferentes sectores</t>
  </si>
  <si>
    <t>Como involucrar las buenas practicas</t>
  </si>
  <si>
    <t>Hacer interacciones interinstitucionales nacionales e internacionales</t>
  </si>
  <si>
    <t xml:space="preserve">FACT que exista por cada institución </t>
  </si>
  <si>
    <t>Se habla de confianza como involucrar a la sociedad civil para el voto de aval</t>
  </si>
  <si>
    <t>Tener una percepción sobre tema de ciberseguridad en o para todos los sectores</t>
  </si>
  <si>
    <t>Que haya un sistema de parte del gobierno</t>
  </si>
  <si>
    <t>Aun se necesita mucha preparación, pero aun no se tiene nada de ciberseguridad.</t>
  </si>
  <si>
    <t>Identificar o crear un ente responsable directo de la ciberseguridad y que crea la gobernanza digital</t>
  </si>
  <si>
    <t xml:space="preserve">Colocar en los sitios web sobre las dudas frecuentes </t>
  </si>
  <si>
    <t>Legalizar y oficializar la ciberseguridad desde las organizaciones de sociedad civil</t>
  </si>
  <si>
    <t>Realizar charlas desde la pertinencia cultural para dar a conocer sobre la ciberseguridad</t>
  </si>
  <si>
    <t>DPI, nombre completo, correo electrónico uno de los datos bases para cualquier información</t>
  </si>
  <si>
    <t>Nuestros procesos siguen siendo manual, aún hay mucho desconocimiento del tema.</t>
  </si>
  <si>
    <t>Evaluar lo que ya se tiene para no crear una institución directa por el costo</t>
  </si>
  <si>
    <t>Generar confianza en los sitios web</t>
  </si>
  <si>
    <t>Transformación digital implica un cambio de paradigma</t>
  </si>
  <si>
    <t>Capacitación constante a las instituciones</t>
  </si>
  <si>
    <t>Cuál es la garantía de nuestros datos en el momento de querer por ejemplo hacer una denuncia u otra gestión.</t>
  </si>
  <si>
    <t>Ver la computadora como un individuo para tener la una buena práctica de ciberguridad</t>
  </si>
  <si>
    <t>Ser incluyentes sumando a todos los sectores</t>
  </si>
  <si>
    <t>Concientizar y sensibilizar sobre la importancia de ciberseguridad</t>
  </si>
  <si>
    <t>SOCIEDAD CIVIL</t>
  </si>
  <si>
    <t>Implementar el acceso a la electricididad, equipo tecnologico e internet en los departamentos del interior del pais.</t>
  </si>
  <si>
    <t>Como estudiantes podriamos contribuir en la formaciòn de ciberseguridad. (concienciaciòns, infografias, capacitaciones, entre otros.)</t>
  </si>
  <si>
    <t>Llevar estos dialogos a los departamentos del interior del paìs, asimismo, buscar alianzas internacionales, con el objetivo de promover la eduaciòn en temas de ciberseguridad.</t>
  </si>
  <si>
    <t>Implementar un sistema para poder digitalizar la informaciòn, crear bases de datos, fomentar la ciberseguridad y la digitalizaciòn. CCDA.</t>
  </si>
  <si>
    <t>Alianzas del sector pùblico y academicos para contribuir a la educaciòn en temas de ciberseguridad, permitiendo que sen impartido en los diferentes sectores estudiantiles y poblaciòn en general.</t>
  </si>
  <si>
    <t>Proteger los datos de la poblaciòn con el objetivo de ser vìctimas de algun tipo de delito. Ademàs, abrir màs espacios las comunidades rurales e indigenas con el fin de expandir dichos temas.</t>
  </si>
  <si>
    <t>Accesibilidad a la informaciòn, debe de ser transparante el proceso, fomentar e incluir a la poblaciòn.</t>
  </si>
  <si>
    <t>SBX, podrìa contribuir en talleres enfocados a los estudiantes, COCODES, entre otros, en temas de ciberseguridad; resaltando a la poblaciòn de las tercera edad quienes son considerados como los màs vulnerables en dichos temas. Ademàs, buscar apoyo internacional.</t>
  </si>
  <si>
    <t>Transparencia por parte del Gobierno, brindar la informaciòn de lo que se esta trabajando. Trabajar en conjunto con la sociedad civil.</t>
  </si>
  <si>
    <t>Poca de confianza de la poblaciòn en las instituciones.</t>
  </si>
  <si>
    <t>Como sector estudiantil, podrìa contribuir en la difusiòn de temas relacionados a la ciberseguridad.</t>
  </si>
  <si>
    <t>Impulsar las iniciativas de ley ya propuestas de ciberseguridad.</t>
  </si>
  <si>
    <t>Acceso al internet, fomentaciòn a la participaciòn de los jovenes, incentivar la ciberseguridad en todos los niveles. Ademàs, la creaciòn de plataformas seguras en el sector academico.</t>
  </si>
  <si>
    <t>Crear contenido a traves de las redes sociales y campañas radiales para alcanzar a todas la comunidades y promover la educaciòn en temas de ciberseguridad.</t>
  </si>
  <si>
    <t>Crear platafomas seguras para proteger los datos personales de la poblaciòn; ademàs, trabajar en conjunto con el sector privado.</t>
  </si>
  <si>
    <t>Realizar anàlisis de riesgos en temas de ciberseguridad. (como sociedad civil).</t>
  </si>
  <si>
    <t>Articulando organizaciones en los distintos departamentos donde el acceso a los servicios basicos es limitado, para colaborar en la fomentaciòn de la ciberseguridad mediante el apoyo de las instituciones pùblicas y privadas.</t>
  </si>
  <si>
    <t>Incentivar los conversatorios o talleres a nivel nacional, incluyendo a los distintos sectores, con el objetivo de promover la educaciòn en ciberseguridad; asimismo, desarrollar ejercicios pràcticos.</t>
  </si>
  <si>
    <t>Formaciòn en temas de ciberseguridad en todos los niveles y que sea impartido en los distintos idiomas, con el objetivo de llegar a todas la comunidades.</t>
  </si>
  <si>
    <t>Promover y apoyar en la educaciòn de la ciberseguridad a las alcaldias auxiliares, para expandir temas relacionados a la ciberseguridad.</t>
  </si>
  <si>
    <t>Que el Gobierno sea transparente y que brinde informaciòn sobre a quienes se les esta brindando los datos personales, con el objetivo de que la poblaciòn tenga confianza.</t>
  </si>
  <si>
    <t>Implementar temas educativos, como conferencias de ciberseguridad, tomar en cuenta que todos deben ser capacitados, porque desde un niño que usa un celular ya debería saber de ciberseguridad, porque se debe tomar en cuenta que si esta conectado, esta expuesto.</t>
  </si>
  <si>
    <t>es algo básico e intuitivo, en la contra parte de sección civil a gobierno la coordinación efectiva, para materializar planes y ejecutarlos. Para tomar iniciativas de ley y con ello participación para la aportación que sea coordinados para que puedan tener rumbos.</t>
  </si>
  <si>
    <t xml:space="preserve">buscar que la sociedad participe en temas de ciberseguridad, buscar que la información sea puntual y clara. </t>
  </si>
  <si>
    <t>Tomar en cuenta el acceso a todas las personas, especialmente a las personas con discapacidad, que se de material apto para las personas con discapacidad, tomar esta brecha y considerar el conocimiento hacia todos y tomar en cuenta alas personas, culturales para el acceso.</t>
  </si>
  <si>
    <t xml:space="preserve">iniciativas para las personas discapacitadas para que sean escuchados, para saber sus necesidades, y respetar las autonomías para saber cuales son las necesidades de acceso para todos y que se impliquen programas correctos para el acceso a todos para que tenga un uso eficiente para cualquier tipo de persona y necesidad. Y buscar formas de contribuir de las sociedades aunque sea poco. Hay personas expertas para mejores contribuciones para todos especialmente personas con discapacidades. </t>
  </si>
  <si>
    <t>fortalecer la intuición y participación de comunidad indígena, búsqueda de mecanismo de participación, y que no solo se tome la participación sino la toma de decisiones con esta comunidad que ha estado aislado. Implementar programas y medidas en los programas educativos, porque se considera prioridad el conocimiento de la tecnología y seguridad dentro de los temas de impartición en la educación.</t>
  </si>
  <si>
    <t>Garantizar accesos, internet, programas y capacitaciones como en las municipalidades, en la educación como seguimiento en la auditoria social.</t>
  </si>
  <si>
    <t>tomar en cuenta los diálogos de las comunidades, y tomar realidades y tomar los recursos que ya existen para contribuir a quienes no lo tenga. Que existan buenos servicios. Tomar un mejor dialogo para llegar a mejoras.</t>
  </si>
  <si>
    <t>Implementar mejoras en la educación acerca de temas, implementar leyes de protección de datos para ya no estar expuestos, buscar medidas de protección de los datos. Y tomar en cuenta las opiniones de las personas en estos espacios para que se puedan implementar las mejoras.</t>
  </si>
  <si>
    <t>tomar en cuenta sector religioso aprovechar infraestructura de como llevar insumos de seguridad y digital para protección, y así evitar violencia o cualquier tipo de daño a las personas especialmente adolescentes, implementar mecanismo y leyes para prevenir la parte intelectual, tomar en cuenta áreas culturales para compartir y tomar parte intelectual porque no se toma en cuenta a todos los pueblos, tomar prioridad el uso del lenguaje tecnológico de la seguridad, dar educación del uso correcto y proteger información. Dar confianza para protección y dar seguridad a la sociedad principalmente en los datos que se proporciona.</t>
  </si>
  <si>
    <t>Totales Generales:</t>
  </si>
  <si>
    <t>Datos</t>
  </si>
  <si>
    <t>Agenda Digital</t>
  </si>
  <si>
    <t>Capacidades Digitales</t>
  </si>
  <si>
    <t>Gobernanza</t>
  </si>
  <si>
    <t>Brecha Digital</t>
  </si>
  <si>
    <t>Marco Legal</t>
  </si>
  <si>
    <t>Interoperabilidad</t>
  </si>
  <si>
    <t>Identidad Digital</t>
  </si>
  <si>
    <t>Voluntad Política</t>
  </si>
  <si>
    <t>Presupuesto</t>
  </si>
  <si>
    <t>Infraestructura pública</t>
  </si>
  <si>
    <t>Pasarela de pagos</t>
  </si>
  <si>
    <t>Simplificar trámites</t>
  </si>
  <si>
    <t>Actualizar guatecompras</t>
  </si>
  <si>
    <t>Digitalización de información</t>
  </si>
  <si>
    <t>Difusión del eGov</t>
  </si>
  <si>
    <t>Colaboración Intersectorial</t>
  </si>
  <si>
    <t>Intercambio experiencias</t>
  </si>
  <si>
    <t>Participación ciudadana</t>
  </si>
  <si>
    <t>Estandarización tecnológica</t>
  </si>
  <si>
    <t>Con base en sus necesidades ¿Cuáles son las prioridades para el proceso de transformación digital en su sector?</t>
  </si>
  <si>
    <t>¿Cómo puede contribuir su sector en el proceso para la transformación digital del País?</t>
  </si>
  <si>
    <t>¿Cuál es su recomendación para las prioridades del gobierno para lograr la transformación digital?</t>
  </si>
  <si>
    <t>Total General:</t>
  </si>
  <si>
    <t>Respuesta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</si>
</sst>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h:mm:ss"/>
  </numFmts>
  <fonts count="32">
    <font>
      <sz val="11"/>
      <color theme="1"/>
      <name val="Calibri"/>
      <charset val="134"/>
      <scheme val="minor"/>
    </font>
    <font>
      <sz val="12"/>
      <color theme="1"/>
      <name val="Aptos"/>
      <charset val="134"/>
    </font>
    <font>
      <sz val="10"/>
      <name val="Calibri"/>
      <charset val="134"/>
      <scheme val="minor"/>
    </font>
    <font>
      <sz val="11"/>
      <color theme="0"/>
      <name val="Calibri"/>
      <charset val="134"/>
      <scheme val="minor"/>
    </font>
    <font>
      <b/>
      <sz val="11"/>
      <color theme="0"/>
      <name val="Calibri"/>
      <charset val="134"/>
      <scheme val="minor"/>
    </font>
    <font>
      <b/>
      <sz val="11"/>
      <name val="Calibri"/>
      <charset val="134"/>
      <scheme val="minor"/>
    </font>
    <font>
      <b/>
      <sz val="11"/>
      <color theme="1"/>
      <name val="Calibri"/>
      <charset val="134"/>
      <scheme val="minor"/>
    </font>
    <font>
      <sz val="10"/>
      <color theme="1"/>
      <name val="Calibri"/>
      <charset val="134"/>
      <scheme val="minor"/>
    </font>
    <font>
      <sz val="11"/>
      <color theme="1"/>
      <name val="Aptos"/>
      <charset val="134"/>
    </font>
    <font>
      <sz val="12"/>
      <color theme="1"/>
      <name val="Arial"/>
      <charset val="134"/>
    </font>
    <font>
      <b/>
      <sz val="12"/>
      <color theme="1"/>
      <name val="Calibri"/>
      <charset val="134"/>
      <scheme val="minor"/>
    </font>
    <font>
      <sz val="1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theme="4" tint="0.799981688894314"/>
        <bgColor theme="4" tint="0.799981688894314"/>
      </patternFill>
    </fill>
    <fill>
      <patternFill patternType="solid">
        <fgColor theme="4" tint="0.799981688894314"/>
        <bgColor indexed="64"/>
      </patternFill>
    </fill>
    <fill>
      <patternFill patternType="solid">
        <fgColor theme="0" tint="-0.149998474074526"/>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249977111117893"/>
        <bgColor indexed="64"/>
      </patternFill>
    </fill>
    <fill>
      <patternFill patternType="solid">
        <fgColor theme="5"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theme="4" tint="0.399975585192419"/>
      </top>
      <bottom style="thin">
        <color theme="4" tint="0.39997558519241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auto="1"/>
      </left>
      <right style="thin">
        <color theme="0" tint="-0.499984740745262"/>
      </right>
      <top style="medium">
        <color auto="1"/>
      </top>
      <bottom style="medium">
        <color auto="1"/>
      </bottom>
      <diagonal/>
    </border>
    <border>
      <left style="thin">
        <color theme="0" tint="-0.499984740745262"/>
      </left>
      <right style="thin">
        <color theme="0" tint="-0.499984740745262"/>
      </right>
      <top style="medium">
        <color auto="1"/>
      </top>
      <bottom style="medium">
        <color auto="1"/>
      </bottom>
      <diagonal/>
    </border>
    <border>
      <left style="thin">
        <color theme="0" tint="-0.499984740745262"/>
      </left>
      <right style="medium">
        <color auto="1"/>
      </right>
      <top style="medium">
        <color auto="1"/>
      </top>
      <bottom style="medium">
        <color auto="1"/>
      </bottom>
      <diagonal/>
    </border>
    <border>
      <left/>
      <right style="thin">
        <color theme="4" tint="0.399975585192419"/>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10"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11" borderId="11" applyNumberFormat="0" applyAlignment="0" applyProtection="0">
      <alignment vertical="center"/>
    </xf>
    <xf numFmtId="0" fontId="22" fillId="12" borderId="12" applyNumberFormat="0" applyAlignment="0" applyProtection="0">
      <alignment vertical="center"/>
    </xf>
    <xf numFmtId="0" fontId="23" fillId="12" borderId="11" applyNumberFormat="0" applyAlignment="0" applyProtection="0">
      <alignment vertical="center"/>
    </xf>
    <xf numFmtId="0" fontId="24" fillId="13" borderId="13" applyNumberFormat="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0" fillId="40" borderId="0" applyNumberFormat="0" applyBorder="0" applyAlignment="0" applyProtection="0">
      <alignment vertical="center"/>
    </xf>
  </cellStyleXfs>
  <cellXfs count="7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Alignment="1">
      <alignment vertical="center"/>
    </xf>
    <xf numFmtId="0" fontId="0" fillId="0" borderId="0" xfId="0" applyAlignment="1">
      <alignment vertical="center" wrapText="1"/>
    </xf>
    <xf numFmtId="0" fontId="2" fillId="3" borderId="2" xfId="0" applyFont="1" applyFill="1" applyBorder="1" applyAlignment="1">
      <alignment horizontal="center" textRotation="90" wrapText="1"/>
    </xf>
    <xf numFmtId="0" fontId="2" fillId="4" borderId="2" xfId="0" applyFont="1" applyFill="1" applyBorder="1" applyAlignment="1">
      <alignment horizontal="center" textRotation="90" wrapText="1"/>
    </xf>
    <xf numFmtId="0" fontId="0" fillId="0" borderId="2" xfId="0" applyBorder="1" applyAlignment="1">
      <alignment vertical="center" wrapText="1"/>
    </xf>
    <xf numFmtId="0" fontId="3" fillId="0" borderId="2" xfId="0" applyFont="1" applyBorder="1" applyAlignment="1">
      <alignment horizontal="center" vertical="center"/>
    </xf>
    <xf numFmtId="0" fontId="0" fillId="0" borderId="3" xfId="0" applyBorder="1" applyAlignment="1">
      <alignment vertical="center" wrapText="1"/>
    </xf>
    <xf numFmtId="0" fontId="3" fillId="0" borderId="3" xfId="0" applyFont="1" applyBorder="1" applyAlignment="1">
      <alignment horizontal="center" vertical="center"/>
    </xf>
    <xf numFmtId="0" fontId="0" fillId="0" borderId="4" xfId="0" applyBorder="1" applyAlignment="1">
      <alignment horizontal="right" vertical="center" wrapText="1"/>
    </xf>
    <xf numFmtId="0" fontId="3" fillId="0" borderId="5" xfId="0" applyFont="1" applyBorder="1" applyAlignment="1">
      <alignment horizontal="center" vertical="center"/>
    </xf>
    <xf numFmtId="0" fontId="2" fillId="5" borderId="2" xfId="0" applyFont="1" applyFill="1" applyBorder="1" applyAlignment="1">
      <alignment horizontal="center" textRotation="90" wrapText="1"/>
    </xf>
    <xf numFmtId="0" fontId="2" fillId="6" borderId="2" xfId="0" applyFont="1" applyFill="1" applyBorder="1" applyAlignment="1">
      <alignment horizontal="center" textRotation="90" wrapText="1"/>
    </xf>
    <xf numFmtId="0" fontId="3" fillId="0" borderId="6" xfId="0" applyFont="1" applyBorder="1" applyAlignment="1">
      <alignment horizontal="center" vertical="center"/>
    </xf>
    <xf numFmtId="0" fontId="2" fillId="3" borderId="0" xfId="0" applyFont="1" applyFill="1" applyAlignment="1">
      <alignment horizontal="center" textRotation="90" wrapText="1"/>
    </xf>
    <xf numFmtId="0" fontId="2" fillId="4" borderId="0" xfId="0" applyFont="1" applyFill="1" applyAlignment="1">
      <alignment horizontal="center" textRotation="90" wrapText="1"/>
    </xf>
    <xf numFmtId="0" fontId="4" fillId="7" borderId="0" xfId="0" applyFont="1" applyFill="1"/>
    <xf numFmtId="0" fontId="2" fillId="5" borderId="0" xfId="0" applyFont="1" applyFill="1" applyAlignment="1">
      <alignment horizontal="center" textRotation="90" wrapText="1"/>
    </xf>
    <xf numFmtId="0" fontId="2" fillId="6" borderId="0" xfId="0" applyFont="1" applyFill="1" applyAlignment="1">
      <alignment horizontal="center" textRotation="90"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3" borderId="0" xfId="0" applyFill="1"/>
    <xf numFmtId="0" fontId="0" fillId="5" borderId="0" xfId="0" applyFill="1"/>
    <xf numFmtId="0" fontId="4" fillId="7" borderId="0" xfId="0" applyFont="1" applyFill="1" applyAlignment="1">
      <alignment horizontal="right" vertical="center" wrapText="1"/>
    </xf>
    <xf numFmtId="0" fontId="4" fillId="7"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0" fillId="8" borderId="0" xfId="0" applyFill="1" applyAlignment="1">
      <alignment horizontal="center" vertical="center" wrapText="1"/>
    </xf>
    <xf numFmtId="0" fontId="6" fillId="6" borderId="0" xfId="0" applyFont="1" applyFill="1" applyAlignment="1">
      <alignment horizontal="left" vertical="center" wrapText="1"/>
    </xf>
    <xf numFmtId="0" fontId="6" fillId="6" borderId="0" xfId="0" applyFont="1" applyFill="1" applyAlignment="1">
      <alignment horizontal="center" vertical="center" wrapText="1"/>
    </xf>
    <xf numFmtId="0" fontId="7" fillId="3" borderId="0" xfId="0" applyFont="1" applyFill="1" applyAlignment="1">
      <alignment horizontal="center" vertical="center" wrapText="1"/>
    </xf>
    <xf numFmtId="0" fontId="7" fillId="9" borderId="0" xfId="0" applyFont="1" applyFill="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8" fillId="2" borderId="1" xfId="0" applyFont="1" applyFill="1" applyBorder="1" applyAlignment="1">
      <alignment wrapText="1"/>
    </xf>
    <xf numFmtId="0" fontId="8" fillId="0" borderId="1" xfId="0" applyFont="1" applyBorder="1" applyAlignment="1">
      <alignment wrapText="1"/>
    </xf>
    <xf numFmtId="0" fontId="7" fillId="9" borderId="0" xfId="0" applyFont="1" applyFill="1" applyAlignment="1">
      <alignment vertical="center" wrapText="1"/>
    </xf>
    <xf numFmtId="0" fontId="0" fillId="2" borderId="1" xfId="0" applyFont="1" applyFill="1" applyBorder="1" applyAlignment="1">
      <alignment wrapText="1"/>
    </xf>
    <xf numFmtId="0" fontId="0" fillId="0" borderId="1" xfId="0" applyFont="1" applyBorder="1" applyAlignment="1">
      <alignment wrapText="1"/>
    </xf>
    <xf numFmtId="0" fontId="7" fillId="9" borderId="1" xfId="0" applyFont="1" applyFill="1" applyBorder="1" applyAlignment="1">
      <alignment vertical="center" wrapText="1"/>
    </xf>
    <xf numFmtId="0" fontId="9" fillId="2" borderId="1" xfId="0" applyFont="1" applyFill="1" applyBorder="1" applyAlignment="1">
      <alignment wrapText="1"/>
    </xf>
    <xf numFmtId="0" fontId="9" fillId="0" borderId="1" xfId="0" applyFont="1" applyBorder="1" applyAlignment="1">
      <alignment wrapText="1"/>
    </xf>
    <xf numFmtId="0" fontId="0" fillId="8" borderId="0" xfId="0" applyFill="1" applyAlignment="1">
      <alignment vertical="center" wrapText="1"/>
    </xf>
    <xf numFmtId="0" fontId="6" fillId="6" borderId="1" xfId="0" applyFont="1" applyFill="1" applyBorder="1" applyAlignment="1">
      <alignment horizontal="left" vertical="center" wrapText="1"/>
    </xf>
    <xf numFmtId="0" fontId="0" fillId="6" borderId="0" xfId="0" applyFill="1" applyAlignment="1">
      <alignment horizontal="center" vertical="center" wrapText="1"/>
    </xf>
    <xf numFmtId="0" fontId="7" fillId="0" borderId="1" xfId="0" applyFont="1" applyBorder="1" applyAlignment="1">
      <alignment vertical="center" wrapText="1"/>
    </xf>
    <xf numFmtId="0" fontId="5" fillId="4" borderId="7" xfId="0" applyFont="1" applyFill="1" applyBorder="1" applyAlignment="1">
      <alignment horizontal="center" vertical="center" wrapText="1"/>
    </xf>
    <xf numFmtId="0" fontId="6" fillId="6" borderId="7" xfId="0" applyFont="1" applyFill="1" applyBorder="1" applyAlignment="1">
      <alignment horizontal="left" vertical="center" wrapText="1"/>
    </xf>
    <xf numFmtId="0" fontId="1" fillId="0" borderId="7" xfId="0" applyFont="1" applyBorder="1" applyAlignment="1">
      <alignment wrapText="1"/>
    </xf>
    <xf numFmtId="0" fontId="1" fillId="2" borderId="7" xfId="0" applyFont="1" applyFill="1" applyBorder="1" applyAlignment="1">
      <alignment wrapText="1"/>
    </xf>
    <xf numFmtId="0" fontId="8" fillId="2" borderId="7" xfId="0" applyFont="1" applyFill="1" applyBorder="1" applyAlignment="1">
      <alignment horizontal="justify" vertical="center" wrapText="1"/>
    </xf>
    <xf numFmtId="0" fontId="8" fillId="0" borderId="7" xfId="0" applyFont="1" applyBorder="1" applyAlignment="1">
      <alignment wrapText="1"/>
    </xf>
    <xf numFmtId="0" fontId="0" fillId="2" borderId="7" xfId="0" applyFont="1" applyFill="1" applyBorder="1" applyAlignment="1">
      <alignment wrapText="1"/>
    </xf>
    <xf numFmtId="0" fontId="0" fillId="0" borderId="7" xfId="0" applyFont="1" applyBorder="1" applyAlignment="1">
      <alignment wrapText="1"/>
    </xf>
    <xf numFmtId="0" fontId="9" fillId="2" borderId="7" xfId="0" applyFont="1" applyFill="1" applyBorder="1" applyAlignment="1">
      <alignment wrapText="1"/>
    </xf>
    <xf numFmtId="0" fontId="9" fillId="0" borderId="7" xfId="0" applyFont="1" applyBorder="1" applyAlignment="1">
      <alignment wrapText="1"/>
    </xf>
    <xf numFmtId="0" fontId="6" fillId="6" borderId="0" xfId="0" applyFont="1" applyFill="1" applyAlignment="1">
      <alignment horizontal="left" vertical="center"/>
    </xf>
    <xf numFmtId="0" fontId="10" fillId="0" borderId="0" xfId="0" applyFont="1"/>
    <xf numFmtId="0" fontId="11" fillId="4" borderId="0" xfId="0" applyFont="1" applyFill="1" applyAlignment="1">
      <alignment horizontal="center"/>
    </xf>
    <xf numFmtId="0" fontId="11" fillId="4" borderId="0" xfId="0" applyFont="1" applyFill="1" applyAlignment="1">
      <alignment horizontal="center" vertical="center" wrapText="1"/>
    </xf>
    <xf numFmtId="178" fontId="0" fillId="0" borderId="0" xfId="0" applyNumberFormat="1" applyAlignment="1">
      <alignment vertical="center"/>
    </xf>
    <xf numFmtId="0" fontId="1" fillId="0" borderId="0" xfId="0" applyFont="1" applyAlignment="1">
      <alignment wrapText="1"/>
    </xf>
    <xf numFmtId="0" fontId="0" fillId="0" borderId="0" xfId="0" applyNumberFormat="1" applyAlignment="1">
      <alignment vertical="center"/>
    </xf>
    <xf numFmtId="0" fontId="0" fillId="0" borderId="0" xfId="0" applyNumberFormat="1" applyAlignment="1">
      <alignment vertical="center" wrapText="1"/>
    </xf>
    <xf numFmtId="178" fontId="6" fillId="6" borderId="0" xfId="0" applyNumberFormat="1" applyFont="1" applyFill="1" applyAlignment="1">
      <alignment horizontal="left" vertical="center"/>
    </xf>
    <xf numFmtId="0" fontId="8" fillId="0" borderId="0" xfId="0" applyFont="1" applyAlignment="1">
      <alignment wrapText="1"/>
    </xf>
    <xf numFmtId="0" fontId="7" fillId="0" borderId="0" xfId="0" applyNumberFormat="1" applyFont="1" applyAlignment="1">
      <alignment vertical="center" wrapText="1"/>
    </xf>
    <xf numFmtId="0" fontId="0" fillId="0" borderId="0" xfId="0" applyAlignment="1">
      <alignment wrapText="1"/>
    </xf>
    <xf numFmtId="0" fontId="9" fillId="0" borderId="0" xfId="0" applyFont="1" applyAlignment="1">
      <alignment wrapText="1"/>
    </xf>
    <xf numFmtId="0" fontId="7" fillId="9" borderId="0" xfId="0" applyNumberFormat="1" applyFont="1" applyFill="1" applyAlignment="1">
      <alignment vertical="center" wrapText="1"/>
    </xf>
    <xf numFmtId="0" fontId="8" fillId="0" borderId="0" xfId="0" applyFont="1" applyAlignment="1">
      <alignment horizontal="justify" vertical="center" wrapText="1"/>
    </xf>
    <xf numFmtId="0" fontId="0" fillId="0" borderId="0" xfId="0" applyAlignment="1" quotePrefix="1">
      <alignment vertical="center"/>
    </xf>
    <xf numFmtId="0" fontId="0" fillId="0" borderId="0" xfId="0" applyNumberFormat="1" applyAlignment="1"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1">
    <dxf>
      <numFmt numFmtId="0" formatCode="General"/>
      <alignment vertical="center"/>
    </dxf>
    <dxf>
      <numFmt numFmtId="178" formatCode="m/d/yy\ h:mm:ss"/>
      <alignment vertical="center"/>
    </dxf>
    <dxf>
      <numFmt numFmtId="178" formatCode="m/d/yy\ h:mm:ss"/>
      <alignment vertical="center"/>
    </dxf>
    <dxf>
      <numFmt numFmtId="0" formatCode="General"/>
      <alignment vertical="center" wrapText="1"/>
    </dxf>
    <dxf>
      <numFmt numFmtId="0" formatCode="General"/>
      <alignment vertical="center"/>
    </dxf>
    <dxf>
      <numFmt numFmtId="0" formatCode="General"/>
      <alignment vertical="center" wrapText="1"/>
    </dxf>
    <dxf>
      <numFmt numFmtId="0" formatCode="General"/>
      <alignment vertical="center" wrapText="1"/>
    </dxf>
    <dxf>
      <font>
        <name val="Calibri"/>
        <scheme val="none"/>
        <family val="2"/>
        <strike val="0"/>
        <u val="none"/>
        <sz val="10"/>
        <color theme="1"/>
      </font>
      <numFmt numFmtId="0" formatCode="General"/>
      <alignment vertical="center" wrapText="1"/>
    </dxf>
    <dxf>
      <font>
        <name val="Calibri"/>
        <scheme val="none"/>
        <family val="2"/>
        <strike val="0"/>
        <u val="none"/>
        <sz val="10"/>
        <color theme="1"/>
      </font>
      <numFmt numFmtId="0" formatCode="General"/>
      <alignment vertical="center" wrapText="1"/>
    </dxf>
    <dxf>
      <font>
        <name val="Calibri"/>
        <scheme val="none"/>
        <family val="2"/>
        <strike val="0"/>
        <u val="none"/>
        <sz val="10"/>
        <color theme="1"/>
      </font>
      <numFmt numFmtId="0" formatCode="General"/>
      <alignment vertical="center" wrapText="1"/>
    </dxf>
    <dxf>
      <numFmt numFmtId="178" formatCode="m/d/yy\ h:mm:ss"/>
      <alignment vertical="center"/>
    </dxf>
  </dxfs>
  <tableStyles count="0" defaultTableStyle="TableStyleMedium2" defaultPivotStyle="PivotStyleLight16"/>
  <colors>
    <mruColors>
      <color rgb="00EFF6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Pregunta 1</a:t>
            </a:r>
            <a:endParaRPr lang="en-US"/>
          </a:p>
        </c:rich>
      </c:tx>
      <c:layout/>
      <c:overlay val="0"/>
      <c:spPr>
        <a:noFill/>
        <a:ln>
          <a:noFill/>
        </a:ln>
        <a:effectLst/>
      </c:spPr>
    </c:title>
    <c:autoTitleDeleted val="0"/>
    <c:plotArea>
      <c:layout/>
      <c:radarChart>
        <c:radarStyle val="marker"/>
        <c:varyColors val="0"/>
        <c:ser>
          <c:idx val="0"/>
          <c:order val="0"/>
          <c:spPr>
            <a:ln w="28575" cap="rnd">
              <a:solidFill>
                <a:schemeClr val="accent1"/>
              </a:solidFill>
              <a:round/>
            </a:ln>
            <a:effectLst/>
          </c:spPr>
          <c:marker>
            <c:symbol val="none"/>
          </c:marker>
          <c:dLbls>
            <c:delete val="1"/>
          </c:dLbls>
          <c:cat>
            <c:strRef>
              <c:f>Sistematizacion!$B$2:$U$2</c:f>
              <c:strCache>
                <c:ptCount val="20"/>
                <c:pt idx="0">
                  <c:v>Datos</c:v>
                </c:pt>
                <c:pt idx="1">
                  <c:v>Agenda Digital</c:v>
                </c:pt>
                <c:pt idx="2">
                  <c:v>Capacidades Digitales</c:v>
                </c:pt>
                <c:pt idx="3">
                  <c:v>Gobernanza</c:v>
                </c:pt>
                <c:pt idx="4">
                  <c:v>Brecha Digital</c:v>
                </c:pt>
                <c:pt idx="5">
                  <c:v>Marco Legal</c:v>
                </c:pt>
                <c:pt idx="6">
                  <c:v>Interoperabilidad</c:v>
                </c:pt>
                <c:pt idx="7">
                  <c:v>Identidad Digital</c:v>
                </c:pt>
                <c:pt idx="8">
                  <c:v>Voluntad Política</c:v>
                </c:pt>
                <c:pt idx="9">
                  <c:v>Presupuesto</c:v>
                </c:pt>
                <c:pt idx="10">
                  <c:v>Infraestructura pública</c:v>
                </c:pt>
                <c:pt idx="11">
                  <c:v>Pasarela de pagos</c:v>
                </c:pt>
                <c:pt idx="12">
                  <c:v>Simplificar trámites</c:v>
                </c:pt>
                <c:pt idx="13">
                  <c:v>Actualizar guatecompras</c:v>
                </c:pt>
                <c:pt idx="14">
                  <c:v>Digitalización de información</c:v>
                </c:pt>
                <c:pt idx="15">
                  <c:v>Difusión del eGov</c:v>
                </c:pt>
                <c:pt idx="16">
                  <c:v>Colaboración Intersectorial</c:v>
                </c:pt>
                <c:pt idx="17">
                  <c:v>Intercambio experiencias</c:v>
                </c:pt>
                <c:pt idx="18">
                  <c:v>Participación ciudadana</c:v>
                </c:pt>
                <c:pt idx="19">
                  <c:v>Estandarización tecnológica</c:v>
                </c:pt>
              </c:strCache>
            </c:strRef>
          </c:cat>
          <c:val>
            <c:numRef>
              <c:f>Sistematizacion!$B$3:$U$3</c:f>
              <c:numCache>
                <c:formatCode>General</c:formatCode>
                <c:ptCount val="20"/>
                <c:pt idx="0">
                  <c:v>3</c:v>
                </c:pt>
                <c:pt idx="1">
                  <c:v>0</c:v>
                </c:pt>
                <c:pt idx="2">
                  <c:v>10</c:v>
                </c:pt>
                <c:pt idx="3">
                  <c:v>5</c:v>
                </c:pt>
                <c:pt idx="4">
                  <c:v>6</c:v>
                </c:pt>
                <c:pt idx="5">
                  <c:v>4</c:v>
                </c:pt>
                <c:pt idx="6">
                  <c:v>0</c:v>
                </c:pt>
                <c:pt idx="7">
                  <c:v>0</c:v>
                </c:pt>
                <c:pt idx="8">
                  <c:v>1</c:v>
                </c:pt>
                <c:pt idx="9">
                  <c:v>0</c:v>
                </c:pt>
                <c:pt idx="10">
                  <c:v>3</c:v>
                </c:pt>
                <c:pt idx="11">
                  <c:v>0</c:v>
                </c:pt>
                <c:pt idx="12">
                  <c:v>0</c:v>
                </c:pt>
                <c:pt idx="13">
                  <c:v>0</c:v>
                </c:pt>
                <c:pt idx="14">
                  <c:v>1</c:v>
                </c:pt>
                <c:pt idx="15">
                  <c:v>1</c:v>
                </c:pt>
                <c:pt idx="16">
                  <c:v>0</c:v>
                </c:pt>
                <c:pt idx="17">
                  <c:v>0</c:v>
                </c:pt>
                <c:pt idx="18">
                  <c:v>4</c:v>
                </c:pt>
                <c:pt idx="19">
                  <c:v>0</c:v>
                </c:pt>
              </c:numCache>
            </c:numRef>
          </c:val>
        </c:ser>
        <c:dLbls>
          <c:showLegendKey val="0"/>
          <c:showVal val="0"/>
          <c:showCatName val="0"/>
          <c:showSerName val="0"/>
          <c:showPercent val="0"/>
          <c:showBubbleSize val="0"/>
        </c:dLbls>
        <c:axId val="1123629575"/>
        <c:axId val="1123631623"/>
      </c:radarChart>
      <c:catAx>
        <c:axId val="1123629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23631623"/>
        <c:crosses val="autoZero"/>
        <c:auto val="1"/>
        <c:lblAlgn val="ctr"/>
        <c:lblOffset val="100"/>
        <c:noMultiLvlLbl val="0"/>
      </c:catAx>
      <c:valAx>
        <c:axId val="1123631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23629575"/>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0fdab90-cc64-4ff9-b382-75b15303ef2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Pregunta 2</a:t>
            </a:r>
            <a:endParaRPr lang="en-US"/>
          </a:p>
        </c:rich>
      </c:tx>
      <c:layout/>
      <c:overlay val="0"/>
      <c:spPr>
        <a:noFill/>
        <a:ln>
          <a:noFill/>
        </a:ln>
        <a:effectLst/>
      </c:spPr>
    </c:title>
    <c:autoTitleDeleted val="0"/>
    <c:plotArea>
      <c:layout/>
      <c:radarChart>
        <c:radarStyle val="marker"/>
        <c:varyColors val="0"/>
        <c:ser>
          <c:idx val="0"/>
          <c:order val="0"/>
          <c:spPr>
            <a:ln w="28575" cap="rnd">
              <a:solidFill>
                <a:schemeClr val="accent1"/>
              </a:solidFill>
              <a:round/>
            </a:ln>
            <a:effectLst/>
          </c:spPr>
          <c:marker>
            <c:symbol val="none"/>
          </c:marker>
          <c:dLbls>
            <c:delete val="1"/>
          </c:dLbls>
          <c:cat>
            <c:strRef>
              <c:f>Sistematizacion!$B$2:$U$2</c:f>
              <c:strCache>
                <c:ptCount val="20"/>
                <c:pt idx="0">
                  <c:v>Datos</c:v>
                </c:pt>
                <c:pt idx="1">
                  <c:v>Agenda Digital</c:v>
                </c:pt>
                <c:pt idx="2">
                  <c:v>Capacidades Digitales</c:v>
                </c:pt>
                <c:pt idx="3">
                  <c:v>Gobernanza</c:v>
                </c:pt>
                <c:pt idx="4">
                  <c:v>Brecha Digital</c:v>
                </c:pt>
                <c:pt idx="5">
                  <c:v>Marco Legal</c:v>
                </c:pt>
                <c:pt idx="6">
                  <c:v>Interoperabilidad</c:v>
                </c:pt>
                <c:pt idx="7">
                  <c:v>Identidad Digital</c:v>
                </c:pt>
                <c:pt idx="8">
                  <c:v>Voluntad Política</c:v>
                </c:pt>
                <c:pt idx="9">
                  <c:v>Presupuesto</c:v>
                </c:pt>
                <c:pt idx="10">
                  <c:v>Infraestructura pública</c:v>
                </c:pt>
                <c:pt idx="11">
                  <c:v>Pasarela de pagos</c:v>
                </c:pt>
                <c:pt idx="12">
                  <c:v>Simplificar trámites</c:v>
                </c:pt>
                <c:pt idx="13">
                  <c:v>Actualizar guatecompras</c:v>
                </c:pt>
                <c:pt idx="14">
                  <c:v>Digitalización de información</c:v>
                </c:pt>
                <c:pt idx="15">
                  <c:v>Difusión del eGov</c:v>
                </c:pt>
                <c:pt idx="16">
                  <c:v>Colaboración Intersectorial</c:v>
                </c:pt>
                <c:pt idx="17">
                  <c:v>Intercambio experiencias</c:v>
                </c:pt>
                <c:pt idx="18">
                  <c:v>Participación ciudadana</c:v>
                </c:pt>
                <c:pt idx="19">
                  <c:v>Estandarización tecnológica</c:v>
                </c:pt>
              </c:strCache>
            </c:strRef>
          </c:cat>
          <c:val>
            <c:numRef>
              <c:f>Sistematizacion!$B$42:$U$42</c:f>
              <c:numCache>
                <c:formatCode>General</c:formatCode>
                <c:ptCount val="20"/>
                <c:pt idx="0">
                  <c:v>1</c:v>
                </c:pt>
                <c:pt idx="1">
                  <c:v>1</c:v>
                </c:pt>
                <c:pt idx="2">
                  <c:v>17</c:v>
                </c:pt>
                <c:pt idx="3">
                  <c:v>1</c:v>
                </c:pt>
                <c:pt idx="4">
                  <c:v>3</c:v>
                </c:pt>
                <c:pt idx="5">
                  <c:v>5</c:v>
                </c:pt>
                <c:pt idx="6">
                  <c:v>0</c:v>
                </c:pt>
                <c:pt idx="7">
                  <c:v>0</c:v>
                </c:pt>
                <c:pt idx="8">
                  <c:v>0</c:v>
                </c:pt>
                <c:pt idx="9">
                  <c:v>0</c:v>
                </c:pt>
                <c:pt idx="10">
                  <c:v>1</c:v>
                </c:pt>
                <c:pt idx="11">
                  <c:v>0</c:v>
                </c:pt>
                <c:pt idx="12">
                  <c:v>0</c:v>
                </c:pt>
                <c:pt idx="13">
                  <c:v>0</c:v>
                </c:pt>
                <c:pt idx="14">
                  <c:v>1</c:v>
                </c:pt>
                <c:pt idx="15">
                  <c:v>0</c:v>
                </c:pt>
                <c:pt idx="16">
                  <c:v>6</c:v>
                </c:pt>
                <c:pt idx="17">
                  <c:v>5</c:v>
                </c:pt>
                <c:pt idx="18">
                  <c:v>2</c:v>
                </c:pt>
                <c:pt idx="19">
                  <c:v>0</c:v>
                </c:pt>
              </c:numCache>
            </c:numRef>
          </c:val>
        </c:ser>
        <c:dLbls>
          <c:showLegendKey val="0"/>
          <c:showVal val="0"/>
          <c:showCatName val="0"/>
          <c:showSerName val="0"/>
          <c:showPercent val="0"/>
          <c:showBubbleSize val="0"/>
        </c:dLbls>
        <c:axId val="2063037959"/>
        <c:axId val="2063040007"/>
      </c:radarChart>
      <c:catAx>
        <c:axId val="2063037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63040007"/>
        <c:crosses val="autoZero"/>
        <c:auto val="1"/>
        <c:lblAlgn val="ctr"/>
        <c:lblOffset val="100"/>
        <c:noMultiLvlLbl val="0"/>
      </c:catAx>
      <c:valAx>
        <c:axId val="2063040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630379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1cc0165-8772-421c-bba4-fb65d40551b0}"/>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Pregunta 3</a:t>
            </a:r>
            <a:endParaRPr lang="en-US"/>
          </a:p>
        </c:rich>
      </c:tx>
      <c:layout/>
      <c:overlay val="0"/>
      <c:spPr>
        <a:noFill/>
        <a:ln>
          <a:noFill/>
        </a:ln>
        <a:effectLst/>
      </c:spPr>
    </c:title>
    <c:autoTitleDeleted val="0"/>
    <c:plotArea>
      <c:layout/>
      <c:radarChart>
        <c:radarStyle val="marker"/>
        <c:varyColors val="0"/>
        <c:ser>
          <c:idx val="0"/>
          <c:order val="0"/>
          <c:spPr>
            <a:ln w="28575" cap="rnd">
              <a:solidFill>
                <a:schemeClr val="accent1"/>
              </a:solidFill>
              <a:round/>
            </a:ln>
            <a:effectLst/>
          </c:spPr>
          <c:marker>
            <c:symbol val="none"/>
          </c:marker>
          <c:dLbls>
            <c:delete val="1"/>
          </c:dLbls>
          <c:cat>
            <c:strRef>
              <c:f>Sistematizacion!$B$2:$U$2</c:f>
              <c:strCache>
                <c:ptCount val="20"/>
                <c:pt idx="0">
                  <c:v>Datos</c:v>
                </c:pt>
                <c:pt idx="1">
                  <c:v>Agenda Digital</c:v>
                </c:pt>
                <c:pt idx="2">
                  <c:v>Capacidades Digitales</c:v>
                </c:pt>
                <c:pt idx="3">
                  <c:v>Gobernanza</c:v>
                </c:pt>
                <c:pt idx="4">
                  <c:v>Brecha Digital</c:v>
                </c:pt>
                <c:pt idx="5">
                  <c:v>Marco Legal</c:v>
                </c:pt>
                <c:pt idx="6">
                  <c:v>Interoperabilidad</c:v>
                </c:pt>
                <c:pt idx="7">
                  <c:v>Identidad Digital</c:v>
                </c:pt>
                <c:pt idx="8">
                  <c:v>Voluntad Política</c:v>
                </c:pt>
                <c:pt idx="9">
                  <c:v>Presupuesto</c:v>
                </c:pt>
                <c:pt idx="10">
                  <c:v>Infraestructura pública</c:v>
                </c:pt>
                <c:pt idx="11">
                  <c:v>Pasarela de pagos</c:v>
                </c:pt>
                <c:pt idx="12">
                  <c:v>Simplificar trámites</c:v>
                </c:pt>
                <c:pt idx="13">
                  <c:v>Actualizar guatecompras</c:v>
                </c:pt>
                <c:pt idx="14">
                  <c:v>Digitalización de información</c:v>
                </c:pt>
                <c:pt idx="15">
                  <c:v>Difusión del eGov</c:v>
                </c:pt>
                <c:pt idx="16">
                  <c:v>Colaboración Intersectorial</c:v>
                </c:pt>
                <c:pt idx="17">
                  <c:v>Intercambio experiencias</c:v>
                </c:pt>
                <c:pt idx="18">
                  <c:v>Participación ciudadana</c:v>
                </c:pt>
                <c:pt idx="19">
                  <c:v>Estandarización tecnológica</c:v>
                </c:pt>
              </c:strCache>
            </c:strRef>
          </c:cat>
          <c:val>
            <c:numRef>
              <c:f>Sistematizacion!$B$84:$U$84</c:f>
              <c:numCache>
                <c:formatCode>General</c:formatCode>
                <c:ptCount val="20"/>
                <c:pt idx="0">
                  <c:v>2</c:v>
                </c:pt>
                <c:pt idx="1">
                  <c:v>0</c:v>
                </c:pt>
                <c:pt idx="2">
                  <c:v>10</c:v>
                </c:pt>
                <c:pt idx="3">
                  <c:v>3</c:v>
                </c:pt>
                <c:pt idx="4">
                  <c:v>2</c:v>
                </c:pt>
                <c:pt idx="5">
                  <c:v>3</c:v>
                </c:pt>
                <c:pt idx="6">
                  <c:v>0</c:v>
                </c:pt>
                <c:pt idx="7">
                  <c:v>1</c:v>
                </c:pt>
                <c:pt idx="8">
                  <c:v>0</c:v>
                </c:pt>
                <c:pt idx="9">
                  <c:v>0</c:v>
                </c:pt>
                <c:pt idx="10">
                  <c:v>0</c:v>
                </c:pt>
                <c:pt idx="11">
                  <c:v>0</c:v>
                </c:pt>
                <c:pt idx="12">
                  <c:v>1</c:v>
                </c:pt>
                <c:pt idx="13">
                  <c:v>0</c:v>
                </c:pt>
                <c:pt idx="14">
                  <c:v>2</c:v>
                </c:pt>
                <c:pt idx="15">
                  <c:v>0</c:v>
                </c:pt>
                <c:pt idx="16">
                  <c:v>8</c:v>
                </c:pt>
                <c:pt idx="17">
                  <c:v>2</c:v>
                </c:pt>
                <c:pt idx="18">
                  <c:v>7</c:v>
                </c:pt>
                <c:pt idx="19">
                  <c:v>1</c:v>
                </c:pt>
              </c:numCache>
            </c:numRef>
          </c:val>
        </c:ser>
        <c:dLbls>
          <c:showLegendKey val="0"/>
          <c:showVal val="0"/>
          <c:showCatName val="0"/>
          <c:showSerName val="0"/>
          <c:showPercent val="0"/>
          <c:showBubbleSize val="0"/>
        </c:dLbls>
        <c:axId val="256952328"/>
        <c:axId val="256960008"/>
      </c:radarChart>
      <c:catAx>
        <c:axId val="25695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6960008"/>
        <c:crosses val="autoZero"/>
        <c:auto val="1"/>
        <c:lblAlgn val="ctr"/>
        <c:lblOffset val="100"/>
        <c:noMultiLvlLbl val="0"/>
      </c:catAx>
      <c:valAx>
        <c:axId val="25696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69523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075d754-0bd6-49af-9f16-4fdcb54cb63c}"/>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Todas las preguntas</a:t>
            </a:r>
            <a:endParaRPr lang="en-US"/>
          </a:p>
        </c:rich>
      </c:tx>
      <c:layout/>
      <c:overlay val="0"/>
      <c:spPr>
        <a:noFill/>
        <a:ln>
          <a:noFill/>
        </a:ln>
        <a:effectLst/>
      </c:spPr>
    </c:title>
    <c:autoTitleDeleted val="0"/>
    <c:plotArea>
      <c:layout/>
      <c:radarChart>
        <c:radarStyle val="marker"/>
        <c:varyColors val="0"/>
        <c:ser>
          <c:idx val="0"/>
          <c:order val="0"/>
          <c:spPr>
            <a:ln w="28575" cap="rnd">
              <a:solidFill>
                <a:schemeClr val="accent1"/>
              </a:solidFill>
              <a:round/>
            </a:ln>
            <a:effectLst/>
          </c:spPr>
          <c:marker>
            <c:symbol val="none"/>
          </c:marker>
          <c:dLbls>
            <c:delete val="1"/>
          </c:dLbls>
          <c:cat>
            <c:strRef>
              <c:f>'Graficas Generales'!$A$1:$T$1</c:f>
              <c:strCache>
                <c:ptCount val="20"/>
                <c:pt idx="0">
                  <c:v>Datos</c:v>
                </c:pt>
                <c:pt idx="1">
                  <c:v>Agenda Digital</c:v>
                </c:pt>
                <c:pt idx="2">
                  <c:v>Capacidades Digitales</c:v>
                </c:pt>
                <c:pt idx="3">
                  <c:v>Gobernanza</c:v>
                </c:pt>
                <c:pt idx="4">
                  <c:v>Brecha Digital</c:v>
                </c:pt>
                <c:pt idx="5">
                  <c:v>Marco Legal</c:v>
                </c:pt>
                <c:pt idx="6">
                  <c:v>Interoperabilidad</c:v>
                </c:pt>
                <c:pt idx="7">
                  <c:v>Identidad Digital</c:v>
                </c:pt>
                <c:pt idx="8">
                  <c:v>Voluntad Política</c:v>
                </c:pt>
                <c:pt idx="9">
                  <c:v>Presupuesto</c:v>
                </c:pt>
                <c:pt idx="10">
                  <c:v>Infraestructura pública</c:v>
                </c:pt>
                <c:pt idx="11">
                  <c:v>Pasarela de pagos</c:v>
                </c:pt>
                <c:pt idx="12">
                  <c:v>Simplificar trámites</c:v>
                </c:pt>
                <c:pt idx="13">
                  <c:v>Actualizar guatecompras</c:v>
                </c:pt>
                <c:pt idx="14">
                  <c:v>Digitalización de información</c:v>
                </c:pt>
                <c:pt idx="15">
                  <c:v>Difusión del eGov</c:v>
                </c:pt>
                <c:pt idx="16">
                  <c:v>Colaboración Intersectorial</c:v>
                </c:pt>
                <c:pt idx="17">
                  <c:v>Intercambio experiencias</c:v>
                </c:pt>
                <c:pt idx="18">
                  <c:v>Participación ciudadana</c:v>
                </c:pt>
                <c:pt idx="19">
                  <c:v>Estandarización tecnológica</c:v>
                </c:pt>
              </c:strCache>
            </c:strRef>
          </c:cat>
          <c:val>
            <c:numRef>
              <c:f>'Graficas Generales'!$A$2:$T$2</c:f>
              <c:numCache>
                <c:formatCode>General</c:formatCode>
                <c:ptCount val="20"/>
                <c:pt idx="0">
                  <c:v>6</c:v>
                </c:pt>
                <c:pt idx="1">
                  <c:v>1</c:v>
                </c:pt>
                <c:pt idx="2">
                  <c:v>37</c:v>
                </c:pt>
                <c:pt idx="3">
                  <c:v>9</c:v>
                </c:pt>
                <c:pt idx="4">
                  <c:v>11</c:v>
                </c:pt>
                <c:pt idx="5">
                  <c:v>12</c:v>
                </c:pt>
                <c:pt idx="6">
                  <c:v>0</c:v>
                </c:pt>
                <c:pt idx="7">
                  <c:v>1</c:v>
                </c:pt>
                <c:pt idx="8">
                  <c:v>1</c:v>
                </c:pt>
                <c:pt idx="9">
                  <c:v>0</c:v>
                </c:pt>
                <c:pt idx="10">
                  <c:v>4</c:v>
                </c:pt>
                <c:pt idx="11">
                  <c:v>0</c:v>
                </c:pt>
                <c:pt idx="12">
                  <c:v>1</c:v>
                </c:pt>
                <c:pt idx="13">
                  <c:v>0</c:v>
                </c:pt>
                <c:pt idx="14">
                  <c:v>4</c:v>
                </c:pt>
                <c:pt idx="15">
                  <c:v>1</c:v>
                </c:pt>
                <c:pt idx="16">
                  <c:v>14</c:v>
                </c:pt>
                <c:pt idx="17">
                  <c:v>7</c:v>
                </c:pt>
                <c:pt idx="18">
                  <c:v>13</c:v>
                </c:pt>
                <c:pt idx="19">
                  <c:v>1</c:v>
                </c:pt>
              </c:numCache>
            </c:numRef>
          </c:val>
        </c:ser>
        <c:dLbls>
          <c:showLegendKey val="0"/>
          <c:showVal val="0"/>
          <c:showCatName val="0"/>
          <c:showSerName val="0"/>
          <c:showPercent val="0"/>
          <c:showBubbleSize val="0"/>
        </c:dLbls>
        <c:axId val="1519406599"/>
        <c:axId val="1519412743"/>
      </c:radarChart>
      <c:catAx>
        <c:axId val="1519406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595959"/>
                </a:solidFill>
                <a:latin typeface="+mn-lt"/>
                <a:ea typeface="+mn-ea"/>
                <a:cs typeface="+mn-cs"/>
              </a:defRPr>
            </a:pPr>
          </a:p>
        </c:txPr>
        <c:crossAx val="1519412743"/>
        <c:crosses val="autoZero"/>
        <c:auto val="1"/>
        <c:lblAlgn val="ctr"/>
        <c:lblOffset val="100"/>
        <c:noMultiLvlLbl val="0"/>
      </c:catAx>
      <c:valAx>
        <c:axId val="1519412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1940659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f952741-1d2c-4ad3-a92d-01e7d80615ca}"/>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Todas las preguntas</a:t>
            </a:r>
            <a:endParaRPr lang="en-US"/>
          </a:p>
        </c:rich>
      </c:tx>
      <c:layout/>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strRef>
              <c:f>'Graficas Generales'!$A$1:$T$1</c:f>
              <c:strCache>
                <c:ptCount val="20"/>
                <c:pt idx="0">
                  <c:v>Datos</c:v>
                </c:pt>
                <c:pt idx="1">
                  <c:v>Agenda Digital</c:v>
                </c:pt>
                <c:pt idx="2">
                  <c:v>Capacidades Digitales</c:v>
                </c:pt>
                <c:pt idx="3">
                  <c:v>Gobernanza</c:v>
                </c:pt>
                <c:pt idx="4">
                  <c:v>Brecha Digital</c:v>
                </c:pt>
                <c:pt idx="5">
                  <c:v>Marco Legal</c:v>
                </c:pt>
                <c:pt idx="6">
                  <c:v>Interoperabilidad</c:v>
                </c:pt>
                <c:pt idx="7">
                  <c:v>Identidad Digital</c:v>
                </c:pt>
                <c:pt idx="8">
                  <c:v>Voluntad Política</c:v>
                </c:pt>
                <c:pt idx="9">
                  <c:v>Presupuesto</c:v>
                </c:pt>
                <c:pt idx="10">
                  <c:v>Infraestructura pública</c:v>
                </c:pt>
                <c:pt idx="11">
                  <c:v>Pasarela de pagos</c:v>
                </c:pt>
                <c:pt idx="12">
                  <c:v>Simplificar trámites</c:v>
                </c:pt>
                <c:pt idx="13">
                  <c:v>Actualizar guatecompras</c:v>
                </c:pt>
                <c:pt idx="14">
                  <c:v>Digitalización de información</c:v>
                </c:pt>
                <c:pt idx="15">
                  <c:v>Difusión del eGov</c:v>
                </c:pt>
                <c:pt idx="16">
                  <c:v>Colaboración Intersectorial</c:v>
                </c:pt>
                <c:pt idx="17">
                  <c:v>Intercambio experiencias</c:v>
                </c:pt>
                <c:pt idx="18">
                  <c:v>Participación ciudadana</c:v>
                </c:pt>
                <c:pt idx="19">
                  <c:v>Estandarización tecnológica</c:v>
                </c:pt>
              </c:strCache>
            </c:strRef>
          </c:cat>
          <c:val>
            <c:numRef>
              <c:f>'Graficas Generales'!$A$2:$T$2</c:f>
              <c:numCache>
                <c:formatCode>General</c:formatCode>
                <c:ptCount val="20"/>
                <c:pt idx="0">
                  <c:v>6</c:v>
                </c:pt>
                <c:pt idx="1">
                  <c:v>1</c:v>
                </c:pt>
                <c:pt idx="2">
                  <c:v>37</c:v>
                </c:pt>
                <c:pt idx="3">
                  <c:v>9</c:v>
                </c:pt>
                <c:pt idx="4">
                  <c:v>11</c:v>
                </c:pt>
                <c:pt idx="5">
                  <c:v>12</c:v>
                </c:pt>
                <c:pt idx="6">
                  <c:v>0</c:v>
                </c:pt>
                <c:pt idx="7">
                  <c:v>1</c:v>
                </c:pt>
                <c:pt idx="8">
                  <c:v>1</c:v>
                </c:pt>
                <c:pt idx="9">
                  <c:v>0</c:v>
                </c:pt>
                <c:pt idx="10">
                  <c:v>4</c:v>
                </c:pt>
                <c:pt idx="11">
                  <c:v>0</c:v>
                </c:pt>
                <c:pt idx="12">
                  <c:v>1</c:v>
                </c:pt>
                <c:pt idx="13">
                  <c:v>0</c:v>
                </c:pt>
                <c:pt idx="14">
                  <c:v>4</c:v>
                </c:pt>
                <c:pt idx="15">
                  <c:v>1</c:v>
                </c:pt>
                <c:pt idx="16">
                  <c:v>14</c:v>
                </c:pt>
                <c:pt idx="17">
                  <c:v>7</c:v>
                </c:pt>
                <c:pt idx="18">
                  <c:v>13</c:v>
                </c:pt>
                <c:pt idx="19">
                  <c:v>1</c:v>
                </c:pt>
              </c:numCache>
            </c:numRef>
          </c:val>
        </c:ser>
        <c:dLbls>
          <c:showLegendKey val="0"/>
          <c:showVal val="0"/>
          <c:showCatName val="0"/>
          <c:showSerName val="0"/>
          <c:showPercent val="0"/>
          <c:showBubbleSize val="0"/>
        </c:dLbls>
        <c:gapWidth val="182"/>
        <c:axId val="1271066631"/>
        <c:axId val="230230536"/>
      </c:barChart>
      <c:catAx>
        <c:axId val="1271066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0230536"/>
        <c:crosses val="autoZero"/>
        <c:auto val="1"/>
        <c:lblAlgn val="ctr"/>
        <c:lblOffset val="100"/>
        <c:noMultiLvlLbl val="0"/>
      </c:catAx>
      <c:valAx>
        <c:axId val="23023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710666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ff00e70-4fcd-443c-812d-7109dd7a278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21</xdr:col>
      <xdr:colOff>390525</xdr:colOff>
      <xdr:row>4</xdr:row>
      <xdr:rowOff>123825</xdr:rowOff>
    </xdr:from>
    <xdr:to>
      <xdr:col>29</xdr:col>
      <xdr:colOff>447675</xdr:colOff>
      <xdr:row>12</xdr:row>
      <xdr:rowOff>0</xdr:rowOff>
    </xdr:to>
    <xdr:graphicFrame>
      <xdr:nvGraphicFramePr>
        <xdr:cNvPr id="3" name="Gráfico 2"/>
        <xdr:cNvGraphicFramePr/>
      </xdr:nvGraphicFramePr>
      <xdr:xfrm>
        <a:off x="9464675" y="2172335"/>
        <a:ext cx="6442710" cy="81819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333375</xdr:colOff>
      <xdr:row>40</xdr:row>
      <xdr:rowOff>123825</xdr:rowOff>
    </xdr:from>
    <xdr:to>
      <xdr:col>30</xdr:col>
      <xdr:colOff>704850</xdr:colOff>
      <xdr:row>51</xdr:row>
      <xdr:rowOff>790575</xdr:rowOff>
    </xdr:to>
    <xdr:graphicFrame>
      <xdr:nvGraphicFramePr>
        <xdr:cNvPr id="8" name="Gráfico 7"/>
        <xdr:cNvGraphicFramePr/>
      </xdr:nvGraphicFramePr>
      <xdr:xfrm>
        <a:off x="9407525" y="24232235"/>
        <a:ext cx="7555230" cy="76993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152400</xdr:colOff>
      <xdr:row>83</xdr:row>
      <xdr:rowOff>19049</xdr:rowOff>
    </xdr:from>
    <xdr:to>
      <xdr:col>31</xdr:col>
      <xdr:colOff>326571</xdr:colOff>
      <xdr:row>92</xdr:row>
      <xdr:rowOff>81642</xdr:rowOff>
    </xdr:to>
    <xdr:graphicFrame>
      <xdr:nvGraphicFramePr>
        <xdr:cNvPr id="9" name="Gráfico 8"/>
        <xdr:cNvGraphicFramePr/>
      </xdr:nvGraphicFramePr>
      <xdr:xfrm>
        <a:off x="9226550" y="57038875"/>
        <a:ext cx="8155940" cy="39490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38100</xdr:colOff>
      <xdr:row>3</xdr:row>
      <xdr:rowOff>76200</xdr:rowOff>
    </xdr:from>
    <xdr:to>
      <xdr:col>20</xdr:col>
      <xdr:colOff>47625</xdr:colOff>
      <xdr:row>24</xdr:row>
      <xdr:rowOff>66675</xdr:rowOff>
    </xdr:to>
    <xdr:graphicFrame>
      <xdr:nvGraphicFramePr>
        <xdr:cNvPr id="2" name="Gráfico 1"/>
        <xdr:cNvGraphicFramePr/>
      </xdr:nvGraphicFramePr>
      <xdr:xfrm>
        <a:off x="38100" y="2044700"/>
        <a:ext cx="6791325" cy="38576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25</xdr:row>
      <xdr:rowOff>19050</xdr:rowOff>
    </xdr:from>
    <xdr:to>
      <xdr:col>20</xdr:col>
      <xdr:colOff>28575</xdr:colOff>
      <xdr:row>47</xdr:row>
      <xdr:rowOff>95250</xdr:rowOff>
    </xdr:to>
    <xdr:graphicFrame>
      <xdr:nvGraphicFramePr>
        <xdr:cNvPr id="4" name="Gráfico 3"/>
        <xdr:cNvGraphicFramePr/>
      </xdr:nvGraphicFramePr>
      <xdr:xfrm>
        <a:off x="47625" y="6038850"/>
        <a:ext cx="6762750" cy="4127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5:K44" totalsRowShown="0">
  <autoFilter xmlns:etc="http://www.wps.cn/officeDocument/2017/etCustomData" ref="A5:K44" etc:filterBottomFollowUsedRange="0"/>
  <sortState ref="A5:K44">
    <sortCondition ref="G7:G43"/>
  </sortState>
  <tableColumns count="11">
    <tableColumn id="1" name="ID" dataDxfId="0"/>
    <tableColumn id="2" name="Hora de inicio" dataDxfId="1"/>
    <tableColumn id="3" name="Hora de finalización" dataDxfId="2"/>
    <tableColumn id="6" name="Nombre:" dataDxfId="3"/>
    <tableColumn id="7" name="Teléfono" dataDxfId="4"/>
    <tableColumn id="8" name="Organización:" dataDxfId="5"/>
    <tableColumn id="9" name="¿Qué sector representa?" dataDxfId="6"/>
    <tableColumn id="10" name="Con base en sus necesidades ¿Cuáles son las prioridades en ciberseguridad para el proceso de transformación digital en su sector?" dataDxfId="7"/>
    <tableColumn id="11" name="¿Cómo puede contribuir en la ciberseguridad su sector para el proceso de transformación digital del País?" dataDxfId="8"/>
    <tableColumn id="12" name="¿Cuál es su recomendación en cuanto a ciberseguridad para las prioridades del gobierno durante el proceso de transformación digital?" dataDxfId="9"/>
    <tableColumn id="13" name="Hora de la última modificación"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
  <sheetViews>
    <sheetView zoomScale="85" zoomScaleNormal="85" topLeftCell="A9" workbookViewId="0">
      <selection activeCell="M44" sqref="M44"/>
    </sheetView>
  </sheetViews>
  <sheetFormatPr defaultColWidth="9.13636363636364" defaultRowHeight="14.5"/>
  <cols>
    <col min="1" max="1" width="5.13636363636364" customWidth="1"/>
    <col min="2" max="2" width="15.4272727272727" hidden="1" customWidth="1"/>
    <col min="3" max="3" width="6.85454545454545" hidden="1" customWidth="1"/>
    <col min="4" max="4" width="18.2818181818182" style="4" customWidth="1"/>
    <col min="5" max="5" width="14" customWidth="1"/>
    <col min="6" max="6" width="23.7090909090909" style="4" customWidth="1"/>
    <col min="7" max="7" width="16.4272727272727" style="4" customWidth="1"/>
    <col min="8" max="10" width="43.1363636363636" style="4" customWidth="1"/>
    <col min="11" max="11" width="20" hidden="1" customWidth="1"/>
  </cols>
  <sheetData>
    <row r="1" ht="15.5" spans="8:8">
      <c r="H1" s="58" t="s">
        <v>0</v>
      </c>
    </row>
    <row r="2" ht="15.5" spans="8:8">
      <c r="H2" s="58" t="s">
        <v>1</v>
      </c>
    </row>
    <row r="3" ht="15.5" spans="8:8">
      <c r="H3" s="58" t="s">
        <v>2</v>
      </c>
    </row>
    <row r="5" ht="43.5" spans="1:11">
      <c r="A5" s="59" t="s">
        <v>3</v>
      </c>
      <c r="B5" s="59" t="s">
        <v>4</v>
      </c>
      <c r="C5" s="59" t="s">
        <v>5</v>
      </c>
      <c r="D5" s="60" t="s">
        <v>6</v>
      </c>
      <c r="E5" s="59" t="s">
        <v>7</v>
      </c>
      <c r="F5" s="60" t="s">
        <v>8</v>
      </c>
      <c r="G5" s="60" t="s">
        <v>9</v>
      </c>
      <c r="H5" s="60" t="s">
        <v>10</v>
      </c>
      <c r="I5" s="60" t="s">
        <v>11</v>
      </c>
      <c r="J5" s="60" t="s">
        <v>12</v>
      </c>
      <c r="K5" t="s">
        <v>13</v>
      </c>
    </row>
    <row r="6" s="57" customFormat="1" ht="21.75" customHeight="1" spans="4:10">
      <c r="D6" s="29"/>
      <c r="F6" s="29"/>
      <c r="G6" s="29"/>
      <c r="H6" s="29" t="s">
        <v>14</v>
      </c>
      <c r="I6" s="29" t="s">
        <v>14</v>
      </c>
      <c r="J6" s="29" t="s">
        <v>14</v>
      </c>
    </row>
    <row r="7" s="3" customFormat="1" ht="64.5" customHeight="1" spans="2:11">
      <c r="B7" s="61"/>
      <c r="C7" s="61"/>
      <c r="D7" s="4" t="s">
        <v>15</v>
      </c>
      <c r="E7" s="72" t="s">
        <v>15</v>
      </c>
      <c r="F7" s="4" t="s">
        <v>15</v>
      </c>
      <c r="G7" s="4" t="s">
        <v>16</v>
      </c>
      <c r="H7" s="62" t="s">
        <v>17</v>
      </c>
      <c r="I7" s="62" t="s">
        <v>18</v>
      </c>
      <c r="J7" s="62" t="s">
        <v>19</v>
      </c>
      <c r="K7" s="61"/>
    </row>
    <row r="8" s="3" customFormat="1" ht="90" spans="2:11">
      <c r="B8" s="61"/>
      <c r="C8" s="61"/>
      <c r="D8" s="4" t="s">
        <v>15</v>
      </c>
      <c r="E8" s="3" t="s">
        <v>15</v>
      </c>
      <c r="F8" s="4" t="s">
        <v>15</v>
      </c>
      <c r="G8" s="4" t="s">
        <v>16</v>
      </c>
      <c r="H8" s="62" t="s">
        <v>20</v>
      </c>
      <c r="I8" s="62" t="s">
        <v>21</v>
      </c>
      <c r="J8" s="62" t="s">
        <v>22</v>
      </c>
      <c r="K8" s="61"/>
    </row>
    <row r="9" s="3" customFormat="1" ht="150" spans="2:11">
      <c r="B9" s="61"/>
      <c r="C9" s="61"/>
      <c r="D9" s="4" t="s">
        <v>15</v>
      </c>
      <c r="E9" s="72" t="s">
        <v>15</v>
      </c>
      <c r="F9" s="4" t="s">
        <v>15</v>
      </c>
      <c r="G9" s="4" t="s">
        <v>16</v>
      </c>
      <c r="H9" s="62" t="s">
        <v>23</v>
      </c>
      <c r="I9" s="62" t="s">
        <v>24</v>
      </c>
      <c r="J9" s="37"/>
      <c r="K9" s="61"/>
    </row>
    <row r="10" s="3" customFormat="1" ht="45" spans="1:11">
      <c r="A10" s="63"/>
      <c r="B10" s="61"/>
      <c r="C10" s="61"/>
      <c r="D10" s="64" t="s">
        <v>15</v>
      </c>
      <c r="E10" s="73" t="s">
        <v>15</v>
      </c>
      <c r="F10" s="64" t="s">
        <v>15</v>
      </c>
      <c r="G10" s="64" t="s">
        <v>16</v>
      </c>
      <c r="H10" s="62" t="s">
        <v>25</v>
      </c>
      <c r="I10" s="62" t="s">
        <v>26</v>
      </c>
      <c r="J10" s="70"/>
      <c r="K10" s="61"/>
    </row>
    <row r="11" s="57" customFormat="1" ht="21.75" customHeight="1" spans="2:11">
      <c r="B11" s="65"/>
      <c r="C11" s="65"/>
      <c r="D11" s="29"/>
      <c r="F11" s="29"/>
      <c r="G11" s="29"/>
      <c r="H11" s="29" t="s">
        <v>27</v>
      </c>
      <c r="I11" s="29" t="s">
        <v>27</v>
      </c>
      <c r="J11" s="29" t="s">
        <v>27</v>
      </c>
      <c r="K11" s="65"/>
    </row>
    <row r="12" s="3" customFormat="1" spans="2:11">
      <c r="B12" s="61">
        <v>45516.4965740741</v>
      </c>
      <c r="C12" s="61">
        <v>45516.5067939815</v>
      </c>
      <c r="D12" s="4"/>
      <c r="F12" s="4"/>
      <c r="G12" s="4"/>
      <c r="H12" s="33"/>
      <c r="I12" s="33"/>
      <c r="J12" s="33"/>
      <c r="K12" s="61"/>
    </row>
    <row r="13" s="57" customFormat="1" ht="21.75" customHeight="1" spans="2:11">
      <c r="B13" s="65"/>
      <c r="C13" s="65"/>
      <c r="D13" s="29"/>
      <c r="F13" s="29"/>
      <c r="G13" s="29"/>
      <c r="H13" s="29" t="s">
        <v>28</v>
      </c>
      <c r="I13" s="29" t="s">
        <v>28</v>
      </c>
      <c r="J13" s="29" t="s">
        <v>28</v>
      </c>
      <c r="K13" s="65"/>
    </row>
    <row r="14" s="3" customFormat="1" ht="154" spans="2:11">
      <c r="B14" s="61"/>
      <c r="C14" s="61"/>
      <c r="D14" s="4"/>
      <c r="F14" s="4"/>
      <c r="G14" s="4" t="s">
        <v>29</v>
      </c>
      <c r="H14" s="66" t="s">
        <v>30</v>
      </c>
      <c r="I14" s="66" t="s">
        <v>31</v>
      </c>
      <c r="J14" s="71" t="s">
        <v>32</v>
      </c>
      <c r="K14" s="61"/>
    </row>
    <row r="15" s="3" customFormat="1" ht="182" spans="2:11">
      <c r="B15" s="61"/>
      <c r="C15" s="61"/>
      <c r="D15" s="4"/>
      <c r="F15" s="4"/>
      <c r="G15" s="4" t="s">
        <v>29</v>
      </c>
      <c r="H15" s="66" t="s">
        <v>33</v>
      </c>
      <c r="I15" s="66" t="s">
        <v>34</v>
      </c>
      <c r="J15" s="66" t="s">
        <v>35</v>
      </c>
      <c r="K15" s="61"/>
    </row>
    <row r="16" s="3" customFormat="1" ht="140" spans="2:11">
      <c r="B16" s="61"/>
      <c r="C16" s="61"/>
      <c r="D16" s="4"/>
      <c r="F16" s="4"/>
      <c r="G16" s="4" t="s">
        <v>29</v>
      </c>
      <c r="H16" s="66" t="s">
        <v>36</v>
      </c>
      <c r="I16" s="66" t="s">
        <v>37</v>
      </c>
      <c r="J16" s="66" t="s">
        <v>38</v>
      </c>
      <c r="K16" s="61"/>
    </row>
    <row r="17" s="3" customFormat="1" ht="48.75" customHeight="1" spans="2:11">
      <c r="B17" s="61"/>
      <c r="C17" s="61"/>
      <c r="D17" s="4"/>
      <c r="F17" s="4"/>
      <c r="G17" s="4" t="s">
        <v>29</v>
      </c>
      <c r="H17" s="67" t="s">
        <v>39</v>
      </c>
      <c r="I17" s="66" t="s">
        <v>40</v>
      </c>
      <c r="J17" s="66" t="s">
        <v>41</v>
      </c>
      <c r="K17" s="61"/>
    </row>
    <row r="18" s="3" customFormat="1" ht="60.75" customHeight="1" spans="1:11">
      <c r="A18" s="63"/>
      <c r="B18" s="61"/>
      <c r="C18" s="61"/>
      <c r="D18" s="64"/>
      <c r="E18" s="63"/>
      <c r="F18" s="64"/>
      <c r="G18" s="4"/>
      <c r="H18" s="67"/>
      <c r="I18" s="67"/>
      <c r="J18" s="67"/>
      <c r="K18" s="61"/>
    </row>
    <row r="19" s="57" customFormat="1" ht="21.75" customHeight="1" spans="2:11">
      <c r="B19" s="65"/>
      <c r="C19" s="65"/>
      <c r="D19" s="29"/>
      <c r="F19" s="29"/>
      <c r="G19" s="29"/>
      <c r="H19" s="29" t="s">
        <v>42</v>
      </c>
      <c r="I19" s="29" t="s">
        <v>42</v>
      </c>
      <c r="J19" s="29" t="s">
        <v>42</v>
      </c>
      <c r="K19" s="65"/>
    </row>
    <row r="20" s="3" customFormat="1" spans="2:11">
      <c r="B20" s="61"/>
      <c r="C20" s="61"/>
      <c r="D20" s="4"/>
      <c r="F20" s="4"/>
      <c r="G20" s="4"/>
      <c r="H20" s="37"/>
      <c r="I20" s="37"/>
      <c r="J20" s="37"/>
      <c r="K20" s="61"/>
    </row>
    <row r="21" s="57" customFormat="1" ht="21.75" customHeight="1" spans="2:11">
      <c r="B21" s="65"/>
      <c r="C21" s="65"/>
      <c r="D21" s="29"/>
      <c r="F21" s="29"/>
      <c r="G21" s="29"/>
      <c r="H21" s="29" t="s">
        <v>43</v>
      </c>
      <c r="I21" s="29" t="s">
        <v>43</v>
      </c>
      <c r="J21" s="29" t="s">
        <v>43</v>
      </c>
      <c r="K21" s="65"/>
    </row>
    <row r="22" s="3" customFormat="1" ht="29" spans="2:11">
      <c r="B22" s="61"/>
      <c r="C22" s="61"/>
      <c r="D22" s="4"/>
      <c r="F22" s="4"/>
      <c r="G22" s="4" t="s">
        <v>44</v>
      </c>
      <c r="H22" s="68" t="s">
        <v>45</v>
      </c>
      <c r="I22" s="68" t="s">
        <v>46</v>
      </c>
      <c r="J22" s="68" t="s">
        <v>47</v>
      </c>
      <c r="K22" s="61"/>
    </row>
    <row r="23" s="3" customFormat="1" ht="29" spans="2:11">
      <c r="B23" s="61"/>
      <c r="C23" s="61"/>
      <c r="D23" s="4"/>
      <c r="F23" s="4"/>
      <c r="G23" s="4" t="s">
        <v>44</v>
      </c>
      <c r="H23" s="68" t="s">
        <v>48</v>
      </c>
      <c r="I23" s="68" t="s">
        <v>49</v>
      </c>
      <c r="J23" s="68" t="s">
        <v>50</v>
      </c>
      <c r="K23" s="61"/>
    </row>
    <row r="24" s="3" customFormat="1" ht="58" spans="2:11">
      <c r="B24" s="61"/>
      <c r="C24" s="61"/>
      <c r="D24" s="4"/>
      <c r="F24" s="4"/>
      <c r="G24" s="4" t="s">
        <v>44</v>
      </c>
      <c r="H24" s="37" t="s">
        <v>51</v>
      </c>
      <c r="I24" s="68" t="s">
        <v>52</v>
      </c>
      <c r="J24" s="68" t="s">
        <v>53</v>
      </c>
      <c r="K24" s="61"/>
    </row>
    <row r="25" s="3" customFormat="1" ht="29" spans="2:11">
      <c r="B25" s="61"/>
      <c r="C25" s="61"/>
      <c r="D25" s="4"/>
      <c r="F25" s="4"/>
      <c r="G25" s="4" t="s">
        <v>44</v>
      </c>
      <c r="H25" s="68" t="s">
        <v>54</v>
      </c>
      <c r="I25" s="68" t="s">
        <v>55</v>
      </c>
      <c r="J25" s="68" t="s">
        <v>56</v>
      </c>
      <c r="K25" s="61"/>
    </row>
    <row r="26" s="3" customFormat="1" ht="29" spans="2:11">
      <c r="B26" s="61"/>
      <c r="C26" s="61"/>
      <c r="D26" s="4"/>
      <c r="F26" s="4"/>
      <c r="G26" s="4" t="s">
        <v>44</v>
      </c>
      <c r="H26" s="68" t="s">
        <v>57</v>
      </c>
      <c r="I26" s="68" t="s">
        <v>58</v>
      </c>
      <c r="J26" s="68" t="s">
        <v>59</v>
      </c>
      <c r="K26" s="61"/>
    </row>
    <row r="27" s="3" customFormat="1" ht="29" spans="2:11">
      <c r="B27" s="61"/>
      <c r="C27" s="61"/>
      <c r="D27" s="4"/>
      <c r="F27" s="4"/>
      <c r="G27" s="4" t="s">
        <v>44</v>
      </c>
      <c r="H27" s="68" t="s">
        <v>60</v>
      </c>
      <c r="I27" s="68" t="s">
        <v>61</v>
      </c>
      <c r="J27" s="68" t="s">
        <v>62</v>
      </c>
      <c r="K27" s="61"/>
    </row>
    <row r="28" s="3" customFormat="1" ht="29" spans="1:11">
      <c r="A28" s="63"/>
      <c r="B28" s="61"/>
      <c r="C28" s="61"/>
      <c r="D28" s="64"/>
      <c r="E28" s="63"/>
      <c r="F28" s="64"/>
      <c r="G28" s="4" t="s">
        <v>44</v>
      </c>
      <c r="H28" s="68" t="s">
        <v>63</v>
      </c>
      <c r="I28" s="68" t="s">
        <v>64</v>
      </c>
      <c r="J28" s="68" t="s">
        <v>65</v>
      </c>
      <c r="K28" s="61"/>
    </row>
    <row r="29" s="57" customFormat="1" ht="21.75" customHeight="1" spans="1:11">
      <c r="A29" s="63"/>
      <c r="B29" s="61"/>
      <c r="C29" s="61"/>
      <c r="D29" s="64"/>
      <c r="E29" s="63"/>
      <c r="F29" s="64"/>
      <c r="G29" s="4" t="s">
        <v>44</v>
      </c>
      <c r="H29" s="68" t="s">
        <v>66</v>
      </c>
      <c r="I29" s="68" t="s">
        <v>67</v>
      </c>
      <c r="J29" s="68" t="s">
        <v>68</v>
      </c>
      <c r="K29" s="61"/>
    </row>
    <row r="30" s="3" customFormat="1" ht="29" spans="1:11">
      <c r="A30" s="63"/>
      <c r="B30" s="61"/>
      <c r="C30" s="61"/>
      <c r="D30" s="64"/>
      <c r="E30" s="63"/>
      <c r="F30" s="64"/>
      <c r="G30" s="4" t="s">
        <v>44</v>
      </c>
      <c r="H30" s="68" t="s">
        <v>69</v>
      </c>
      <c r="I30" s="68" t="s">
        <v>70</v>
      </c>
      <c r="J30" s="68" t="s">
        <v>71</v>
      </c>
      <c r="K30" s="61"/>
    </row>
    <row r="31" s="3" customFormat="1" ht="43.5" spans="2:11">
      <c r="B31" s="61"/>
      <c r="C31" s="61"/>
      <c r="D31" s="4"/>
      <c r="F31" s="4"/>
      <c r="G31" s="4" t="s">
        <v>44</v>
      </c>
      <c r="H31" s="68" t="s">
        <v>72</v>
      </c>
      <c r="I31" s="68" t="s">
        <v>73</v>
      </c>
      <c r="J31" s="68" t="s">
        <v>74</v>
      </c>
      <c r="K31" s="61"/>
    </row>
    <row r="32" s="3" customFormat="1" ht="29" spans="2:11">
      <c r="B32" s="61"/>
      <c r="C32" s="61"/>
      <c r="D32" s="4"/>
      <c r="F32" s="4"/>
      <c r="G32" s="4" t="s">
        <v>44</v>
      </c>
      <c r="H32" s="68"/>
      <c r="I32" s="68" t="s">
        <v>75</v>
      </c>
      <c r="J32" s="37"/>
      <c r="K32" s="61"/>
    </row>
    <row r="33" s="3" customFormat="1" spans="1:11">
      <c r="A33" s="57"/>
      <c r="B33" s="65"/>
      <c r="C33" s="65"/>
      <c r="D33" s="29"/>
      <c r="E33" s="57"/>
      <c r="F33" s="29"/>
      <c r="G33" s="4" t="s">
        <v>44</v>
      </c>
      <c r="H33" s="29" t="s">
        <v>76</v>
      </c>
      <c r="I33" s="29" t="s">
        <v>76</v>
      </c>
      <c r="J33" s="29" t="s">
        <v>76</v>
      </c>
      <c r="K33" s="65"/>
    </row>
    <row r="34" s="3" customFormat="1" ht="77.5" spans="2:11">
      <c r="B34" s="61"/>
      <c r="C34" s="61"/>
      <c r="D34" s="4"/>
      <c r="F34" s="4"/>
      <c r="G34" s="4" t="s">
        <v>44</v>
      </c>
      <c r="H34" s="69" t="s">
        <v>77</v>
      </c>
      <c r="I34" s="69" t="s">
        <v>78</v>
      </c>
      <c r="J34" s="69" t="s">
        <v>79</v>
      </c>
      <c r="K34" s="61"/>
    </row>
    <row r="35" s="3" customFormat="1" ht="77.5" spans="2:11">
      <c r="B35" s="61"/>
      <c r="C35" s="61"/>
      <c r="D35" s="4"/>
      <c r="F35" s="4"/>
      <c r="G35" s="4" t="s">
        <v>44</v>
      </c>
      <c r="H35" s="69" t="s">
        <v>80</v>
      </c>
      <c r="I35" s="69" t="s">
        <v>81</v>
      </c>
      <c r="J35" s="69" t="s">
        <v>82</v>
      </c>
      <c r="K35" s="61"/>
    </row>
    <row r="36" s="3" customFormat="1" ht="108.5" spans="2:11">
      <c r="B36" s="61"/>
      <c r="C36" s="61"/>
      <c r="D36" s="4"/>
      <c r="F36" s="4"/>
      <c r="G36" s="4" t="s">
        <v>44</v>
      </c>
      <c r="H36" s="69" t="s">
        <v>83</v>
      </c>
      <c r="I36" s="69" t="s">
        <v>84</v>
      </c>
      <c r="J36" s="69" t="s">
        <v>85</v>
      </c>
      <c r="K36" s="61"/>
    </row>
    <row r="37" s="3" customFormat="1" ht="46.5" spans="2:11">
      <c r="B37" s="61"/>
      <c r="C37" s="61"/>
      <c r="D37" s="4"/>
      <c r="F37" s="4"/>
      <c r="G37" s="4" t="s">
        <v>44</v>
      </c>
      <c r="H37" s="69" t="s">
        <v>86</v>
      </c>
      <c r="I37" s="69" t="s">
        <v>87</v>
      </c>
      <c r="J37" s="69" t="s">
        <v>88</v>
      </c>
      <c r="K37" s="61"/>
    </row>
    <row r="38" s="3" customFormat="1" ht="77.5" spans="2:11">
      <c r="B38" s="61"/>
      <c r="C38" s="61"/>
      <c r="D38" s="4"/>
      <c r="F38" s="4"/>
      <c r="G38" s="4" t="s">
        <v>44</v>
      </c>
      <c r="H38" s="69" t="s">
        <v>89</v>
      </c>
      <c r="I38" s="69" t="s">
        <v>90</v>
      </c>
      <c r="J38" s="69" t="s">
        <v>91</v>
      </c>
      <c r="K38" s="61"/>
    </row>
    <row r="39" s="3" customFormat="1" ht="93" spans="2:11">
      <c r="B39" s="61"/>
      <c r="C39" s="61"/>
      <c r="D39" s="4"/>
      <c r="F39" s="4"/>
      <c r="G39" s="4" t="s">
        <v>44</v>
      </c>
      <c r="H39" s="69" t="s">
        <v>92</v>
      </c>
      <c r="I39" s="69" t="s">
        <v>93</v>
      </c>
      <c r="J39" s="69" t="s">
        <v>94</v>
      </c>
      <c r="K39" s="61"/>
    </row>
    <row r="40" s="3" customFormat="1" ht="77.5" spans="2:11">
      <c r="B40" s="61"/>
      <c r="C40" s="61"/>
      <c r="D40" s="4"/>
      <c r="F40" s="4"/>
      <c r="G40" s="4" t="s">
        <v>44</v>
      </c>
      <c r="H40" s="69" t="s">
        <v>95</v>
      </c>
      <c r="I40" s="69" t="s">
        <v>96</v>
      </c>
      <c r="J40" s="69" t="s">
        <v>97</v>
      </c>
      <c r="K40" s="61"/>
    </row>
    <row r="41" ht="120" spans="1:11">
      <c r="A41" s="3"/>
      <c r="B41" s="61"/>
      <c r="C41" s="61"/>
      <c r="E41" s="3"/>
      <c r="G41" s="4" t="s">
        <v>44</v>
      </c>
      <c r="H41" s="62" t="s">
        <v>98</v>
      </c>
      <c r="I41" s="62" t="s">
        <v>99</v>
      </c>
      <c r="J41" s="62" t="s">
        <v>100</v>
      </c>
      <c r="K41" s="61"/>
    </row>
    <row r="42" ht="225" spans="1:11">
      <c r="A42" s="3"/>
      <c r="B42" s="61"/>
      <c r="C42" s="61"/>
      <c r="E42" s="3"/>
      <c r="G42" s="4" t="s">
        <v>44</v>
      </c>
      <c r="H42" s="62" t="s">
        <v>101</v>
      </c>
      <c r="I42" s="62" t="s">
        <v>102</v>
      </c>
      <c r="J42" s="62" t="s">
        <v>103</v>
      </c>
      <c r="K42" s="61"/>
    </row>
    <row r="43" ht="120" spans="1:11">
      <c r="A43" s="3"/>
      <c r="B43" s="61"/>
      <c r="C43" s="61"/>
      <c r="E43" s="3"/>
      <c r="G43" s="4" t="s">
        <v>44</v>
      </c>
      <c r="H43" s="62" t="s">
        <v>104</v>
      </c>
      <c r="I43" s="62" t="s">
        <v>105</v>
      </c>
      <c r="J43" s="62" t="s">
        <v>106</v>
      </c>
      <c r="K43" s="61"/>
    </row>
    <row r="44" ht="285" spans="1:11">
      <c r="A44" s="63"/>
      <c r="B44" s="61"/>
      <c r="C44" s="61"/>
      <c r="D44" s="64"/>
      <c r="E44" s="63"/>
      <c r="F44" s="64"/>
      <c r="G44" s="4" t="s">
        <v>44</v>
      </c>
      <c r="H44" s="67"/>
      <c r="I44" s="62" t="s">
        <v>107</v>
      </c>
      <c r="J44" s="67"/>
      <c r="K44" s="61"/>
    </row>
  </sheetData>
  <printOptions horizontalCentered="1"/>
  <pageMargins left="0.393700787401575" right="0.354330708661417" top="0.511811023622047" bottom="0.31496062992126" header="0.31496062992126" footer="0.15748031496063"/>
  <pageSetup paperSize="1" orientation="landscape"/>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3"/>
  <sheetViews>
    <sheetView zoomScale="70" zoomScaleNormal="70" workbookViewId="0">
      <pane ySplit="3" topLeftCell="A4" activePane="bottomLeft" state="frozen"/>
      <selection/>
      <selection pane="bottomLeft" activeCell="A5" sqref="A5:A7"/>
    </sheetView>
  </sheetViews>
  <sheetFormatPr defaultColWidth="11.4272727272727" defaultRowHeight="14.5"/>
  <cols>
    <col min="1" max="1" width="43.1363636363636" style="4" customWidth="1"/>
    <col min="2" max="2" width="5" style="21" customWidth="1"/>
    <col min="3" max="3" width="3.28181818181818" style="22" customWidth="1"/>
    <col min="4" max="4" width="5.70909090909091" style="21" customWidth="1"/>
    <col min="5" max="5" width="3.28181818181818" style="22" customWidth="1"/>
    <col min="6" max="6" width="3.28181818181818" style="21" customWidth="1"/>
    <col min="7" max="7" width="3.28181818181818" style="22" customWidth="1"/>
    <col min="8" max="8" width="3.28181818181818" style="21" customWidth="1"/>
    <col min="9" max="9" width="3.28181818181818" style="22" customWidth="1"/>
    <col min="10" max="10" width="3.28181818181818" style="21" customWidth="1"/>
    <col min="11" max="11" width="3.28181818181818" style="22" customWidth="1"/>
    <col min="12" max="12" width="5.70909090909091" style="21" customWidth="1"/>
    <col min="13" max="13" width="3.28181818181818" customWidth="1"/>
    <col min="14" max="14" width="3.28181818181818" style="23" customWidth="1"/>
    <col min="15" max="15" width="5.70909090909091" customWidth="1"/>
    <col min="16" max="16" width="5.70909090909091" style="23" customWidth="1"/>
    <col min="17" max="17" width="3.28181818181818" style="24" customWidth="1"/>
    <col min="18" max="18" width="5.70909090909091" customWidth="1"/>
    <col min="19" max="19" width="5.70909090909091" style="24" customWidth="1"/>
    <col min="20" max="20" width="5.70909090909091" customWidth="1"/>
    <col min="21" max="21" width="5.70909090909091" style="24" customWidth="1"/>
  </cols>
  <sheetData>
    <row r="1" ht="18.75" customHeight="1" spans="1:21">
      <c r="A1" s="25" t="s">
        <v>108</v>
      </c>
      <c r="B1" s="26">
        <f t="shared" ref="B1:U1" si="0">SUM(B3:B123)/3</f>
        <v>6</v>
      </c>
      <c r="C1" s="26">
        <f t="shared" si="0"/>
        <v>1</v>
      </c>
      <c r="D1" s="26">
        <f t="shared" si="0"/>
        <v>37</v>
      </c>
      <c r="E1" s="26">
        <f t="shared" si="0"/>
        <v>9</v>
      </c>
      <c r="F1" s="26">
        <f t="shared" si="0"/>
        <v>11</v>
      </c>
      <c r="G1" s="26">
        <f t="shared" si="0"/>
        <v>12</v>
      </c>
      <c r="H1" s="26">
        <f t="shared" si="0"/>
        <v>0</v>
      </c>
      <c r="I1" s="26">
        <f t="shared" si="0"/>
        <v>1</v>
      </c>
      <c r="J1" s="26">
        <f t="shared" si="0"/>
        <v>1</v>
      </c>
      <c r="K1" s="26">
        <f t="shared" si="0"/>
        <v>0</v>
      </c>
      <c r="L1" s="26">
        <f t="shared" si="0"/>
        <v>4</v>
      </c>
      <c r="M1" s="26">
        <f t="shared" si="0"/>
        <v>0</v>
      </c>
      <c r="N1" s="26">
        <f t="shared" si="0"/>
        <v>1</v>
      </c>
      <c r="O1" s="26">
        <f t="shared" si="0"/>
        <v>0</v>
      </c>
      <c r="P1" s="26">
        <f t="shared" si="0"/>
        <v>4</v>
      </c>
      <c r="Q1" s="26">
        <f t="shared" si="0"/>
        <v>1</v>
      </c>
      <c r="R1" s="26">
        <f t="shared" si="0"/>
        <v>14</v>
      </c>
      <c r="S1" s="26">
        <f t="shared" si="0"/>
        <v>7</v>
      </c>
      <c r="T1" s="26">
        <f t="shared" si="0"/>
        <v>13</v>
      </c>
      <c r="U1" s="26">
        <f t="shared" si="0"/>
        <v>1</v>
      </c>
    </row>
    <row r="2" ht="84.55" spans="2:21">
      <c r="B2" s="16" t="s">
        <v>109</v>
      </c>
      <c r="C2" s="17" t="s">
        <v>110</v>
      </c>
      <c r="D2" s="16" t="s">
        <v>111</v>
      </c>
      <c r="E2" s="17" t="s">
        <v>112</v>
      </c>
      <c r="F2" s="16" t="s">
        <v>113</v>
      </c>
      <c r="G2" s="17" t="s">
        <v>114</v>
      </c>
      <c r="H2" s="16" t="s">
        <v>115</v>
      </c>
      <c r="I2" s="17" t="s">
        <v>116</v>
      </c>
      <c r="J2" s="16" t="s">
        <v>117</v>
      </c>
      <c r="K2" s="17" t="s">
        <v>118</v>
      </c>
      <c r="L2" s="16" t="s">
        <v>119</v>
      </c>
      <c r="M2" s="17" t="s">
        <v>120</v>
      </c>
      <c r="N2" s="16" t="s">
        <v>121</v>
      </c>
      <c r="O2" s="17" t="s">
        <v>122</v>
      </c>
      <c r="P2" s="16" t="s">
        <v>123</v>
      </c>
      <c r="Q2" s="19" t="s">
        <v>124</v>
      </c>
      <c r="R2" s="20" t="s">
        <v>125</v>
      </c>
      <c r="S2" s="19" t="s">
        <v>126</v>
      </c>
      <c r="T2" s="20" t="s">
        <v>127</v>
      </c>
      <c r="U2" s="19" t="s">
        <v>128</v>
      </c>
    </row>
    <row r="3" ht="43.5" spans="1:21">
      <c r="A3" s="27" t="s">
        <v>10</v>
      </c>
      <c r="B3" s="28">
        <f t="shared" ref="B3:U3" si="1">SUM(B4:B40)/2</f>
        <v>3</v>
      </c>
      <c r="C3" s="28">
        <f t="shared" si="1"/>
        <v>0</v>
      </c>
      <c r="D3" s="28">
        <f t="shared" si="1"/>
        <v>10</v>
      </c>
      <c r="E3" s="28">
        <f t="shared" si="1"/>
        <v>5</v>
      </c>
      <c r="F3" s="28">
        <f t="shared" si="1"/>
        <v>6</v>
      </c>
      <c r="G3" s="28">
        <f t="shared" si="1"/>
        <v>4</v>
      </c>
      <c r="H3" s="28">
        <f t="shared" si="1"/>
        <v>0</v>
      </c>
      <c r="I3" s="28">
        <f t="shared" si="1"/>
        <v>0</v>
      </c>
      <c r="J3" s="28">
        <f t="shared" si="1"/>
        <v>1</v>
      </c>
      <c r="K3" s="28">
        <f t="shared" si="1"/>
        <v>0</v>
      </c>
      <c r="L3" s="28">
        <f t="shared" si="1"/>
        <v>3</v>
      </c>
      <c r="M3" s="28">
        <f t="shared" si="1"/>
        <v>0</v>
      </c>
      <c r="N3" s="28">
        <f t="shared" si="1"/>
        <v>0</v>
      </c>
      <c r="O3" s="28">
        <f t="shared" si="1"/>
        <v>0</v>
      </c>
      <c r="P3" s="28">
        <f t="shared" si="1"/>
        <v>1</v>
      </c>
      <c r="Q3" s="28">
        <f t="shared" si="1"/>
        <v>1</v>
      </c>
      <c r="R3" s="28">
        <f t="shared" si="1"/>
        <v>0</v>
      </c>
      <c r="S3" s="28">
        <f t="shared" si="1"/>
        <v>0</v>
      </c>
      <c r="T3" s="28">
        <f t="shared" si="1"/>
        <v>4</v>
      </c>
      <c r="U3" s="28">
        <f t="shared" si="1"/>
        <v>0</v>
      </c>
    </row>
    <row r="4" spans="1:21">
      <c r="A4" s="29" t="s">
        <v>14</v>
      </c>
      <c r="B4" s="30">
        <f>SUM(B5:B7)</f>
        <v>2</v>
      </c>
      <c r="C4" s="30">
        <f t="shared" ref="C4:U4" si="2">SUM(C5:C7)</f>
        <v>0</v>
      </c>
      <c r="D4" s="30">
        <f t="shared" si="2"/>
        <v>1</v>
      </c>
      <c r="E4" s="30">
        <f t="shared" si="2"/>
        <v>1</v>
      </c>
      <c r="F4" s="30">
        <f t="shared" si="2"/>
        <v>1</v>
      </c>
      <c r="G4" s="30">
        <f t="shared" si="2"/>
        <v>1</v>
      </c>
      <c r="H4" s="30">
        <f t="shared" si="2"/>
        <v>0</v>
      </c>
      <c r="I4" s="30">
        <f t="shared" si="2"/>
        <v>0</v>
      </c>
      <c r="J4" s="30">
        <f t="shared" si="2"/>
        <v>0</v>
      </c>
      <c r="K4" s="30">
        <f t="shared" si="2"/>
        <v>0</v>
      </c>
      <c r="L4" s="30">
        <f t="shared" si="2"/>
        <v>0</v>
      </c>
      <c r="M4" s="30">
        <f t="shared" si="2"/>
        <v>0</v>
      </c>
      <c r="N4" s="30">
        <f t="shared" si="2"/>
        <v>0</v>
      </c>
      <c r="O4" s="30">
        <f t="shared" si="2"/>
        <v>0</v>
      </c>
      <c r="P4" s="30">
        <f t="shared" si="2"/>
        <v>0</v>
      </c>
      <c r="Q4" s="30">
        <f t="shared" si="2"/>
        <v>0</v>
      </c>
      <c r="R4" s="30">
        <f t="shared" si="2"/>
        <v>0</v>
      </c>
      <c r="S4" s="30">
        <f t="shared" si="2"/>
        <v>0</v>
      </c>
      <c r="T4" s="30">
        <f t="shared" si="2"/>
        <v>0</v>
      </c>
      <c r="U4" s="30">
        <f t="shared" si="2"/>
        <v>0</v>
      </c>
    </row>
    <row r="5" ht="30" spans="1:12">
      <c r="A5" s="1" t="s">
        <v>17</v>
      </c>
      <c r="B5" s="31"/>
      <c r="C5" s="32"/>
      <c r="D5" s="31"/>
      <c r="E5" s="32">
        <v>1</v>
      </c>
      <c r="F5" s="31"/>
      <c r="G5" s="32">
        <v>1</v>
      </c>
      <c r="H5" s="31"/>
      <c r="I5" s="32"/>
      <c r="J5" s="31"/>
      <c r="K5" s="32"/>
      <c r="L5" s="31"/>
    </row>
    <row r="6" ht="90" spans="1:12">
      <c r="A6" s="2" t="s">
        <v>20</v>
      </c>
      <c r="B6" s="31">
        <v>1</v>
      </c>
      <c r="C6" s="32"/>
      <c r="D6" s="31">
        <v>1</v>
      </c>
      <c r="E6" s="32"/>
      <c r="F6" s="31"/>
      <c r="G6" s="32"/>
      <c r="H6" s="31"/>
      <c r="I6" s="32"/>
      <c r="J6" s="31"/>
      <c r="K6" s="32"/>
      <c r="L6" s="31"/>
    </row>
    <row r="7" ht="150" spans="1:12">
      <c r="A7" s="1" t="s">
        <v>23</v>
      </c>
      <c r="B7" s="31">
        <v>1</v>
      </c>
      <c r="C7" s="32"/>
      <c r="D7" s="31"/>
      <c r="E7" s="32"/>
      <c r="F7" s="31">
        <v>1</v>
      </c>
      <c r="G7" s="32"/>
      <c r="H7" s="31"/>
      <c r="I7" s="32"/>
      <c r="J7" s="31"/>
      <c r="K7" s="32"/>
      <c r="L7" s="31"/>
    </row>
    <row r="8" spans="1:21">
      <c r="A8" s="29" t="s">
        <v>27</v>
      </c>
      <c r="B8" s="30">
        <f>SUM(B9)</f>
        <v>0</v>
      </c>
      <c r="C8" s="30">
        <f t="shared" ref="C8:U8" si="3">SUM(C9)</f>
        <v>0</v>
      </c>
      <c r="D8" s="30">
        <f t="shared" si="3"/>
        <v>0</v>
      </c>
      <c r="E8" s="30">
        <f t="shared" si="3"/>
        <v>0</v>
      </c>
      <c r="F8" s="30">
        <f t="shared" si="3"/>
        <v>0</v>
      </c>
      <c r="G8" s="30">
        <f t="shared" si="3"/>
        <v>0</v>
      </c>
      <c r="H8" s="30">
        <f t="shared" si="3"/>
        <v>0</v>
      </c>
      <c r="I8" s="30">
        <f t="shared" si="3"/>
        <v>0</v>
      </c>
      <c r="J8" s="30">
        <f t="shared" si="3"/>
        <v>0</v>
      </c>
      <c r="K8" s="30">
        <f t="shared" si="3"/>
        <v>0</v>
      </c>
      <c r="L8" s="30">
        <f t="shared" si="3"/>
        <v>0</v>
      </c>
      <c r="M8" s="30">
        <f t="shared" si="3"/>
        <v>0</v>
      </c>
      <c r="N8" s="30">
        <f t="shared" si="3"/>
        <v>0</v>
      </c>
      <c r="O8" s="30">
        <f t="shared" si="3"/>
        <v>0</v>
      </c>
      <c r="P8" s="30">
        <f t="shared" si="3"/>
        <v>0</v>
      </c>
      <c r="Q8" s="30">
        <f t="shared" si="3"/>
        <v>0</v>
      </c>
      <c r="R8" s="30">
        <f t="shared" si="3"/>
        <v>0</v>
      </c>
      <c r="S8" s="30">
        <f t="shared" si="3"/>
        <v>0</v>
      </c>
      <c r="T8" s="30">
        <f t="shared" si="3"/>
        <v>0</v>
      </c>
      <c r="U8" s="30">
        <f t="shared" si="3"/>
        <v>0</v>
      </c>
    </row>
    <row r="9" spans="1:12">
      <c r="A9" s="33"/>
      <c r="B9" s="31"/>
      <c r="C9" s="34"/>
      <c r="D9" s="31"/>
      <c r="E9" s="34"/>
      <c r="F9" s="31"/>
      <c r="G9" s="34"/>
      <c r="H9" s="31"/>
      <c r="I9" s="34"/>
      <c r="J9" s="31"/>
      <c r="K9" s="34"/>
      <c r="L9" s="31"/>
    </row>
    <row r="10" spans="1:21">
      <c r="A10" s="29" t="s">
        <v>28</v>
      </c>
      <c r="B10" s="30">
        <f t="shared" ref="B10:U10" si="4">SUM(B11:B14)</f>
        <v>0</v>
      </c>
      <c r="C10" s="30">
        <f t="shared" si="4"/>
        <v>0</v>
      </c>
      <c r="D10" s="30">
        <f t="shared" si="4"/>
        <v>2</v>
      </c>
      <c r="E10" s="30">
        <f t="shared" si="4"/>
        <v>0</v>
      </c>
      <c r="F10" s="30">
        <f t="shared" si="4"/>
        <v>0</v>
      </c>
      <c r="G10" s="30">
        <f t="shared" si="4"/>
        <v>2</v>
      </c>
      <c r="H10" s="30">
        <f t="shared" si="4"/>
        <v>0</v>
      </c>
      <c r="I10" s="30">
        <f t="shared" si="4"/>
        <v>0</v>
      </c>
      <c r="J10" s="30">
        <f t="shared" si="4"/>
        <v>1</v>
      </c>
      <c r="K10" s="30">
        <f t="shared" si="4"/>
        <v>0</v>
      </c>
      <c r="L10" s="30">
        <f t="shared" si="4"/>
        <v>1</v>
      </c>
      <c r="M10" s="30">
        <f t="shared" si="4"/>
        <v>0</v>
      </c>
      <c r="N10" s="30">
        <f t="shared" si="4"/>
        <v>0</v>
      </c>
      <c r="O10" s="30">
        <f t="shared" si="4"/>
        <v>0</v>
      </c>
      <c r="P10" s="30">
        <f t="shared" si="4"/>
        <v>0</v>
      </c>
      <c r="Q10" s="30">
        <f t="shared" si="4"/>
        <v>0</v>
      </c>
      <c r="R10" s="30">
        <f t="shared" si="4"/>
        <v>0</v>
      </c>
      <c r="S10" s="30">
        <f t="shared" si="4"/>
        <v>0</v>
      </c>
      <c r="T10" s="30">
        <f t="shared" si="4"/>
        <v>0</v>
      </c>
      <c r="U10" s="30">
        <f t="shared" si="4"/>
        <v>0</v>
      </c>
    </row>
    <row r="11" ht="164.25" customHeight="1" spans="1:12">
      <c r="A11" s="35" t="s">
        <v>30</v>
      </c>
      <c r="B11" s="31"/>
      <c r="C11" s="32"/>
      <c r="D11" s="31"/>
      <c r="E11" s="32"/>
      <c r="F11" s="31"/>
      <c r="G11" s="32">
        <v>1</v>
      </c>
      <c r="H11" s="31"/>
      <c r="I11" s="32"/>
      <c r="J11" s="31">
        <v>1</v>
      </c>
      <c r="K11" s="32"/>
      <c r="L11" s="31"/>
    </row>
    <row r="12" ht="176.25" customHeight="1" spans="1:12">
      <c r="A12" s="36" t="s">
        <v>33</v>
      </c>
      <c r="B12" s="31"/>
      <c r="C12" s="32"/>
      <c r="D12" s="31"/>
      <c r="E12" s="32"/>
      <c r="F12" s="31"/>
      <c r="G12" s="32">
        <v>1</v>
      </c>
      <c r="H12" s="31"/>
      <c r="I12" s="32"/>
      <c r="J12" s="31"/>
      <c r="K12" s="32"/>
      <c r="L12" s="31"/>
    </row>
    <row r="13" ht="112" spans="1:13">
      <c r="A13" s="36" t="s">
        <v>36</v>
      </c>
      <c r="B13" s="31"/>
      <c r="C13" s="32"/>
      <c r="D13" s="31">
        <v>1</v>
      </c>
      <c r="E13" s="32"/>
      <c r="F13" s="31"/>
      <c r="G13" s="32"/>
      <c r="H13" s="31"/>
      <c r="I13" s="32"/>
      <c r="J13" s="31"/>
      <c r="K13" s="32"/>
      <c r="L13" s="31">
        <v>1</v>
      </c>
      <c r="M13" s="32"/>
    </row>
    <row r="14" ht="70" spans="1:12">
      <c r="A14" s="35" t="s">
        <v>39</v>
      </c>
      <c r="B14" s="31"/>
      <c r="C14" s="32"/>
      <c r="D14" s="31">
        <v>1</v>
      </c>
      <c r="E14" s="32"/>
      <c r="F14" s="31"/>
      <c r="G14" s="32"/>
      <c r="H14" s="31"/>
      <c r="I14" s="32"/>
      <c r="J14" s="31"/>
      <c r="K14" s="32"/>
      <c r="L14" s="31"/>
    </row>
    <row r="15" spans="1:21">
      <c r="A15" s="29" t="s">
        <v>42</v>
      </c>
      <c r="B15" s="30">
        <f>SUM(B16)</f>
        <v>0</v>
      </c>
      <c r="C15" s="30">
        <f t="shared" ref="C15:U15" si="5">SUM(C16)</f>
        <v>0</v>
      </c>
      <c r="D15" s="30">
        <f t="shared" si="5"/>
        <v>0</v>
      </c>
      <c r="E15" s="30">
        <f t="shared" si="5"/>
        <v>0</v>
      </c>
      <c r="F15" s="30">
        <f t="shared" si="5"/>
        <v>0</v>
      </c>
      <c r="G15" s="30">
        <f t="shared" si="5"/>
        <v>0</v>
      </c>
      <c r="H15" s="30">
        <f t="shared" si="5"/>
        <v>0</v>
      </c>
      <c r="I15" s="30">
        <f t="shared" si="5"/>
        <v>0</v>
      </c>
      <c r="J15" s="30">
        <f t="shared" si="5"/>
        <v>0</v>
      </c>
      <c r="K15" s="30">
        <f t="shared" si="5"/>
        <v>0</v>
      </c>
      <c r="L15" s="30">
        <f t="shared" si="5"/>
        <v>0</v>
      </c>
      <c r="M15" s="30">
        <f t="shared" si="5"/>
        <v>0</v>
      </c>
      <c r="N15" s="30">
        <f t="shared" si="5"/>
        <v>0</v>
      </c>
      <c r="O15" s="30">
        <f t="shared" si="5"/>
        <v>0</v>
      </c>
      <c r="P15" s="30">
        <f t="shared" si="5"/>
        <v>0</v>
      </c>
      <c r="Q15" s="30">
        <f t="shared" si="5"/>
        <v>0</v>
      </c>
      <c r="R15" s="30">
        <f t="shared" si="5"/>
        <v>0</v>
      </c>
      <c r="S15" s="30">
        <f t="shared" si="5"/>
        <v>0</v>
      </c>
      <c r="T15" s="30">
        <f t="shared" si="5"/>
        <v>0</v>
      </c>
      <c r="U15" s="30">
        <f t="shared" si="5"/>
        <v>0</v>
      </c>
    </row>
    <row r="16" spans="1:12">
      <c r="A16" s="37"/>
      <c r="B16" s="31"/>
      <c r="C16" s="32"/>
      <c r="D16" s="31"/>
      <c r="E16" s="32"/>
      <c r="F16" s="31"/>
      <c r="G16" s="32"/>
      <c r="H16" s="31"/>
      <c r="I16" s="32"/>
      <c r="J16" s="31"/>
      <c r="K16" s="32"/>
      <c r="L16" s="31"/>
    </row>
    <row r="17" spans="1:21">
      <c r="A17" s="29" t="s">
        <v>43</v>
      </c>
      <c r="B17" s="30">
        <f t="shared" ref="B17:U17" si="6">SUM(B18:B25)</f>
        <v>1</v>
      </c>
      <c r="C17" s="30">
        <f t="shared" si="6"/>
        <v>0</v>
      </c>
      <c r="D17" s="30">
        <f t="shared" si="6"/>
        <v>2</v>
      </c>
      <c r="E17" s="30">
        <f t="shared" si="6"/>
        <v>3</v>
      </c>
      <c r="F17" s="30">
        <f t="shared" si="6"/>
        <v>3</v>
      </c>
      <c r="G17" s="30">
        <f t="shared" si="6"/>
        <v>1</v>
      </c>
      <c r="H17" s="30">
        <f t="shared" si="6"/>
        <v>0</v>
      </c>
      <c r="I17" s="30">
        <f t="shared" si="6"/>
        <v>0</v>
      </c>
      <c r="J17" s="30">
        <f t="shared" si="6"/>
        <v>0</v>
      </c>
      <c r="K17" s="30">
        <f t="shared" si="6"/>
        <v>0</v>
      </c>
      <c r="L17" s="30">
        <f t="shared" si="6"/>
        <v>0</v>
      </c>
      <c r="M17" s="30">
        <f t="shared" si="6"/>
        <v>0</v>
      </c>
      <c r="N17" s="30">
        <f t="shared" si="6"/>
        <v>0</v>
      </c>
      <c r="O17" s="30">
        <f t="shared" si="6"/>
        <v>0</v>
      </c>
      <c r="P17" s="30">
        <f t="shared" si="6"/>
        <v>0</v>
      </c>
      <c r="Q17" s="30">
        <f t="shared" si="6"/>
        <v>1</v>
      </c>
      <c r="R17" s="30">
        <f t="shared" si="6"/>
        <v>0</v>
      </c>
      <c r="S17" s="30">
        <f t="shared" si="6"/>
        <v>0</v>
      </c>
      <c r="T17" s="30">
        <f t="shared" si="6"/>
        <v>1</v>
      </c>
      <c r="U17" s="30">
        <f t="shared" si="6"/>
        <v>0</v>
      </c>
    </row>
    <row r="18" spans="1:12">
      <c r="A18" s="38" t="s">
        <v>45</v>
      </c>
      <c r="B18" s="31"/>
      <c r="C18" s="32"/>
      <c r="D18" s="31"/>
      <c r="E18" s="32"/>
      <c r="F18" s="31"/>
      <c r="G18" s="32">
        <v>1</v>
      </c>
      <c r="H18" s="31"/>
      <c r="I18" s="32"/>
      <c r="J18" s="31"/>
      <c r="K18" s="32"/>
      <c r="L18" s="31"/>
    </row>
    <row r="19" spans="1:12">
      <c r="A19" s="39" t="s">
        <v>48</v>
      </c>
      <c r="B19" s="31"/>
      <c r="C19" s="32"/>
      <c r="D19" s="31">
        <v>1</v>
      </c>
      <c r="E19" s="32"/>
      <c r="F19" s="31"/>
      <c r="G19" s="32"/>
      <c r="H19" s="31"/>
      <c r="I19" s="32"/>
      <c r="J19" s="31"/>
      <c r="K19" s="32"/>
      <c r="L19" s="31"/>
    </row>
    <row r="20" spans="1:20">
      <c r="A20" s="40" t="s">
        <v>51</v>
      </c>
      <c r="B20" s="31"/>
      <c r="C20" s="32"/>
      <c r="D20" s="31"/>
      <c r="E20" s="32"/>
      <c r="F20" s="31"/>
      <c r="G20" s="32"/>
      <c r="H20" s="31"/>
      <c r="I20" s="32"/>
      <c r="J20" s="31"/>
      <c r="K20" s="32"/>
      <c r="L20" s="31"/>
      <c r="T20">
        <v>1</v>
      </c>
    </row>
    <row r="21" spans="1:12">
      <c r="A21" s="39" t="s">
        <v>54</v>
      </c>
      <c r="B21" s="31"/>
      <c r="C21" s="32"/>
      <c r="D21" s="31">
        <v>1</v>
      </c>
      <c r="E21" s="32"/>
      <c r="F21" s="31"/>
      <c r="G21" s="32"/>
      <c r="H21" s="31"/>
      <c r="I21" s="32"/>
      <c r="J21" s="31"/>
      <c r="K21" s="32"/>
      <c r="L21" s="31"/>
    </row>
    <row r="22" spans="1:17">
      <c r="A22" s="39" t="s">
        <v>60</v>
      </c>
      <c r="B22" s="31"/>
      <c r="C22" s="32"/>
      <c r="D22" s="31"/>
      <c r="E22" s="32">
        <v>1</v>
      </c>
      <c r="F22" s="31">
        <v>1</v>
      </c>
      <c r="G22" s="32"/>
      <c r="H22" s="31"/>
      <c r="I22" s="32"/>
      <c r="J22" s="31"/>
      <c r="K22" s="32"/>
      <c r="L22" s="31"/>
      <c r="Q22" s="24">
        <v>1</v>
      </c>
    </row>
    <row r="23" spans="1:12">
      <c r="A23" s="38" t="s">
        <v>69</v>
      </c>
      <c r="B23" s="31"/>
      <c r="C23" s="32"/>
      <c r="D23" s="31"/>
      <c r="E23" s="32">
        <v>1</v>
      </c>
      <c r="F23" s="31">
        <v>1</v>
      </c>
      <c r="G23" s="32"/>
      <c r="H23" s="31"/>
      <c r="I23" s="32"/>
      <c r="J23" s="31"/>
      <c r="K23" s="32"/>
      <c r="L23" s="31"/>
    </row>
    <row r="24" ht="43.5" spans="1:12">
      <c r="A24" s="39" t="s">
        <v>72</v>
      </c>
      <c r="B24" s="31">
        <v>1</v>
      </c>
      <c r="C24" s="32"/>
      <c r="D24" s="31"/>
      <c r="E24" s="32">
        <v>1</v>
      </c>
      <c r="F24" s="31">
        <v>1</v>
      </c>
      <c r="G24" s="32"/>
      <c r="H24" s="31"/>
      <c r="I24" s="32"/>
      <c r="J24" s="31"/>
      <c r="K24" s="32"/>
      <c r="L24" s="31"/>
    </row>
    <row r="25" spans="1:12">
      <c r="A25" s="37"/>
      <c r="B25" s="31"/>
      <c r="C25" s="32"/>
      <c r="D25" s="31"/>
      <c r="E25" s="32"/>
      <c r="F25" s="31"/>
      <c r="G25" s="32"/>
      <c r="H25" s="31"/>
      <c r="I25" s="32"/>
      <c r="J25" s="31"/>
      <c r="K25" s="32"/>
      <c r="L25" s="31"/>
    </row>
    <row r="26" spans="1:21">
      <c r="A26" s="29" t="s">
        <v>76</v>
      </c>
      <c r="B26" s="30">
        <f t="shared" ref="B26:U26" si="7">SUM(B27:B40)</f>
        <v>0</v>
      </c>
      <c r="C26" s="30">
        <f t="shared" si="7"/>
        <v>0</v>
      </c>
      <c r="D26" s="30">
        <f t="shared" si="7"/>
        <v>5</v>
      </c>
      <c r="E26" s="30">
        <f t="shared" si="7"/>
        <v>1</v>
      </c>
      <c r="F26" s="30">
        <f t="shared" si="7"/>
        <v>2</v>
      </c>
      <c r="G26" s="30">
        <f t="shared" si="7"/>
        <v>0</v>
      </c>
      <c r="H26" s="30">
        <f t="shared" si="7"/>
        <v>0</v>
      </c>
      <c r="I26" s="30">
        <f t="shared" si="7"/>
        <v>0</v>
      </c>
      <c r="J26" s="30">
        <f t="shared" si="7"/>
        <v>0</v>
      </c>
      <c r="K26" s="30">
        <f t="shared" si="7"/>
        <v>0</v>
      </c>
      <c r="L26" s="30">
        <f t="shared" si="7"/>
        <v>2</v>
      </c>
      <c r="M26" s="30">
        <f t="shared" si="7"/>
        <v>0</v>
      </c>
      <c r="N26" s="30">
        <f t="shared" si="7"/>
        <v>0</v>
      </c>
      <c r="O26" s="30">
        <f t="shared" si="7"/>
        <v>0</v>
      </c>
      <c r="P26" s="30">
        <f t="shared" si="7"/>
        <v>1</v>
      </c>
      <c r="Q26" s="30">
        <f t="shared" si="7"/>
        <v>0</v>
      </c>
      <c r="R26" s="30">
        <f t="shared" si="7"/>
        <v>0</v>
      </c>
      <c r="S26" s="30">
        <f t="shared" si="7"/>
        <v>0</v>
      </c>
      <c r="T26" s="30">
        <f t="shared" si="7"/>
        <v>3</v>
      </c>
      <c r="U26" s="30">
        <f t="shared" si="7"/>
        <v>0</v>
      </c>
    </row>
    <row r="27" ht="46.5" spans="1:12">
      <c r="A27" s="41" t="s">
        <v>77</v>
      </c>
      <c r="B27" s="31"/>
      <c r="C27" s="32"/>
      <c r="D27" s="31"/>
      <c r="E27" s="32"/>
      <c r="F27" s="31"/>
      <c r="G27" s="32"/>
      <c r="H27" s="31"/>
      <c r="I27" s="32"/>
      <c r="J27" s="31"/>
      <c r="K27" s="32"/>
      <c r="L27" s="31">
        <v>1</v>
      </c>
    </row>
    <row r="28" ht="62" spans="1:16">
      <c r="A28" s="42" t="s">
        <v>80</v>
      </c>
      <c r="B28" s="31"/>
      <c r="C28" s="32"/>
      <c r="D28" s="31"/>
      <c r="E28" s="32"/>
      <c r="F28" s="31"/>
      <c r="G28" s="32"/>
      <c r="H28" s="31"/>
      <c r="I28" s="32"/>
      <c r="J28" s="31"/>
      <c r="K28" s="32"/>
      <c r="L28" s="31"/>
      <c r="P28" s="23">
        <v>1</v>
      </c>
    </row>
    <row r="29" ht="46.5" spans="1:12">
      <c r="A29" s="41" t="s">
        <v>83</v>
      </c>
      <c r="B29" s="31"/>
      <c r="C29" s="32"/>
      <c r="D29" s="31">
        <v>1</v>
      </c>
      <c r="E29" s="32"/>
      <c r="F29" s="31"/>
      <c r="G29" s="32"/>
      <c r="H29" s="31"/>
      <c r="I29" s="32"/>
      <c r="J29" s="31"/>
      <c r="K29" s="32"/>
      <c r="L29" s="31"/>
    </row>
    <row r="30" ht="31" spans="1:12">
      <c r="A30" s="42" t="s">
        <v>86</v>
      </c>
      <c r="B30" s="31"/>
      <c r="C30" s="32"/>
      <c r="D30" s="31"/>
      <c r="E30" s="32">
        <v>1</v>
      </c>
      <c r="F30" s="31">
        <v>1</v>
      </c>
      <c r="G30" s="32"/>
      <c r="H30" s="31"/>
      <c r="I30" s="32"/>
      <c r="J30" s="31"/>
      <c r="K30" s="32"/>
      <c r="L30" s="31"/>
    </row>
    <row r="31" ht="77.5" spans="1:12">
      <c r="A31" s="41" t="s">
        <v>89</v>
      </c>
      <c r="B31" s="31"/>
      <c r="C31" s="32"/>
      <c r="D31" s="31">
        <v>1</v>
      </c>
      <c r="E31" s="32"/>
      <c r="F31" s="31"/>
      <c r="G31" s="32"/>
      <c r="H31" s="31"/>
      <c r="I31" s="32"/>
      <c r="J31" s="31"/>
      <c r="K31" s="32"/>
      <c r="L31" s="31">
        <v>1</v>
      </c>
    </row>
    <row r="32" ht="62" spans="1:20">
      <c r="A32" s="41" t="s">
        <v>95</v>
      </c>
      <c r="B32" s="31"/>
      <c r="C32" s="32"/>
      <c r="D32" s="31">
        <v>1</v>
      </c>
      <c r="E32" s="32"/>
      <c r="F32" s="31"/>
      <c r="G32" s="32"/>
      <c r="H32" s="31"/>
      <c r="I32" s="32"/>
      <c r="J32" s="31"/>
      <c r="K32" s="32"/>
      <c r="L32" s="31"/>
      <c r="T32">
        <v>1</v>
      </c>
    </row>
    <row r="33" ht="120" spans="1:12">
      <c r="A33" s="1" t="s">
        <v>98</v>
      </c>
      <c r="B33" s="31"/>
      <c r="C33" s="32"/>
      <c r="D33" s="31">
        <v>1</v>
      </c>
      <c r="E33" s="32"/>
      <c r="F33" s="31"/>
      <c r="G33" s="32"/>
      <c r="H33" s="31"/>
      <c r="I33" s="32"/>
      <c r="J33" s="31"/>
      <c r="K33" s="32"/>
      <c r="L33" s="31"/>
    </row>
    <row r="34" ht="120" spans="1:20">
      <c r="A34" s="2" t="s">
        <v>101</v>
      </c>
      <c r="B34" s="31"/>
      <c r="C34" s="32"/>
      <c r="D34" s="31"/>
      <c r="E34" s="32"/>
      <c r="F34" s="31">
        <v>1</v>
      </c>
      <c r="G34" s="32"/>
      <c r="H34" s="31"/>
      <c r="I34" s="32"/>
      <c r="J34" s="31"/>
      <c r="K34" s="32"/>
      <c r="L34" s="31"/>
      <c r="T34">
        <v>1</v>
      </c>
    </row>
    <row r="35" ht="60" spans="1:20">
      <c r="A35" s="1" t="s">
        <v>104</v>
      </c>
      <c r="B35" s="31"/>
      <c r="C35" s="32"/>
      <c r="D35" s="31">
        <v>1</v>
      </c>
      <c r="E35" s="32"/>
      <c r="F35" s="31"/>
      <c r="G35" s="32"/>
      <c r="H35" s="31"/>
      <c r="I35" s="32"/>
      <c r="J35" s="31"/>
      <c r="K35" s="32"/>
      <c r="L35" s="31"/>
      <c r="T35">
        <v>1</v>
      </c>
    </row>
    <row r="36" spans="1:12">
      <c r="A36" s="37"/>
      <c r="B36" s="31"/>
      <c r="C36" s="32"/>
      <c r="D36" s="31"/>
      <c r="E36" s="32"/>
      <c r="F36" s="31"/>
      <c r="G36" s="32"/>
      <c r="H36" s="31"/>
      <c r="I36" s="32"/>
      <c r="J36" s="31"/>
      <c r="K36" s="32"/>
      <c r="L36" s="31"/>
    </row>
    <row r="37" spans="1:12">
      <c r="A37" s="37"/>
      <c r="B37" s="31"/>
      <c r="C37" s="32"/>
      <c r="D37" s="31"/>
      <c r="E37" s="32"/>
      <c r="F37" s="31"/>
      <c r="G37" s="32"/>
      <c r="H37" s="31"/>
      <c r="I37" s="32"/>
      <c r="J37" s="31"/>
      <c r="K37" s="32"/>
      <c r="L37" s="31"/>
    </row>
    <row r="38" spans="1:12">
      <c r="A38" s="37"/>
      <c r="B38" s="31"/>
      <c r="C38" s="32"/>
      <c r="D38" s="31"/>
      <c r="E38" s="32"/>
      <c r="F38" s="31"/>
      <c r="G38" s="32"/>
      <c r="H38" s="31"/>
      <c r="I38" s="32"/>
      <c r="J38" s="31"/>
      <c r="K38" s="32"/>
      <c r="L38" s="31"/>
    </row>
    <row r="39" spans="1:12">
      <c r="A39" s="37"/>
      <c r="B39" s="31"/>
      <c r="C39" s="32"/>
      <c r="D39" s="31"/>
      <c r="E39" s="32"/>
      <c r="F39" s="31"/>
      <c r="G39" s="32"/>
      <c r="H39" s="31"/>
      <c r="I39" s="32"/>
      <c r="J39" s="31"/>
      <c r="K39" s="32"/>
      <c r="L39" s="31"/>
    </row>
    <row r="41" spans="1:1">
      <c r="A41" s="43"/>
    </row>
    <row r="42" ht="43.5" spans="1:21">
      <c r="A42" s="27" t="s">
        <v>11</v>
      </c>
      <c r="B42" s="28">
        <f t="shared" ref="B42:U42" si="8">SUM(B43:B82)/2</f>
        <v>1</v>
      </c>
      <c r="C42" s="28">
        <f t="shared" si="8"/>
        <v>1</v>
      </c>
      <c r="D42" s="28">
        <f t="shared" si="8"/>
        <v>17</v>
      </c>
      <c r="E42" s="28">
        <f t="shared" si="8"/>
        <v>1</v>
      </c>
      <c r="F42" s="28">
        <f t="shared" si="8"/>
        <v>3</v>
      </c>
      <c r="G42" s="28">
        <f t="shared" si="8"/>
        <v>5</v>
      </c>
      <c r="H42" s="28">
        <f t="shared" si="8"/>
        <v>0</v>
      </c>
      <c r="I42" s="28">
        <f t="shared" si="8"/>
        <v>0</v>
      </c>
      <c r="J42" s="28">
        <f t="shared" si="8"/>
        <v>0</v>
      </c>
      <c r="K42" s="28">
        <f t="shared" si="8"/>
        <v>0</v>
      </c>
      <c r="L42" s="28">
        <f t="shared" si="8"/>
        <v>1</v>
      </c>
      <c r="M42" s="28">
        <f t="shared" si="8"/>
        <v>0</v>
      </c>
      <c r="N42" s="28">
        <f t="shared" si="8"/>
        <v>0</v>
      </c>
      <c r="O42" s="28">
        <f t="shared" si="8"/>
        <v>0</v>
      </c>
      <c r="P42" s="28">
        <f t="shared" si="8"/>
        <v>1</v>
      </c>
      <c r="Q42" s="28">
        <f t="shared" si="8"/>
        <v>0</v>
      </c>
      <c r="R42" s="28">
        <f t="shared" si="8"/>
        <v>6</v>
      </c>
      <c r="S42" s="28">
        <f t="shared" si="8"/>
        <v>5</v>
      </c>
      <c r="T42" s="28">
        <f t="shared" si="8"/>
        <v>2</v>
      </c>
      <c r="U42" s="28">
        <f t="shared" si="8"/>
        <v>0</v>
      </c>
    </row>
    <row r="43" spans="1:21">
      <c r="A43" s="44" t="s">
        <v>14</v>
      </c>
      <c r="B43" s="45">
        <f>SUM(B44:B47)</f>
        <v>0</v>
      </c>
      <c r="C43" s="45">
        <f t="shared" ref="C43:U43" si="9">SUM(C44:C47)</f>
        <v>0</v>
      </c>
      <c r="D43" s="45">
        <f t="shared" si="9"/>
        <v>3</v>
      </c>
      <c r="E43" s="45">
        <f t="shared" si="9"/>
        <v>1</v>
      </c>
      <c r="F43" s="45">
        <f t="shared" si="9"/>
        <v>1</v>
      </c>
      <c r="G43" s="45">
        <f t="shared" si="9"/>
        <v>1</v>
      </c>
      <c r="H43" s="45">
        <f t="shared" si="9"/>
        <v>0</v>
      </c>
      <c r="I43" s="45">
        <f t="shared" si="9"/>
        <v>0</v>
      </c>
      <c r="J43" s="45">
        <f t="shared" si="9"/>
        <v>0</v>
      </c>
      <c r="K43" s="45">
        <f t="shared" si="9"/>
        <v>0</v>
      </c>
      <c r="L43" s="45">
        <f t="shared" si="9"/>
        <v>1</v>
      </c>
      <c r="M43" s="45">
        <f t="shared" si="9"/>
        <v>0</v>
      </c>
      <c r="N43" s="45">
        <f t="shared" si="9"/>
        <v>0</v>
      </c>
      <c r="O43" s="45">
        <f t="shared" si="9"/>
        <v>0</v>
      </c>
      <c r="P43" s="45">
        <f t="shared" si="9"/>
        <v>0</v>
      </c>
      <c r="Q43" s="45">
        <f t="shared" si="9"/>
        <v>0</v>
      </c>
      <c r="R43" s="45">
        <f t="shared" si="9"/>
        <v>1</v>
      </c>
      <c r="S43" s="45">
        <f t="shared" si="9"/>
        <v>1</v>
      </c>
      <c r="T43" s="45">
        <f t="shared" si="9"/>
        <v>0</v>
      </c>
      <c r="U43" s="45">
        <f t="shared" si="9"/>
        <v>0</v>
      </c>
    </row>
    <row r="44" ht="105" spans="1:19">
      <c r="A44" s="1" t="s">
        <v>18</v>
      </c>
      <c r="D44" s="21">
        <v>1</v>
      </c>
      <c r="R44">
        <v>1</v>
      </c>
      <c r="S44" s="24">
        <v>1</v>
      </c>
    </row>
    <row r="45" ht="90" spans="1:4">
      <c r="A45" s="2" t="s">
        <v>21</v>
      </c>
      <c r="D45" s="21">
        <v>1</v>
      </c>
    </row>
    <row r="46" ht="120" spans="1:5">
      <c r="A46" s="1" t="s">
        <v>24</v>
      </c>
      <c r="D46" s="21">
        <v>1</v>
      </c>
      <c r="E46" s="22">
        <v>1</v>
      </c>
    </row>
    <row r="47" ht="45" spans="1:12">
      <c r="A47" s="2" t="s">
        <v>26</v>
      </c>
      <c r="F47" s="21">
        <v>1</v>
      </c>
      <c r="G47" s="22">
        <v>1</v>
      </c>
      <c r="L47" s="21">
        <v>1</v>
      </c>
    </row>
    <row r="48" spans="1:21">
      <c r="A48" s="44" t="s">
        <v>27</v>
      </c>
      <c r="B48" s="45">
        <f>SUM(B49)</f>
        <v>0</v>
      </c>
      <c r="C48" s="45">
        <f t="shared" ref="C48:U48" si="10">SUM(C49)</f>
        <v>0</v>
      </c>
      <c r="D48" s="45">
        <f t="shared" si="10"/>
        <v>0</v>
      </c>
      <c r="E48" s="45">
        <f t="shared" si="10"/>
        <v>0</v>
      </c>
      <c r="F48" s="45">
        <f t="shared" si="10"/>
        <v>0</v>
      </c>
      <c r="G48" s="45">
        <f t="shared" si="10"/>
        <v>0</v>
      </c>
      <c r="H48" s="45">
        <f t="shared" si="10"/>
        <v>0</v>
      </c>
      <c r="I48" s="45">
        <f t="shared" si="10"/>
        <v>0</v>
      </c>
      <c r="J48" s="45">
        <f t="shared" si="10"/>
        <v>0</v>
      </c>
      <c r="K48" s="45">
        <f t="shared" si="10"/>
        <v>0</v>
      </c>
      <c r="L48" s="45">
        <f t="shared" si="10"/>
        <v>0</v>
      </c>
      <c r="M48" s="45">
        <f t="shared" si="10"/>
        <v>0</v>
      </c>
      <c r="N48" s="45">
        <f t="shared" si="10"/>
        <v>0</v>
      </c>
      <c r="O48" s="45">
        <f t="shared" si="10"/>
        <v>0</v>
      </c>
      <c r="P48" s="45">
        <f t="shared" si="10"/>
        <v>0</v>
      </c>
      <c r="Q48" s="45">
        <f t="shared" si="10"/>
        <v>0</v>
      </c>
      <c r="R48" s="45">
        <f t="shared" si="10"/>
        <v>0</v>
      </c>
      <c r="S48" s="45">
        <f t="shared" si="10"/>
        <v>0</v>
      </c>
      <c r="T48" s="45">
        <f t="shared" si="10"/>
        <v>0</v>
      </c>
      <c r="U48" s="45">
        <f t="shared" si="10"/>
        <v>0</v>
      </c>
    </row>
    <row r="49" spans="1:1">
      <c r="A49" s="46"/>
    </row>
    <row r="50" spans="1:21">
      <c r="A50" s="44" t="s">
        <v>28</v>
      </c>
      <c r="B50" s="45">
        <f>SUM(B51:B54)</f>
        <v>0</v>
      </c>
      <c r="C50" s="45">
        <f t="shared" ref="C50:U50" si="11">SUM(C51:C54)</f>
        <v>0</v>
      </c>
      <c r="D50" s="45">
        <f t="shared" si="11"/>
        <v>2</v>
      </c>
      <c r="E50" s="45">
        <f t="shared" si="11"/>
        <v>0</v>
      </c>
      <c r="F50" s="45">
        <f t="shared" si="11"/>
        <v>0</v>
      </c>
      <c r="G50" s="45">
        <f t="shared" si="11"/>
        <v>0</v>
      </c>
      <c r="H50" s="45">
        <f t="shared" si="11"/>
        <v>0</v>
      </c>
      <c r="I50" s="45">
        <f t="shared" si="11"/>
        <v>0</v>
      </c>
      <c r="J50" s="45">
        <f t="shared" si="11"/>
        <v>0</v>
      </c>
      <c r="K50" s="45">
        <f t="shared" si="11"/>
        <v>0</v>
      </c>
      <c r="L50" s="45">
        <f t="shared" si="11"/>
        <v>0</v>
      </c>
      <c r="M50" s="45">
        <f t="shared" si="11"/>
        <v>0</v>
      </c>
      <c r="N50" s="45">
        <f t="shared" si="11"/>
        <v>0</v>
      </c>
      <c r="O50" s="45">
        <f t="shared" si="11"/>
        <v>0</v>
      </c>
      <c r="P50" s="45">
        <f t="shared" si="11"/>
        <v>0</v>
      </c>
      <c r="Q50" s="45">
        <f t="shared" si="11"/>
        <v>0</v>
      </c>
      <c r="R50" s="45">
        <f t="shared" si="11"/>
        <v>0</v>
      </c>
      <c r="S50" s="45">
        <f t="shared" si="11"/>
        <v>3</v>
      </c>
      <c r="T50" s="45">
        <f t="shared" si="11"/>
        <v>0</v>
      </c>
      <c r="U50" s="45">
        <f t="shared" si="11"/>
        <v>0</v>
      </c>
    </row>
    <row r="51" ht="98" spans="1:19">
      <c r="A51" s="35" t="s">
        <v>31</v>
      </c>
      <c r="D51" s="21">
        <v>1</v>
      </c>
      <c r="S51" s="24">
        <v>1</v>
      </c>
    </row>
    <row r="52" ht="42" spans="1:4">
      <c r="A52" s="36" t="s">
        <v>34</v>
      </c>
      <c r="D52" s="21">
        <v>1</v>
      </c>
    </row>
    <row r="53" ht="140" spans="1:19">
      <c r="A53" s="35" t="s">
        <v>37</v>
      </c>
      <c r="S53" s="24">
        <v>1</v>
      </c>
    </row>
    <row r="54" ht="168" spans="1:19">
      <c r="A54" s="36" t="s">
        <v>40</v>
      </c>
      <c r="S54" s="24">
        <v>1</v>
      </c>
    </row>
    <row r="55" spans="1:21">
      <c r="A55" s="44" t="s">
        <v>42</v>
      </c>
      <c r="B55" s="45">
        <f>SUM(B56)</f>
        <v>0</v>
      </c>
      <c r="C55" s="45">
        <f>SUM(C56)</f>
        <v>0</v>
      </c>
      <c r="D55" s="45">
        <f t="shared" ref="D55:U55" si="12">SUM(D56)</f>
        <v>0</v>
      </c>
      <c r="E55" s="45">
        <f t="shared" si="12"/>
        <v>0</v>
      </c>
      <c r="F55" s="45">
        <f t="shared" si="12"/>
        <v>0</v>
      </c>
      <c r="G55" s="45">
        <f t="shared" si="12"/>
        <v>0</v>
      </c>
      <c r="H55" s="45">
        <f t="shared" si="12"/>
        <v>0</v>
      </c>
      <c r="I55" s="45">
        <f t="shared" si="12"/>
        <v>0</v>
      </c>
      <c r="J55" s="45">
        <f t="shared" si="12"/>
        <v>0</v>
      </c>
      <c r="K55" s="45">
        <f t="shared" si="12"/>
        <v>0</v>
      </c>
      <c r="L55" s="45">
        <f t="shared" si="12"/>
        <v>0</v>
      </c>
      <c r="M55" s="45">
        <f t="shared" si="12"/>
        <v>0</v>
      </c>
      <c r="N55" s="45">
        <f t="shared" si="12"/>
        <v>0</v>
      </c>
      <c r="O55" s="45">
        <f t="shared" si="12"/>
        <v>0</v>
      </c>
      <c r="P55" s="45">
        <f t="shared" si="12"/>
        <v>0</v>
      </c>
      <c r="Q55" s="45">
        <f t="shared" si="12"/>
        <v>0</v>
      </c>
      <c r="R55" s="45">
        <f t="shared" si="12"/>
        <v>0</v>
      </c>
      <c r="S55" s="45">
        <f t="shared" si="12"/>
        <v>0</v>
      </c>
      <c r="T55" s="45">
        <f t="shared" si="12"/>
        <v>0</v>
      </c>
      <c r="U55" s="45">
        <f t="shared" si="12"/>
        <v>0</v>
      </c>
    </row>
    <row r="56" spans="1:1">
      <c r="A56" s="40"/>
    </row>
    <row r="57" spans="1:21">
      <c r="A57" s="44" t="s">
        <v>43</v>
      </c>
      <c r="B57" s="45">
        <f t="shared" ref="B57:U57" si="13">SUM(B58:B67)</f>
        <v>0</v>
      </c>
      <c r="C57" s="45">
        <f t="shared" si="13"/>
        <v>1</v>
      </c>
      <c r="D57" s="45">
        <f t="shared" si="13"/>
        <v>4</v>
      </c>
      <c r="E57" s="45">
        <f t="shared" si="13"/>
        <v>0</v>
      </c>
      <c r="F57" s="45">
        <f t="shared" si="13"/>
        <v>1</v>
      </c>
      <c r="G57" s="45">
        <f t="shared" si="13"/>
        <v>2</v>
      </c>
      <c r="H57" s="45">
        <f t="shared" si="13"/>
        <v>0</v>
      </c>
      <c r="I57" s="45">
        <f t="shared" si="13"/>
        <v>0</v>
      </c>
      <c r="J57" s="45">
        <f t="shared" si="13"/>
        <v>0</v>
      </c>
      <c r="K57" s="45">
        <f t="shared" si="13"/>
        <v>0</v>
      </c>
      <c r="L57" s="45">
        <f t="shared" si="13"/>
        <v>0</v>
      </c>
      <c r="M57" s="45">
        <f t="shared" si="13"/>
        <v>0</v>
      </c>
      <c r="N57" s="45">
        <f t="shared" si="13"/>
        <v>0</v>
      </c>
      <c r="O57" s="45">
        <f t="shared" si="13"/>
        <v>0</v>
      </c>
      <c r="P57" s="45">
        <f t="shared" si="13"/>
        <v>1</v>
      </c>
      <c r="Q57" s="45">
        <f t="shared" si="13"/>
        <v>0</v>
      </c>
      <c r="R57" s="45">
        <f t="shared" si="13"/>
        <v>2</v>
      </c>
      <c r="S57" s="45">
        <f t="shared" si="13"/>
        <v>0</v>
      </c>
      <c r="T57" s="45">
        <f t="shared" si="13"/>
        <v>0</v>
      </c>
      <c r="U57" s="45">
        <f t="shared" si="13"/>
        <v>0</v>
      </c>
    </row>
    <row r="58" ht="29" spans="1:18">
      <c r="A58" s="38" t="s">
        <v>46</v>
      </c>
      <c r="R58">
        <v>1</v>
      </c>
    </row>
    <row r="59" ht="58" spans="1:18">
      <c r="A59" s="38" t="s">
        <v>52</v>
      </c>
      <c r="G59" s="22">
        <v>1</v>
      </c>
      <c r="R59">
        <v>1</v>
      </c>
    </row>
    <row r="60" spans="1:4">
      <c r="A60" s="39" t="s">
        <v>55</v>
      </c>
      <c r="D60" s="21">
        <v>1</v>
      </c>
    </row>
    <row r="61" ht="29" spans="1:6">
      <c r="A61" s="38" t="s">
        <v>58</v>
      </c>
      <c r="F61" s="21">
        <v>1</v>
      </c>
    </row>
    <row r="62" ht="29" spans="1:4">
      <c r="A62" s="39" t="s">
        <v>61</v>
      </c>
      <c r="D62" s="21">
        <v>1</v>
      </c>
    </row>
    <row r="63" ht="29" spans="1:7">
      <c r="A63" s="38" t="s">
        <v>64</v>
      </c>
      <c r="G63" s="22">
        <v>1</v>
      </c>
    </row>
    <row r="64" ht="29" spans="1:16">
      <c r="A64" s="39" t="s">
        <v>67</v>
      </c>
      <c r="P64" s="23">
        <v>1</v>
      </c>
    </row>
    <row r="65" ht="29" spans="1:3">
      <c r="A65" s="38" t="s">
        <v>70</v>
      </c>
      <c r="C65" s="22">
        <v>1</v>
      </c>
    </row>
    <row r="66" ht="29" spans="1:4">
      <c r="A66" s="39" t="s">
        <v>73</v>
      </c>
      <c r="D66" s="21">
        <v>1</v>
      </c>
    </row>
    <row r="67" ht="29" spans="1:4">
      <c r="A67" s="38" t="s">
        <v>75</v>
      </c>
      <c r="D67" s="21">
        <v>1</v>
      </c>
    </row>
    <row r="68" spans="1:21">
      <c r="A68" s="44" t="s">
        <v>76</v>
      </c>
      <c r="B68" s="45">
        <f>SUM(B69:B82)</f>
        <v>1</v>
      </c>
      <c r="C68" s="45">
        <f t="shared" ref="C68:U68" si="14">SUM(C69:C82)</f>
        <v>0</v>
      </c>
      <c r="D68" s="45">
        <f t="shared" si="14"/>
        <v>8</v>
      </c>
      <c r="E68" s="45">
        <f t="shared" si="14"/>
        <v>0</v>
      </c>
      <c r="F68" s="45">
        <f t="shared" si="14"/>
        <v>1</v>
      </c>
      <c r="G68" s="45">
        <f t="shared" si="14"/>
        <v>2</v>
      </c>
      <c r="H68" s="45">
        <f t="shared" si="14"/>
        <v>0</v>
      </c>
      <c r="I68" s="45">
        <f t="shared" si="14"/>
        <v>0</v>
      </c>
      <c r="J68" s="45">
        <f t="shared" si="14"/>
        <v>0</v>
      </c>
      <c r="K68" s="45">
        <f t="shared" si="14"/>
        <v>0</v>
      </c>
      <c r="L68" s="45">
        <f t="shared" si="14"/>
        <v>0</v>
      </c>
      <c r="M68" s="45">
        <f t="shared" si="14"/>
        <v>0</v>
      </c>
      <c r="N68" s="45">
        <f t="shared" si="14"/>
        <v>0</v>
      </c>
      <c r="O68" s="45">
        <f t="shared" si="14"/>
        <v>0</v>
      </c>
      <c r="P68" s="45">
        <f t="shared" si="14"/>
        <v>0</v>
      </c>
      <c r="Q68" s="45">
        <f t="shared" si="14"/>
        <v>0</v>
      </c>
      <c r="R68" s="45">
        <f t="shared" si="14"/>
        <v>3</v>
      </c>
      <c r="S68" s="45">
        <f t="shared" si="14"/>
        <v>1</v>
      </c>
      <c r="T68" s="45">
        <f t="shared" si="14"/>
        <v>2</v>
      </c>
      <c r="U68" s="45">
        <f t="shared" si="14"/>
        <v>0</v>
      </c>
    </row>
    <row r="69" ht="62" spans="1:4">
      <c r="A69" s="41" t="s">
        <v>78</v>
      </c>
      <c r="D69" s="21">
        <v>1</v>
      </c>
    </row>
    <row r="70" ht="77.5" spans="1:18">
      <c r="A70" s="42" t="s">
        <v>81</v>
      </c>
      <c r="D70" s="21">
        <v>1</v>
      </c>
      <c r="R70">
        <v>1</v>
      </c>
    </row>
    <row r="71" ht="108.5" spans="1:20">
      <c r="A71" s="41" t="s">
        <v>84</v>
      </c>
      <c r="D71" s="21">
        <v>1</v>
      </c>
      <c r="T71">
        <v>1</v>
      </c>
    </row>
    <row r="72" ht="46.5" spans="1:4">
      <c r="A72" s="42" t="s">
        <v>87</v>
      </c>
      <c r="D72" s="21">
        <v>1</v>
      </c>
    </row>
    <row r="73" ht="77.5" spans="1:4">
      <c r="A73" s="41" t="s">
        <v>90</v>
      </c>
      <c r="D73" s="21">
        <v>1</v>
      </c>
    </row>
    <row r="74" ht="93" spans="1:18">
      <c r="A74" s="42" t="s">
        <v>93</v>
      </c>
      <c r="D74" s="21">
        <v>1</v>
      </c>
      <c r="R74">
        <v>1</v>
      </c>
    </row>
    <row r="75" ht="62" spans="1:4">
      <c r="A75" s="41" t="s">
        <v>96</v>
      </c>
      <c r="D75" s="21">
        <v>1</v>
      </c>
    </row>
    <row r="76" ht="120" spans="1:7">
      <c r="A76" s="1" t="s">
        <v>99</v>
      </c>
      <c r="G76" s="22">
        <v>1</v>
      </c>
    </row>
    <row r="77" ht="225" spans="1:20">
      <c r="A77" s="2" t="s">
        <v>102</v>
      </c>
      <c r="F77" s="21">
        <v>1</v>
      </c>
      <c r="T77">
        <v>1</v>
      </c>
    </row>
    <row r="78" ht="90" spans="1:19">
      <c r="A78" s="1" t="s">
        <v>105</v>
      </c>
      <c r="S78" s="24">
        <v>1</v>
      </c>
    </row>
    <row r="79" ht="285" spans="1:18">
      <c r="A79" s="2" t="s">
        <v>107</v>
      </c>
      <c r="B79" s="21">
        <v>1</v>
      </c>
      <c r="D79" s="21">
        <v>1</v>
      </c>
      <c r="G79" s="22">
        <v>1</v>
      </c>
      <c r="R79">
        <v>1</v>
      </c>
    </row>
    <row r="80" spans="1:1">
      <c r="A80" s="40"/>
    </row>
    <row r="81" spans="1:1">
      <c r="A81" s="40"/>
    </row>
    <row r="82" spans="1:1">
      <c r="A82" s="40"/>
    </row>
    <row r="83" spans="1:1">
      <c r="A83" s="43"/>
    </row>
    <row r="84" ht="43.5" spans="1:21">
      <c r="A84" s="47" t="s">
        <v>12</v>
      </c>
      <c r="B84" s="28">
        <f t="shared" ref="B84:U84" si="15">SUM(B85:B123)/2</f>
        <v>2</v>
      </c>
      <c r="C84" s="28">
        <f t="shared" si="15"/>
        <v>0</v>
      </c>
      <c r="D84" s="28">
        <f t="shared" si="15"/>
        <v>10</v>
      </c>
      <c r="E84" s="28">
        <f t="shared" si="15"/>
        <v>3</v>
      </c>
      <c r="F84" s="28">
        <f t="shared" si="15"/>
        <v>2</v>
      </c>
      <c r="G84" s="28">
        <f t="shared" si="15"/>
        <v>3</v>
      </c>
      <c r="H84" s="28">
        <f t="shared" si="15"/>
        <v>0</v>
      </c>
      <c r="I84" s="28">
        <f t="shared" si="15"/>
        <v>1</v>
      </c>
      <c r="J84" s="28">
        <f t="shared" si="15"/>
        <v>0</v>
      </c>
      <c r="K84" s="28">
        <f t="shared" si="15"/>
        <v>0</v>
      </c>
      <c r="L84" s="28">
        <f t="shared" si="15"/>
        <v>0</v>
      </c>
      <c r="M84" s="28">
        <f t="shared" si="15"/>
        <v>0</v>
      </c>
      <c r="N84" s="28">
        <f t="shared" si="15"/>
        <v>1</v>
      </c>
      <c r="O84" s="28">
        <f t="shared" si="15"/>
        <v>0</v>
      </c>
      <c r="P84" s="28">
        <f t="shared" si="15"/>
        <v>2</v>
      </c>
      <c r="Q84" s="28">
        <f t="shared" si="15"/>
        <v>0</v>
      </c>
      <c r="R84" s="28">
        <f t="shared" si="15"/>
        <v>8</v>
      </c>
      <c r="S84" s="28">
        <f t="shared" si="15"/>
        <v>2</v>
      </c>
      <c r="T84" s="28">
        <f t="shared" si="15"/>
        <v>7</v>
      </c>
      <c r="U84" s="28">
        <f t="shared" si="15"/>
        <v>1</v>
      </c>
    </row>
    <row r="85" spans="1:21">
      <c r="A85" s="48" t="s">
        <v>14</v>
      </c>
      <c r="B85" s="45">
        <f>SUM(B86:B88)</f>
        <v>0</v>
      </c>
      <c r="C85" s="45">
        <f t="shared" ref="C85:U85" si="16">SUM(C86:C88)</f>
        <v>0</v>
      </c>
      <c r="D85" s="45">
        <f t="shared" si="16"/>
        <v>0</v>
      </c>
      <c r="E85" s="45">
        <f t="shared" si="16"/>
        <v>1</v>
      </c>
      <c r="F85" s="45">
        <f t="shared" si="16"/>
        <v>0</v>
      </c>
      <c r="G85" s="45">
        <f t="shared" si="16"/>
        <v>1</v>
      </c>
      <c r="H85" s="45">
        <f t="shared" si="16"/>
        <v>0</v>
      </c>
      <c r="I85" s="45">
        <f t="shared" si="16"/>
        <v>1</v>
      </c>
      <c r="J85" s="45">
        <f t="shared" si="16"/>
        <v>0</v>
      </c>
      <c r="K85" s="45">
        <f t="shared" si="16"/>
        <v>0</v>
      </c>
      <c r="L85" s="45">
        <f t="shared" si="16"/>
        <v>0</v>
      </c>
      <c r="M85" s="45">
        <f t="shared" si="16"/>
        <v>0</v>
      </c>
      <c r="N85" s="45">
        <f t="shared" si="16"/>
        <v>1</v>
      </c>
      <c r="O85" s="45">
        <f t="shared" si="16"/>
        <v>0</v>
      </c>
      <c r="P85" s="45">
        <f t="shared" si="16"/>
        <v>1</v>
      </c>
      <c r="Q85" s="45">
        <f t="shared" si="16"/>
        <v>0</v>
      </c>
      <c r="R85" s="45">
        <f t="shared" si="16"/>
        <v>0</v>
      </c>
      <c r="S85" s="45">
        <f t="shared" si="16"/>
        <v>0</v>
      </c>
      <c r="T85" s="45">
        <f t="shared" si="16"/>
        <v>0</v>
      </c>
      <c r="U85" s="45">
        <f t="shared" si="16"/>
        <v>0</v>
      </c>
    </row>
    <row r="86" ht="45" spans="1:16">
      <c r="A86" s="49" t="s">
        <v>19</v>
      </c>
      <c r="G86" s="22">
        <v>1</v>
      </c>
      <c r="P86" s="23">
        <v>1</v>
      </c>
    </row>
    <row r="87" ht="75" spans="1:14">
      <c r="A87" s="50" t="s">
        <v>22</v>
      </c>
      <c r="E87" s="22">
        <v>1</v>
      </c>
      <c r="I87" s="22">
        <v>1</v>
      </c>
      <c r="N87" s="23">
        <v>1</v>
      </c>
    </row>
    <row r="88" spans="1:1">
      <c r="A88" s="40"/>
    </row>
    <row r="89" spans="1:21">
      <c r="A89" s="44" t="s">
        <v>27</v>
      </c>
      <c r="B89" s="45">
        <f>SUM(B90)</f>
        <v>0</v>
      </c>
      <c r="C89" s="45">
        <f>SUM(C90)</f>
        <v>0</v>
      </c>
      <c r="D89" s="45">
        <f t="shared" ref="D89:U89" si="17">SUM(D90)</f>
        <v>0</v>
      </c>
      <c r="E89" s="45">
        <f t="shared" si="17"/>
        <v>0</v>
      </c>
      <c r="F89" s="45">
        <f t="shared" si="17"/>
        <v>0</v>
      </c>
      <c r="G89" s="45">
        <f t="shared" si="17"/>
        <v>0</v>
      </c>
      <c r="H89" s="45">
        <f t="shared" si="17"/>
        <v>0</v>
      </c>
      <c r="I89" s="45">
        <f t="shared" si="17"/>
        <v>0</v>
      </c>
      <c r="J89" s="45">
        <f t="shared" si="17"/>
        <v>0</v>
      </c>
      <c r="K89" s="45">
        <f t="shared" si="17"/>
        <v>0</v>
      </c>
      <c r="L89" s="45">
        <f t="shared" si="17"/>
        <v>0</v>
      </c>
      <c r="M89" s="45">
        <f t="shared" si="17"/>
        <v>0</v>
      </c>
      <c r="N89" s="45">
        <f t="shared" si="17"/>
        <v>0</v>
      </c>
      <c r="O89" s="45">
        <f t="shared" si="17"/>
        <v>0</v>
      </c>
      <c r="P89" s="45">
        <f t="shared" si="17"/>
        <v>0</v>
      </c>
      <c r="Q89" s="45">
        <f t="shared" si="17"/>
        <v>0</v>
      </c>
      <c r="R89" s="45">
        <f t="shared" si="17"/>
        <v>0</v>
      </c>
      <c r="S89" s="45">
        <f t="shared" si="17"/>
        <v>0</v>
      </c>
      <c r="T89" s="45">
        <f t="shared" si="17"/>
        <v>0</v>
      </c>
      <c r="U89" s="45">
        <f t="shared" si="17"/>
        <v>0</v>
      </c>
    </row>
    <row r="90" spans="1:1">
      <c r="A90" s="46"/>
    </row>
    <row r="91" spans="1:21">
      <c r="A91" s="44" t="s">
        <v>28</v>
      </c>
      <c r="B91" s="45">
        <f>SUM(B92:B95)</f>
        <v>0</v>
      </c>
      <c r="C91" s="45">
        <f t="shared" ref="C91:U91" si="18">SUM(C92:C95)</f>
        <v>0</v>
      </c>
      <c r="D91" s="45">
        <f t="shared" si="18"/>
        <v>2</v>
      </c>
      <c r="E91" s="45">
        <f t="shared" si="18"/>
        <v>0</v>
      </c>
      <c r="F91" s="45">
        <f t="shared" si="18"/>
        <v>1</v>
      </c>
      <c r="G91" s="45">
        <f t="shared" si="18"/>
        <v>0</v>
      </c>
      <c r="H91" s="45">
        <f t="shared" si="18"/>
        <v>0</v>
      </c>
      <c r="I91" s="45">
        <f t="shared" si="18"/>
        <v>0</v>
      </c>
      <c r="J91" s="45">
        <f t="shared" si="18"/>
        <v>0</v>
      </c>
      <c r="K91" s="45">
        <f t="shared" si="18"/>
        <v>0</v>
      </c>
      <c r="L91" s="45">
        <f t="shared" si="18"/>
        <v>0</v>
      </c>
      <c r="M91" s="45">
        <f t="shared" si="18"/>
        <v>0</v>
      </c>
      <c r="N91" s="45">
        <f t="shared" si="18"/>
        <v>0</v>
      </c>
      <c r="O91" s="45">
        <f t="shared" si="18"/>
        <v>0</v>
      </c>
      <c r="P91" s="45">
        <f t="shared" si="18"/>
        <v>0</v>
      </c>
      <c r="Q91" s="45">
        <f t="shared" si="18"/>
        <v>0</v>
      </c>
      <c r="R91" s="45">
        <f t="shared" si="18"/>
        <v>2</v>
      </c>
      <c r="S91" s="45">
        <f t="shared" si="18"/>
        <v>0</v>
      </c>
      <c r="T91" s="45">
        <f t="shared" si="18"/>
        <v>1</v>
      </c>
      <c r="U91" s="45">
        <f t="shared" si="18"/>
        <v>1</v>
      </c>
    </row>
    <row r="92" ht="70" spans="1:20">
      <c r="A92" s="51" t="s">
        <v>32</v>
      </c>
      <c r="T92">
        <v>1</v>
      </c>
    </row>
    <row r="93" ht="154" spans="1:18">
      <c r="A93" s="52" t="s">
        <v>35</v>
      </c>
      <c r="D93" s="21">
        <v>1</v>
      </c>
      <c r="R93">
        <v>1</v>
      </c>
    </row>
    <row r="94" ht="84" spans="1:18">
      <c r="A94" s="35" t="s">
        <v>38</v>
      </c>
      <c r="F94" s="21">
        <v>1</v>
      </c>
      <c r="R94">
        <v>1</v>
      </c>
    </row>
    <row r="95" ht="98" spans="1:21">
      <c r="A95" s="36" t="s">
        <v>41</v>
      </c>
      <c r="D95" s="21">
        <v>1</v>
      </c>
      <c r="U95" s="24">
        <v>1</v>
      </c>
    </row>
    <row r="96" spans="1:21">
      <c r="A96" s="44" t="s">
        <v>42</v>
      </c>
      <c r="B96" s="45">
        <f>SUM(B97)</f>
        <v>0</v>
      </c>
      <c r="C96" s="45">
        <f>SUM(C97)</f>
        <v>0</v>
      </c>
      <c r="D96" s="45">
        <f t="shared" ref="D96:U96" si="19">SUM(D97)</f>
        <v>0</v>
      </c>
      <c r="E96" s="45">
        <f t="shared" si="19"/>
        <v>0</v>
      </c>
      <c r="F96" s="45">
        <f t="shared" si="19"/>
        <v>0</v>
      </c>
      <c r="G96" s="45">
        <f t="shared" si="19"/>
        <v>0</v>
      </c>
      <c r="H96" s="45">
        <f t="shared" si="19"/>
        <v>0</v>
      </c>
      <c r="I96" s="45">
        <f t="shared" si="19"/>
        <v>0</v>
      </c>
      <c r="J96" s="45">
        <f t="shared" si="19"/>
        <v>0</v>
      </c>
      <c r="K96" s="45">
        <f t="shared" si="19"/>
        <v>0</v>
      </c>
      <c r="L96" s="45">
        <f t="shared" si="19"/>
        <v>0</v>
      </c>
      <c r="M96" s="45">
        <f t="shared" si="19"/>
        <v>0</v>
      </c>
      <c r="N96" s="45">
        <f t="shared" si="19"/>
        <v>0</v>
      </c>
      <c r="O96" s="45">
        <f t="shared" si="19"/>
        <v>0</v>
      </c>
      <c r="P96" s="45">
        <f t="shared" si="19"/>
        <v>0</v>
      </c>
      <c r="Q96" s="45">
        <f t="shared" si="19"/>
        <v>0</v>
      </c>
      <c r="R96" s="45">
        <f t="shared" si="19"/>
        <v>0</v>
      </c>
      <c r="S96" s="45">
        <f t="shared" si="19"/>
        <v>0</v>
      </c>
      <c r="T96" s="45">
        <f t="shared" si="19"/>
        <v>0</v>
      </c>
      <c r="U96" s="45">
        <f t="shared" si="19"/>
        <v>0</v>
      </c>
    </row>
    <row r="97" spans="1:1">
      <c r="A97" s="40"/>
    </row>
    <row r="98" spans="1:21">
      <c r="A98" s="44" t="s">
        <v>43</v>
      </c>
      <c r="B98" s="45">
        <f t="shared" ref="B98:U98" si="20">SUM(B99:B108)</f>
        <v>1</v>
      </c>
      <c r="C98" s="45">
        <f t="shared" si="20"/>
        <v>0</v>
      </c>
      <c r="D98" s="45">
        <f t="shared" si="20"/>
        <v>3</v>
      </c>
      <c r="E98" s="45">
        <f t="shared" si="20"/>
        <v>1</v>
      </c>
      <c r="F98" s="45">
        <f t="shared" si="20"/>
        <v>0</v>
      </c>
      <c r="G98" s="45">
        <f t="shared" si="20"/>
        <v>0</v>
      </c>
      <c r="H98" s="45">
        <f t="shared" si="20"/>
        <v>0</v>
      </c>
      <c r="I98" s="45">
        <f t="shared" si="20"/>
        <v>0</v>
      </c>
      <c r="J98" s="45">
        <f t="shared" si="20"/>
        <v>0</v>
      </c>
      <c r="K98" s="45">
        <f t="shared" si="20"/>
        <v>0</v>
      </c>
      <c r="L98" s="45">
        <f t="shared" si="20"/>
        <v>0</v>
      </c>
      <c r="M98" s="45">
        <f t="shared" si="20"/>
        <v>0</v>
      </c>
      <c r="N98" s="45">
        <f t="shared" si="20"/>
        <v>0</v>
      </c>
      <c r="O98" s="45">
        <f t="shared" si="20"/>
        <v>0</v>
      </c>
      <c r="P98" s="45">
        <f t="shared" si="20"/>
        <v>1</v>
      </c>
      <c r="Q98" s="45">
        <f t="shared" si="20"/>
        <v>0</v>
      </c>
      <c r="R98" s="45">
        <f t="shared" si="20"/>
        <v>3</v>
      </c>
      <c r="S98" s="45">
        <f t="shared" si="20"/>
        <v>1</v>
      </c>
      <c r="T98" s="45">
        <f t="shared" si="20"/>
        <v>1</v>
      </c>
      <c r="U98" s="45">
        <f t="shared" si="20"/>
        <v>0</v>
      </c>
    </row>
    <row r="99" ht="29" spans="1:18">
      <c r="A99" s="53" t="s">
        <v>47</v>
      </c>
      <c r="R99">
        <v>1</v>
      </c>
    </row>
    <row r="100" ht="29" spans="1:16">
      <c r="A100" s="54" t="s">
        <v>50</v>
      </c>
      <c r="B100" s="21">
        <v>1</v>
      </c>
      <c r="P100" s="23">
        <v>1</v>
      </c>
    </row>
    <row r="101" ht="43.5" spans="1:18">
      <c r="A101" s="38" t="s">
        <v>53</v>
      </c>
      <c r="R101">
        <v>1</v>
      </c>
    </row>
    <row r="102" ht="29" spans="1:19">
      <c r="A102" s="39" t="s">
        <v>56</v>
      </c>
      <c r="R102">
        <v>1</v>
      </c>
      <c r="S102" s="24">
        <v>1</v>
      </c>
    </row>
    <row r="103" ht="29" spans="1:4">
      <c r="A103" s="38" t="s">
        <v>59</v>
      </c>
      <c r="D103" s="21">
        <v>1</v>
      </c>
    </row>
    <row r="104" ht="29" spans="1:5">
      <c r="A104" s="39" t="s">
        <v>62</v>
      </c>
      <c r="E104" s="22">
        <v>1</v>
      </c>
    </row>
    <row r="105" ht="29" spans="1:4">
      <c r="A105" s="38" t="s">
        <v>65</v>
      </c>
      <c r="D105" s="21">
        <v>1</v>
      </c>
    </row>
    <row r="106" spans="1:4">
      <c r="A106" s="38" t="s">
        <v>71</v>
      </c>
      <c r="D106" s="21">
        <v>1</v>
      </c>
    </row>
    <row r="107" spans="1:20">
      <c r="A107" s="39" t="s">
        <v>74</v>
      </c>
      <c r="T107">
        <v>1</v>
      </c>
    </row>
    <row r="108" spans="1:1">
      <c r="A108" s="40"/>
    </row>
    <row r="109" spans="1:21">
      <c r="A109" s="44" t="s">
        <v>76</v>
      </c>
      <c r="B109" s="45">
        <f>SUM(B110:B123)</f>
        <v>1</v>
      </c>
      <c r="C109" s="45">
        <f t="shared" ref="C109:U109" si="21">SUM(C110:C123)</f>
        <v>0</v>
      </c>
      <c r="D109" s="45">
        <f t="shared" si="21"/>
        <v>5</v>
      </c>
      <c r="E109" s="45">
        <f t="shared" si="21"/>
        <v>1</v>
      </c>
      <c r="F109" s="45">
        <f t="shared" si="21"/>
        <v>1</v>
      </c>
      <c r="G109" s="45">
        <f t="shared" si="21"/>
        <v>2</v>
      </c>
      <c r="H109" s="45">
        <f t="shared" si="21"/>
        <v>0</v>
      </c>
      <c r="I109" s="45">
        <f t="shared" si="21"/>
        <v>0</v>
      </c>
      <c r="J109" s="45">
        <f t="shared" si="21"/>
        <v>0</v>
      </c>
      <c r="K109" s="45">
        <f t="shared" si="21"/>
        <v>0</v>
      </c>
      <c r="L109" s="45">
        <f t="shared" si="21"/>
        <v>0</v>
      </c>
      <c r="M109" s="45">
        <f t="shared" si="21"/>
        <v>0</v>
      </c>
      <c r="N109" s="45">
        <f t="shared" si="21"/>
        <v>0</v>
      </c>
      <c r="O109" s="45">
        <f t="shared" si="21"/>
        <v>0</v>
      </c>
      <c r="P109" s="45">
        <f t="shared" si="21"/>
        <v>0</v>
      </c>
      <c r="Q109" s="45">
        <f t="shared" si="21"/>
        <v>0</v>
      </c>
      <c r="R109" s="45">
        <f t="shared" si="21"/>
        <v>3</v>
      </c>
      <c r="S109" s="45">
        <f t="shared" si="21"/>
        <v>1</v>
      </c>
      <c r="T109" s="45">
        <f t="shared" si="21"/>
        <v>5</v>
      </c>
      <c r="U109" s="45">
        <f t="shared" si="21"/>
        <v>0</v>
      </c>
    </row>
    <row r="110" ht="77.5" spans="1:20">
      <c r="A110" s="55" t="s">
        <v>79</v>
      </c>
      <c r="D110" s="21">
        <v>1</v>
      </c>
      <c r="S110" s="24">
        <v>1</v>
      </c>
      <c r="T110">
        <v>1</v>
      </c>
    </row>
    <row r="111" ht="77.5" spans="1:20">
      <c r="A111" s="56" t="s">
        <v>82</v>
      </c>
      <c r="R111">
        <v>1</v>
      </c>
      <c r="T111">
        <v>1</v>
      </c>
    </row>
    <row r="112" ht="62" spans="1:20">
      <c r="A112" s="41" t="s">
        <v>85</v>
      </c>
      <c r="R112">
        <v>1</v>
      </c>
      <c r="T112">
        <v>1</v>
      </c>
    </row>
    <row r="113" ht="31" spans="1:7">
      <c r="A113" s="42" t="s">
        <v>88</v>
      </c>
      <c r="G113" s="22">
        <v>1</v>
      </c>
    </row>
    <row r="114" ht="62" spans="1:18">
      <c r="A114" s="41" t="s">
        <v>91</v>
      </c>
      <c r="R114">
        <v>1</v>
      </c>
    </row>
    <row r="115" ht="77.5" spans="1:20">
      <c r="A115" s="42" t="s">
        <v>94</v>
      </c>
      <c r="D115" s="21">
        <v>1</v>
      </c>
      <c r="T115">
        <v>1</v>
      </c>
    </row>
    <row r="116" ht="77.5" spans="1:5">
      <c r="A116" s="41" t="s">
        <v>97</v>
      </c>
      <c r="B116" s="21">
        <v>1</v>
      </c>
      <c r="E116" s="22">
        <v>1</v>
      </c>
    </row>
    <row r="117" ht="45" spans="1:4">
      <c r="A117" s="1" t="s">
        <v>100</v>
      </c>
      <c r="D117" s="21">
        <v>1</v>
      </c>
    </row>
    <row r="118" ht="180" spans="1:20">
      <c r="A118" s="2" t="s">
        <v>103</v>
      </c>
      <c r="D118" s="21">
        <v>1</v>
      </c>
      <c r="F118" s="21">
        <v>1</v>
      </c>
      <c r="T118">
        <v>1</v>
      </c>
    </row>
    <row r="119" ht="120" spans="1:7">
      <c r="A119" s="1" t="s">
        <v>106</v>
      </c>
      <c r="D119" s="21">
        <v>1</v>
      </c>
      <c r="G119" s="22">
        <v>1</v>
      </c>
    </row>
    <row r="120" spans="1:1">
      <c r="A120" s="40"/>
    </row>
    <row r="121" spans="1:1">
      <c r="A121" s="40"/>
    </row>
    <row r="122" spans="1:1">
      <c r="A122" s="40"/>
    </row>
    <row r="123" spans="1:1">
      <c r="A123" s="40"/>
    </row>
  </sheetData>
  <pageMargins left="0.41" right="0.26" top="0.43" bottom="0.52" header="0.3" footer="0.3"/>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
  <sheetViews>
    <sheetView workbookViewId="0">
      <selection activeCell="V20" sqref="V20"/>
    </sheetView>
  </sheetViews>
  <sheetFormatPr defaultColWidth="9.13636363636364" defaultRowHeight="14.5" outlineLevelRow="1"/>
  <cols>
    <col min="1" max="20" width="4.85454545454545" customWidth="1"/>
  </cols>
  <sheetData>
    <row r="1" ht="126" customHeight="1" spans="1:20">
      <c r="A1" s="16" t="s">
        <v>109</v>
      </c>
      <c r="B1" s="17" t="s">
        <v>110</v>
      </c>
      <c r="C1" s="16" t="s">
        <v>111</v>
      </c>
      <c r="D1" s="17" t="s">
        <v>112</v>
      </c>
      <c r="E1" s="16" t="s">
        <v>113</v>
      </c>
      <c r="F1" s="17" t="s">
        <v>114</v>
      </c>
      <c r="G1" s="16" t="s">
        <v>115</v>
      </c>
      <c r="H1" s="17" t="s">
        <v>116</v>
      </c>
      <c r="I1" s="16" t="s">
        <v>117</v>
      </c>
      <c r="J1" s="17" t="s">
        <v>118</v>
      </c>
      <c r="K1" s="16" t="s">
        <v>119</v>
      </c>
      <c r="L1" s="17" t="s">
        <v>120</v>
      </c>
      <c r="M1" s="16" t="s">
        <v>121</v>
      </c>
      <c r="N1" s="17" t="s">
        <v>122</v>
      </c>
      <c r="O1" s="16" t="s">
        <v>123</v>
      </c>
      <c r="P1" s="19" t="s">
        <v>124</v>
      </c>
      <c r="Q1" s="20" t="s">
        <v>125</v>
      </c>
      <c r="R1" s="19" t="s">
        <v>126</v>
      </c>
      <c r="S1" s="20" t="s">
        <v>127</v>
      </c>
      <c r="T1" s="19" t="s">
        <v>128</v>
      </c>
    </row>
    <row r="2" spans="1:20">
      <c r="A2" s="18">
        <f>Sistematizacion!B1</f>
        <v>6</v>
      </c>
      <c r="B2" s="18">
        <f>Sistematizacion!C1</f>
        <v>1</v>
      </c>
      <c r="C2" s="18">
        <f>Sistematizacion!D1</f>
        <v>37</v>
      </c>
      <c r="D2" s="18">
        <f>Sistematizacion!E1</f>
        <v>9</v>
      </c>
      <c r="E2" s="18">
        <f>Sistematizacion!F1</f>
        <v>11</v>
      </c>
      <c r="F2" s="18">
        <f>Sistematizacion!G1</f>
        <v>12</v>
      </c>
      <c r="G2" s="18">
        <f>Sistematizacion!H1</f>
        <v>0</v>
      </c>
      <c r="H2" s="18">
        <f>Sistematizacion!I1</f>
        <v>1</v>
      </c>
      <c r="I2" s="18">
        <f>Sistematizacion!J1</f>
        <v>1</v>
      </c>
      <c r="J2" s="18">
        <f>Sistematizacion!K1</f>
        <v>0</v>
      </c>
      <c r="K2" s="18">
        <f>Sistematizacion!L1</f>
        <v>4</v>
      </c>
      <c r="L2" s="18">
        <f>Sistematizacion!M1</f>
        <v>0</v>
      </c>
      <c r="M2" s="18">
        <f>Sistematizacion!N1</f>
        <v>1</v>
      </c>
      <c r="N2" s="18">
        <f>Sistematizacion!O1</f>
        <v>0</v>
      </c>
      <c r="O2" s="18">
        <f>Sistematizacion!P1</f>
        <v>4</v>
      </c>
      <c r="P2" s="18">
        <f>Sistematizacion!Q1</f>
        <v>1</v>
      </c>
      <c r="Q2" s="18">
        <f>Sistematizacion!R1</f>
        <v>14</v>
      </c>
      <c r="R2" s="18">
        <f>Sistematizacion!S1</f>
        <v>7</v>
      </c>
      <c r="S2" s="18">
        <f>Sistematizacion!T1</f>
        <v>13</v>
      </c>
      <c r="T2" s="18">
        <f>Sistematizacion!U1</f>
        <v>1</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B2" sqref="B2:U5"/>
    </sheetView>
  </sheetViews>
  <sheetFormatPr defaultColWidth="11.4272727272727" defaultRowHeight="14.5" outlineLevelRow="4"/>
  <cols>
    <col min="1" max="1" width="47.1363636363636" customWidth="1"/>
    <col min="2" max="21" width="6" customWidth="1"/>
  </cols>
  <sheetData>
    <row r="1" ht="123.75" customHeight="1" spans="1:21">
      <c r="A1" s="4"/>
      <c r="B1" s="5" t="s">
        <v>109</v>
      </c>
      <c r="C1" s="6" t="s">
        <v>110</v>
      </c>
      <c r="D1" s="5" t="s">
        <v>111</v>
      </c>
      <c r="E1" s="6" t="s">
        <v>112</v>
      </c>
      <c r="F1" s="5" t="s">
        <v>113</v>
      </c>
      <c r="G1" s="6" t="s">
        <v>114</v>
      </c>
      <c r="H1" s="5" t="s">
        <v>115</v>
      </c>
      <c r="I1" s="6" t="s">
        <v>116</v>
      </c>
      <c r="J1" s="5" t="s">
        <v>117</v>
      </c>
      <c r="K1" s="6" t="s">
        <v>118</v>
      </c>
      <c r="L1" s="5" t="s">
        <v>119</v>
      </c>
      <c r="M1" s="6" t="s">
        <v>120</v>
      </c>
      <c r="N1" s="5" t="s">
        <v>121</v>
      </c>
      <c r="O1" s="6" t="s">
        <v>122</v>
      </c>
      <c r="P1" s="5" t="s">
        <v>123</v>
      </c>
      <c r="Q1" s="13" t="s">
        <v>124</v>
      </c>
      <c r="R1" s="14" t="s">
        <v>125</v>
      </c>
      <c r="S1" s="13" t="s">
        <v>126</v>
      </c>
      <c r="T1" s="14" t="s">
        <v>127</v>
      </c>
      <c r="U1" s="13" t="s">
        <v>128</v>
      </c>
    </row>
    <row r="2" s="3" customFormat="1" ht="51" customHeight="1" spans="1:21">
      <c r="A2" s="7" t="s">
        <v>129</v>
      </c>
      <c r="B2" s="8">
        <f>Sistematizacion!B3</f>
        <v>3</v>
      </c>
      <c r="C2" s="8">
        <f>Sistematizacion!C3</f>
        <v>0</v>
      </c>
      <c r="D2" s="8">
        <f>Sistematizacion!D3</f>
        <v>10</v>
      </c>
      <c r="E2" s="8">
        <f>Sistematizacion!E3</f>
        <v>5</v>
      </c>
      <c r="F2" s="8">
        <f>Sistematizacion!F3</f>
        <v>6</v>
      </c>
      <c r="G2" s="8">
        <f>Sistematizacion!G3</f>
        <v>4</v>
      </c>
      <c r="H2" s="8">
        <f>Sistematizacion!H3</f>
        <v>0</v>
      </c>
      <c r="I2" s="8">
        <f>Sistematizacion!I3</f>
        <v>0</v>
      </c>
      <c r="J2" s="8">
        <f>Sistematizacion!J3</f>
        <v>1</v>
      </c>
      <c r="K2" s="8">
        <f>Sistematizacion!K3</f>
        <v>0</v>
      </c>
      <c r="L2" s="8">
        <f>Sistematizacion!L3</f>
        <v>3</v>
      </c>
      <c r="M2" s="8">
        <f>Sistematizacion!M3</f>
        <v>0</v>
      </c>
      <c r="N2" s="8">
        <f>Sistematizacion!N3</f>
        <v>0</v>
      </c>
      <c r="O2" s="8">
        <f>Sistematizacion!O3</f>
        <v>0</v>
      </c>
      <c r="P2" s="8">
        <f>Sistematizacion!P3</f>
        <v>1</v>
      </c>
      <c r="Q2" s="8">
        <f>Sistematizacion!Q3</f>
        <v>1</v>
      </c>
      <c r="R2" s="8">
        <f>Sistematizacion!R3</f>
        <v>0</v>
      </c>
      <c r="S2" s="8">
        <f>Sistematizacion!S3</f>
        <v>0</v>
      </c>
      <c r="T2" s="8">
        <f>Sistematizacion!T3</f>
        <v>4</v>
      </c>
      <c r="U2" s="8">
        <f>Sistematizacion!U3</f>
        <v>0</v>
      </c>
    </row>
    <row r="3" s="3" customFormat="1" ht="51" customHeight="1" spans="1:21">
      <c r="A3" s="7" t="s">
        <v>130</v>
      </c>
      <c r="B3" s="8">
        <f>Sistematizacion!B42</f>
        <v>1</v>
      </c>
      <c r="C3" s="8">
        <f>Sistematizacion!C42</f>
        <v>1</v>
      </c>
      <c r="D3" s="8">
        <f>Sistematizacion!D42</f>
        <v>17</v>
      </c>
      <c r="E3" s="8">
        <f>Sistematizacion!E42</f>
        <v>1</v>
      </c>
      <c r="F3" s="8">
        <f>Sistematizacion!F42</f>
        <v>3</v>
      </c>
      <c r="G3" s="8">
        <f>Sistematizacion!G42</f>
        <v>5</v>
      </c>
      <c r="H3" s="8">
        <f>Sistematizacion!H42</f>
        <v>0</v>
      </c>
      <c r="I3" s="8">
        <f>Sistematizacion!I42</f>
        <v>0</v>
      </c>
      <c r="J3" s="8">
        <f>Sistematizacion!J42</f>
        <v>0</v>
      </c>
      <c r="K3" s="8">
        <f>Sistematizacion!K42</f>
        <v>0</v>
      </c>
      <c r="L3" s="8">
        <f>Sistematizacion!L42</f>
        <v>1</v>
      </c>
      <c r="M3" s="8">
        <f>Sistematizacion!M42</f>
        <v>0</v>
      </c>
      <c r="N3" s="8">
        <f>Sistematizacion!N42</f>
        <v>0</v>
      </c>
      <c r="O3" s="8">
        <f>Sistematizacion!O42</f>
        <v>0</v>
      </c>
      <c r="P3" s="8">
        <f>Sistematizacion!P42</f>
        <v>1</v>
      </c>
      <c r="Q3" s="8">
        <f>Sistematizacion!Q42</f>
        <v>0</v>
      </c>
      <c r="R3" s="8">
        <f>Sistematizacion!R42</f>
        <v>6</v>
      </c>
      <c r="S3" s="8">
        <f>Sistematizacion!S42</f>
        <v>5</v>
      </c>
      <c r="T3" s="8">
        <f>Sistematizacion!T42</f>
        <v>2</v>
      </c>
      <c r="U3" s="8">
        <f>Sistematizacion!U42</f>
        <v>0</v>
      </c>
    </row>
    <row r="4" s="3" customFormat="1" ht="51" customHeight="1" spans="1:21">
      <c r="A4" s="9" t="s">
        <v>131</v>
      </c>
      <c r="B4" s="10">
        <f>Sistematizacion!B84</f>
        <v>2</v>
      </c>
      <c r="C4" s="10">
        <f>Sistematizacion!C84</f>
        <v>0</v>
      </c>
      <c r="D4" s="10">
        <f>Sistematizacion!D84</f>
        <v>10</v>
      </c>
      <c r="E4" s="10">
        <f>Sistematizacion!E84</f>
        <v>3</v>
      </c>
      <c r="F4" s="10">
        <f>Sistematizacion!F84</f>
        <v>2</v>
      </c>
      <c r="G4" s="10">
        <f>Sistematizacion!G84</f>
        <v>3</v>
      </c>
      <c r="H4" s="10">
        <f>Sistematizacion!H84</f>
        <v>0</v>
      </c>
      <c r="I4" s="10">
        <f>Sistematizacion!I84</f>
        <v>1</v>
      </c>
      <c r="J4" s="10">
        <f>Sistematizacion!J84</f>
        <v>0</v>
      </c>
      <c r="K4" s="10">
        <f>Sistematizacion!K84</f>
        <v>0</v>
      </c>
      <c r="L4" s="10">
        <f>Sistematizacion!L84</f>
        <v>0</v>
      </c>
      <c r="M4" s="10">
        <f>Sistematizacion!M84</f>
        <v>0</v>
      </c>
      <c r="N4" s="10">
        <f>Sistematizacion!N84</f>
        <v>1</v>
      </c>
      <c r="O4" s="10">
        <f>Sistematizacion!O84</f>
        <v>0</v>
      </c>
      <c r="P4" s="10">
        <f>Sistematizacion!P84</f>
        <v>2</v>
      </c>
      <c r="Q4" s="10">
        <f>Sistematizacion!Q84</f>
        <v>0</v>
      </c>
      <c r="R4" s="10">
        <f>Sistematizacion!R84</f>
        <v>8</v>
      </c>
      <c r="S4" s="10">
        <f>Sistematizacion!S84</f>
        <v>2</v>
      </c>
      <c r="T4" s="10">
        <f>Sistematizacion!T84</f>
        <v>7</v>
      </c>
      <c r="U4" s="10">
        <f>Sistematizacion!U84</f>
        <v>1</v>
      </c>
    </row>
    <row r="5" ht="47.25" customHeight="1" spans="1:21">
      <c r="A5" s="11" t="s">
        <v>132</v>
      </c>
      <c r="B5" s="12">
        <f>Sistematizacion!B1</f>
        <v>6</v>
      </c>
      <c r="C5" s="12">
        <f>Sistematizacion!C1</f>
        <v>1</v>
      </c>
      <c r="D5" s="12">
        <f>Sistematizacion!D1</f>
        <v>37</v>
      </c>
      <c r="E5" s="12">
        <f>Sistematizacion!E1</f>
        <v>9</v>
      </c>
      <c r="F5" s="12">
        <f>Sistematizacion!F1</f>
        <v>11</v>
      </c>
      <c r="G5" s="12">
        <f>Sistematizacion!G1</f>
        <v>12</v>
      </c>
      <c r="H5" s="12">
        <f>Sistematizacion!H1</f>
        <v>0</v>
      </c>
      <c r="I5" s="12">
        <f>Sistematizacion!I1</f>
        <v>1</v>
      </c>
      <c r="J5" s="12">
        <f>Sistematizacion!J1</f>
        <v>1</v>
      </c>
      <c r="K5" s="12">
        <f>Sistematizacion!K1</f>
        <v>0</v>
      </c>
      <c r="L5" s="12">
        <f>Sistematizacion!L1</f>
        <v>4</v>
      </c>
      <c r="M5" s="12">
        <f>Sistematizacion!M1</f>
        <v>0</v>
      </c>
      <c r="N5" s="12">
        <f>Sistematizacion!N1</f>
        <v>1</v>
      </c>
      <c r="O5" s="12">
        <f>Sistematizacion!O1</f>
        <v>0</v>
      </c>
      <c r="P5" s="12">
        <f>Sistematizacion!P1</f>
        <v>4</v>
      </c>
      <c r="Q5" s="12">
        <f>Sistematizacion!Q1</f>
        <v>1</v>
      </c>
      <c r="R5" s="12">
        <f>Sistematizacion!R1</f>
        <v>14</v>
      </c>
      <c r="S5" s="12">
        <f>Sistematizacion!S1</f>
        <v>7</v>
      </c>
      <c r="T5" s="12">
        <f>Sistematizacion!T1</f>
        <v>13</v>
      </c>
      <c r="U5" s="15">
        <f>Sistematizacion!U1</f>
        <v>1</v>
      </c>
    </row>
  </sheetData>
  <conditionalFormatting sqref="B2:U4">
    <cfRule type="colorScale" priority="8">
      <colorScale>
        <cfvo type="min"/>
        <cfvo type="percentile" val="50"/>
        <cfvo type="max"/>
        <color rgb="FFFFC000"/>
        <color theme="9" tint="0.399975585192419"/>
        <color theme="4" tint="-0.249977111117893"/>
      </colorScale>
    </cfRule>
    <cfRule type="colorScale" priority="9">
      <colorScale>
        <cfvo type="min"/>
        <cfvo type="percentile" val="50"/>
        <cfvo type="max"/>
        <color rgb="FFF8696B"/>
        <color rgb="FFFFEB84"/>
        <color rgb="FF63BE7B"/>
      </colorScale>
    </cfRule>
    <cfRule type="colorScale" priority="10">
      <colorScale>
        <cfvo type="num" val="0"/>
        <cfvo type="max"/>
        <color theme="7"/>
        <color theme="8"/>
      </colorScale>
    </cfRule>
  </conditionalFormatting>
  <conditionalFormatting sqref="B2:U5">
    <cfRule type="colorScale" priority="1">
      <colorScale>
        <cfvo type="percentile" val="25"/>
        <cfvo type="percentile" val="70"/>
        <cfvo type="percentile" val="90"/>
        <color theme="0"/>
        <color rgb="FFFFEB84"/>
        <color rgb="FFFF0000"/>
      </colorScale>
    </cfRule>
    <cfRule type="colorScale" priority="2">
      <colorScale>
        <cfvo type="min"/>
        <cfvo type="percentile" val="80"/>
        <cfvo type="max"/>
        <color theme="0"/>
        <color rgb="FFFFEB84"/>
        <color rgb="FF63BE7B"/>
      </colorScale>
    </cfRule>
    <cfRule type="colorScale" priority="3">
      <colorScale>
        <cfvo type="min"/>
        <cfvo type="percentile" val="50"/>
        <cfvo type="max"/>
        <color theme="0"/>
        <color rgb="FFFFEB84"/>
        <color rgb="FFFF0000"/>
      </colorScale>
    </cfRule>
    <cfRule type="colorScale" priority="4">
      <colorScale>
        <cfvo type="min"/>
        <cfvo type="percentile" val="50"/>
        <cfvo type="max"/>
        <color rgb="FFF8696B"/>
        <color rgb="FFFCFCFF"/>
        <color rgb="FF63BE7B"/>
      </colorScale>
    </cfRule>
    <cfRule type="colorScale" priority="5">
      <colorScale>
        <cfvo type="min"/>
        <cfvo type="max"/>
        <color theme="0"/>
        <color rgb="FFFF0000"/>
      </colorScale>
    </cfRule>
    <cfRule type="colorScale" priority="6">
      <colorScale>
        <cfvo type="min"/>
        <cfvo type="max"/>
        <color rgb="FFFFEF9C"/>
        <color rgb="FF63BE7B"/>
      </colorScale>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tabSelected="1" workbookViewId="0">
      <selection activeCell="A2" sqref="A2:A4"/>
    </sheetView>
  </sheetViews>
  <sheetFormatPr defaultColWidth="8.72727272727273" defaultRowHeight="14.5" outlineLevelRow="3"/>
  <sheetData>
    <row r="1" spans="1:1">
      <c r="A1" t="s">
        <v>133</v>
      </c>
    </row>
    <row r="2" ht="165" spans="1:1">
      <c r="A2" s="1" t="s">
        <v>17</v>
      </c>
    </row>
    <row r="3" ht="409.5" spans="1:1">
      <c r="A3" s="2" t="s">
        <v>20</v>
      </c>
    </row>
    <row r="4" ht="409.5" spans="1:1">
      <c r="A4" s="1" t="s">
        <v>23</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o "   m a : c o n t e n t T y p e I D = " 0 x 0 1 0 1 0 0 C C 3 C 7 4 F F 8 7 7 C 7 A 4 D A 7 E 4 F 9 B B C 4 4 0 8 E A 9 "   m a : c o n t e n t T y p e V e r s i o n = " 1 1 "   m a : c o n t e n t T y p e D e s c r i p t i o n = " C r e a r   n u e v o   d o c u m e n t o . "   m a : c o n t e n t T y p e S c o p e = " "   m a : v e r s i o n I D = " 0 e 5 c e e 6 7 0 5 d 3 9 b 7 b c 8 d 2 2 5 7 3 2 f c f a 2 d f "   x m l n s : c t = " h t t p : / / s c h e m a s . m i c r o s o f t . c o m / o f f i c e / 2 0 0 6 / m e t a d a t a / c o n t e n t T y p e "   x m l n s : m a = " h t t p : / / s c h e m a s . m i c r o s o f t . c o m / o f f i c e / 2 0 0 6 / m e t a d a t a / p r o p e r t i e s / m e t a A t t r i b u t e s " >  
 < x s d : s c h e m a   t a r g e t N a m e s p a c e = " h t t p : / / s c h e m a s . m i c r o s o f t . c o m / o f f i c e / 2 0 0 6 / m e t a d a t a / p r o p e r t i e s "   m a : r o o t = " t r u e "   m a : f i e l d s I D = " c 5 8 6 b 7 f 1 6 1 6 7 5 7 e c a c d 4 1 5 6 c f 1 3 5 e 2 4 a "   n s 2 : _ = " "   n s 3 : _ = " "   x m l n s : x s d = " h t t p : / / w w w . w 3 . o r g / 2 0 0 1 / X M L S c h e m a "   x m l n s : x s = " h t t p : / / w w w . w 3 . o r g / 2 0 0 1 / X M L S c h e m a "   x m l n s : p = " h t t p : / / s c h e m a s . m i c r o s o f t . c o m / o f f i c e / 2 0 0 6 / m e t a d a t a / p r o p e r t i e s "   x m l n s : n s 2 = " a a 6 0 6 1 2 3 - 3 e 7 d - 4 a 3 f - a 0 8 1 - 3 9 9 f 3 a 3 c 4 b e c "   x m l n s : n s 3 = " 0 8 e 8 5 b 1 5 - f 2 1 6 - 4 7 c 3 - b 3 e 4 - 2 e e a 9 8 e 3 d 0 3 d " >  
 < x s d : i m p o r t   n a m e s p a c e = " a a 6 0 6 1 2 3 - 3 e 7 d - 4 a 3 f - a 0 8 1 - 3 9 9 f 3 a 3 c 4 b e c " / >  
 < x s d : i m p o r t   n a m e s p a c e = " 0 8 e 8 5 b 1 5 - f 2 1 6 - 4 7 c 3 - b 3 e 4 - 2 e e a 9 8 e 3 d 0 3 d " / > 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e l e m e n t   r e f = " n s 2 : l c f 7 6 f 1 5 5 c e d 4 d d c b 4 0 9 7 1 3 4 f f 3 c 3 3 2 f "   m i n O c c u r s = " 0 " / >  
 < x s d : e l e m e n t   r e f = " n s 3 : T a x C a t c h A l l "   m i n O c c u r s = " 0 " / >  
 < x s d : e l e m e n t   r e f = " n s 2 : M e d i a S e r v i c e D a t e T a k e n " 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a a 6 0 6 1 2 3 - 3 e 7 d - 4 a 3 f - a 0 8 1 - 3 9 9 f 3 a 3 c 4 b e 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a 0 6 1 0 6 8 9 - 1 6 2 2 - 4 7 6 7 - 8 1 3 5 - 2 0 f d 5 1 9 8 8 6 3 e "   m a : t e r m S e t I d = " 0 9 8 1 4 c d 3 - 5 6 8 e - f e 9 0 - 9 8 1 4 - 8 d 6 2 1 f f 8 f b 8 4 "   m a : a n c h o r I d = " f b a 5 4 f b 3 - c 3 e 1 - f e 8 1 - a 7 7 6 - c a 4 b 6 9 1 4 8 c 4 d "   m a : o p e n = " t r u e "   m a : i s K e y w o r d = " f a l s e " >  
 < x s d : c o m p l e x T y p e >  
 < x s d : s e q u e n c e >  
 < x s d : e l e m e n t   r e f = " p c : T e r m s "   m i n O c c u r s = " 0 "   m a x O c c u r s = " 1 " > < / x s d : e l e m e n t >  
 < / x s d : s e q u e n c e >  
 < / x s d : c o m p l e x T y p e >  
 < / x s d : e l e m e n t >  
 < x s d : e l e m e n t   n a m e = " M e d i a S e r v i c e D a t e T a k e n "   m a : i n d e x = " 1 5 "   n i l l a b l e = " t r u e "   m a : d i s p l a y N a m e = " M e d i a S e r v i c e D a t e T a k e n "   m a : h i d d e n = " t r u e "   m a : i n d e x e d = " t r u e "   m a : i n t e r n a l N a m e = " M e d i a S e r v i c e D a t e T a k e n " 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s c h e m a >  
 < x s d : s c h e m a   t a r g e t N a m e s p a c e = " 0 8 e 8 5 b 1 5 - f 2 1 6 - 4 7 c 3 - b 3 e 4 - 2 e e a 9 8 e 3 d 0 3 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4 "   n i l l a b l e = " t r u e "   m a : d i s p l a y N a m e = " T a x o n o m y   C a t c h   A l l   C o l u m n "   m a : h i d d e n = " t r u e "   m a : l i s t = " { 2 6 9 f 7 9 9 7 - 7 a f 6 - 4 4 0 c - b c f 3 - 2 c c 8 2 5 0 7 e 3 f 5 } "   m a : i n t e r n a l N a m e = " T a x C a t c h A l l "   m a : s h o w F i e l d = " C a t c h A l l D a t a "   m a : w e b = " 0 8 e 8 5 b 1 5 - f 2 1 6 - 4 7 c 3 - b 3 e 4 - 2 e e a 9 8 e 3 d 0 3 d " > 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T i p o   d e   c o n t e n i d o " / >  
 < x s d : e l e m e n t   r e f = " d c : t i t l e "   m i n O c c u r s = " 0 "   m a x O c c u r s = " 1 "   m a : i n d e x = " 4 "   m a : d i s p l a y N a m e = " T � t u l o " / > 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l c f 7 6 f 1 5 5 c e d 4 d d c b 4 0 9 7 1 3 4 f f 3 c 3 3 2 f   x m l n s = " a a 6 0 6 1 2 3 - 3 e 7 d - 4 a 3 f - a 0 8 1 - 3 9 9 f 3 a 3 c 4 b e c " > < T e r m s   x m l n s = " h t t p : / / s c h e m a s . m i c r o s o f t . c o m / o f f i c e / i n f o p a t h / 2 0 0 7 / P a r t n e r C o n t r o l s " > < / T e r m s > < / l c f 7 6 f 1 5 5 c e d 4 d d c b 4 0 9 7 1 3 4 f f 3 c 3 3 2 f > < T a x C a t c h A l l   x m l n s = " 0 8 e 8 5 b 1 5 - f 2 1 6 - 4 7 c 3 - b 3 e 4 - 2 e e a 9 8 e 3 d 0 3 d "   x s i : n i l = " t r u e " / > < / d o c u m e n t M a n a g e m e n t > < / p : p r o p e r t i e s > 
</file>

<file path=customXml/itemProps1.xml><?xml version="1.0" encoding="utf-8"?>
<ds:datastoreItem xmlns:ds="http://schemas.openxmlformats.org/officeDocument/2006/customXml" ds:itemID="{6132DA3C-B53B-4A0E-8A5A-779C9FFA57F9}">
  <ds:schemaRefs/>
</ds:datastoreItem>
</file>

<file path=customXml/itemProps2.xml><?xml version="1.0" encoding="utf-8"?>
<ds:datastoreItem xmlns:ds="http://schemas.openxmlformats.org/officeDocument/2006/customXml" ds:itemID="{0AD8DBEB-CCE7-4591-A2E9-CC45110E99C6}">
  <ds:schemaRefs/>
</ds:datastoreItem>
</file>

<file path=customXml/itemProps3.xml><?xml version="1.0" encoding="utf-8"?>
<ds:datastoreItem xmlns:ds="http://schemas.openxmlformats.org/officeDocument/2006/customXml" ds:itemID="{6354E040-2E3F-4D6F-8FF5-9FF8F3DEFEBD}">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Respuestas</vt:lpstr>
      <vt:lpstr>Sistematizacion</vt:lpstr>
      <vt:lpstr>Graficas Generales</vt:lpstr>
      <vt:lpstr>Mapas de Calor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shann</cp:lastModifiedBy>
  <dcterms:created xsi:type="dcterms:W3CDTF">2024-08-13T17:01:00Z</dcterms:created>
  <dcterms:modified xsi:type="dcterms:W3CDTF">2024-10-22T00:05:01Z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0x010100CC3C74FF877C7A4DA7E4F9BBC4408EA9</vt:lpwstr>
  </property>
  <property fmtid="{D5CDD505-2E9C-101B-9397-08002B2CF9AE}" pid="3" name="MediaServiceImageTags">
    <vt:lpwstr/>
  </property>
  <property fmtid="{D5CDD505-2E9C-101B-9397-08002B2CF9AE}" pid="4" name="ICV">
    <vt:lpwstr>1454BA2851574398BA893008850A8BBC_12</vt:lpwstr>
  </property>
  <property fmtid="{D5CDD505-2E9C-101B-9397-08002B2CF9AE}" pid="5" name="KSOProductBuildVer">
    <vt:lpwstr>1033-12.2.0.18607</vt:lpwstr>
  </property>
</Properties>
</file>