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6275" windowHeight="8190" activeTab="2"/>
  </bookViews>
  <sheets>
    <sheet name="loansRaw" sheetId="1" r:id="rId1"/>
    <sheet name="loansRawNumerics" sheetId="4" r:id="rId2"/>
    <sheet name="column info" sheetId="5" r:id="rId3"/>
    <sheet name="FICO Ranges" sheetId="6" r:id="rId4"/>
  </sheets>
  <calcPr calcId="145621"/>
</workbook>
</file>

<file path=xl/calcChain.xml><?xml version="1.0" encoding="utf-8"?>
<calcChain xmlns="http://schemas.openxmlformats.org/spreadsheetml/2006/main">
  <c r="A17" i="5" l="1"/>
  <c r="A18" i="5" s="1"/>
  <c r="A19" i="5" s="1"/>
  <c r="A20" i="5" s="1"/>
  <c r="A21" i="5" s="1"/>
  <c r="A22" i="5" s="1"/>
  <c r="A23" i="5" s="1"/>
  <c r="A16" i="5"/>
  <c r="C41" i="6" l="1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B41" i="6"/>
  <c r="J11" i="4"/>
  <c r="H11" i="4"/>
  <c r="F11" i="4"/>
  <c r="D10" i="4"/>
  <c r="B10" i="4"/>
  <c r="J10" i="1"/>
  <c r="H10" i="1"/>
  <c r="F10" i="1"/>
  <c r="D9" i="1"/>
  <c r="B9" i="1"/>
</calcChain>
</file>

<file path=xl/sharedStrings.xml><?xml version="1.0" encoding="utf-8"?>
<sst xmlns="http://schemas.openxmlformats.org/spreadsheetml/2006/main" count="338" uniqueCount="126">
  <si>
    <t>Amount.Requested</t>
  </si>
  <si>
    <t>Amount.Funded.By.Investors</t>
  </si>
  <si>
    <t>Interest.Rate</t>
  </si>
  <si>
    <t>Loan.Length</t>
  </si>
  <si>
    <t>Loan.Purpose</t>
  </si>
  <si>
    <t>Debt.To.Income.Ratio</t>
  </si>
  <si>
    <t>State</t>
  </si>
  <si>
    <t>Home.Ownership</t>
  </si>
  <si>
    <t>Monthly.Income</t>
  </si>
  <si>
    <t>FICO.Range</t>
  </si>
  <si>
    <t>Open.CREDIT.Lines</t>
  </si>
  <si>
    <t>Revolving.CREDIT.Balance</t>
  </si>
  <si>
    <t>Inquiries.in.the.Last.6.Months</t>
  </si>
  <si>
    <t>Employment.Length</t>
  </si>
  <si>
    <t>10+ years</t>
  </si>
  <si>
    <t xml:space="preserve">&lt; 1 year </t>
  </si>
  <si>
    <t xml:space="preserve">2 years  </t>
  </si>
  <si>
    <t xml:space="preserve">3 years  </t>
  </si>
  <si>
    <t xml:space="preserve">5 years  </t>
  </si>
  <si>
    <t xml:space="preserve">4 years  </t>
  </si>
  <si>
    <t xml:space="preserve">(Other)  </t>
  </si>
  <si>
    <t>Qty</t>
  </si>
  <si>
    <t xml:space="preserve">Min.   </t>
  </si>
  <si>
    <t>1st Qu.</t>
  </si>
  <si>
    <t xml:space="preserve">Median </t>
  </si>
  <si>
    <t xml:space="preserve">Mean   </t>
  </si>
  <si>
    <t>3rd Qu.</t>
  </si>
  <si>
    <t xml:space="preserve">Max.   </t>
  </si>
  <si>
    <t xml:space="preserve">NA's   </t>
  </si>
  <si>
    <t>670-674</t>
  </si>
  <si>
    <t>675-679</t>
  </si>
  <si>
    <t>680-684</t>
  </si>
  <si>
    <t>695-699</t>
  </si>
  <si>
    <t>665-669</t>
  </si>
  <si>
    <t>690-694</t>
  </si>
  <si>
    <t>(Other)</t>
  </si>
  <si>
    <t>MORTGAGE</t>
  </si>
  <si>
    <t xml:space="preserve">NONE    </t>
  </si>
  <si>
    <t xml:space="preserve">OTHER   </t>
  </si>
  <si>
    <t xml:space="preserve">OWN     </t>
  </si>
  <si>
    <t xml:space="preserve">RENT    </t>
  </si>
  <si>
    <t xml:space="preserve">CA     </t>
  </si>
  <si>
    <t xml:space="preserve">NY     </t>
  </si>
  <si>
    <t xml:space="preserve">TX     </t>
  </si>
  <si>
    <t xml:space="preserve">FL     </t>
  </si>
  <si>
    <t xml:space="preserve">IL     </t>
  </si>
  <si>
    <t xml:space="preserve">GA     </t>
  </si>
  <si>
    <t>debt_consolidation</t>
  </si>
  <si>
    <t xml:space="preserve">credit_card       </t>
  </si>
  <si>
    <t xml:space="preserve">other             </t>
  </si>
  <si>
    <t xml:space="preserve">home_improvement  </t>
  </si>
  <si>
    <t xml:space="preserve">major_purchase    </t>
  </si>
  <si>
    <t xml:space="preserve">small_business    </t>
  </si>
  <si>
    <t xml:space="preserve">(Other)           </t>
  </si>
  <si>
    <t>36 months</t>
  </si>
  <si>
    <t>60 months</t>
  </si>
  <si>
    <t>summary(loansRaw)</t>
  </si>
  <si>
    <t>Range</t>
  </si>
  <si>
    <t>summary(loansRawNumerics, na.rm=TRUE)</t>
  </si>
  <si>
    <t>colName</t>
  </si>
  <si>
    <t>colClass</t>
  </si>
  <si>
    <t>colNum</t>
  </si>
  <si>
    <t>numeric</t>
  </si>
  <si>
    <t>integer</t>
  </si>
  <si>
    <t>factor</t>
  </si>
  <si>
    <t>colType</t>
  </si>
  <si>
    <t>whole number</t>
  </si>
  <si>
    <t>percentage</t>
  </si>
  <si>
    <t>months</t>
  </si>
  <si>
    <t>text</t>
  </si>
  <si>
    <t>double</t>
  </si>
  <si>
    <t>3 digit number range separated by a "-"</t>
  </si>
  <si>
    <t>colUnits</t>
  </si>
  <si>
    <t>years</t>
  </si>
  <si>
    <t xml:space="preserve"> table(loansRaw$FICO.Range)</t>
  </si>
  <si>
    <t>640-644</t>
  </si>
  <si>
    <t>645-649</t>
  </si>
  <si>
    <t>650-654</t>
  </si>
  <si>
    <t>655-659</t>
  </si>
  <si>
    <t>660-664</t>
  </si>
  <si>
    <t>685-689</t>
  </si>
  <si>
    <t>700-704</t>
  </si>
  <si>
    <t>705-709</t>
  </si>
  <si>
    <t>710-714</t>
  </si>
  <si>
    <t>715-719</t>
  </si>
  <si>
    <t>720-724</t>
  </si>
  <si>
    <t>725-729</t>
  </si>
  <si>
    <t>730-734</t>
  </si>
  <si>
    <t>735-739</t>
  </si>
  <si>
    <t>740-744</t>
  </si>
  <si>
    <t>745-749</t>
  </si>
  <si>
    <t>750-754</t>
  </si>
  <si>
    <t>755-759</t>
  </si>
  <si>
    <t>760-764</t>
  </si>
  <si>
    <t>765-769</t>
  </si>
  <si>
    <t>770-774</t>
  </si>
  <si>
    <t>775-779</t>
  </si>
  <si>
    <t>780-784</t>
  </si>
  <si>
    <t>785-789</t>
  </si>
  <si>
    <t>790-794</t>
  </si>
  <si>
    <t>795-799</t>
  </si>
  <si>
    <t>800-804</t>
  </si>
  <si>
    <t>805-809</t>
  </si>
  <si>
    <t>810-814</t>
  </si>
  <si>
    <t>815-819</t>
  </si>
  <si>
    <t>820-824</t>
  </si>
  <si>
    <t>830-834</t>
  </si>
  <si>
    <t>Total</t>
  </si>
  <si>
    <t>%</t>
  </si>
  <si>
    <t>IntRatePrim</t>
  </si>
  <si>
    <t>DebtToIncPrim</t>
  </si>
  <si>
    <t>EmpYrs</t>
  </si>
  <si>
    <t>LoanPurposeRank</t>
  </si>
  <si>
    <t>InquiresRank</t>
  </si>
  <si>
    <t>AvgIntFICO</t>
  </si>
  <si>
    <t>HomeOwner</t>
  </si>
  <si>
    <t>LoanLength</t>
  </si>
  <si>
    <t>category</t>
  </si>
  <si>
    <t xml:space="preserve"> top 3 best A, B, C, Z worst </t>
  </si>
  <si>
    <t xml:space="preserve"> Own=1 (Own or Mortgage) or Rent=0 (Rent or Other)</t>
  </si>
  <si>
    <t>36 or 60 (removed months label)</t>
  </si>
  <si>
    <t>the average interest 
rate charged within that FICO range</t>
  </si>
  <si>
    <t>Loan.Purpose coded by rank to most frequent 5 - 1 (loan consolidation), 2 (credit card) , 3 (other), 4 (home improvement), 5 (major purchase), rest at zero</t>
  </si>
  <si>
    <t>less than 1 = 0 
and 10+ = 11</t>
  </si>
  <si>
    <t xml:space="preserve">Debt.To.Income.Ratio - convert to primary integer (nix decimal &amp; everything after) </t>
  </si>
  <si>
    <t>Interest Rates-convert to primary integer (nix decimal &amp; everything after)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</si>
</sst>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vertical="center"/>
    </xf>
    <xf numFmtId="10" fontId="2" fillId="0" borderId="0" xfId="0" applyNumberFormat="1" applyFont="1" applyAlignment="1">
      <alignment vertical="center"/>
    </xf>
    <xf numFmtId="10" fontId="0" fillId="0" borderId="0" xfId="0" applyNumberFormat="1"/>
    <xf numFmtId="0" fontId="2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164" fontId="0" fillId="0" borderId="0" xfId="1" applyNumberFormat="1" applyFont="1"/>
    <xf numFmtId="10" fontId="0" fillId="0" borderId="0" xfId="1" applyNumberFormat="1" applyFont="1"/>
    <xf numFmtId="10" fontId="2" fillId="0" borderId="0" xfId="1" applyNumberFormat="1" applyFont="1" applyAlignment="1">
      <alignment vertical="center"/>
    </xf>
    <xf numFmtId="165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'FICO Ranges'!$C$1:$C$2</c:f>
              <c:strCache>
                <c:ptCount val="1"/>
                <c:pt idx="0">
                  <c:v> table(loansRaw$FICO.Range) %</c:v>
                </c:pt>
              </c:strCache>
            </c:strRef>
          </c:tx>
          <c:invertIfNegative val="0"/>
          <c:cat>
            <c:strRef>
              <c:f>'FICO Ranges'!$A$3:$A$40</c:f>
              <c:strCache>
                <c:ptCount val="38"/>
                <c:pt idx="0">
                  <c:v>640-644</c:v>
                </c:pt>
                <c:pt idx="1">
                  <c:v>645-649</c:v>
                </c:pt>
                <c:pt idx="2">
                  <c:v>650-654</c:v>
                </c:pt>
                <c:pt idx="3">
                  <c:v>655-659</c:v>
                </c:pt>
                <c:pt idx="4">
                  <c:v>660-664</c:v>
                </c:pt>
                <c:pt idx="5">
                  <c:v>665-669</c:v>
                </c:pt>
                <c:pt idx="6">
                  <c:v>670-674</c:v>
                </c:pt>
                <c:pt idx="7">
                  <c:v>675-679</c:v>
                </c:pt>
                <c:pt idx="8">
                  <c:v>680-684</c:v>
                </c:pt>
                <c:pt idx="9">
                  <c:v>685-689</c:v>
                </c:pt>
                <c:pt idx="10">
                  <c:v>690-694</c:v>
                </c:pt>
                <c:pt idx="11">
                  <c:v>695-699</c:v>
                </c:pt>
                <c:pt idx="12">
                  <c:v>700-704</c:v>
                </c:pt>
                <c:pt idx="13">
                  <c:v>705-709</c:v>
                </c:pt>
                <c:pt idx="14">
                  <c:v>710-714</c:v>
                </c:pt>
                <c:pt idx="15">
                  <c:v>715-719</c:v>
                </c:pt>
                <c:pt idx="16">
                  <c:v>720-724</c:v>
                </c:pt>
                <c:pt idx="17">
                  <c:v>725-729</c:v>
                </c:pt>
                <c:pt idx="18">
                  <c:v>730-734</c:v>
                </c:pt>
                <c:pt idx="19">
                  <c:v>735-739</c:v>
                </c:pt>
                <c:pt idx="20">
                  <c:v>740-744</c:v>
                </c:pt>
                <c:pt idx="21">
                  <c:v>745-749</c:v>
                </c:pt>
                <c:pt idx="22">
                  <c:v>750-754</c:v>
                </c:pt>
                <c:pt idx="23">
                  <c:v>755-759</c:v>
                </c:pt>
                <c:pt idx="24">
                  <c:v>760-764</c:v>
                </c:pt>
                <c:pt idx="25">
                  <c:v>765-769</c:v>
                </c:pt>
                <c:pt idx="26">
                  <c:v>770-774</c:v>
                </c:pt>
                <c:pt idx="27">
                  <c:v>775-779</c:v>
                </c:pt>
                <c:pt idx="28">
                  <c:v>780-784</c:v>
                </c:pt>
                <c:pt idx="29">
                  <c:v>785-789</c:v>
                </c:pt>
                <c:pt idx="30">
                  <c:v>790-794</c:v>
                </c:pt>
                <c:pt idx="31">
                  <c:v>795-799</c:v>
                </c:pt>
                <c:pt idx="32">
                  <c:v>800-804</c:v>
                </c:pt>
                <c:pt idx="33">
                  <c:v>805-809</c:v>
                </c:pt>
                <c:pt idx="34">
                  <c:v>810-814</c:v>
                </c:pt>
                <c:pt idx="35">
                  <c:v>815-819</c:v>
                </c:pt>
                <c:pt idx="36">
                  <c:v>820-824</c:v>
                </c:pt>
                <c:pt idx="37">
                  <c:v>830-834</c:v>
                </c:pt>
              </c:strCache>
            </c:strRef>
          </c:cat>
          <c:val>
            <c:numRef>
              <c:f>'FICO Ranges'!$C$3:$C$40</c:f>
              <c:numCache>
                <c:formatCode>0.0%</c:formatCode>
                <c:ptCount val="38"/>
                <c:pt idx="0">
                  <c:v>2E-3</c:v>
                </c:pt>
                <c:pt idx="1">
                  <c:v>1.1999999999999999E-3</c:v>
                </c:pt>
                <c:pt idx="2">
                  <c:v>4.0000000000000002E-4</c:v>
                </c:pt>
                <c:pt idx="3">
                  <c:v>1.6000000000000001E-3</c:v>
                </c:pt>
                <c:pt idx="4">
                  <c:v>0.05</c:v>
                </c:pt>
                <c:pt idx="5">
                  <c:v>5.8000000000000003E-2</c:v>
                </c:pt>
                <c:pt idx="6">
                  <c:v>6.8400000000000002E-2</c:v>
                </c:pt>
                <c:pt idx="7">
                  <c:v>6.6400000000000001E-2</c:v>
                </c:pt>
                <c:pt idx="8">
                  <c:v>6.2799999999999995E-2</c:v>
                </c:pt>
                <c:pt idx="9">
                  <c:v>5.5199999999999999E-2</c:v>
                </c:pt>
                <c:pt idx="10">
                  <c:v>5.6000000000000001E-2</c:v>
                </c:pt>
                <c:pt idx="11">
                  <c:v>6.1199999999999997E-2</c:v>
                </c:pt>
                <c:pt idx="12">
                  <c:v>5.2400000000000002E-2</c:v>
                </c:pt>
                <c:pt idx="13">
                  <c:v>5.3600000000000002E-2</c:v>
                </c:pt>
                <c:pt idx="14">
                  <c:v>4.48E-2</c:v>
                </c:pt>
                <c:pt idx="15">
                  <c:v>3.7199999999999997E-2</c:v>
                </c:pt>
                <c:pt idx="16">
                  <c:v>4.5600000000000002E-2</c:v>
                </c:pt>
                <c:pt idx="17">
                  <c:v>3.7600000000000001E-2</c:v>
                </c:pt>
                <c:pt idx="18">
                  <c:v>3.7600000000000001E-2</c:v>
                </c:pt>
                <c:pt idx="19">
                  <c:v>2.5999999999999999E-2</c:v>
                </c:pt>
                <c:pt idx="20">
                  <c:v>2.12E-2</c:v>
                </c:pt>
                <c:pt idx="21">
                  <c:v>2.1600000000000001E-2</c:v>
                </c:pt>
                <c:pt idx="22">
                  <c:v>2.4400000000000002E-2</c:v>
                </c:pt>
                <c:pt idx="23">
                  <c:v>1.84E-2</c:v>
                </c:pt>
                <c:pt idx="24">
                  <c:v>1.84E-2</c:v>
                </c:pt>
                <c:pt idx="25">
                  <c:v>1.44E-2</c:v>
                </c:pt>
                <c:pt idx="26">
                  <c:v>6.7999999999999996E-3</c:v>
                </c:pt>
                <c:pt idx="27">
                  <c:v>8.8000000000000005E-3</c:v>
                </c:pt>
                <c:pt idx="28">
                  <c:v>1.12E-2</c:v>
                </c:pt>
                <c:pt idx="29">
                  <c:v>7.6E-3</c:v>
                </c:pt>
                <c:pt idx="30">
                  <c:v>8.0000000000000002E-3</c:v>
                </c:pt>
                <c:pt idx="31">
                  <c:v>5.1999999999999998E-3</c:v>
                </c:pt>
                <c:pt idx="32">
                  <c:v>5.1999999999999998E-3</c:v>
                </c:pt>
                <c:pt idx="33">
                  <c:v>4.4000000000000003E-3</c:v>
                </c:pt>
                <c:pt idx="34">
                  <c:v>3.2000000000000002E-3</c:v>
                </c:pt>
                <c:pt idx="35">
                  <c:v>2.3999999999999998E-3</c:v>
                </c:pt>
                <c:pt idx="36">
                  <c:v>4.0000000000000002E-4</c:v>
                </c:pt>
                <c:pt idx="37">
                  <c:v>4.0000000000000002E-4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19051520"/>
        <c:axId val="537701760"/>
      </c:barChart>
      <c:catAx>
        <c:axId val="1019051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37701760"/>
        <c:crosses val="autoZero"/>
        <c:auto val="1"/>
        <c:lblAlgn val="ctr"/>
        <c:lblOffset val="100"/>
        <c:noMultiLvlLbl val="0"/>
      </c:catAx>
      <c:valAx>
        <c:axId val="537701760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019051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147637</xdr:rowOff>
    </xdr:from>
    <xdr:to>
      <xdr:col>11</xdr:col>
      <xdr:colOff>114300</xdr:colOff>
      <xdr:row>15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A86" sqref="A86"/>
    </sheetView>
  </sheetViews>
  <sheetFormatPr defaultRowHeight="15" x14ac:dyDescent="0.25"/>
  <cols>
    <col min="1" max="1" width="18.7109375" customWidth="1"/>
    <col min="3" max="3" width="16.42578125" customWidth="1"/>
    <col min="4" max="4" width="9" bestFit="1" customWidth="1"/>
    <col min="5" max="5" width="13.42578125" customWidth="1"/>
    <col min="6" max="6" width="5.5703125" bestFit="1" customWidth="1"/>
    <col min="7" max="7" width="17.140625" customWidth="1"/>
    <col min="8" max="8" width="7.85546875" bestFit="1" customWidth="1"/>
    <col min="9" max="9" width="15.140625" customWidth="1"/>
    <col min="10" max="10" width="4.7109375" customWidth="1"/>
    <col min="11" max="11" width="15.7109375" bestFit="1" customWidth="1"/>
    <col min="13" max="13" width="11.140625" bestFit="1" customWidth="1"/>
    <col min="14" max="14" width="5" bestFit="1" customWidth="1"/>
    <col min="15" max="15" width="18" bestFit="1" customWidth="1"/>
    <col min="16" max="16" width="6" bestFit="1" customWidth="1"/>
    <col min="17" max="17" width="24.28515625" bestFit="1" customWidth="1"/>
    <col min="18" max="18" width="7.85546875" bestFit="1" customWidth="1"/>
    <col min="19" max="19" width="28.140625" bestFit="1" customWidth="1"/>
    <col min="20" max="20" width="7" bestFit="1" customWidth="1"/>
    <col min="21" max="21" width="19.140625" bestFit="1" customWidth="1"/>
    <col min="22" max="22" width="4.140625" bestFit="1" customWidth="1"/>
  </cols>
  <sheetData>
    <row r="1" spans="1:10" x14ac:dyDescent="0.25">
      <c r="A1" s="16" t="s">
        <v>56</v>
      </c>
      <c r="B1" s="16"/>
    </row>
    <row r="2" spans="1:10" s="6" customFormat="1" ht="30" x14ac:dyDescent="0.25">
      <c r="A2" s="6" t="s">
        <v>0</v>
      </c>
      <c r="B2" s="6" t="s">
        <v>21</v>
      </c>
      <c r="C2" s="6" t="s">
        <v>1</v>
      </c>
      <c r="D2" s="6" t="s">
        <v>21</v>
      </c>
      <c r="E2" s="6" t="s">
        <v>10</v>
      </c>
      <c r="F2" s="6" t="s">
        <v>21</v>
      </c>
      <c r="G2" s="6" t="s">
        <v>11</v>
      </c>
      <c r="H2" s="6" t="s">
        <v>21</v>
      </c>
      <c r="I2" s="6" t="s">
        <v>12</v>
      </c>
      <c r="J2" s="6" t="s">
        <v>21</v>
      </c>
    </row>
    <row r="3" spans="1:10" x14ac:dyDescent="0.25">
      <c r="A3" s="5" t="s">
        <v>22</v>
      </c>
      <c r="B3" s="1">
        <v>1000</v>
      </c>
      <c r="C3" s="5" t="s">
        <v>22</v>
      </c>
      <c r="D3">
        <v>-0.01</v>
      </c>
      <c r="E3" s="5" t="s">
        <v>22</v>
      </c>
      <c r="F3">
        <v>2</v>
      </c>
      <c r="G3" s="5" t="s">
        <v>22</v>
      </c>
      <c r="H3" s="1">
        <v>0</v>
      </c>
      <c r="I3" s="5" t="s">
        <v>22</v>
      </c>
      <c r="J3">
        <v>0</v>
      </c>
    </row>
    <row r="4" spans="1:10" x14ac:dyDescent="0.25">
      <c r="A4" s="5" t="s">
        <v>23</v>
      </c>
      <c r="B4" s="1">
        <v>6000</v>
      </c>
      <c r="C4" s="5" t="s">
        <v>23</v>
      </c>
      <c r="D4">
        <v>6000</v>
      </c>
      <c r="E4" s="5" t="s">
        <v>23</v>
      </c>
      <c r="F4">
        <v>7</v>
      </c>
      <c r="G4" s="5" t="s">
        <v>23</v>
      </c>
      <c r="H4" s="1">
        <v>5586</v>
      </c>
      <c r="I4" s="5" t="s">
        <v>23</v>
      </c>
      <c r="J4">
        <v>0</v>
      </c>
    </row>
    <row r="5" spans="1:10" x14ac:dyDescent="0.25">
      <c r="A5" s="5" t="s">
        <v>24</v>
      </c>
      <c r="B5" s="1">
        <v>10000</v>
      </c>
      <c r="C5" s="5" t="s">
        <v>24</v>
      </c>
      <c r="D5">
        <v>10000</v>
      </c>
      <c r="E5" s="5" t="s">
        <v>24</v>
      </c>
      <c r="F5">
        <v>9</v>
      </c>
      <c r="G5" s="5" t="s">
        <v>24</v>
      </c>
      <c r="H5" s="1">
        <v>10962</v>
      </c>
      <c r="I5" s="5" t="s">
        <v>24</v>
      </c>
      <c r="J5">
        <v>0</v>
      </c>
    </row>
    <row r="6" spans="1:10" x14ac:dyDescent="0.25">
      <c r="A6" s="5" t="s">
        <v>25</v>
      </c>
      <c r="B6" s="1">
        <v>12406</v>
      </c>
      <c r="C6" s="5" t="s">
        <v>25</v>
      </c>
      <c r="D6">
        <v>12001.57</v>
      </c>
      <c r="E6" s="5" t="s">
        <v>25</v>
      </c>
      <c r="F6">
        <v>10.08</v>
      </c>
      <c r="G6" s="5" t="s">
        <v>25</v>
      </c>
      <c r="H6" s="1">
        <v>15245</v>
      </c>
      <c r="I6" s="5" t="s">
        <v>25</v>
      </c>
      <c r="J6">
        <v>0.90629999999999999</v>
      </c>
    </row>
    <row r="7" spans="1:10" x14ac:dyDescent="0.25">
      <c r="A7" s="5" t="s">
        <v>26</v>
      </c>
      <c r="B7" s="1">
        <v>17000</v>
      </c>
      <c r="C7" s="5" t="s">
        <v>26</v>
      </c>
      <c r="D7">
        <v>16000</v>
      </c>
      <c r="E7" s="5" t="s">
        <v>26</v>
      </c>
      <c r="F7">
        <v>13</v>
      </c>
      <c r="G7" s="5" t="s">
        <v>26</v>
      </c>
      <c r="H7" s="1">
        <v>18889</v>
      </c>
      <c r="I7" s="5" t="s">
        <v>26</v>
      </c>
      <c r="J7">
        <v>1</v>
      </c>
    </row>
    <row r="8" spans="1:10" x14ac:dyDescent="0.25">
      <c r="A8" s="5" t="s">
        <v>27</v>
      </c>
      <c r="B8" s="1">
        <v>35000</v>
      </c>
      <c r="C8" s="5" t="s">
        <v>27</v>
      </c>
      <c r="D8">
        <v>35000</v>
      </c>
      <c r="E8" s="5" t="s">
        <v>27</v>
      </c>
      <c r="F8">
        <v>38</v>
      </c>
      <c r="G8" s="5" t="s">
        <v>27</v>
      </c>
      <c r="H8" s="1">
        <v>270800</v>
      </c>
      <c r="I8" s="5" t="s">
        <v>27</v>
      </c>
      <c r="J8">
        <v>9</v>
      </c>
    </row>
    <row r="9" spans="1:10" x14ac:dyDescent="0.25">
      <c r="A9" s="5" t="s">
        <v>57</v>
      </c>
      <c r="B9" s="1">
        <f>+B8-B3</f>
        <v>34000</v>
      </c>
      <c r="C9" s="5" t="s">
        <v>57</v>
      </c>
      <c r="D9" s="1">
        <f>+D8-D3</f>
        <v>35000.01</v>
      </c>
      <c r="E9" s="5" t="s">
        <v>28</v>
      </c>
      <c r="F9">
        <v>2</v>
      </c>
      <c r="G9" s="5" t="s">
        <v>28</v>
      </c>
      <c r="H9" s="1">
        <v>2</v>
      </c>
      <c r="I9" s="5" t="s">
        <v>28</v>
      </c>
      <c r="J9">
        <v>2</v>
      </c>
    </row>
    <row r="10" spans="1:10" x14ac:dyDescent="0.25">
      <c r="E10" s="5" t="s">
        <v>57</v>
      </c>
      <c r="F10" s="1">
        <f>+F8-F3</f>
        <v>36</v>
      </c>
      <c r="G10" s="5" t="s">
        <v>57</v>
      </c>
      <c r="H10" s="1">
        <f>+H8-H3</f>
        <v>270800</v>
      </c>
      <c r="I10" s="5" t="s">
        <v>57</v>
      </c>
      <c r="J10" s="1">
        <f>+J8-J3</f>
        <v>9</v>
      </c>
    </row>
    <row r="11" spans="1:10" x14ac:dyDescent="0.25">
      <c r="A11" t="s">
        <v>2</v>
      </c>
      <c r="B11" t="s">
        <v>21</v>
      </c>
    </row>
    <row r="12" spans="1:10" x14ac:dyDescent="0.25">
      <c r="A12" s="4">
        <v>0.1212</v>
      </c>
      <c r="B12">
        <v>122</v>
      </c>
    </row>
    <row r="13" spans="1:10" x14ac:dyDescent="0.25">
      <c r="A13" s="4">
        <v>7.9000000000000001E-2</v>
      </c>
      <c r="B13">
        <v>119</v>
      </c>
    </row>
    <row r="14" spans="1:10" x14ac:dyDescent="0.25">
      <c r="A14" s="4">
        <v>0.13109999999999999</v>
      </c>
      <c r="B14">
        <v>115</v>
      </c>
    </row>
    <row r="15" spans="1:10" x14ac:dyDescent="0.25">
      <c r="A15" s="4">
        <v>0.15310000000000001</v>
      </c>
      <c r="B15">
        <v>76</v>
      </c>
    </row>
    <row r="16" spans="1:10" x14ac:dyDescent="0.25">
      <c r="A16" s="4">
        <v>0.1409</v>
      </c>
      <c r="B16">
        <v>72</v>
      </c>
    </row>
    <row r="17" spans="1:2" x14ac:dyDescent="0.25">
      <c r="A17" s="4">
        <v>0.14330000000000001</v>
      </c>
      <c r="B17">
        <v>69</v>
      </c>
    </row>
    <row r="18" spans="1:2" x14ac:dyDescent="0.25">
      <c r="A18" t="s">
        <v>35</v>
      </c>
      <c r="B18">
        <v>1927</v>
      </c>
    </row>
    <row r="20" spans="1:2" x14ac:dyDescent="0.25">
      <c r="A20" t="s">
        <v>3</v>
      </c>
      <c r="B20" t="s">
        <v>21</v>
      </c>
    </row>
    <row r="21" spans="1:2" x14ac:dyDescent="0.25">
      <c r="A21" t="s">
        <v>54</v>
      </c>
      <c r="B21">
        <v>1952</v>
      </c>
    </row>
    <row r="22" spans="1:2" x14ac:dyDescent="0.25">
      <c r="A22" t="s">
        <v>55</v>
      </c>
      <c r="B22">
        <v>548</v>
      </c>
    </row>
    <row r="24" spans="1:2" x14ac:dyDescent="0.25">
      <c r="A24" t="s">
        <v>4</v>
      </c>
      <c r="B24" t="s">
        <v>21</v>
      </c>
    </row>
    <row r="25" spans="1:2" x14ac:dyDescent="0.25">
      <c r="A25" t="s">
        <v>47</v>
      </c>
      <c r="B25">
        <v>1307</v>
      </c>
    </row>
    <row r="26" spans="1:2" x14ac:dyDescent="0.25">
      <c r="A26" t="s">
        <v>48</v>
      </c>
      <c r="B26">
        <v>444</v>
      </c>
    </row>
    <row r="27" spans="1:2" x14ac:dyDescent="0.25">
      <c r="A27" t="s">
        <v>49</v>
      </c>
      <c r="B27">
        <v>201</v>
      </c>
    </row>
    <row r="28" spans="1:2" x14ac:dyDescent="0.25">
      <c r="A28" t="s">
        <v>50</v>
      </c>
      <c r="B28">
        <v>152</v>
      </c>
    </row>
    <row r="29" spans="1:2" x14ac:dyDescent="0.25">
      <c r="A29" t="s">
        <v>51</v>
      </c>
      <c r="B29">
        <v>101</v>
      </c>
    </row>
    <row r="30" spans="1:2" x14ac:dyDescent="0.25">
      <c r="A30" t="s">
        <v>52</v>
      </c>
      <c r="B30">
        <v>87</v>
      </c>
    </row>
    <row r="31" spans="1:2" x14ac:dyDescent="0.25">
      <c r="A31" t="s">
        <v>53</v>
      </c>
      <c r="B31">
        <v>208</v>
      </c>
    </row>
    <row r="33" spans="1:2" x14ac:dyDescent="0.25">
      <c r="A33" t="s">
        <v>5</v>
      </c>
      <c r="B33" t="s">
        <v>21</v>
      </c>
    </row>
    <row r="34" spans="1:2" x14ac:dyDescent="0.25">
      <c r="A34" s="2">
        <v>0</v>
      </c>
      <c r="B34" s="1">
        <v>8</v>
      </c>
    </row>
    <row r="35" spans="1:2" x14ac:dyDescent="0.25">
      <c r="A35" s="3">
        <v>0.12540000000000001</v>
      </c>
      <c r="B35" s="1">
        <v>6</v>
      </c>
    </row>
    <row r="36" spans="1:2" x14ac:dyDescent="0.25">
      <c r="A36" s="3">
        <v>0.122</v>
      </c>
      <c r="B36" s="1">
        <v>5</v>
      </c>
    </row>
    <row r="37" spans="1:2" x14ac:dyDescent="0.25">
      <c r="A37" s="3">
        <v>0.1285</v>
      </c>
      <c r="B37" s="1">
        <v>5</v>
      </c>
    </row>
    <row r="38" spans="1:2" x14ac:dyDescent="0.25">
      <c r="A38" s="3">
        <v>0.14219999999999999</v>
      </c>
      <c r="B38" s="1">
        <v>5</v>
      </c>
    </row>
    <row r="39" spans="1:2" x14ac:dyDescent="0.25">
      <c r="A39" s="3">
        <v>0.14660000000000001</v>
      </c>
      <c r="B39" s="1">
        <v>5</v>
      </c>
    </row>
    <row r="40" spans="1:2" x14ac:dyDescent="0.25">
      <c r="A40" s="1" t="s">
        <v>35</v>
      </c>
      <c r="B40" s="1">
        <v>2466</v>
      </c>
    </row>
    <row r="42" spans="1:2" x14ac:dyDescent="0.25">
      <c r="A42" t="s">
        <v>6</v>
      </c>
      <c r="B42" t="s">
        <v>21</v>
      </c>
    </row>
    <row r="43" spans="1:2" x14ac:dyDescent="0.25">
      <c r="A43" t="s">
        <v>41</v>
      </c>
      <c r="B43">
        <v>433</v>
      </c>
    </row>
    <row r="44" spans="1:2" x14ac:dyDescent="0.25">
      <c r="A44" t="s">
        <v>42</v>
      </c>
      <c r="B44">
        <v>255</v>
      </c>
    </row>
    <row r="45" spans="1:2" x14ac:dyDescent="0.25">
      <c r="A45" t="s">
        <v>43</v>
      </c>
      <c r="B45">
        <v>174</v>
      </c>
    </row>
    <row r="46" spans="1:2" x14ac:dyDescent="0.25">
      <c r="A46" t="s">
        <v>44</v>
      </c>
      <c r="B46">
        <v>169</v>
      </c>
    </row>
    <row r="47" spans="1:2" x14ac:dyDescent="0.25">
      <c r="A47" t="s">
        <v>45</v>
      </c>
      <c r="B47">
        <v>101</v>
      </c>
    </row>
    <row r="48" spans="1:2" x14ac:dyDescent="0.25">
      <c r="A48" t="s">
        <v>46</v>
      </c>
      <c r="B48">
        <v>98</v>
      </c>
    </row>
    <row r="49" spans="1:2" x14ac:dyDescent="0.25">
      <c r="A49" t="s">
        <v>35</v>
      </c>
      <c r="B49">
        <v>1270</v>
      </c>
    </row>
    <row r="51" spans="1:2" x14ac:dyDescent="0.25">
      <c r="A51" t="s">
        <v>7</v>
      </c>
      <c r="B51" t="s">
        <v>21</v>
      </c>
    </row>
    <row r="52" spans="1:2" x14ac:dyDescent="0.25">
      <c r="A52" t="s">
        <v>36</v>
      </c>
      <c r="B52">
        <v>1148</v>
      </c>
    </row>
    <row r="53" spans="1:2" x14ac:dyDescent="0.25">
      <c r="A53" t="s">
        <v>37</v>
      </c>
      <c r="B53">
        <v>1</v>
      </c>
    </row>
    <row r="54" spans="1:2" x14ac:dyDescent="0.25">
      <c r="A54" t="s">
        <v>38</v>
      </c>
      <c r="B54">
        <v>5</v>
      </c>
    </row>
    <row r="55" spans="1:2" x14ac:dyDescent="0.25">
      <c r="A55" t="s">
        <v>39</v>
      </c>
      <c r="B55">
        <v>200</v>
      </c>
    </row>
    <row r="56" spans="1:2" x14ac:dyDescent="0.25">
      <c r="A56" t="s">
        <v>40</v>
      </c>
      <c r="B56">
        <v>1146</v>
      </c>
    </row>
    <row r="58" spans="1:2" x14ac:dyDescent="0.25">
      <c r="A58" t="s">
        <v>8</v>
      </c>
      <c r="B58" t="s">
        <v>21</v>
      </c>
    </row>
    <row r="59" spans="1:2" x14ac:dyDescent="0.25">
      <c r="A59" t="s">
        <v>22</v>
      </c>
      <c r="B59">
        <v>588.5</v>
      </c>
    </row>
    <row r="60" spans="1:2" x14ac:dyDescent="0.25">
      <c r="A60" t="s">
        <v>23</v>
      </c>
      <c r="B60">
        <v>3500</v>
      </c>
    </row>
    <row r="61" spans="1:2" x14ac:dyDescent="0.25">
      <c r="A61" t="s">
        <v>24</v>
      </c>
      <c r="B61">
        <v>5000</v>
      </c>
    </row>
    <row r="62" spans="1:2" x14ac:dyDescent="0.25">
      <c r="A62" t="s">
        <v>25</v>
      </c>
      <c r="B62">
        <v>5688.9</v>
      </c>
    </row>
    <row r="63" spans="1:2" x14ac:dyDescent="0.25">
      <c r="A63" t="s">
        <v>26</v>
      </c>
      <c r="B63">
        <v>6800</v>
      </c>
    </row>
    <row r="64" spans="1:2" x14ac:dyDescent="0.25">
      <c r="A64" t="s">
        <v>27</v>
      </c>
      <c r="B64">
        <v>102750</v>
      </c>
    </row>
    <row r="65" spans="1:2" x14ac:dyDescent="0.25">
      <c r="A65" t="s">
        <v>28</v>
      </c>
      <c r="B65">
        <v>1</v>
      </c>
    </row>
    <row r="67" spans="1:2" x14ac:dyDescent="0.25">
      <c r="A67" t="s">
        <v>9</v>
      </c>
      <c r="B67" t="s">
        <v>21</v>
      </c>
    </row>
    <row r="68" spans="1:2" x14ac:dyDescent="0.25">
      <c r="A68" t="s">
        <v>29</v>
      </c>
      <c r="B68">
        <v>171</v>
      </c>
    </row>
    <row r="69" spans="1:2" x14ac:dyDescent="0.25">
      <c r="A69" t="s">
        <v>30</v>
      </c>
      <c r="B69">
        <v>166</v>
      </c>
    </row>
    <row r="70" spans="1:2" x14ac:dyDescent="0.25">
      <c r="A70" t="s">
        <v>31</v>
      </c>
      <c r="B70">
        <v>157</v>
      </c>
    </row>
    <row r="71" spans="1:2" x14ac:dyDescent="0.25">
      <c r="A71" t="s">
        <v>32</v>
      </c>
      <c r="B71">
        <v>153</v>
      </c>
    </row>
    <row r="72" spans="1:2" x14ac:dyDescent="0.25">
      <c r="A72" t="s">
        <v>33</v>
      </c>
      <c r="B72">
        <v>145</v>
      </c>
    </row>
    <row r="73" spans="1:2" x14ac:dyDescent="0.25">
      <c r="A73" t="s">
        <v>34</v>
      </c>
      <c r="B73">
        <v>140</v>
      </c>
    </row>
    <row r="74" spans="1:2" x14ac:dyDescent="0.25">
      <c r="A74" t="s">
        <v>35</v>
      </c>
      <c r="B74">
        <v>1568</v>
      </c>
    </row>
    <row r="76" spans="1:2" x14ac:dyDescent="0.25">
      <c r="A76" t="s">
        <v>13</v>
      </c>
      <c r="B76" t="s">
        <v>21</v>
      </c>
    </row>
    <row r="77" spans="1:2" x14ac:dyDescent="0.25">
      <c r="A77" t="s">
        <v>14</v>
      </c>
      <c r="B77">
        <v>653</v>
      </c>
    </row>
    <row r="78" spans="1:2" x14ac:dyDescent="0.25">
      <c r="A78" t="s">
        <v>15</v>
      </c>
      <c r="B78">
        <v>250</v>
      </c>
    </row>
    <row r="79" spans="1:2" x14ac:dyDescent="0.25">
      <c r="A79" t="s">
        <v>16</v>
      </c>
      <c r="B79">
        <v>244</v>
      </c>
    </row>
    <row r="80" spans="1:2" x14ac:dyDescent="0.25">
      <c r="A80" t="s">
        <v>17</v>
      </c>
      <c r="B80">
        <v>235</v>
      </c>
    </row>
    <row r="81" spans="1:2" x14ac:dyDescent="0.25">
      <c r="A81" t="s">
        <v>18</v>
      </c>
      <c r="B81">
        <v>202</v>
      </c>
    </row>
    <row r="82" spans="1:2" x14ac:dyDescent="0.25">
      <c r="A82" t="s">
        <v>19</v>
      </c>
      <c r="B82">
        <v>192</v>
      </c>
    </row>
    <row r="83" spans="1:2" x14ac:dyDescent="0.25">
      <c r="A83" t="s">
        <v>20</v>
      </c>
      <c r="B83">
        <v>724</v>
      </c>
    </row>
  </sheetData>
  <mergeCells count="1">
    <mergeCell ref="A1:B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/>
  </sheetViews>
  <sheetFormatPr defaultRowHeight="15" x14ac:dyDescent="0.25"/>
  <cols>
    <col min="1" max="1" width="18.7109375" customWidth="1"/>
    <col min="3" max="3" width="16.42578125" customWidth="1"/>
    <col min="4" max="4" width="9" bestFit="1" customWidth="1"/>
    <col min="5" max="5" width="13.42578125" customWidth="1"/>
    <col min="6" max="6" width="5.5703125" bestFit="1" customWidth="1"/>
    <col min="7" max="7" width="17.140625" customWidth="1"/>
    <col min="8" max="8" width="7.85546875" bestFit="1" customWidth="1"/>
    <col min="9" max="9" width="15.140625" customWidth="1"/>
    <col min="10" max="10" width="4.7109375" customWidth="1"/>
    <col min="11" max="11" width="15.7109375" bestFit="1" customWidth="1"/>
  </cols>
  <sheetData>
    <row r="1" spans="1:10" s="9" customFormat="1" x14ac:dyDescent="0.25">
      <c r="A1" s="8" t="s">
        <v>58</v>
      </c>
      <c r="B1" s="8"/>
    </row>
    <row r="3" spans="1:10" x14ac:dyDescent="0.25">
      <c r="A3" t="s">
        <v>0</v>
      </c>
      <c r="B3" t="s">
        <v>21</v>
      </c>
      <c r="C3" t="s">
        <v>1</v>
      </c>
      <c r="D3" t="s">
        <v>21</v>
      </c>
      <c r="E3" t="s">
        <v>10</v>
      </c>
      <c r="F3" t="s">
        <v>21</v>
      </c>
      <c r="G3" t="s">
        <v>11</v>
      </c>
      <c r="H3" t="s">
        <v>21</v>
      </c>
      <c r="I3" t="s">
        <v>12</v>
      </c>
      <c r="J3" t="s">
        <v>21</v>
      </c>
    </row>
    <row r="4" spans="1:10" x14ac:dyDescent="0.25">
      <c r="A4" t="s">
        <v>22</v>
      </c>
      <c r="B4">
        <v>1000</v>
      </c>
      <c r="C4" t="s">
        <v>22</v>
      </c>
      <c r="D4" s="1">
        <v>200</v>
      </c>
      <c r="E4" t="s">
        <v>22</v>
      </c>
      <c r="F4">
        <v>2</v>
      </c>
      <c r="G4" t="s">
        <v>22</v>
      </c>
      <c r="H4">
        <v>0</v>
      </c>
      <c r="I4" t="s">
        <v>22</v>
      </c>
      <c r="J4" s="14">
        <v>0</v>
      </c>
    </row>
    <row r="5" spans="1:10" x14ac:dyDescent="0.25">
      <c r="A5" t="s">
        <v>23</v>
      </c>
      <c r="B5">
        <v>6000</v>
      </c>
      <c r="C5" t="s">
        <v>23</v>
      </c>
      <c r="D5">
        <v>6000</v>
      </c>
      <c r="E5" t="s">
        <v>23</v>
      </c>
      <c r="F5">
        <v>7</v>
      </c>
      <c r="G5" t="s">
        <v>23</v>
      </c>
      <c r="H5">
        <v>5612</v>
      </c>
      <c r="I5" t="s">
        <v>23</v>
      </c>
      <c r="J5" s="14">
        <v>0</v>
      </c>
    </row>
    <row r="6" spans="1:10" x14ac:dyDescent="0.25">
      <c r="A6" t="s">
        <v>24</v>
      </c>
      <c r="B6">
        <v>10000</v>
      </c>
      <c r="C6" t="s">
        <v>24</v>
      </c>
      <c r="D6">
        <v>10000</v>
      </c>
      <c r="E6" t="s">
        <v>24</v>
      </c>
      <c r="F6">
        <v>9</v>
      </c>
      <c r="G6" t="s">
        <v>24</v>
      </c>
      <c r="H6">
        <v>10978</v>
      </c>
      <c r="I6" t="s">
        <v>24</v>
      </c>
      <c r="J6" s="14">
        <v>0</v>
      </c>
    </row>
    <row r="7" spans="1:10" x14ac:dyDescent="0.25">
      <c r="A7" t="s">
        <v>25</v>
      </c>
      <c r="B7">
        <v>12406</v>
      </c>
      <c r="C7" t="s">
        <v>25</v>
      </c>
      <c r="D7">
        <v>12030</v>
      </c>
      <c r="E7" t="s">
        <v>25</v>
      </c>
      <c r="F7">
        <v>10.08</v>
      </c>
      <c r="G7" t="s">
        <v>25</v>
      </c>
      <c r="H7">
        <v>15263</v>
      </c>
      <c r="I7" t="s">
        <v>25</v>
      </c>
      <c r="J7" s="14">
        <v>0.90129999999999999</v>
      </c>
    </row>
    <row r="8" spans="1:10" x14ac:dyDescent="0.25">
      <c r="A8" t="s">
        <v>26</v>
      </c>
      <c r="B8">
        <v>17000</v>
      </c>
      <c r="C8" t="s">
        <v>26</v>
      </c>
      <c r="D8">
        <v>16000</v>
      </c>
      <c r="E8" t="s">
        <v>26</v>
      </c>
      <c r="F8">
        <v>13</v>
      </c>
      <c r="G8" t="s">
        <v>26</v>
      </c>
      <c r="H8">
        <v>18900</v>
      </c>
      <c r="I8" t="s">
        <v>26</v>
      </c>
      <c r="J8" s="14">
        <v>1</v>
      </c>
    </row>
    <row r="9" spans="1:10" x14ac:dyDescent="0.25">
      <c r="A9" t="s">
        <v>27</v>
      </c>
      <c r="B9">
        <v>35000</v>
      </c>
      <c r="C9" t="s">
        <v>27</v>
      </c>
      <c r="D9">
        <v>35000</v>
      </c>
      <c r="E9" t="s">
        <v>27</v>
      </c>
      <c r="F9">
        <v>38</v>
      </c>
      <c r="G9" t="s">
        <v>27</v>
      </c>
      <c r="H9">
        <v>270800</v>
      </c>
      <c r="I9" t="s">
        <v>27</v>
      </c>
      <c r="J9" s="14">
        <v>9</v>
      </c>
    </row>
    <row r="10" spans="1:10" x14ac:dyDescent="0.25">
      <c r="A10" t="s">
        <v>57</v>
      </c>
      <c r="B10">
        <f>+B9-B4</f>
        <v>34000</v>
      </c>
      <c r="C10" t="s">
        <v>57</v>
      </c>
      <c r="D10">
        <f>+D9-D4</f>
        <v>34800</v>
      </c>
      <c r="E10" t="s">
        <v>28</v>
      </c>
      <c r="F10">
        <v>2</v>
      </c>
      <c r="G10" t="s">
        <v>28</v>
      </c>
      <c r="H10">
        <v>2</v>
      </c>
      <c r="I10" t="s">
        <v>28</v>
      </c>
      <c r="J10" s="14">
        <v>2</v>
      </c>
    </row>
    <row r="11" spans="1:10" x14ac:dyDescent="0.25">
      <c r="E11" t="s">
        <v>57</v>
      </c>
      <c r="F11">
        <f>+F9-F4</f>
        <v>36</v>
      </c>
      <c r="G11" t="s">
        <v>57</v>
      </c>
      <c r="H11">
        <f>+H9-H4</f>
        <v>270800</v>
      </c>
      <c r="I11" t="s">
        <v>57</v>
      </c>
      <c r="J11">
        <f>+J9-J4</f>
        <v>9</v>
      </c>
    </row>
    <row r="12" spans="1:10" x14ac:dyDescent="0.25">
      <c r="A12" t="s">
        <v>2</v>
      </c>
      <c r="B12" t="s">
        <v>21</v>
      </c>
    </row>
    <row r="13" spans="1:10" x14ac:dyDescent="0.25">
      <c r="A13" s="12">
        <v>0.1212</v>
      </c>
      <c r="B13">
        <v>122</v>
      </c>
      <c r="C13" s="10"/>
    </row>
    <row r="14" spans="1:10" x14ac:dyDescent="0.25">
      <c r="A14" s="12">
        <v>7.9000000000000001E-2</v>
      </c>
      <c r="B14">
        <v>119</v>
      </c>
      <c r="C14" s="10"/>
    </row>
    <row r="15" spans="1:10" x14ac:dyDescent="0.25">
      <c r="A15" s="12">
        <v>0.13109999999999999</v>
      </c>
      <c r="B15">
        <v>115</v>
      </c>
      <c r="C15" s="10"/>
    </row>
    <row r="16" spans="1:10" x14ac:dyDescent="0.25">
      <c r="A16" s="12">
        <v>0.15310000000000001</v>
      </c>
      <c r="B16">
        <v>76</v>
      </c>
      <c r="C16" s="10"/>
    </row>
    <row r="17" spans="1:3" x14ac:dyDescent="0.25">
      <c r="A17" s="13">
        <v>0.1409</v>
      </c>
      <c r="B17" s="1">
        <v>72</v>
      </c>
      <c r="C17" s="10"/>
    </row>
    <row r="18" spans="1:3" x14ac:dyDescent="0.25">
      <c r="A18" s="13">
        <v>0.14330000000000001</v>
      </c>
      <c r="B18" s="1">
        <v>69</v>
      </c>
      <c r="C18" s="10"/>
    </row>
    <row r="19" spans="1:3" x14ac:dyDescent="0.25">
      <c r="A19" s="3" t="s">
        <v>35</v>
      </c>
      <c r="B19" s="1">
        <v>1927</v>
      </c>
      <c r="C19" s="10"/>
    </row>
    <row r="20" spans="1:3" x14ac:dyDescent="0.25">
      <c r="A20" s="3"/>
      <c r="B20" s="1"/>
    </row>
    <row r="21" spans="1:3" x14ac:dyDescent="0.25">
      <c r="A21" s="3" t="s">
        <v>3</v>
      </c>
      <c r="B21" s="1" t="s">
        <v>21</v>
      </c>
    </row>
    <row r="22" spans="1:3" x14ac:dyDescent="0.25">
      <c r="A22" s="3" t="s">
        <v>54</v>
      </c>
      <c r="B22" s="1">
        <v>1952</v>
      </c>
    </row>
    <row r="23" spans="1:3" x14ac:dyDescent="0.25">
      <c r="A23" s="1" t="s">
        <v>55</v>
      </c>
      <c r="B23" s="1">
        <v>548</v>
      </c>
    </row>
    <row r="25" spans="1:3" x14ac:dyDescent="0.25">
      <c r="A25" t="s">
        <v>4</v>
      </c>
      <c r="B25" t="s">
        <v>21</v>
      </c>
    </row>
    <row r="26" spans="1:3" x14ac:dyDescent="0.25">
      <c r="A26" t="s">
        <v>47</v>
      </c>
      <c r="B26">
        <v>1307</v>
      </c>
    </row>
    <row r="27" spans="1:3" x14ac:dyDescent="0.25">
      <c r="A27" t="s">
        <v>48</v>
      </c>
      <c r="B27">
        <v>444</v>
      </c>
    </row>
    <row r="28" spans="1:3" x14ac:dyDescent="0.25">
      <c r="A28" t="s">
        <v>49</v>
      </c>
      <c r="B28">
        <v>201</v>
      </c>
    </row>
    <row r="29" spans="1:3" x14ac:dyDescent="0.25">
      <c r="A29" t="s">
        <v>50</v>
      </c>
      <c r="B29">
        <v>152</v>
      </c>
    </row>
    <row r="30" spans="1:3" x14ac:dyDescent="0.25">
      <c r="A30" t="s">
        <v>51</v>
      </c>
      <c r="B30">
        <v>101</v>
      </c>
    </row>
    <row r="31" spans="1:3" x14ac:dyDescent="0.25">
      <c r="A31" t="s">
        <v>52</v>
      </c>
      <c r="B31">
        <v>87</v>
      </c>
    </row>
    <row r="32" spans="1:3" x14ac:dyDescent="0.25">
      <c r="A32" t="s">
        <v>53</v>
      </c>
      <c r="B32">
        <v>208</v>
      </c>
    </row>
    <row r="34" spans="1:3" x14ac:dyDescent="0.25">
      <c r="A34" t="s">
        <v>5</v>
      </c>
      <c r="B34" t="s">
        <v>21</v>
      </c>
    </row>
    <row r="35" spans="1:3" x14ac:dyDescent="0.25">
      <c r="A35">
        <v>0</v>
      </c>
      <c r="B35">
        <v>8</v>
      </c>
      <c r="C35" s="10"/>
    </row>
    <row r="36" spans="1:3" x14ac:dyDescent="0.25">
      <c r="A36">
        <v>0.12540000000000001</v>
      </c>
      <c r="B36">
        <v>6</v>
      </c>
      <c r="C36" s="10"/>
    </row>
    <row r="37" spans="1:3" x14ac:dyDescent="0.25">
      <c r="A37">
        <v>0.122</v>
      </c>
      <c r="B37">
        <v>5</v>
      </c>
      <c r="C37" s="10"/>
    </row>
    <row r="38" spans="1:3" x14ac:dyDescent="0.25">
      <c r="A38">
        <v>0.1285</v>
      </c>
      <c r="B38">
        <v>5</v>
      </c>
      <c r="C38" s="10"/>
    </row>
    <row r="39" spans="1:3" x14ac:dyDescent="0.25">
      <c r="A39">
        <v>0.14219999999999999</v>
      </c>
      <c r="B39">
        <v>5</v>
      </c>
      <c r="C39" s="10"/>
    </row>
    <row r="40" spans="1:3" x14ac:dyDescent="0.25">
      <c r="A40">
        <v>0.14660000000000001</v>
      </c>
      <c r="B40">
        <v>5</v>
      </c>
      <c r="C40" s="10"/>
    </row>
    <row r="41" spans="1:3" x14ac:dyDescent="0.25">
      <c r="A41" t="s">
        <v>35</v>
      </c>
      <c r="B41">
        <v>2466</v>
      </c>
      <c r="C41" s="10"/>
    </row>
    <row r="43" spans="1:3" x14ac:dyDescent="0.25">
      <c r="A43" t="s">
        <v>6</v>
      </c>
      <c r="B43" t="s">
        <v>21</v>
      </c>
    </row>
    <row r="44" spans="1:3" x14ac:dyDescent="0.25">
      <c r="A44" t="s">
        <v>41</v>
      </c>
      <c r="B44">
        <v>433</v>
      </c>
    </row>
    <row r="45" spans="1:3" x14ac:dyDescent="0.25">
      <c r="A45" t="s">
        <v>42</v>
      </c>
      <c r="B45">
        <v>255</v>
      </c>
    </row>
    <row r="46" spans="1:3" x14ac:dyDescent="0.25">
      <c r="A46" t="s">
        <v>43</v>
      </c>
      <c r="B46">
        <v>174</v>
      </c>
    </row>
    <row r="47" spans="1:3" x14ac:dyDescent="0.25">
      <c r="A47" t="s">
        <v>44</v>
      </c>
      <c r="B47">
        <v>169</v>
      </c>
    </row>
    <row r="48" spans="1:3" x14ac:dyDescent="0.25">
      <c r="A48" t="s">
        <v>45</v>
      </c>
      <c r="B48">
        <v>101</v>
      </c>
    </row>
    <row r="49" spans="1:3" x14ac:dyDescent="0.25">
      <c r="A49" t="s">
        <v>46</v>
      </c>
      <c r="B49">
        <v>98</v>
      </c>
    </row>
    <row r="50" spans="1:3" x14ac:dyDescent="0.25">
      <c r="A50" t="s">
        <v>35</v>
      </c>
      <c r="B50">
        <v>1270</v>
      </c>
    </row>
    <row r="52" spans="1:3" x14ac:dyDescent="0.25">
      <c r="A52" t="s">
        <v>7</v>
      </c>
      <c r="B52" t="s">
        <v>21</v>
      </c>
    </row>
    <row r="53" spans="1:3" x14ac:dyDescent="0.25">
      <c r="A53" t="s">
        <v>36</v>
      </c>
      <c r="B53">
        <v>1148</v>
      </c>
    </row>
    <row r="54" spans="1:3" x14ac:dyDescent="0.25">
      <c r="A54" t="s">
        <v>37</v>
      </c>
      <c r="B54">
        <v>1</v>
      </c>
    </row>
    <row r="55" spans="1:3" x14ac:dyDescent="0.25">
      <c r="A55" t="s">
        <v>38</v>
      </c>
      <c r="B55">
        <v>5</v>
      </c>
    </row>
    <row r="56" spans="1:3" x14ac:dyDescent="0.25">
      <c r="A56" t="s">
        <v>39</v>
      </c>
      <c r="B56">
        <v>200</v>
      </c>
    </row>
    <row r="57" spans="1:3" x14ac:dyDescent="0.25">
      <c r="A57" t="s">
        <v>40</v>
      </c>
      <c r="B57">
        <v>1146</v>
      </c>
    </row>
    <row r="59" spans="1:3" x14ac:dyDescent="0.25">
      <c r="A59" t="s">
        <v>8</v>
      </c>
      <c r="B59" t="s">
        <v>21</v>
      </c>
    </row>
    <row r="60" spans="1:3" x14ac:dyDescent="0.25">
      <c r="A60" t="s">
        <v>22</v>
      </c>
      <c r="B60">
        <v>588.5</v>
      </c>
      <c r="C60" s="9"/>
    </row>
    <row r="61" spans="1:3" x14ac:dyDescent="0.25">
      <c r="A61" t="s">
        <v>23</v>
      </c>
      <c r="B61">
        <v>3500</v>
      </c>
      <c r="C61" s="9"/>
    </row>
    <row r="62" spans="1:3" x14ac:dyDescent="0.25">
      <c r="A62" t="s">
        <v>24</v>
      </c>
      <c r="B62">
        <v>5000</v>
      </c>
      <c r="C62" s="9"/>
    </row>
    <row r="63" spans="1:3" x14ac:dyDescent="0.25">
      <c r="A63" t="s">
        <v>25</v>
      </c>
      <c r="B63">
        <v>5688.9</v>
      </c>
      <c r="C63" s="9"/>
    </row>
    <row r="64" spans="1:3" x14ac:dyDescent="0.25">
      <c r="A64" t="s">
        <v>26</v>
      </c>
      <c r="B64">
        <v>6800</v>
      </c>
      <c r="C64" s="9"/>
    </row>
    <row r="65" spans="1:3" x14ac:dyDescent="0.25">
      <c r="A65" t="s">
        <v>27</v>
      </c>
      <c r="B65">
        <v>102750</v>
      </c>
      <c r="C65" s="9"/>
    </row>
    <row r="66" spans="1:3" x14ac:dyDescent="0.25">
      <c r="A66" t="s">
        <v>28</v>
      </c>
      <c r="B66">
        <v>1</v>
      </c>
      <c r="C66" s="9"/>
    </row>
    <row r="68" spans="1:3" x14ac:dyDescent="0.25">
      <c r="A68" t="s">
        <v>9</v>
      </c>
      <c r="B68" t="s">
        <v>21</v>
      </c>
    </row>
    <row r="69" spans="1:3" x14ac:dyDescent="0.25">
      <c r="A69" t="s">
        <v>29</v>
      </c>
      <c r="B69">
        <v>171</v>
      </c>
    </row>
    <row r="70" spans="1:3" x14ac:dyDescent="0.25">
      <c r="A70" t="s">
        <v>30</v>
      </c>
      <c r="B70">
        <v>166</v>
      </c>
    </row>
    <row r="71" spans="1:3" x14ac:dyDescent="0.25">
      <c r="A71" t="s">
        <v>31</v>
      </c>
      <c r="B71">
        <v>157</v>
      </c>
    </row>
    <row r="72" spans="1:3" x14ac:dyDescent="0.25">
      <c r="A72" t="s">
        <v>32</v>
      </c>
      <c r="B72">
        <v>153</v>
      </c>
    </row>
    <row r="73" spans="1:3" x14ac:dyDescent="0.25">
      <c r="A73" t="s">
        <v>33</v>
      </c>
      <c r="B73">
        <v>145</v>
      </c>
    </row>
    <row r="74" spans="1:3" x14ac:dyDescent="0.25">
      <c r="A74" t="s">
        <v>34</v>
      </c>
      <c r="B74">
        <v>140</v>
      </c>
    </row>
    <row r="75" spans="1:3" x14ac:dyDescent="0.25">
      <c r="A75" t="s">
        <v>35</v>
      </c>
      <c r="B75">
        <v>1568</v>
      </c>
    </row>
    <row r="77" spans="1:3" x14ac:dyDescent="0.25">
      <c r="A77" t="s">
        <v>13</v>
      </c>
      <c r="B77" t="s">
        <v>21</v>
      </c>
    </row>
    <row r="78" spans="1:3" x14ac:dyDescent="0.25">
      <c r="A78" t="s">
        <v>14</v>
      </c>
      <c r="B78">
        <v>653</v>
      </c>
    </row>
    <row r="79" spans="1:3" x14ac:dyDescent="0.25">
      <c r="A79" t="s">
        <v>15</v>
      </c>
      <c r="B79">
        <v>250</v>
      </c>
    </row>
    <row r="80" spans="1:3" x14ac:dyDescent="0.25">
      <c r="A80" t="s">
        <v>16</v>
      </c>
      <c r="B80">
        <v>244</v>
      </c>
    </row>
    <row r="81" spans="1:2" x14ac:dyDescent="0.25">
      <c r="A81" t="s">
        <v>17</v>
      </c>
      <c r="B81">
        <v>235</v>
      </c>
    </row>
    <row r="82" spans="1:2" x14ac:dyDescent="0.25">
      <c r="A82" t="s">
        <v>18</v>
      </c>
      <c r="B82">
        <v>202</v>
      </c>
    </row>
    <row r="83" spans="1:2" x14ac:dyDescent="0.25">
      <c r="A83" t="s">
        <v>19</v>
      </c>
      <c r="B83">
        <v>192</v>
      </c>
    </row>
    <row r="84" spans="1:2" x14ac:dyDescent="0.25">
      <c r="A84" t="s">
        <v>20</v>
      </c>
      <c r="B84">
        <v>724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5" sqref="E5"/>
    </sheetView>
  </sheetViews>
  <sheetFormatPr defaultRowHeight="15" x14ac:dyDescent="0.25"/>
  <cols>
    <col min="2" max="2" width="28.140625" bestFit="1" customWidth="1"/>
    <col min="3" max="3" width="8.28515625" bestFit="1" customWidth="1"/>
  </cols>
  <sheetData>
    <row r="1" spans="1:5" x14ac:dyDescent="0.25">
      <c r="A1" t="s">
        <v>61</v>
      </c>
      <c r="B1" t="s">
        <v>59</v>
      </c>
      <c r="C1" t="s">
        <v>60</v>
      </c>
      <c r="D1" t="s">
        <v>65</v>
      </c>
      <c r="E1" t="s">
        <v>72</v>
      </c>
    </row>
    <row r="2" spans="1:5" x14ac:dyDescent="0.25">
      <c r="A2">
        <v>1</v>
      </c>
      <c r="B2" t="s">
        <v>0</v>
      </c>
      <c r="C2" t="s">
        <v>63</v>
      </c>
      <c r="D2" t="s">
        <v>66</v>
      </c>
    </row>
    <row r="3" spans="1:5" x14ac:dyDescent="0.25">
      <c r="A3">
        <v>2</v>
      </c>
      <c r="B3" t="s">
        <v>1</v>
      </c>
      <c r="C3" t="s">
        <v>62</v>
      </c>
      <c r="D3" t="s">
        <v>66</v>
      </c>
    </row>
    <row r="4" spans="1:5" x14ac:dyDescent="0.25">
      <c r="A4">
        <v>3</v>
      </c>
      <c r="B4" t="s">
        <v>2</v>
      </c>
      <c r="C4" t="s">
        <v>64</v>
      </c>
      <c r="D4" t="s">
        <v>67</v>
      </c>
    </row>
    <row r="5" spans="1:5" x14ac:dyDescent="0.25">
      <c r="A5">
        <v>4</v>
      </c>
      <c r="B5" t="s">
        <v>3</v>
      </c>
      <c r="C5" t="s">
        <v>64</v>
      </c>
      <c r="D5" t="s">
        <v>69</v>
      </c>
      <c r="E5" t="s">
        <v>68</v>
      </c>
    </row>
    <row r="6" spans="1:5" x14ac:dyDescent="0.25">
      <c r="A6">
        <v>5</v>
      </c>
      <c r="B6" t="s">
        <v>4</v>
      </c>
      <c r="C6" t="s">
        <v>64</v>
      </c>
      <c r="D6" t="s">
        <v>69</v>
      </c>
    </row>
    <row r="7" spans="1:5" x14ac:dyDescent="0.25">
      <c r="A7">
        <v>6</v>
      </c>
      <c r="B7" t="s">
        <v>5</v>
      </c>
      <c r="C7" t="s">
        <v>64</v>
      </c>
      <c r="D7" t="s">
        <v>67</v>
      </c>
    </row>
    <row r="8" spans="1:5" x14ac:dyDescent="0.25">
      <c r="A8">
        <v>7</v>
      </c>
      <c r="B8" t="s">
        <v>6</v>
      </c>
      <c r="C8" t="s">
        <v>64</v>
      </c>
      <c r="D8" t="s">
        <v>69</v>
      </c>
    </row>
    <row r="9" spans="1:5" x14ac:dyDescent="0.25">
      <c r="A9">
        <v>8</v>
      </c>
      <c r="B9" t="s">
        <v>7</v>
      </c>
      <c r="C9" t="s">
        <v>64</v>
      </c>
      <c r="D9" t="s">
        <v>69</v>
      </c>
    </row>
    <row r="10" spans="1:5" x14ac:dyDescent="0.25">
      <c r="A10">
        <v>9</v>
      </c>
      <c r="B10" t="s">
        <v>8</v>
      </c>
      <c r="C10" t="s">
        <v>62</v>
      </c>
      <c r="D10" t="s">
        <v>70</v>
      </c>
    </row>
    <row r="11" spans="1:5" x14ac:dyDescent="0.25">
      <c r="A11">
        <v>10</v>
      </c>
      <c r="B11" t="s">
        <v>9</v>
      </c>
      <c r="C11" t="s">
        <v>64</v>
      </c>
      <c r="D11" t="s">
        <v>71</v>
      </c>
    </row>
    <row r="12" spans="1:5" x14ac:dyDescent="0.25">
      <c r="A12">
        <v>11</v>
      </c>
      <c r="B12" t="s">
        <v>10</v>
      </c>
      <c r="C12" t="s">
        <v>63</v>
      </c>
      <c r="D12" t="s">
        <v>66</v>
      </c>
    </row>
    <row r="13" spans="1:5" x14ac:dyDescent="0.25">
      <c r="A13">
        <v>12</v>
      </c>
      <c r="B13" t="s">
        <v>11</v>
      </c>
      <c r="C13" t="s">
        <v>63</v>
      </c>
      <c r="D13" t="s">
        <v>66</v>
      </c>
    </row>
    <row r="14" spans="1:5" x14ac:dyDescent="0.25">
      <c r="A14">
        <v>13</v>
      </c>
      <c r="B14" t="s">
        <v>12</v>
      </c>
      <c r="C14" t="s">
        <v>63</v>
      </c>
      <c r="D14" t="s">
        <v>66</v>
      </c>
    </row>
    <row r="15" spans="1:5" x14ac:dyDescent="0.25">
      <c r="A15">
        <v>14</v>
      </c>
      <c r="B15" t="s">
        <v>13</v>
      </c>
      <c r="C15" t="s">
        <v>64</v>
      </c>
      <c r="D15" t="s">
        <v>69</v>
      </c>
      <c r="E15" t="s">
        <v>73</v>
      </c>
    </row>
    <row r="16" spans="1:5" x14ac:dyDescent="0.25">
      <c r="A16">
        <f>+A15+1</f>
        <v>15</v>
      </c>
      <c r="B16" t="s">
        <v>109</v>
      </c>
      <c r="C16" t="s">
        <v>63</v>
      </c>
      <c r="D16" s="7" t="s">
        <v>125</v>
      </c>
    </row>
    <row r="17" spans="1:4" x14ac:dyDescent="0.25">
      <c r="A17">
        <f t="shared" ref="A17:A23" si="0">+A16+1</f>
        <v>16</v>
      </c>
      <c r="B17" t="s">
        <v>110</v>
      </c>
      <c r="C17" t="s">
        <v>63</v>
      </c>
      <c r="D17" t="s">
        <v>124</v>
      </c>
    </row>
    <row r="18" spans="1:4" x14ac:dyDescent="0.25">
      <c r="A18">
        <f t="shared" si="0"/>
        <v>17</v>
      </c>
      <c r="B18" t="s">
        <v>111</v>
      </c>
      <c r="C18" t="s">
        <v>63</v>
      </c>
      <c r="D18" s="7" t="s">
        <v>123</v>
      </c>
    </row>
    <row r="19" spans="1:4" x14ac:dyDescent="0.25">
      <c r="A19">
        <f t="shared" si="0"/>
        <v>18</v>
      </c>
      <c r="B19" t="s">
        <v>112</v>
      </c>
      <c r="C19" t="s">
        <v>63</v>
      </c>
      <c r="D19" t="s">
        <v>122</v>
      </c>
    </row>
    <row r="20" spans="1:4" x14ac:dyDescent="0.25">
      <c r="A20">
        <f t="shared" si="0"/>
        <v>19</v>
      </c>
      <c r="B20" t="s">
        <v>113</v>
      </c>
      <c r="C20" t="s">
        <v>117</v>
      </c>
      <c r="D20" t="s">
        <v>118</v>
      </c>
    </row>
    <row r="21" spans="1:4" x14ac:dyDescent="0.25">
      <c r="A21">
        <f t="shared" si="0"/>
        <v>20</v>
      </c>
      <c r="B21" t="s">
        <v>114</v>
      </c>
      <c r="C21" t="s">
        <v>63</v>
      </c>
      <c r="D21" s="7" t="s">
        <v>121</v>
      </c>
    </row>
    <row r="22" spans="1:4" x14ac:dyDescent="0.25">
      <c r="A22">
        <f t="shared" si="0"/>
        <v>21</v>
      </c>
      <c r="B22" t="s">
        <v>115</v>
      </c>
      <c r="C22" t="s">
        <v>63</v>
      </c>
      <c r="D22" t="s">
        <v>119</v>
      </c>
    </row>
    <row r="23" spans="1:4" x14ac:dyDescent="0.25">
      <c r="A23">
        <f t="shared" si="0"/>
        <v>22</v>
      </c>
      <c r="B23" t="s">
        <v>116</v>
      </c>
      <c r="C23" t="s">
        <v>63</v>
      </c>
      <c r="D23" t="s">
        <v>120</v>
      </c>
    </row>
  </sheetData>
  <sortState ref="A2:D15">
    <sortCondition ref="A2:A15"/>
    <sortCondition ref="C2:C15"/>
    <sortCondition ref="B2:B1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M1" sqref="M1"/>
    </sheetView>
  </sheetViews>
  <sheetFormatPr defaultRowHeight="15" x14ac:dyDescent="0.25"/>
  <cols>
    <col min="1" max="1" width="11.7109375" customWidth="1"/>
    <col min="2" max="2" width="5" bestFit="1" customWidth="1"/>
  </cols>
  <sheetData>
    <row r="1" spans="1:3" x14ac:dyDescent="0.25">
      <c r="A1" t="s">
        <v>74</v>
      </c>
    </row>
    <row r="2" spans="1:3" x14ac:dyDescent="0.25">
      <c r="A2" t="s">
        <v>9</v>
      </c>
      <c r="B2" t="s">
        <v>21</v>
      </c>
      <c r="C2" t="s">
        <v>108</v>
      </c>
    </row>
    <row r="3" spans="1:3" x14ac:dyDescent="0.25">
      <c r="A3" t="s">
        <v>75</v>
      </c>
      <c r="B3" s="1">
        <v>5</v>
      </c>
      <c r="C3" s="11">
        <f>+B3/$B$41</f>
        <v>2E-3</v>
      </c>
    </row>
    <row r="4" spans="1:3" x14ac:dyDescent="0.25">
      <c r="A4" t="s">
        <v>76</v>
      </c>
      <c r="B4">
        <v>3</v>
      </c>
      <c r="C4" s="11">
        <f t="shared" ref="C4:C40" si="0">+B4/$B$41</f>
        <v>1.1999999999999999E-3</v>
      </c>
    </row>
    <row r="5" spans="1:3" x14ac:dyDescent="0.25">
      <c r="A5" t="s">
        <v>77</v>
      </c>
      <c r="B5">
        <v>1</v>
      </c>
      <c r="C5" s="11">
        <f t="shared" si="0"/>
        <v>4.0000000000000002E-4</v>
      </c>
    </row>
    <row r="6" spans="1:3" x14ac:dyDescent="0.25">
      <c r="A6" t="s">
        <v>78</v>
      </c>
      <c r="B6">
        <v>4</v>
      </c>
      <c r="C6" s="11">
        <f t="shared" si="0"/>
        <v>1.6000000000000001E-3</v>
      </c>
    </row>
    <row r="7" spans="1:3" x14ac:dyDescent="0.25">
      <c r="A7" t="s">
        <v>79</v>
      </c>
      <c r="B7">
        <v>125</v>
      </c>
      <c r="C7" s="11">
        <f t="shared" si="0"/>
        <v>0.05</v>
      </c>
    </row>
    <row r="8" spans="1:3" x14ac:dyDescent="0.25">
      <c r="A8" t="s">
        <v>33</v>
      </c>
      <c r="B8">
        <v>145</v>
      </c>
      <c r="C8" s="11">
        <f t="shared" si="0"/>
        <v>5.8000000000000003E-2</v>
      </c>
    </row>
    <row r="9" spans="1:3" x14ac:dyDescent="0.25">
      <c r="A9" t="s">
        <v>29</v>
      </c>
      <c r="B9">
        <v>171</v>
      </c>
      <c r="C9" s="11">
        <f t="shared" si="0"/>
        <v>6.8400000000000002E-2</v>
      </c>
    </row>
    <row r="10" spans="1:3" x14ac:dyDescent="0.25">
      <c r="A10" t="s">
        <v>30</v>
      </c>
      <c r="B10">
        <v>166</v>
      </c>
      <c r="C10" s="11">
        <f t="shared" si="0"/>
        <v>6.6400000000000001E-2</v>
      </c>
    </row>
    <row r="11" spans="1:3" x14ac:dyDescent="0.25">
      <c r="A11" t="s">
        <v>31</v>
      </c>
      <c r="B11">
        <v>157</v>
      </c>
      <c r="C11" s="11">
        <f t="shared" si="0"/>
        <v>6.2799999999999995E-2</v>
      </c>
    </row>
    <row r="12" spans="1:3" x14ac:dyDescent="0.25">
      <c r="A12" t="s">
        <v>80</v>
      </c>
      <c r="B12">
        <v>138</v>
      </c>
      <c r="C12" s="11">
        <f t="shared" si="0"/>
        <v>5.5199999999999999E-2</v>
      </c>
    </row>
    <row r="13" spans="1:3" x14ac:dyDescent="0.25">
      <c r="A13" t="s">
        <v>34</v>
      </c>
      <c r="B13">
        <v>140</v>
      </c>
      <c r="C13" s="11">
        <f t="shared" si="0"/>
        <v>5.6000000000000001E-2</v>
      </c>
    </row>
    <row r="14" spans="1:3" x14ac:dyDescent="0.25">
      <c r="A14" t="s">
        <v>32</v>
      </c>
      <c r="B14">
        <v>153</v>
      </c>
      <c r="C14" s="11">
        <f t="shared" si="0"/>
        <v>6.1199999999999997E-2</v>
      </c>
    </row>
    <row r="15" spans="1:3" x14ac:dyDescent="0.25">
      <c r="A15" t="s">
        <v>81</v>
      </c>
      <c r="B15">
        <v>131</v>
      </c>
      <c r="C15" s="11">
        <f t="shared" si="0"/>
        <v>5.2400000000000002E-2</v>
      </c>
    </row>
    <row r="16" spans="1:3" x14ac:dyDescent="0.25">
      <c r="A16" t="s">
        <v>82</v>
      </c>
      <c r="B16" s="1">
        <v>134</v>
      </c>
      <c r="C16" s="11">
        <f t="shared" si="0"/>
        <v>5.3600000000000002E-2</v>
      </c>
    </row>
    <row r="17" spans="1:3" x14ac:dyDescent="0.25">
      <c r="A17" t="s">
        <v>83</v>
      </c>
      <c r="B17">
        <v>112</v>
      </c>
      <c r="C17" s="11">
        <f t="shared" si="0"/>
        <v>4.48E-2</v>
      </c>
    </row>
    <row r="18" spans="1:3" x14ac:dyDescent="0.25">
      <c r="A18" t="s">
        <v>84</v>
      </c>
      <c r="B18">
        <v>93</v>
      </c>
      <c r="C18" s="11">
        <f t="shared" si="0"/>
        <v>3.7199999999999997E-2</v>
      </c>
    </row>
    <row r="19" spans="1:3" x14ac:dyDescent="0.25">
      <c r="A19" t="s">
        <v>85</v>
      </c>
      <c r="B19">
        <v>114</v>
      </c>
      <c r="C19" s="11">
        <f t="shared" si="0"/>
        <v>4.5600000000000002E-2</v>
      </c>
    </row>
    <row r="20" spans="1:3" x14ac:dyDescent="0.25">
      <c r="A20" t="s">
        <v>86</v>
      </c>
      <c r="B20">
        <v>94</v>
      </c>
      <c r="C20" s="11">
        <f t="shared" si="0"/>
        <v>3.7600000000000001E-2</v>
      </c>
    </row>
    <row r="21" spans="1:3" x14ac:dyDescent="0.25">
      <c r="A21" t="s">
        <v>87</v>
      </c>
      <c r="B21">
        <v>94</v>
      </c>
      <c r="C21" s="11">
        <f t="shared" si="0"/>
        <v>3.7600000000000001E-2</v>
      </c>
    </row>
    <row r="22" spans="1:3" x14ac:dyDescent="0.25">
      <c r="A22" t="s">
        <v>88</v>
      </c>
      <c r="B22">
        <v>65</v>
      </c>
      <c r="C22" s="11">
        <f t="shared" si="0"/>
        <v>2.5999999999999999E-2</v>
      </c>
    </row>
    <row r="23" spans="1:3" x14ac:dyDescent="0.25">
      <c r="A23" t="s">
        <v>89</v>
      </c>
      <c r="B23">
        <v>53</v>
      </c>
      <c r="C23" s="11">
        <f t="shared" si="0"/>
        <v>2.12E-2</v>
      </c>
    </row>
    <row r="24" spans="1:3" x14ac:dyDescent="0.25">
      <c r="A24" t="s">
        <v>90</v>
      </c>
      <c r="B24">
        <v>54</v>
      </c>
      <c r="C24" s="11">
        <f t="shared" si="0"/>
        <v>2.1600000000000001E-2</v>
      </c>
    </row>
    <row r="25" spans="1:3" x14ac:dyDescent="0.25">
      <c r="A25" t="s">
        <v>91</v>
      </c>
      <c r="B25">
        <v>61</v>
      </c>
      <c r="C25" s="11">
        <f t="shared" si="0"/>
        <v>2.4400000000000002E-2</v>
      </c>
    </row>
    <row r="26" spans="1:3" x14ac:dyDescent="0.25">
      <c r="A26" t="s">
        <v>92</v>
      </c>
      <c r="B26">
        <v>46</v>
      </c>
      <c r="C26" s="11">
        <f t="shared" si="0"/>
        <v>1.84E-2</v>
      </c>
    </row>
    <row r="27" spans="1:3" x14ac:dyDescent="0.25">
      <c r="A27" t="s">
        <v>93</v>
      </c>
      <c r="B27">
        <v>46</v>
      </c>
      <c r="C27" s="11">
        <f t="shared" si="0"/>
        <v>1.84E-2</v>
      </c>
    </row>
    <row r="28" spans="1:3" x14ac:dyDescent="0.25">
      <c r="A28" t="s">
        <v>94</v>
      </c>
      <c r="B28">
        <v>36</v>
      </c>
      <c r="C28" s="11">
        <f t="shared" si="0"/>
        <v>1.44E-2</v>
      </c>
    </row>
    <row r="29" spans="1:3" x14ac:dyDescent="0.25">
      <c r="A29" t="s">
        <v>95</v>
      </c>
      <c r="B29" s="1">
        <v>17</v>
      </c>
      <c r="C29" s="11">
        <f t="shared" si="0"/>
        <v>6.7999999999999996E-3</v>
      </c>
    </row>
    <row r="30" spans="1:3" x14ac:dyDescent="0.25">
      <c r="A30" t="s">
        <v>96</v>
      </c>
      <c r="B30">
        <v>22</v>
      </c>
      <c r="C30" s="11">
        <f t="shared" si="0"/>
        <v>8.8000000000000005E-3</v>
      </c>
    </row>
    <row r="31" spans="1:3" x14ac:dyDescent="0.25">
      <c r="A31" t="s">
        <v>97</v>
      </c>
      <c r="B31">
        <v>28</v>
      </c>
      <c r="C31" s="11">
        <f t="shared" si="0"/>
        <v>1.12E-2</v>
      </c>
    </row>
    <row r="32" spans="1:3" x14ac:dyDescent="0.25">
      <c r="A32" t="s">
        <v>98</v>
      </c>
      <c r="B32">
        <v>19</v>
      </c>
      <c r="C32" s="11">
        <f t="shared" si="0"/>
        <v>7.6E-3</v>
      </c>
    </row>
    <row r="33" spans="1:3" x14ac:dyDescent="0.25">
      <c r="A33" t="s">
        <v>99</v>
      </c>
      <c r="B33">
        <v>20</v>
      </c>
      <c r="C33" s="11">
        <f t="shared" si="0"/>
        <v>8.0000000000000002E-3</v>
      </c>
    </row>
    <row r="34" spans="1:3" x14ac:dyDescent="0.25">
      <c r="A34" t="s">
        <v>100</v>
      </c>
      <c r="B34">
        <v>13</v>
      </c>
      <c r="C34" s="11">
        <f t="shared" si="0"/>
        <v>5.1999999999999998E-3</v>
      </c>
    </row>
    <row r="35" spans="1:3" x14ac:dyDescent="0.25">
      <c r="A35" t="s">
        <v>101</v>
      </c>
      <c r="B35">
        <v>13</v>
      </c>
      <c r="C35" s="11">
        <f t="shared" si="0"/>
        <v>5.1999999999999998E-3</v>
      </c>
    </row>
    <row r="36" spans="1:3" x14ac:dyDescent="0.25">
      <c r="A36" t="s">
        <v>102</v>
      </c>
      <c r="B36">
        <v>11</v>
      </c>
      <c r="C36" s="11">
        <f t="shared" si="0"/>
        <v>4.4000000000000003E-3</v>
      </c>
    </row>
    <row r="37" spans="1:3" x14ac:dyDescent="0.25">
      <c r="A37" t="s">
        <v>103</v>
      </c>
      <c r="B37">
        <v>8</v>
      </c>
      <c r="C37" s="11">
        <f t="shared" si="0"/>
        <v>3.2000000000000002E-3</v>
      </c>
    </row>
    <row r="38" spans="1:3" x14ac:dyDescent="0.25">
      <c r="A38" t="s">
        <v>104</v>
      </c>
      <c r="B38">
        <v>6</v>
      </c>
      <c r="C38" s="11">
        <f t="shared" si="0"/>
        <v>2.3999999999999998E-3</v>
      </c>
    </row>
    <row r="39" spans="1:3" x14ac:dyDescent="0.25">
      <c r="A39" t="s">
        <v>105</v>
      </c>
      <c r="B39">
        <v>1</v>
      </c>
      <c r="C39" s="11">
        <f t="shared" si="0"/>
        <v>4.0000000000000002E-4</v>
      </c>
    </row>
    <row r="40" spans="1:3" x14ac:dyDescent="0.25">
      <c r="A40" t="s">
        <v>106</v>
      </c>
      <c r="B40">
        <v>1</v>
      </c>
      <c r="C40" s="11">
        <f t="shared" si="0"/>
        <v>4.0000000000000002E-4</v>
      </c>
    </row>
    <row r="41" spans="1:3" x14ac:dyDescent="0.25">
      <c r="A41" t="s">
        <v>107</v>
      </c>
      <c r="B41">
        <f>SUM(B3:B40)</f>
        <v>2500</v>
      </c>
      <c r="C41" s="15">
        <f>SUM(C3:C40)</f>
        <v>0.99999999999999956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loansRaw</vt:lpstr>
      <vt:lpstr>loansRawNumerics</vt:lpstr>
      <vt:lpstr>column info</vt:lpstr>
      <vt:lpstr>FICO Ranges</vt:lpstr>
    </vt:vector>
  </TitlesOfParts>
  <Company>EBI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EBI-Dev</dc:creator>
  <cp:lastModifiedBy>EBI-Dev</cp:lastModifiedBy>
  <cp:lastPrinted>2013-02-15T18:37:53Z</cp:lastPrinted>
  <dcterms:created xsi:type="dcterms:W3CDTF">2013-02-15T16:59:59Z</dcterms:created>
  <dcterms:modified xsi:type="dcterms:W3CDTF">2013-02-16T19:13:39Z</dcterms:modified>
</cp:coreProperties>
</file>