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er\Documents\DATA ANALYST\SELF STUDY\MODULE 2\PIVOT TABLE\SELF PRACTICE\"/>
    </mc:Choice>
  </mc:AlternateContent>
  <xr:revisionPtr revIDLastSave="0" documentId="13_ncr:1_{041C9569-7CB3-4E77-8225-D21665CFBD89}" xr6:coauthVersionLast="47" xr6:coauthVersionMax="47" xr10:uidLastSave="{00000000-0000-0000-0000-000000000000}"/>
  <bookViews>
    <workbookView xWindow="-120" yWindow="-120" windowWidth="38640" windowHeight="21120" activeTab="3" xr2:uid="{00000000-000D-0000-FFFF-FFFF00000000}"/>
  </bookViews>
  <sheets>
    <sheet name="Project Description" sheetId="12" r:id="rId1"/>
    <sheet name="Raw Dataset" sheetId="1" r:id="rId2"/>
    <sheet name="Pivot Table Dataset 1" sheetId="10" r:id="rId3"/>
    <sheet name="Pivot Table Dataset 2" sheetId="11" r:id="rId4"/>
  </sheets>
  <definedNames>
    <definedName name="_xlcn.WorksheetConnection_PivotTableDatasetA2J161" hidden="1">'Raw Dataset'!$A$2:$J$16</definedName>
  </definedNames>
  <calcPr calcId="191029"/>
  <pivotCaches>
    <pivotCache cacheId="1" r:id="rId5"/>
    <pivotCache cacheId="2" r:id="rId6"/>
    <pivotCache cacheId="3" r:id="rId7"/>
    <pivotCache cacheId="4" r:id="rId8"/>
    <pivotCache cacheId="5" r:id="rId9"/>
  </pivotCaches>
  <extLst>
    <ext xmlns:x15="http://schemas.microsoft.com/office/spreadsheetml/2010/11/main" uri="{FCE2AD5D-F65C-4FA6-A056-5C36A1767C68}">
      <x15:dataModel>
        <x15:modelTables>
          <x15:modelTable id="Range" name="Range" connection="WorksheetConnection_Pivot Table Dataset!$A$2:$J$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jYWuP47P4XW8+vgTT3ch3EltmosA=="/>
    </ext>
  </extLst>
</workbook>
</file>

<file path=xl/calcChain.xml><?xml version="1.0" encoding="utf-8"?>
<calcChain xmlns="http://schemas.openxmlformats.org/spreadsheetml/2006/main">
  <c r="D20" i="11" l="1"/>
  <c r="D19" i="11"/>
  <c r="D18" i="11"/>
  <c r="D17" i="11"/>
  <c r="D4" i="11"/>
  <c r="D6" i="11"/>
  <c r="D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F170D6-DC69-481D-9A57-69600479794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F07D965-9D47-484F-B393-7F55CB9186C6}" name="WorksheetConnection_Pivot Table Dataset!$A$2:$J$16" type="102" refreshedVersion="6" minRefreshableVersion="5">
    <extLst>
      <ext xmlns:x15="http://schemas.microsoft.com/office/spreadsheetml/2010/11/main" uri="{DE250136-89BD-433C-8126-D09CA5730AF9}">
        <x15:connection id="Range" autoDelete="1">
          <x15:rangePr sourceName="_xlcn.WorksheetConnection_PivotTableDatasetA2J1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Range].[Industry].[All]}"/>
    <s v="{[Range].[Industry].&amp;[Energy],[Range].[Industry].&amp;[Financial Institution],[Range].[Industry].&amp;[Telecommunication],[Range].[Industry].&amp;[Transport],[Range].[Industry].&amp;[Utilities],[Range].[Industry].&amp;[Various]}"/>
    <s v="{[Range].[Registration Year].&amp;[1990],[Range].[Registration Year].&amp;[1991],[Range].[Registration Year].&amp;[1998],[Range].[Registration Year].&amp;[1999]}"/>
    <s v="{[Range].[Region].&amp;[National Capital Region]}"/>
    <s v="{[Range].[Industry].&amp;[Energy]}"/>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<sst xmlns="http://schemas.openxmlformats.org/spreadsheetml/2006/main" count="180" uniqueCount="82">
  <si>
    <t>Company</t>
  </si>
  <si>
    <t>Registration Code</t>
  </si>
  <si>
    <t>Industry Code</t>
  </si>
  <si>
    <t>Busines Code</t>
  </si>
  <si>
    <t>Registration Year</t>
  </si>
  <si>
    <t>Region</t>
  </si>
  <si>
    <t>Region Short Name</t>
  </si>
  <si>
    <t>Industry</t>
  </si>
  <si>
    <t>FY 2018 Revenue</t>
  </si>
  <si>
    <t>FY 2019 Revenue</t>
  </si>
  <si>
    <t>BDO Unibank, Inc.</t>
  </si>
  <si>
    <t>PF000034001</t>
  </si>
  <si>
    <t>PF</t>
  </si>
  <si>
    <t>4001</t>
  </si>
  <si>
    <t>National Capital Region</t>
  </si>
  <si>
    <t>NCR</t>
  </si>
  <si>
    <t>Financial Institution</t>
  </si>
  <si>
    <t>Globe Telecom, Inc.</t>
  </si>
  <si>
    <t>PTR00001177</t>
  </si>
  <si>
    <t>PT</t>
  </si>
  <si>
    <t>1177</t>
  </si>
  <si>
    <t>Telecommunication</t>
  </si>
  <si>
    <t>Manila Electric Company</t>
  </si>
  <si>
    <t>PER00003102</t>
  </si>
  <si>
    <t>PE</t>
  </si>
  <si>
    <t>3102</t>
  </si>
  <si>
    <t>Energy</t>
  </si>
  <si>
    <t>Mercury Drug Corporation</t>
  </si>
  <si>
    <t>PP000035331</t>
  </si>
  <si>
    <t>PP</t>
  </si>
  <si>
    <t>5331</t>
  </si>
  <si>
    <t>Pharmaceutical Preparations</t>
  </si>
  <si>
    <t>Nestlé Philippines, Inc.</t>
  </si>
  <si>
    <t>PU000018846</t>
  </si>
  <si>
    <t>PU</t>
  </si>
  <si>
    <t>8846</t>
  </si>
  <si>
    <t>CALABARZON</t>
  </si>
  <si>
    <t>REG 4</t>
  </si>
  <si>
    <t>Utilities</t>
  </si>
  <si>
    <t>Petron Corporation</t>
  </si>
  <si>
    <t>PE000031171</t>
  </si>
  <si>
    <t>1171</t>
  </si>
  <si>
    <t>Philippine Airlines, Inc.</t>
  </si>
  <si>
    <t>PRR00001037</t>
  </si>
  <si>
    <t>PR</t>
  </si>
  <si>
    <t>1037</t>
  </si>
  <si>
    <t>Transport</t>
  </si>
  <si>
    <t>Pilipinas Shell Petroleum Corporation</t>
  </si>
  <si>
    <t>PE000014829</t>
  </si>
  <si>
    <t>4829</t>
  </si>
  <si>
    <t>PMFTC Inc.</t>
  </si>
  <si>
    <t>PES00091890</t>
  </si>
  <si>
    <t>1890</t>
  </si>
  <si>
    <t>San Miguel Corporation</t>
  </si>
  <si>
    <t>PVR00008277</t>
  </si>
  <si>
    <t>PV</t>
  </si>
  <si>
    <t>8277</t>
  </si>
  <si>
    <t>Various</t>
  </si>
  <si>
    <t>Smart Communications, Inc.</t>
  </si>
  <si>
    <t>PTR00016066</t>
  </si>
  <si>
    <t>6066</t>
  </si>
  <si>
    <t>TI(Philippines), Inc.</t>
  </si>
  <si>
    <t>PVR00019290</t>
  </si>
  <si>
    <t>9290</t>
  </si>
  <si>
    <t>Cordillera Administrative Region</t>
  </si>
  <si>
    <t>CAR</t>
  </si>
  <si>
    <t>Toshiba Information Equipment (Philippines), Inc.</t>
  </si>
  <si>
    <t>PT000206536</t>
  </si>
  <si>
    <t>6536</t>
  </si>
  <si>
    <t>Toyota Motor Philippines Corporation</t>
  </si>
  <si>
    <t>PR000153869</t>
  </si>
  <si>
    <t>3869</t>
  </si>
  <si>
    <t>Sum of FY 2019 Revenue</t>
  </si>
  <si>
    <t>Sum of FY 2018 Revenue</t>
  </si>
  <si>
    <t>Average of FY 2019 Revenue</t>
  </si>
  <si>
    <t>Grand Total</t>
  </si>
  <si>
    <t>Combined Revenue</t>
  </si>
  <si>
    <t>(Multiple Items)</t>
  </si>
  <si>
    <t>Row Labels</t>
  </si>
  <si>
    <t>All</t>
  </si>
  <si>
    <t>Column Labels</t>
  </si>
  <si>
    <t>%Change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</si>
</sst>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8"/>
      <color theme="1"/>
      <name val="Calibri"/>
    </font>
    <font>
      <b/>
      <sz val="8"/>
      <color rgb="FF000000"/>
      <name val="Calibri"/>
    </font>
    <font>
      <sz val="8"/>
      <color rgb="FF000000"/>
      <name val="Calibri"/>
    </font>
    <font>
      <b/>
      <sz val="11"/>
      <color theme="1"/>
      <name val="Calibri"/>
    </font>
    <font>
      <i/>
      <sz val="8"/>
      <color theme="1"/>
      <name val="Calibri"/>
    </font>
    <font>
      <b/>
      <sz val="11"/>
      <color theme="1"/>
      <name val="Calibri"/>
      <family val="2"/>
      <scheme val="minor"/>
    </font>
    <font>
      <b/>
      <sz val="11"/>
      <color theme="1"/>
      <name val="Calibri"/>
      <family val="2"/>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Border="1" applyAlignment="1">
      <alignment horizontal="left" vertical="center" wrapText="1"/>
    </xf>
    <xf numFmtId="0" fontId="1" fillId="0" borderId="1" xfId="0" applyFont="1" applyBorder="1" applyAlignment="1">
      <alignment horizontal="left" vertical="center"/>
    </xf>
    <xf numFmtId="0" fontId="5" fillId="0" borderId="0" xfId="0" applyFont="1" applyAlignment="1">
      <alignment vertical="center"/>
    </xf>
    <xf numFmtId="0" fontId="0" fillId="0" borderId="0" xfId="0" pivotButton="1"/>
    <xf numFmtId="0" fontId="0" fillId="0" borderId="0" xfId="0" applyAlignment="1">
      <alignment horizontal="left"/>
    </xf>
    <xf numFmtId="10" fontId="0" fillId="0" borderId="0" xfId="0" applyNumberFormat="1"/>
    <xf numFmtId="0" fontId="6" fillId="0" borderId="0" xfId="0" applyFont="1" applyAlignment="1">
      <alignment horizontal="center"/>
    </xf>
    <xf numFmtId="0" fontId="7" fillId="0" borderId="0" xfId="0" applyFont="1" applyAlignment="1">
      <alignment vertical="center"/>
    </xf>
    <xf numFmtId="0" fontId="4" fillId="0" borderId="0" xfId="0" applyFont="1" applyFill="1" applyAlignment="1">
      <alignment vertical="center"/>
    </xf>
    <xf numFmtId="0" fontId="1" fillId="0" borderId="0" xfId="0" applyFont="1" applyFill="1" applyAlignment="1">
      <alignment vertical="center"/>
    </xf>
    <xf numFmtId="0" fontId="7"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customschemas.google.com/relationships/workbookmetadata" Target="metadata"/><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4</xdr:row>
      <xdr:rowOff>142875</xdr:rowOff>
    </xdr:from>
    <xdr:to>
      <xdr:col>7</xdr:col>
      <xdr:colOff>0</xdr:colOff>
      <xdr:row>7</xdr:row>
      <xdr:rowOff>104775</xdr:rowOff>
    </xdr:to>
    <xdr:sp macro="" textlink="">
      <xdr:nvSpPr>
        <xdr:cNvPr id="3" name="Rectangle: Rounded Corners 2">
          <a:extLst>
            <a:ext uri="{FF2B5EF4-FFF2-40B4-BE49-F238E27FC236}">
              <a16:creationId xmlns:a16="http://schemas.microsoft.com/office/drawing/2014/main" id="{8221E3A0-0284-F1D1-B545-B58B0932B43F}"/>
            </a:ext>
          </a:extLst>
        </xdr:cNvPr>
        <xdr:cNvSpPr/>
      </xdr:nvSpPr>
      <xdr:spPr>
        <a:xfrm>
          <a:off x="619125" y="904875"/>
          <a:ext cx="3648075" cy="533400"/>
        </a:xfrm>
        <a:prstGeom prst="roundRect">
          <a:avLst>
            <a:gd name="adj" fmla="val 50000"/>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114300</xdr:colOff>
      <xdr:row>5</xdr:row>
      <xdr:rowOff>19050</xdr:rowOff>
    </xdr:from>
    <xdr:to>
      <xdr:col>14</xdr:col>
      <xdr:colOff>361950</xdr:colOff>
      <xdr:row>28</xdr:row>
      <xdr:rowOff>85725</xdr:rowOff>
    </xdr:to>
    <xdr:sp macro="" textlink="">
      <xdr:nvSpPr>
        <xdr:cNvPr id="2" name="TextBox 1">
          <a:extLst>
            <a:ext uri="{FF2B5EF4-FFF2-40B4-BE49-F238E27FC236}">
              <a16:creationId xmlns:a16="http://schemas.microsoft.com/office/drawing/2014/main" id="{A7136048-A489-1160-F78D-F486DA62B8D0}"/>
            </a:ext>
          </a:extLst>
        </xdr:cNvPr>
        <xdr:cNvSpPr txBox="1"/>
      </xdr:nvSpPr>
      <xdr:spPr>
        <a:xfrm>
          <a:off x="723900" y="971550"/>
          <a:ext cx="8172450" cy="4448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effectLst/>
              <a:latin typeface="+mn-lt"/>
              <a:ea typeface="+mn-ea"/>
              <a:cs typeface="+mn-cs"/>
            </a:rPr>
            <a:t>NCR Revenue Trends Analysis:</a:t>
          </a:r>
        </a:p>
        <a:p>
          <a:endParaRPr lang="en-US" sz="2000" b="0" i="0">
            <a:solidFill>
              <a:schemeClr val="dk1"/>
            </a:solidFill>
            <a:effectLst/>
            <a:latin typeface="+mn-lt"/>
            <a:ea typeface="+mn-ea"/>
            <a:cs typeface="+mn-cs"/>
          </a:endParaRPr>
        </a:p>
        <a:p>
          <a:r>
            <a:rPr lang="en-US" sz="2000" b="0" i="0">
              <a:solidFill>
                <a:schemeClr val="dk1"/>
              </a:solidFill>
              <a:effectLst/>
              <a:latin typeface="+mn-lt"/>
              <a:ea typeface="+mn-ea"/>
              <a:cs typeface="+mn-cs"/>
            </a:rPr>
            <a:t>This project involves analyzing a dataset on revenue trends of companies in the National Capital Region (NCR) for the years 2018 and 2019. Leveraging Excel's Pivot Table functionality, the project aims to extract meaningful insights from the data, providing a comprehensive view of revenue trends and patterns within the specified timeframe.</a:t>
          </a:r>
        </a:p>
        <a:p>
          <a:br>
            <a:rPr lang="en-US" sz="2000" b="0" i="0">
              <a:solidFill>
                <a:schemeClr val="dk1"/>
              </a:solidFill>
              <a:effectLst/>
              <a:latin typeface="+mn-lt"/>
              <a:ea typeface="+mn-ea"/>
              <a:cs typeface="+mn-cs"/>
            </a:rPr>
          </a:b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7</xdr:row>
      <xdr:rowOff>171450</xdr:rowOff>
    </xdr:from>
    <xdr:to>
      <xdr:col>7</xdr:col>
      <xdr:colOff>266700</xdr:colOff>
      <xdr:row>12</xdr:row>
      <xdr:rowOff>152399</xdr:rowOff>
    </xdr:to>
    <xdr:sp macro="" textlink="">
      <xdr:nvSpPr>
        <xdr:cNvPr id="2" name="TextBox 1">
          <a:extLst>
            <a:ext uri="{FF2B5EF4-FFF2-40B4-BE49-F238E27FC236}">
              <a16:creationId xmlns:a16="http://schemas.microsoft.com/office/drawing/2014/main" id="{350BF3AB-1D6D-BF91-8917-7777175044E8}"/>
            </a:ext>
          </a:extLst>
        </xdr:cNvPr>
        <xdr:cNvSpPr txBox="1"/>
      </xdr:nvSpPr>
      <xdr:spPr>
        <a:xfrm>
          <a:off x="6324600" y="1504950"/>
          <a:ext cx="2971800" cy="933449"/>
        </a:xfrm>
        <a:prstGeom prst="roundRect">
          <a:avLst>
            <a:gd name="adj" fmla="val 50000"/>
          </a:avLst>
        </a:prstGeom>
        <a:solidFill>
          <a:schemeClr val="lt1"/>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FY 2019 Total Revenue of each company, grouped according to region, with Industry as filter </a:t>
          </a:r>
        </a:p>
      </xdr:txBody>
    </xdr:sp>
    <xdr:clientData/>
  </xdr:twoCellAnchor>
  <xdr:twoCellAnchor>
    <xdr:from>
      <xdr:col>4</xdr:col>
      <xdr:colOff>38100</xdr:colOff>
      <xdr:row>23</xdr:row>
      <xdr:rowOff>180975</xdr:rowOff>
    </xdr:from>
    <xdr:to>
      <xdr:col>6</xdr:col>
      <xdr:colOff>466725</xdr:colOff>
      <xdr:row>28</xdr:row>
      <xdr:rowOff>123824</xdr:rowOff>
    </xdr:to>
    <xdr:sp macro="" textlink="">
      <xdr:nvSpPr>
        <xdr:cNvPr id="3" name="TextBox 2">
          <a:extLst>
            <a:ext uri="{FF2B5EF4-FFF2-40B4-BE49-F238E27FC236}">
              <a16:creationId xmlns:a16="http://schemas.microsoft.com/office/drawing/2014/main" id="{C1007670-3D96-CF53-D052-BDDAA844CC6F}"/>
            </a:ext>
          </a:extLst>
        </xdr:cNvPr>
        <xdr:cNvSpPr txBox="1"/>
      </xdr:nvSpPr>
      <xdr:spPr>
        <a:xfrm>
          <a:off x="5219700" y="4562475"/>
          <a:ext cx="2752725" cy="895349"/>
        </a:xfrm>
        <a:prstGeom prst="roundRect">
          <a:avLst>
            <a:gd name="adj" fmla="val 50000"/>
          </a:avLst>
        </a:prstGeom>
        <a:solidFill>
          <a:schemeClr val="lt1"/>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FY 2018  and FY 2019 revenue of each region, across all industry except Pharmaceutical Preparation</a:t>
          </a:r>
        </a:p>
      </xdr:txBody>
    </xdr:sp>
    <xdr:clientData/>
  </xdr:twoCellAnchor>
  <xdr:twoCellAnchor>
    <xdr:from>
      <xdr:col>4</xdr:col>
      <xdr:colOff>447675</xdr:colOff>
      <xdr:row>35</xdr:row>
      <xdr:rowOff>38100</xdr:rowOff>
    </xdr:from>
    <xdr:to>
      <xdr:col>6</xdr:col>
      <xdr:colOff>876300</xdr:colOff>
      <xdr:row>39</xdr:row>
      <xdr:rowOff>171449</xdr:rowOff>
    </xdr:to>
    <xdr:sp macro="" textlink="">
      <xdr:nvSpPr>
        <xdr:cNvPr id="6" name="TextBox 5">
          <a:extLst>
            <a:ext uri="{FF2B5EF4-FFF2-40B4-BE49-F238E27FC236}">
              <a16:creationId xmlns:a16="http://schemas.microsoft.com/office/drawing/2014/main" id="{B2370D75-4886-576A-B2F0-4269655BA0CB}"/>
            </a:ext>
          </a:extLst>
        </xdr:cNvPr>
        <xdr:cNvSpPr txBox="1"/>
      </xdr:nvSpPr>
      <xdr:spPr>
        <a:xfrm>
          <a:off x="5629275" y="6705600"/>
          <a:ext cx="2752725" cy="895349"/>
        </a:xfrm>
        <a:prstGeom prst="roundRect">
          <a:avLst>
            <a:gd name="adj" fmla="val 50000"/>
          </a:avLst>
        </a:prstGeom>
        <a:solidFill>
          <a:schemeClr val="lt1"/>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2019 Average Revenue of Industries, grouped according to region, filtered for those registered from 1990-1999</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2</xdr:row>
      <xdr:rowOff>28575</xdr:rowOff>
    </xdr:from>
    <xdr:to>
      <xdr:col>9</xdr:col>
      <xdr:colOff>342900</xdr:colOff>
      <xdr:row>7</xdr:row>
      <xdr:rowOff>9524</xdr:rowOff>
    </xdr:to>
    <xdr:sp macro="" textlink="">
      <xdr:nvSpPr>
        <xdr:cNvPr id="2" name="TextBox 1">
          <a:extLst>
            <a:ext uri="{FF2B5EF4-FFF2-40B4-BE49-F238E27FC236}">
              <a16:creationId xmlns:a16="http://schemas.microsoft.com/office/drawing/2014/main" id="{CAD6CA10-5CD9-4865-AA30-BA85E8B94659}"/>
            </a:ext>
          </a:extLst>
        </xdr:cNvPr>
        <xdr:cNvSpPr txBox="1"/>
      </xdr:nvSpPr>
      <xdr:spPr>
        <a:xfrm>
          <a:off x="7267575" y="409575"/>
          <a:ext cx="2971800" cy="933449"/>
        </a:xfrm>
        <a:prstGeom prst="roundRect">
          <a:avLst>
            <a:gd name="adj" fmla="val 50000"/>
          </a:avLst>
        </a:prstGeom>
        <a:solidFill>
          <a:schemeClr val="lt1"/>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ENERGY -among the 3 industries with data for 2018 and 2019, Energy has the least change %</a:t>
          </a:r>
        </a:p>
      </xdr:txBody>
    </xdr:sp>
    <xdr:clientData/>
  </xdr:twoCellAnchor>
  <xdr:twoCellAnchor>
    <xdr:from>
      <xdr:col>4</xdr:col>
      <xdr:colOff>342900</xdr:colOff>
      <xdr:row>15</xdr:row>
      <xdr:rowOff>57150</xdr:rowOff>
    </xdr:from>
    <xdr:to>
      <xdr:col>9</xdr:col>
      <xdr:colOff>266700</xdr:colOff>
      <xdr:row>20</xdr:row>
      <xdr:rowOff>38099</xdr:rowOff>
    </xdr:to>
    <xdr:sp macro="" textlink="">
      <xdr:nvSpPr>
        <xdr:cNvPr id="3" name="TextBox 2">
          <a:extLst>
            <a:ext uri="{FF2B5EF4-FFF2-40B4-BE49-F238E27FC236}">
              <a16:creationId xmlns:a16="http://schemas.microsoft.com/office/drawing/2014/main" id="{16585E89-4506-2E15-081C-07600E6676C4}"/>
            </a:ext>
          </a:extLst>
        </xdr:cNvPr>
        <xdr:cNvSpPr txBox="1"/>
      </xdr:nvSpPr>
      <xdr:spPr>
        <a:xfrm>
          <a:off x="7191375" y="2914650"/>
          <a:ext cx="2971800" cy="933449"/>
        </a:xfrm>
        <a:prstGeom prst="roundRect">
          <a:avLst>
            <a:gd name="adj" fmla="val 50000"/>
          </a:avLst>
        </a:prstGeom>
        <a:solidFill>
          <a:schemeClr val="lt1"/>
        </a:solidFill>
        <a:ln w="95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Petron Corporation -It has the highest combined revenue amounting to 686 B pesos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000527083335" backgroundQuery="1" createdVersion="6" refreshedVersion="6" minRefreshableVersion="3" recordCount="0" supportSubquery="1" supportAdvancedDrill="1" xr:uid="{2F4856B9-1C6C-4F79-960F-3A85B1750535}">
  <cacheSource type="external" connectionId="1"/>
  <cacheFields count="5">
    <cacheField name="[Range].[Company].[Company]" caption="Company" numFmtId="0" level="1">
      <sharedItems count="14">
        <s v="BDO Unibank, Inc."/>
        <s v="Globe Telecom, Inc."/>
        <s v="Manila Electric Company"/>
        <s v="Mercury Drug Corporation"/>
        <s v="Nestlé Philippines, Inc."/>
        <s v="Petron Corporation"/>
        <s v="Philippine Airlines, Inc."/>
        <s v="Pilipinas Shell Petroleum Corporation"/>
        <s v="PMFTC Inc."/>
        <s v="San Miguel Corporation"/>
        <s v="Smart Communications, Inc."/>
        <s v="TI(Philippines), Inc."/>
        <s v="Toshiba Information Equipment (Philippines), Inc."/>
        <s v="Toyota Motor Philippines Corporation"/>
      </sharedItems>
    </cacheField>
    <cacheField name="[Range].[Industry].[Industry]" caption="Industry" numFmtId="0" hierarchy="7" level="1">
      <sharedItems count="6">
        <s v="Energy"/>
        <s v="Financial Institution"/>
        <s v="Telecommunication"/>
        <s v="Transport"/>
        <s v="Utilities"/>
        <s v="Various"/>
      </sharedItems>
    </cacheField>
    <cacheField name="[Measures].[Sum of FY 2019 Revenue]" caption="Sum of FY 2019 Revenue" numFmtId="0" hierarchy="12" level="32767"/>
    <cacheField name="[Range].[Region].[Region]" caption="Region" numFmtId="0" hierarchy="5" level="1">
      <sharedItems count="3">
        <s v="CALABARZON"/>
        <s v="Cordillera Administrative Region"/>
        <s v="National Capital Region"/>
      </sharedItems>
    </cacheField>
    <cacheField name="[Measures].[Sum of FY 2018 Revenue]" caption="Sum of FY 2018 Revenue" numFmtId="0" hierarchy="13" level="32767"/>
  </cacheFields>
  <cacheHierarchies count="16">
    <cacheHierarchy uniqueName="[Range].[Company]" caption="Company" attribute="1" defaultMemberUniqueName="[Range].[Company].[All]" allUniqueName="[Range].[Company].[All]" dimensionUniqueName="[Range]" displayFolder="" count="2" memberValueDatatype="130" unbalanced="0">
      <fieldsUsage count="2">
        <fieldUsage x="-1"/>
        <fieldUsage x="0"/>
      </fieldsUsage>
    </cacheHierarchy>
    <cacheHierarchy uniqueName="[Range].[Registration Code]" caption="Registration Code" attribute="1" defaultMemberUniqueName="[Range].[Registration Code].[All]" allUniqueName="[Range].[Registration Code].[All]" dimensionUniqueName="[Range]" displayFolder="" count="0" memberValueDatatype="130" unbalanced="0"/>
    <cacheHierarchy uniqueName="[Range].[Industry Code]" caption="Industry Code" attribute="1" defaultMemberUniqueName="[Range].[Industry Code].[All]" allUniqueName="[Range].[Industry Code].[All]" dimensionUniqueName="[Range]" displayFolder="" count="0" memberValueDatatype="130" unbalanced="0"/>
    <cacheHierarchy uniqueName="[Range].[Busines Code]" caption="Busines Code" attribute="1" defaultMemberUniqueName="[Range].[Busines Code].[All]" allUniqueName="[Range].[Busines Code].[All]" dimensionUniqueName="[Range]" displayFolder="" count="0" memberValueDatatype="130" unbalanced="0"/>
    <cacheHierarchy uniqueName="[Range].[Registration Year]" caption="Registration Year" attribute="1" defaultMemberUniqueName="[Range].[Registration Year].[All]" allUniqueName="[Range].[Registration Year].[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Region Short Name]" caption="Region Short Name" attribute="1" defaultMemberUniqueName="[Range].[Region Short Name].[All]" allUniqueName="[Range].[Region Short Name].[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1"/>
      </fieldsUsage>
    </cacheHierarchy>
    <cacheHierarchy uniqueName="[Range].[FY 2018 Revenue]" caption="FY 2018 Revenue" attribute="1" defaultMemberUniqueName="[Range].[FY 2018 Revenue].[All]" allUniqueName="[Range].[FY 2018 Revenue].[All]" dimensionUniqueName="[Range]" displayFolder="" count="0" memberValueDatatype="5" unbalanced="0"/>
    <cacheHierarchy uniqueName="[Range].[FY 2019 Revenue]" caption="FY 2019 Revenue" attribute="1" defaultMemberUniqueName="[Range].[FY 2019 Revenue].[All]" allUniqueName="[Range].[FY 2019 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Y 2019 Revenue]" caption="Sum of FY 2019 Revenue"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FY 2018 Revenue]" caption="Sum of FY 2018 Revenue"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Registration Year]" caption="Sum of Registration Year" measure="1" displayFolder="" measureGroup="Range" count="0" hidden="1">
      <extLst>
        <ext xmlns:x15="http://schemas.microsoft.com/office/spreadsheetml/2010/11/main" uri="{B97F6D7D-B522-45F9-BDA1-12C45D357490}">
          <x15:cacheHierarchy aggregatedColumn="4"/>
        </ext>
      </extLst>
    </cacheHierarchy>
    <cacheHierarchy uniqueName="[Measures].[Average of FY 2019 Revenue]" caption="Average of FY 2019 Revenu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1.998391666668" backgroundQuery="1" createdVersion="6" refreshedVersion="6" minRefreshableVersion="3" recordCount="0" supportSubquery="1" supportAdvancedDrill="1" xr:uid="{454F4377-29DA-4CB3-9023-8B16E13F6A11}">
  <cacheSource type="external" connectionId="1"/>
  <cacheFields count="4">
    <cacheField name="[Range].[Company].[Company]" caption="Company" numFmtId="0" level="1">
      <sharedItems count="14">
        <s v="BDO Unibank, Inc."/>
        <s v="Globe Telecom, Inc."/>
        <s v="Manila Electric Company"/>
        <s v="Mercury Drug Corporation"/>
        <s v="Nestlé Philippines, Inc."/>
        <s v="Petron Corporation"/>
        <s v="Philippine Airlines, Inc."/>
        <s v="Pilipinas Shell Petroleum Corporation"/>
        <s v="PMFTC Inc."/>
        <s v="San Miguel Corporation"/>
        <s v="Smart Communications, Inc."/>
        <s v="TI(Philippines), Inc."/>
        <s v="Toshiba Information Equipment (Philippines), Inc."/>
        <s v="Toyota Motor Philippines Corporation"/>
      </sharedItems>
    </cacheField>
    <cacheField name="[Range].[Industry].[Industry]" caption="Industry" numFmtId="0" hierarchy="7" level="1">
      <sharedItems containsSemiMixedTypes="0" containsNonDate="0" containsString="0"/>
    </cacheField>
    <cacheField name="[Measures].[Sum of FY 2019 Revenue]" caption="Sum of FY 2019 Revenue" numFmtId="0" hierarchy="12" level="32767"/>
    <cacheField name="[Range].[Region].[Region]" caption="Region" numFmtId="0" hierarchy="5" level="1">
      <sharedItems count="3">
        <s v="CALABARZON"/>
        <s v="Cordillera Administrative Region"/>
        <s v="National Capital Region"/>
      </sharedItems>
    </cacheField>
  </cacheFields>
  <cacheHierarchies count="16">
    <cacheHierarchy uniqueName="[Range].[Company]" caption="Company" attribute="1" defaultMemberUniqueName="[Range].[Company].[All]" allUniqueName="[Range].[Company].[All]" dimensionUniqueName="[Range]" displayFolder="" count="2" memberValueDatatype="130" unbalanced="0">
      <fieldsUsage count="2">
        <fieldUsage x="-1"/>
        <fieldUsage x="0"/>
      </fieldsUsage>
    </cacheHierarchy>
    <cacheHierarchy uniqueName="[Range].[Registration Code]" caption="Registration Code" attribute="1" defaultMemberUniqueName="[Range].[Registration Code].[All]" allUniqueName="[Range].[Registration Code].[All]" dimensionUniqueName="[Range]" displayFolder="" count="0" memberValueDatatype="130" unbalanced="0"/>
    <cacheHierarchy uniqueName="[Range].[Industry Code]" caption="Industry Code" attribute="1" defaultMemberUniqueName="[Range].[Industry Code].[All]" allUniqueName="[Range].[Industry Code].[All]" dimensionUniqueName="[Range]" displayFolder="" count="0" memberValueDatatype="130" unbalanced="0"/>
    <cacheHierarchy uniqueName="[Range].[Busines Code]" caption="Busines Code" attribute="1" defaultMemberUniqueName="[Range].[Busines Code].[All]" allUniqueName="[Range].[Busines Code].[All]" dimensionUniqueName="[Range]" displayFolder="" count="0" memberValueDatatype="130" unbalanced="0"/>
    <cacheHierarchy uniqueName="[Range].[Registration Year]" caption="Registration Year" attribute="1" defaultMemberUniqueName="[Range].[Registration Year].[All]" allUniqueName="[Range].[Registration Year].[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Region Short Name]" caption="Region Short Name" attribute="1" defaultMemberUniqueName="[Range].[Region Short Name].[All]" allUniqueName="[Range].[Region Short Name].[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1"/>
      </fieldsUsage>
    </cacheHierarchy>
    <cacheHierarchy uniqueName="[Range].[FY 2018 Revenue]" caption="FY 2018 Revenue" attribute="1" defaultMemberUniqueName="[Range].[FY 2018 Revenue].[All]" allUniqueName="[Range].[FY 2018 Revenue].[All]" dimensionUniqueName="[Range]" displayFolder="" count="0" memberValueDatatype="5" unbalanced="0"/>
    <cacheHierarchy uniqueName="[Range].[FY 2019 Revenue]" caption="FY 2019 Revenue" attribute="1" defaultMemberUniqueName="[Range].[FY 2019 Revenue].[All]" allUniqueName="[Range].[FY 2019 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Y 2019 Revenue]" caption="Sum of FY 2019 Revenue"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FY 2018 Revenue]" caption="Sum of FY 2018 Revenue" measure="1" displayFolder="" measureGroup="Range" count="0" hidden="1">
      <extLst>
        <ext xmlns:x15="http://schemas.microsoft.com/office/spreadsheetml/2010/11/main" uri="{B97F6D7D-B522-45F9-BDA1-12C45D357490}">
          <x15:cacheHierarchy aggregatedColumn="8"/>
        </ext>
      </extLst>
    </cacheHierarchy>
    <cacheHierarchy uniqueName="[Measures].[Sum of Registration Year]" caption="Sum of Registration Year" measure="1" displayFolder="" measureGroup="Range" count="0" hidden="1">
      <extLst>
        <ext xmlns:x15="http://schemas.microsoft.com/office/spreadsheetml/2010/11/main" uri="{B97F6D7D-B522-45F9-BDA1-12C45D357490}">
          <x15:cacheHierarchy aggregatedColumn="4"/>
        </ext>
      </extLst>
    </cacheHierarchy>
    <cacheHierarchy uniqueName="[Measures].[Average of FY 2019 Revenue]" caption="Average of FY 2019 Revenu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003407175929" backgroundQuery="1" createdVersion="6" refreshedVersion="6" minRefreshableVersion="3" recordCount="0" supportSubquery="1" supportAdvancedDrill="1" xr:uid="{EFB39EA4-7297-4B83-A366-733920D664EC}">
  <cacheSource type="external" connectionId="1"/>
  <cacheFields count="5">
    <cacheField name="[Range].[Company].[Company]" caption="Company" numFmtId="0" level="1">
      <sharedItems count="14">
        <s v="BDO Unibank, Inc."/>
        <s v="Globe Telecom, Inc."/>
        <s v="Manila Electric Company"/>
        <s v="Mercury Drug Corporation"/>
        <s v="Nestlé Philippines, Inc."/>
        <s v="Petron Corporation"/>
        <s v="Philippine Airlines, Inc."/>
        <s v="Pilipinas Shell Petroleum Corporation"/>
        <s v="PMFTC Inc."/>
        <s v="San Miguel Corporation"/>
        <s v="Smart Communications, Inc."/>
        <s v="TI(Philippines), Inc."/>
        <s v="Toshiba Information Equipment (Philippines), Inc."/>
        <s v="Toyota Motor Philippines Corporation"/>
      </sharedItems>
    </cacheField>
    <cacheField name="[Range].[Industry].[Industry]" caption="Industry" numFmtId="0" hierarchy="7" level="1">
      <sharedItems count="6">
        <s v="Energy"/>
        <s v="Telecommunication"/>
        <s v="Transport"/>
        <s v="Utilities"/>
        <s v="Financial Institution" u="1"/>
        <s v="Various" u="1"/>
      </sharedItems>
    </cacheField>
    <cacheField name="[Range].[Region].[Region]" caption="Region" numFmtId="0" hierarchy="5" level="1">
      <sharedItems count="2">
        <s v="CALABARZON"/>
        <s v="National Capital Region"/>
      </sharedItems>
    </cacheField>
    <cacheField name="[Range].[Registration Year].[Registration Year]" caption="Registration Year" numFmtId="0" hierarchy="4" level="1">
      <sharedItems containsSemiMixedTypes="0" containsNonDate="0" containsString="0"/>
    </cacheField>
    <cacheField name="[Measures].[Average of FY 2019 Revenue]" caption="Average of FY 2019 Revenue" numFmtId="0" hierarchy="15" level="32767"/>
  </cacheFields>
  <cacheHierarchies count="16">
    <cacheHierarchy uniqueName="[Range].[Company]" caption="Company" attribute="1" defaultMemberUniqueName="[Range].[Company].[All]" allUniqueName="[Range].[Company].[All]" dimensionUniqueName="[Range]" displayFolder="" count="2" memberValueDatatype="130" unbalanced="0">
      <fieldsUsage count="2">
        <fieldUsage x="-1"/>
        <fieldUsage x="0"/>
      </fieldsUsage>
    </cacheHierarchy>
    <cacheHierarchy uniqueName="[Range].[Registration Code]" caption="Registration Code" attribute="1" defaultMemberUniqueName="[Range].[Registration Code].[All]" allUniqueName="[Range].[Registration Code].[All]" dimensionUniqueName="[Range]" displayFolder="" count="0" memberValueDatatype="130" unbalanced="0"/>
    <cacheHierarchy uniqueName="[Range].[Industry Code]" caption="Industry Code" attribute="1" defaultMemberUniqueName="[Range].[Industry Code].[All]" allUniqueName="[Range].[Industry Code].[All]" dimensionUniqueName="[Range]" displayFolder="" count="0" memberValueDatatype="130" unbalanced="0"/>
    <cacheHierarchy uniqueName="[Range].[Busines Code]" caption="Busines Code" attribute="1" defaultMemberUniqueName="[Range].[Busines Code].[All]" allUniqueName="[Range].[Busines Code].[All]" dimensionUniqueName="[Range]" displayFolder="" count="0" memberValueDatatype="130" unbalanced="0"/>
    <cacheHierarchy uniqueName="[Range].[Registration Year]" caption="Registration Year" attribute="1" defaultMemberUniqueName="[Range].[Registration Year].[All]" allUniqueName="[Range].[Registration Year].[All]" dimensionUniqueName="[Range]" displayFolder="" count="2" memberValueDatatype="20"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Region Short Name]" caption="Region Short Name" attribute="1" defaultMemberUniqueName="[Range].[Region Short Name].[All]" allUniqueName="[Range].[Region Short Name].[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1"/>
      </fieldsUsage>
    </cacheHierarchy>
    <cacheHierarchy uniqueName="[Range].[FY 2018 Revenue]" caption="FY 2018 Revenue" attribute="1" defaultMemberUniqueName="[Range].[FY 2018 Revenue].[All]" allUniqueName="[Range].[FY 2018 Revenue].[All]" dimensionUniqueName="[Range]" displayFolder="" count="0" memberValueDatatype="5" unbalanced="0"/>
    <cacheHierarchy uniqueName="[Range].[FY 2019 Revenue]" caption="FY 2019 Revenue" attribute="1" defaultMemberUniqueName="[Range].[FY 2019 Revenue].[All]" allUniqueName="[Range].[FY 2019 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Y 2019 Revenue]" caption="Sum of FY 2019 Revenue" measure="1" displayFolder="" measureGroup="Range" count="0" hidden="1">
      <extLst>
        <ext xmlns:x15="http://schemas.microsoft.com/office/spreadsheetml/2010/11/main" uri="{B97F6D7D-B522-45F9-BDA1-12C45D357490}">
          <x15:cacheHierarchy aggregatedColumn="9"/>
        </ext>
      </extLst>
    </cacheHierarchy>
    <cacheHierarchy uniqueName="[Measures].[Sum of FY 2018 Revenue]" caption="Sum of FY 2018 Revenue" measure="1" displayFolder="" measureGroup="Range" count="0" hidden="1">
      <extLst>
        <ext xmlns:x15="http://schemas.microsoft.com/office/spreadsheetml/2010/11/main" uri="{B97F6D7D-B522-45F9-BDA1-12C45D357490}">
          <x15:cacheHierarchy aggregatedColumn="8"/>
        </ext>
      </extLst>
    </cacheHierarchy>
    <cacheHierarchy uniqueName="[Measures].[Sum of Registration Year]" caption="Sum of Registration Year" measure="1" displayFolder="" measureGroup="Range" count="0" hidden="1">
      <extLst>
        <ext xmlns:x15="http://schemas.microsoft.com/office/spreadsheetml/2010/11/main" uri="{B97F6D7D-B522-45F9-BDA1-12C45D357490}">
          <x15:cacheHierarchy aggregatedColumn="4"/>
        </ext>
      </extLst>
    </cacheHierarchy>
    <cacheHierarchy uniqueName="[Measures].[Average of FY 2019 Revenue]" caption="Average of FY 2019 Revenue" measure="1" displayFolder="" measureGroup="Range" count="0" oneField="1" hidden="1">
      <fieldsUsage count="1">
        <fieldUsage x="4"/>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005213773147" backgroundQuery="1" createdVersion="6" refreshedVersion="6" minRefreshableVersion="3" recordCount="0" supportSubquery="1" supportAdvancedDrill="1" xr:uid="{816FA1AB-FA0A-4664-9FAC-EF2ED4FAA59E}">
  <cacheSource type="external" connectionId="1"/>
  <cacheFields count="4">
    <cacheField name="[Range].[Industry].[Industry]" caption="Industry" numFmtId="0" hierarchy="7" level="1">
      <sharedItems count="6">
        <s v="Energy"/>
        <s v="Financial Institution"/>
        <s v="Pharmaceutical Preparations"/>
        <s v="Telecommunication"/>
        <s v="Transport"/>
        <s v="Various"/>
      </sharedItems>
    </cacheField>
    <cacheField name="[Measures].[Sum of FY 2018 Revenue]" caption="Sum of FY 2018 Revenue" numFmtId="0" hierarchy="13" level="32767"/>
    <cacheField name="[Measures].[Sum of FY 2019 Revenue]" caption="Sum of FY 2019 Revenue" numFmtId="0" hierarchy="12" level="32767"/>
    <cacheField name="[Range].[Region].[Region]" caption="Region" numFmtId="0" hierarchy="5" level="1">
      <sharedItems containsSemiMixedTypes="0" containsNonDate="0" containsString="0"/>
    </cacheField>
  </cacheFields>
  <cacheHierarchies count="16">
    <cacheHierarchy uniqueName="[Range].[Company]" caption="Company" attribute="1" defaultMemberUniqueName="[Range].[Company].[All]" allUniqueName="[Range].[Company].[All]" dimensionUniqueName="[Range]" displayFolder="" count="0" memberValueDatatype="130" unbalanced="0"/>
    <cacheHierarchy uniqueName="[Range].[Registration Code]" caption="Registration Code" attribute="1" defaultMemberUniqueName="[Range].[Registration Code].[All]" allUniqueName="[Range].[Registration Code].[All]" dimensionUniqueName="[Range]" displayFolder="" count="0" memberValueDatatype="130" unbalanced="0"/>
    <cacheHierarchy uniqueName="[Range].[Industry Code]" caption="Industry Code" attribute="1" defaultMemberUniqueName="[Range].[Industry Code].[All]" allUniqueName="[Range].[Industry Code].[All]" dimensionUniqueName="[Range]" displayFolder="" count="0" memberValueDatatype="130" unbalanced="0"/>
    <cacheHierarchy uniqueName="[Range].[Busines Code]" caption="Busines Code" attribute="1" defaultMemberUniqueName="[Range].[Busines Code].[All]" allUniqueName="[Range].[Busines Code].[All]" dimensionUniqueName="[Range]" displayFolder="" count="0" memberValueDatatype="130" unbalanced="0"/>
    <cacheHierarchy uniqueName="[Range].[Registration Year]" caption="Registration Year" attribute="1" defaultMemberUniqueName="[Range].[Registration Year].[All]" allUniqueName="[Range].[Registration Year].[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Region Short Name]" caption="Region Short Name" attribute="1" defaultMemberUniqueName="[Range].[Region Short Name].[All]" allUniqueName="[Range].[Region Short Name].[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0"/>
      </fieldsUsage>
    </cacheHierarchy>
    <cacheHierarchy uniqueName="[Range].[FY 2018 Revenue]" caption="FY 2018 Revenue" attribute="1" defaultMemberUniqueName="[Range].[FY 2018 Revenue].[All]" allUniqueName="[Range].[FY 2018 Revenue].[All]" dimensionUniqueName="[Range]" displayFolder="" count="0" memberValueDatatype="5" unbalanced="0"/>
    <cacheHierarchy uniqueName="[Range].[FY 2019 Revenue]" caption="FY 2019 Revenue" attribute="1" defaultMemberUniqueName="[Range].[FY 2019 Revenue].[All]" allUniqueName="[Range].[FY 2019 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Y 2019 Revenue]" caption="Sum of FY 2019 Revenue"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FY 2018 Revenue]" caption="Sum of FY 2018 Reven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egistration Year]" caption="Sum of Registration Year" measure="1" displayFolder="" measureGroup="Range" count="0" hidden="1">
      <extLst>
        <ext xmlns:x15="http://schemas.microsoft.com/office/spreadsheetml/2010/11/main" uri="{B97F6D7D-B522-45F9-BDA1-12C45D357490}">
          <x15:cacheHierarchy aggregatedColumn="4"/>
        </ext>
      </extLst>
    </cacheHierarchy>
    <cacheHierarchy uniqueName="[Measures].[Average of FY 2019 Revenue]" caption="Average of FY 2019 Revenu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2.007222453707" backgroundQuery="1" createdVersion="6" refreshedVersion="6" minRefreshableVersion="3" recordCount="0" supportSubquery="1" supportAdvancedDrill="1" xr:uid="{CC5AE39D-2367-40DC-8B77-2D2031D75F50}">
  <cacheSource type="external" connectionId="1"/>
  <cacheFields count="5">
    <cacheField name="[Range].[Industry].[Industry]" caption="Industry" numFmtId="0" hierarchy="7" level="1">
      <sharedItems containsSemiMixedTypes="0" containsNonDate="0" containsString="0"/>
    </cacheField>
    <cacheField name="[Measures].[Sum of FY 2018 Revenue]" caption="Sum of FY 2018 Revenue" numFmtId="0" hierarchy="13" level="32767"/>
    <cacheField name="[Measures].[Sum of FY 2019 Revenue]" caption="Sum of FY 2019 Revenue" numFmtId="0" hierarchy="12" level="32767"/>
    <cacheField name="[Range].[Region].[Region]" caption="Region" numFmtId="0" hierarchy="5" level="1">
      <sharedItems containsSemiMixedTypes="0" containsNonDate="0" containsString="0"/>
    </cacheField>
    <cacheField name="[Range].[Company].[Company]" caption="Company" numFmtId="0" level="1">
      <sharedItems count="4">
        <s v="Manila Electric Company"/>
        <s v="Petron Corporation"/>
        <s v="Pilipinas Shell Petroleum Corporation"/>
        <s v="PMFTC Inc."/>
      </sharedItems>
    </cacheField>
  </cacheFields>
  <cacheHierarchies count="16">
    <cacheHierarchy uniqueName="[Range].[Company]" caption="Company" attribute="1" defaultMemberUniqueName="[Range].[Company].[All]" allUniqueName="[Range].[Company].[All]" dimensionUniqueName="[Range]" displayFolder="" count="2" memberValueDatatype="130" unbalanced="0">
      <fieldsUsage count="2">
        <fieldUsage x="-1"/>
        <fieldUsage x="4"/>
      </fieldsUsage>
    </cacheHierarchy>
    <cacheHierarchy uniqueName="[Range].[Registration Code]" caption="Registration Code" attribute="1" defaultMemberUniqueName="[Range].[Registration Code].[All]" allUniqueName="[Range].[Registration Code].[All]" dimensionUniqueName="[Range]" displayFolder="" count="0" memberValueDatatype="130" unbalanced="0"/>
    <cacheHierarchy uniqueName="[Range].[Industry Code]" caption="Industry Code" attribute="1" defaultMemberUniqueName="[Range].[Industry Code].[All]" allUniqueName="[Range].[Industry Code].[All]" dimensionUniqueName="[Range]" displayFolder="" count="0" memberValueDatatype="130" unbalanced="0"/>
    <cacheHierarchy uniqueName="[Range].[Busines Code]" caption="Busines Code" attribute="1" defaultMemberUniqueName="[Range].[Busines Code].[All]" allUniqueName="[Range].[Busines Code].[All]" dimensionUniqueName="[Range]" displayFolder="" count="0" memberValueDatatype="130" unbalanced="0"/>
    <cacheHierarchy uniqueName="[Range].[Registration Year]" caption="Registration Year" attribute="1" defaultMemberUniqueName="[Range].[Registration Year].[All]" allUniqueName="[Range].[Registration Year].[All]" dimensionUniqueName="[Range]" displayFolder="" count="0" memberValueDatatype="2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Region Short Name]" caption="Region Short Name" attribute="1" defaultMemberUniqueName="[Range].[Region Short Name].[All]" allUniqueName="[Range].[Region Short Name].[All]" dimensionUniqueName="[Range]" displayFolder="" count="0" memberValueDatatype="130" unbalanced="0"/>
    <cacheHierarchy uniqueName="[Range].[Industry]" caption="Industry" attribute="1" defaultMemberUniqueName="[Range].[Industry].[All]" allUniqueName="[Range].[Industry].[All]" dimensionUniqueName="[Range]" displayFolder="" count="2" memberValueDatatype="130" unbalanced="0">
      <fieldsUsage count="2">
        <fieldUsage x="-1"/>
        <fieldUsage x="0"/>
      </fieldsUsage>
    </cacheHierarchy>
    <cacheHierarchy uniqueName="[Range].[FY 2018 Revenue]" caption="FY 2018 Revenue" attribute="1" defaultMemberUniqueName="[Range].[FY 2018 Revenue].[All]" allUniqueName="[Range].[FY 2018 Revenue].[All]" dimensionUniqueName="[Range]" displayFolder="" count="0" memberValueDatatype="5" unbalanced="0"/>
    <cacheHierarchy uniqueName="[Range].[FY 2019 Revenue]" caption="FY 2019 Revenue" attribute="1" defaultMemberUniqueName="[Range].[FY 2019 Revenue].[All]" allUniqueName="[Range].[FY 2019 Revenu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Y 2019 Revenue]" caption="Sum of FY 2019 Revenue"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FY 2018 Revenue]" caption="Sum of FY 2018 Reven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egistration Year]" caption="Sum of Registration Year" measure="1" displayFolder="" measureGroup="Range" count="0" hidden="1">
      <extLst>
        <ext xmlns:x15="http://schemas.microsoft.com/office/spreadsheetml/2010/11/main" uri="{B97F6D7D-B522-45F9-BDA1-12C45D357490}">
          <x15:cacheHierarchy aggregatedColumn="4"/>
        </ext>
      </extLst>
    </cacheHierarchy>
    <cacheHierarchy uniqueName="[Measures].[Average of FY 2019 Revenue]" caption="Average of FY 2019 Revenu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BC98DA-999F-4136-8899-608ACDABE7BC}"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D41" firstHeaderRow="1" firstDataRow="2" firstDataCol="1" rowPageCount="1" colPageCount="1"/>
  <pivotFields count="5">
    <pivotField allDrilled="1" subtotalTop="0" showAll="0" sortType="ascending"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dataField="1" subtotalTop="0" showAll="0" defaultSubtotal="0"/>
  </pivotFields>
  <rowFields count="1">
    <field x="1"/>
  </rowFields>
  <rowItems count="5">
    <i>
      <x/>
    </i>
    <i>
      <x v="1"/>
    </i>
    <i>
      <x v="2"/>
    </i>
    <i>
      <x v="3"/>
    </i>
    <i t="grand">
      <x/>
    </i>
  </rowItems>
  <colFields count="1">
    <field x="2"/>
  </colFields>
  <colItems count="3">
    <i>
      <x/>
    </i>
    <i>
      <x v="1"/>
    </i>
    <i t="grand">
      <x/>
    </i>
  </colItems>
  <pageFields count="1">
    <pageField fld="3" hier="4" name="[Range].[Registration Year].&amp;[1990]" cap="1990"/>
  </pageFields>
  <dataFields count="1">
    <dataField name="Average of FY 2019 Revenue" fld="4" subtotal="average" baseField="1" baseItem="0"/>
  </dataFields>
  <pivotHierarchies count="16">
    <pivotHierarchy dragToData="1"/>
    <pivotHierarchy dragToData="1"/>
    <pivotHierarchy dragToData="1"/>
    <pivotHierarchy dragToData="1"/>
    <pivotHierarchy multipleItemSelectionAllowed="1" dragToData="1">
      <members count="4" level="1">
        <member name="[Range].[Registration Year].&amp;[1990]"/>
        <member name="[Range].[Registration Year].&amp;[1991]"/>
        <member name="[Range].[Registration Year].&amp;[1998]"/>
        <member name="[Range].[Registration Year].&amp;[1999]"/>
      </members>
    </pivotHierarchy>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FY 2019 Revenue"/>
  </pivotHierarchies>
  <pivotTableStyleInfo name="PivotStyleDark12" showRowHeaders="1" showColHeaders="1" showRowStripes="0" showColStripes="0" showLastColumn="1"/>
  <rowHierarchiesUsage count="1">
    <rowHierarchyUsage hierarchyUsage="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Dataset!$A$2:$J$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28FDF7-72AE-483B-AE95-28D53FC54A24}"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C29" firstHeaderRow="0" firstDataRow="1" firstDataCol="1" rowPageCount="1" colPageCount="1"/>
  <pivotFields count="5">
    <pivotField allDrilled="1" subtotalTop="0" showAll="0" sortType="ascending" defaultSubtotal="0" defaultAttributeDrillState="1">
      <items count="14">
        <item x="0"/>
        <item x="1"/>
        <item x="2"/>
        <item x="3"/>
        <item x="4"/>
        <item x="5"/>
        <item x="6"/>
        <item x="7"/>
        <item x="8"/>
        <item x="9"/>
        <item x="10"/>
        <item x="11"/>
        <item x="12"/>
        <item x="13"/>
      </items>
    </pivotField>
    <pivotField axis="axisPage" allDrilled="1" subtotalTop="0" showAll="0" dataSourceSort="1" defaultSubtotal="0" defaultAttributeDrillState="1">
      <items count="6">
        <item s="1" x="0"/>
        <item s="1" x="1"/>
        <item s="1" x="2"/>
        <item s="1" x="3"/>
        <item s="1" x="4"/>
        <item s="1" x="5"/>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3"/>
  </rowFields>
  <rowItems count="4">
    <i>
      <x/>
    </i>
    <i>
      <x v="1"/>
    </i>
    <i>
      <x v="2"/>
    </i>
    <i t="grand">
      <x/>
    </i>
  </rowItems>
  <colFields count="1">
    <field x="-2"/>
  </colFields>
  <colItems count="2">
    <i>
      <x/>
    </i>
    <i i="1">
      <x v="1"/>
    </i>
  </colItems>
  <pageFields count="1">
    <pageField fld="1" hier="7" name="[Range].[Industry].&amp;[Energy]" cap="Energy"/>
  </pageFields>
  <dataFields count="2">
    <dataField name="Sum of FY 2018 Revenue" fld="4" baseField="0" baseItem="0"/>
    <dataField name="Sum of FY 2019 Revenue" fld="2" baseField="0" baseItem="0"/>
  </dataFields>
  <pivotHierarchies count="1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12"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Dataset!$A$2:$J$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58957-DD42-44A5-9D43-33F5F2D28DE2}"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9" firstHeaderRow="1" firstDataRow="2" firstDataCol="1" rowPageCount="1" colPageCount="1"/>
  <pivotFields count="4">
    <pivotField axis="axisRow" allDrilled="1" subtotalTop="0" showAll="0" sortType="ascending" defaultSubtotal="0" defaultAttributeDrillState="1">
      <items count="14">
        <item x="0"/>
        <item x="1"/>
        <item x="2"/>
        <item x="3"/>
        <item x="4"/>
        <item x="5"/>
        <item x="6"/>
        <item x="7"/>
        <item x="8"/>
        <item x="9"/>
        <item x="10"/>
        <item x="11"/>
        <item x="12"/>
        <item x="13"/>
      </items>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15">
    <i>
      <x/>
    </i>
    <i>
      <x v="1"/>
    </i>
    <i>
      <x v="2"/>
    </i>
    <i>
      <x v="3"/>
    </i>
    <i>
      <x v="4"/>
    </i>
    <i>
      <x v="5"/>
    </i>
    <i>
      <x v="6"/>
    </i>
    <i>
      <x v="7"/>
    </i>
    <i>
      <x v="8"/>
    </i>
    <i>
      <x v="9"/>
    </i>
    <i>
      <x v="10"/>
    </i>
    <i>
      <x v="11"/>
    </i>
    <i>
      <x v="12"/>
    </i>
    <i>
      <x v="13"/>
    </i>
    <i t="grand">
      <x/>
    </i>
  </rowItems>
  <colFields count="1">
    <field x="3"/>
  </colFields>
  <colItems count="4">
    <i>
      <x/>
    </i>
    <i>
      <x v="1"/>
    </i>
    <i>
      <x v="2"/>
    </i>
    <i t="grand">
      <x/>
    </i>
  </colItems>
  <pageFields count="1">
    <pageField fld="1" hier="7" name="[Range].[Industry].[All]" cap="All"/>
  </pageFields>
  <dataFields count="1">
    <dataField name="Sum of FY 2019 Revenue" fld="2"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12" showRowHeaders="1" showColHeaders="1" showRowStripes="0" showColStripes="0" showLastColumn="1"/>
  <rowHierarchiesUsage count="1">
    <rowHierarchyUsage hierarchyUsage="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Dataset!$A$2:$J$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C361D1-2348-42C3-929A-F2165B413748}"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0" firstHeaderRow="0" firstDataRow="1" firstDataCol="1" rowPageCount="1" colPageCount="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pageFields count="1">
    <pageField fld="3" hier="5" name="[Range].[Region].&amp;[National Capital Region]" cap="National Capital Region"/>
  </pageFields>
  <dataFields count="2">
    <dataField name="Sum of FY 2018 Revenue" fld="1" baseField="0" baseItem="0"/>
    <dataField name="Sum of FY 2019 Revenue" fld="2" baseField="0" baseItem="0"/>
  </dataFields>
  <pivotHierarchies count="16">
    <pivotHierarchy dragToData="1"/>
    <pivotHierarchy dragToData="1"/>
    <pivotHierarchy dragToData="1"/>
    <pivotHierarchy dragToData="1"/>
    <pivotHierarchy dragToData="1"/>
    <pivotHierarchy multipleItemSelectionAllowed="1" dragToData="1">
      <members count="1" level="1">
        <member name="[Range].[Region].&amp;[National Capital Region]"/>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12"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Dataset!$A$2:$J$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CBECD4-A890-49B9-A604-B21B794F3CA3}" name="PivotTable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C21" firstHeaderRow="0" firstDataRow="1" firstDataCol="1" rowPageCount="2"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4"/>
  </rowFields>
  <rowItems count="5">
    <i>
      <x/>
    </i>
    <i>
      <x v="1"/>
    </i>
    <i>
      <x v="2"/>
    </i>
    <i>
      <x v="3"/>
    </i>
    <i t="grand">
      <x/>
    </i>
  </rowItems>
  <colFields count="1">
    <field x="-2"/>
  </colFields>
  <colItems count="2">
    <i>
      <x/>
    </i>
    <i i="1">
      <x v="1"/>
    </i>
  </colItems>
  <pageFields count="2">
    <pageField fld="3" hier="5" name="[Range].[Region].&amp;[National Capital Region]" cap="National Capital Region"/>
    <pageField fld="0" hier="7" name="[Range].[Industry].&amp;[Energy]" cap="Energy"/>
  </pageFields>
  <dataFields count="2">
    <dataField name="Sum of FY 2018 Revenue" fld="1" baseField="0" baseItem="0"/>
    <dataField name="Sum of FY 2019 Revenue" fld="2" baseField="0" baseItem="0"/>
  </dataFields>
  <pivotHierarchies count="16">
    <pivotHierarchy dragToData="1"/>
    <pivotHierarchy dragToData="1"/>
    <pivotHierarchy dragToData="1"/>
    <pivotHierarchy dragToData="1"/>
    <pivotHierarchy dragToData="1"/>
    <pivotHierarchy multipleItemSelectionAllowed="1" dragToData="1">
      <members count="1" level="1">
        <member name="[Range].[Region].&amp;[National Capital Region]"/>
      </members>
    </pivotHierarchy>
    <pivotHierarchy dragToData="1"/>
    <pivotHierarchy multipleItemSelectionAllowed="1" dragToData="1">
      <members count="1" level="1">
        <member name="[Range].[Industry].&amp;[Energy]"/>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12"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 Dataset!$A$2:$J$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1E15-0DA8-418D-8A45-3F86A75D72B8}">
  <dimension ref="A1"/>
  <sheetViews>
    <sheetView showGridLines="0" workbookViewId="0">
      <selection activeCell="Q24" sqref="Q2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zoomScale="130" zoomScaleNormal="130" workbookViewId="0">
      <selection activeCell="D23" sqref="D23"/>
    </sheetView>
  </sheetViews>
  <sheetFormatPr defaultColWidth="14.42578125" defaultRowHeight="15" customHeight="1" x14ac:dyDescent="0.25"/>
  <cols>
    <col min="1" max="1" width="14.140625" customWidth="1"/>
    <col min="2" max="2" width="15.42578125" customWidth="1"/>
    <col min="3" max="3" width="9.140625" customWidth="1"/>
    <col min="4" max="4" width="10.5703125" customWidth="1"/>
    <col min="5" max="5" width="14.140625" customWidth="1"/>
    <col min="6" max="6" width="20.85546875" customWidth="1"/>
    <col min="7" max="7" width="10" customWidth="1"/>
    <col min="8" max="8" width="19.7109375" customWidth="1"/>
    <col min="9" max="26" width="18.14062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2.5" x14ac:dyDescent="0.25">
      <c r="A2" s="2" t="s">
        <v>0</v>
      </c>
      <c r="B2" s="2" t="s">
        <v>1</v>
      </c>
      <c r="C2" s="2" t="s">
        <v>2</v>
      </c>
      <c r="D2" s="2" t="s">
        <v>3</v>
      </c>
      <c r="E2" s="2" t="s">
        <v>4</v>
      </c>
      <c r="F2" s="2" t="s">
        <v>5</v>
      </c>
      <c r="G2" s="2" t="s">
        <v>6</v>
      </c>
      <c r="H2" s="2" t="s">
        <v>7</v>
      </c>
      <c r="I2" s="2" t="s">
        <v>8</v>
      </c>
      <c r="J2" s="2" t="s">
        <v>9</v>
      </c>
      <c r="K2" s="1"/>
      <c r="L2" s="1"/>
      <c r="M2" s="1"/>
      <c r="N2" s="1"/>
      <c r="O2" s="1"/>
      <c r="P2" s="1"/>
      <c r="Q2" s="1"/>
      <c r="R2" s="1"/>
      <c r="S2" s="1"/>
      <c r="T2" s="1"/>
      <c r="U2" s="1"/>
      <c r="V2" s="1"/>
      <c r="W2" s="1"/>
      <c r="X2" s="1"/>
      <c r="Y2" s="1"/>
      <c r="Z2" s="1"/>
    </row>
    <row r="3" spans="1:26" ht="14.25" customHeight="1" x14ac:dyDescent="0.25">
      <c r="A3" s="3" t="s">
        <v>10</v>
      </c>
      <c r="B3" s="3" t="s">
        <v>11</v>
      </c>
      <c r="C3" s="4" t="s">
        <v>12</v>
      </c>
      <c r="D3" s="3" t="s">
        <v>13</v>
      </c>
      <c r="E3" s="3">
        <v>1984</v>
      </c>
      <c r="F3" s="5" t="s">
        <v>14</v>
      </c>
      <c r="G3" s="3" t="s">
        <v>15</v>
      </c>
      <c r="H3" s="6" t="s">
        <v>16</v>
      </c>
      <c r="I3" s="4">
        <v>158.4</v>
      </c>
      <c r="J3" s="4">
        <v>196.2</v>
      </c>
      <c r="K3" s="1"/>
      <c r="L3" s="1"/>
      <c r="M3" s="1"/>
      <c r="N3" s="1"/>
      <c r="O3" s="1"/>
      <c r="P3" s="1"/>
      <c r="Q3" s="1"/>
      <c r="R3" s="1"/>
      <c r="S3" s="1"/>
      <c r="T3" s="1"/>
      <c r="U3" s="1"/>
      <c r="V3" s="1"/>
      <c r="W3" s="1"/>
      <c r="X3" s="1"/>
      <c r="Y3" s="1"/>
      <c r="Z3" s="1"/>
    </row>
    <row r="4" spans="1:26" x14ac:dyDescent="0.25">
      <c r="A4" s="3" t="s">
        <v>17</v>
      </c>
      <c r="B4" s="3" t="s">
        <v>18</v>
      </c>
      <c r="C4" s="4" t="s">
        <v>19</v>
      </c>
      <c r="D4" s="3" t="s">
        <v>20</v>
      </c>
      <c r="E4" s="3">
        <v>1980</v>
      </c>
      <c r="F4" s="5" t="s">
        <v>14</v>
      </c>
      <c r="G4" s="3" t="s">
        <v>15</v>
      </c>
      <c r="H4" s="6" t="s">
        <v>21</v>
      </c>
      <c r="I4" s="4">
        <v>0</v>
      </c>
      <c r="J4" s="4">
        <v>144</v>
      </c>
      <c r="K4" s="1"/>
      <c r="L4" s="1"/>
      <c r="M4" s="1"/>
      <c r="N4" s="1"/>
      <c r="O4" s="1"/>
      <c r="P4" s="1"/>
      <c r="Q4" s="1"/>
      <c r="R4" s="1"/>
      <c r="S4" s="1"/>
      <c r="T4" s="1"/>
      <c r="U4" s="1"/>
      <c r="V4" s="1"/>
      <c r="W4" s="1"/>
      <c r="X4" s="1"/>
      <c r="Y4" s="1"/>
      <c r="Z4" s="1"/>
    </row>
    <row r="5" spans="1:26" ht="22.5" x14ac:dyDescent="0.25">
      <c r="A5" s="3" t="s">
        <v>22</v>
      </c>
      <c r="B5" s="3" t="s">
        <v>23</v>
      </c>
      <c r="C5" s="4" t="s">
        <v>24</v>
      </c>
      <c r="D5" s="3" t="s">
        <v>25</v>
      </c>
      <c r="E5" s="3">
        <v>1991</v>
      </c>
      <c r="F5" s="5" t="s">
        <v>14</v>
      </c>
      <c r="G5" s="3" t="s">
        <v>15</v>
      </c>
      <c r="H5" s="6" t="s">
        <v>26</v>
      </c>
      <c r="I5" s="4">
        <v>298</v>
      </c>
      <c r="J5" s="4">
        <v>309.10000000000002</v>
      </c>
      <c r="K5" s="1"/>
      <c r="L5" s="1"/>
      <c r="M5" s="1"/>
      <c r="N5" s="1"/>
      <c r="O5" s="1"/>
      <c r="P5" s="1"/>
      <c r="Q5" s="1"/>
      <c r="R5" s="1"/>
      <c r="S5" s="1"/>
      <c r="T5" s="1"/>
      <c r="U5" s="1"/>
      <c r="V5" s="1"/>
      <c r="W5" s="1"/>
      <c r="X5" s="1"/>
      <c r="Y5" s="1"/>
      <c r="Z5" s="1"/>
    </row>
    <row r="6" spans="1:26" ht="22.5" x14ac:dyDescent="0.25">
      <c r="A6" s="3" t="s">
        <v>27</v>
      </c>
      <c r="B6" s="3" t="s">
        <v>28</v>
      </c>
      <c r="C6" s="4" t="s">
        <v>29</v>
      </c>
      <c r="D6" s="3" t="s">
        <v>30</v>
      </c>
      <c r="E6" s="3">
        <v>1982</v>
      </c>
      <c r="F6" s="5" t="s">
        <v>14</v>
      </c>
      <c r="G6" s="3" t="s">
        <v>15</v>
      </c>
      <c r="H6" s="6" t="s">
        <v>31</v>
      </c>
      <c r="I6" s="4">
        <v>145.69999999999999</v>
      </c>
      <c r="J6" s="4">
        <v>161.19999999999999</v>
      </c>
      <c r="K6" s="1"/>
      <c r="L6" s="1"/>
      <c r="M6" s="1"/>
      <c r="N6" s="1"/>
      <c r="O6" s="1"/>
      <c r="P6" s="1"/>
      <c r="Q6" s="1"/>
      <c r="R6" s="1"/>
      <c r="S6" s="1"/>
      <c r="T6" s="1"/>
      <c r="U6" s="1"/>
      <c r="V6" s="1"/>
      <c r="W6" s="1"/>
      <c r="X6" s="1"/>
      <c r="Y6" s="1"/>
      <c r="Z6" s="1"/>
    </row>
    <row r="7" spans="1:26" ht="22.5" x14ac:dyDescent="0.25">
      <c r="A7" s="3" t="s">
        <v>32</v>
      </c>
      <c r="B7" s="3" t="s">
        <v>33</v>
      </c>
      <c r="C7" s="4" t="s">
        <v>34</v>
      </c>
      <c r="D7" s="3" t="s">
        <v>35</v>
      </c>
      <c r="E7" s="3">
        <v>1998</v>
      </c>
      <c r="F7" s="5" t="s">
        <v>36</v>
      </c>
      <c r="G7" s="3" t="s">
        <v>37</v>
      </c>
      <c r="H7" s="6" t="s">
        <v>38</v>
      </c>
      <c r="I7" s="4">
        <v>0</v>
      </c>
      <c r="J7" s="4">
        <v>140.30000000000001</v>
      </c>
      <c r="K7" s="1"/>
      <c r="L7" s="1"/>
      <c r="M7" s="1"/>
      <c r="N7" s="1"/>
      <c r="O7" s="1"/>
      <c r="P7" s="1"/>
      <c r="Q7" s="1"/>
      <c r="R7" s="1"/>
      <c r="S7" s="1"/>
      <c r="T7" s="1"/>
      <c r="U7" s="1"/>
      <c r="V7" s="1"/>
      <c r="W7" s="1"/>
      <c r="X7" s="1"/>
      <c r="Y7" s="1"/>
      <c r="Z7" s="1"/>
    </row>
    <row r="8" spans="1:26" x14ac:dyDescent="0.25">
      <c r="A8" s="3" t="s">
        <v>39</v>
      </c>
      <c r="B8" s="3" t="s">
        <v>40</v>
      </c>
      <c r="C8" s="4" t="s">
        <v>24</v>
      </c>
      <c r="D8" s="3" t="s">
        <v>41</v>
      </c>
      <c r="E8" s="3">
        <v>1989</v>
      </c>
      <c r="F8" s="5" t="s">
        <v>14</v>
      </c>
      <c r="G8" s="3" t="s">
        <v>15</v>
      </c>
      <c r="H8" s="6" t="s">
        <v>26</v>
      </c>
      <c r="I8" s="4">
        <v>362</v>
      </c>
      <c r="J8" s="4">
        <v>324</v>
      </c>
      <c r="K8" s="1"/>
      <c r="L8" s="1"/>
      <c r="M8" s="1"/>
      <c r="N8" s="1"/>
      <c r="O8" s="1"/>
      <c r="P8" s="1"/>
      <c r="Q8" s="1"/>
      <c r="R8" s="1"/>
      <c r="S8" s="1"/>
      <c r="T8" s="1"/>
      <c r="U8" s="1"/>
      <c r="V8" s="1"/>
      <c r="W8" s="1"/>
      <c r="X8" s="1"/>
      <c r="Y8" s="1"/>
      <c r="Z8" s="1"/>
    </row>
    <row r="9" spans="1:26" ht="22.5" x14ac:dyDescent="0.25">
      <c r="A9" s="3" t="s">
        <v>42</v>
      </c>
      <c r="B9" s="3" t="s">
        <v>43</v>
      </c>
      <c r="C9" s="4" t="s">
        <v>44</v>
      </c>
      <c r="D9" s="3" t="s">
        <v>45</v>
      </c>
      <c r="E9" s="3">
        <v>2000</v>
      </c>
      <c r="F9" s="5" t="s">
        <v>14</v>
      </c>
      <c r="G9" s="3" t="s">
        <v>15</v>
      </c>
      <c r="H9" s="6" t="s">
        <v>46</v>
      </c>
      <c r="I9" s="4">
        <v>159.6</v>
      </c>
      <c r="J9" s="4">
        <v>0</v>
      </c>
      <c r="K9" s="1"/>
      <c r="L9" s="1"/>
      <c r="M9" s="1"/>
      <c r="N9" s="1"/>
      <c r="O9" s="1"/>
      <c r="P9" s="1"/>
      <c r="Q9" s="1"/>
      <c r="R9" s="1"/>
      <c r="S9" s="1"/>
      <c r="T9" s="1"/>
      <c r="U9" s="1"/>
      <c r="V9" s="1"/>
      <c r="W9" s="1"/>
      <c r="X9" s="1"/>
      <c r="Y9" s="1"/>
      <c r="Z9" s="1"/>
    </row>
    <row r="10" spans="1:26" ht="33.75" x14ac:dyDescent="0.25">
      <c r="A10" s="3" t="s">
        <v>47</v>
      </c>
      <c r="B10" s="3" t="s">
        <v>48</v>
      </c>
      <c r="C10" s="4" t="s">
        <v>24</v>
      </c>
      <c r="D10" s="3" t="s">
        <v>49</v>
      </c>
      <c r="E10" s="3">
        <v>1999</v>
      </c>
      <c r="F10" s="5" t="s">
        <v>14</v>
      </c>
      <c r="G10" s="3" t="s">
        <v>15</v>
      </c>
      <c r="H10" s="6" t="s">
        <v>26</v>
      </c>
      <c r="I10" s="4">
        <v>224.8</v>
      </c>
      <c r="J10" s="4">
        <v>225.7</v>
      </c>
      <c r="K10" s="1"/>
      <c r="L10" s="1"/>
      <c r="M10" s="1"/>
      <c r="N10" s="1"/>
      <c r="O10" s="1"/>
      <c r="P10" s="1"/>
      <c r="Q10" s="1"/>
      <c r="R10" s="1"/>
      <c r="S10" s="1"/>
      <c r="T10" s="1"/>
      <c r="U10" s="1"/>
      <c r="V10" s="1"/>
      <c r="W10" s="1"/>
      <c r="X10" s="1"/>
      <c r="Y10" s="1"/>
      <c r="Z10" s="1"/>
    </row>
    <row r="11" spans="1:26" x14ac:dyDescent="0.25">
      <c r="A11" s="3" t="s">
        <v>50</v>
      </c>
      <c r="B11" s="3" t="s">
        <v>51</v>
      </c>
      <c r="C11" s="4" t="s">
        <v>24</v>
      </c>
      <c r="D11" s="3" t="s">
        <v>52</v>
      </c>
      <c r="E11" s="3">
        <v>1989</v>
      </c>
      <c r="F11" s="5" t="s">
        <v>14</v>
      </c>
      <c r="G11" s="3" t="s">
        <v>15</v>
      </c>
      <c r="H11" s="6" t="s">
        <v>26</v>
      </c>
      <c r="I11" s="4">
        <v>148</v>
      </c>
      <c r="J11" s="4">
        <v>173.8</v>
      </c>
      <c r="K11" s="1"/>
      <c r="L11" s="1"/>
      <c r="M11" s="1"/>
      <c r="N11" s="1"/>
      <c r="O11" s="1"/>
      <c r="P11" s="1"/>
      <c r="Q11" s="1"/>
      <c r="R11" s="1"/>
      <c r="S11" s="1"/>
      <c r="T11" s="1"/>
      <c r="U11" s="1"/>
      <c r="V11" s="1"/>
      <c r="W11" s="1"/>
      <c r="X11" s="1"/>
      <c r="Y11" s="1"/>
      <c r="Z11" s="1"/>
    </row>
    <row r="12" spans="1:26" ht="22.5" x14ac:dyDescent="0.25">
      <c r="A12" s="3" t="s">
        <v>53</v>
      </c>
      <c r="B12" s="3" t="s">
        <v>54</v>
      </c>
      <c r="C12" s="4" t="s">
        <v>55</v>
      </c>
      <c r="D12" s="3" t="s">
        <v>56</v>
      </c>
      <c r="E12" s="3">
        <v>1984</v>
      </c>
      <c r="F12" s="5" t="s">
        <v>14</v>
      </c>
      <c r="G12" s="3" t="s">
        <v>15</v>
      </c>
      <c r="H12" s="6" t="s">
        <v>57</v>
      </c>
      <c r="I12" s="4">
        <v>384.1</v>
      </c>
      <c r="J12" s="4">
        <v>0</v>
      </c>
      <c r="K12" s="1"/>
      <c r="L12" s="1"/>
      <c r="M12" s="1"/>
      <c r="N12" s="1"/>
      <c r="O12" s="1"/>
      <c r="P12" s="1"/>
      <c r="Q12" s="1"/>
      <c r="R12" s="1"/>
      <c r="S12" s="1"/>
      <c r="T12" s="1"/>
      <c r="U12" s="1"/>
      <c r="V12" s="1"/>
      <c r="W12" s="1"/>
      <c r="X12" s="1"/>
      <c r="Y12" s="1"/>
      <c r="Z12" s="1"/>
    </row>
    <row r="13" spans="1:26" ht="33.75" x14ac:dyDescent="0.25">
      <c r="A13" s="3" t="s">
        <v>58</v>
      </c>
      <c r="B13" s="3" t="s">
        <v>59</v>
      </c>
      <c r="C13" s="4" t="s">
        <v>19</v>
      </c>
      <c r="D13" s="3" t="s">
        <v>60</v>
      </c>
      <c r="E13" s="3">
        <v>1981</v>
      </c>
      <c r="F13" s="5" t="s">
        <v>14</v>
      </c>
      <c r="G13" s="3" t="s">
        <v>15</v>
      </c>
      <c r="H13" s="6" t="s">
        <v>21</v>
      </c>
      <c r="I13" s="4">
        <v>0</v>
      </c>
      <c r="J13" s="4">
        <v>0</v>
      </c>
      <c r="K13" s="1"/>
      <c r="L13" s="1"/>
      <c r="M13" s="1"/>
      <c r="N13" s="1"/>
      <c r="O13" s="1"/>
      <c r="P13" s="1"/>
      <c r="Q13" s="1"/>
      <c r="R13" s="1"/>
      <c r="S13" s="1"/>
      <c r="T13" s="1"/>
      <c r="U13" s="1"/>
      <c r="V13" s="1"/>
      <c r="W13" s="1"/>
      <c r="X13" s="1"/>
      <c r="Y13" s="1"/>
      <c r="Z13" s="1"/>
    </row>
    <row r="14" spans="1:26" ht="22.5" x14ac:dyDescent="0.25">
      <c r="A14" s="3" t="s">
        <v>61</v>
      </c>
      <c r="B14" s="3" t="s">
        <v>62</v>
      </c>
      <c r="C14" s="4" t="s">
        <v>55</v>
      </c>
      <c r="D14" s="3" t="s">
        <v>63</v>
      </c>
      <c r="E14" s="3">
        <v>1983</v>
      </c>
      <c r="F14" s="5" t="s">
        <v>64</v>
      </c>
      <c r="G14" s="3" t="s">
        <v>65</v>
      </c>
      <c r="H14" s="6" t="s">
        <v>57</v>
      </c>
      <c r="I14" s="4">
        <v>162.69999999999999</v>
      </c>
      <c r="J14" s="4">
        <v>0</v>
      </c>
      <c r="K14" s="1"/>
      <c r="L14" s="1"/>
      <c r="M14" s="1"/>
      <c r="N14" s="1"/>
      <c r="O14" s="1"/>
      <c r="P14" s="1"/>
      <c r="Q14" s="1"/>
      <c r="R14" s="1"/>
      <c r="S14" s="1"/>
      <c r="T14" s="1"/>
      <c r="U14" s="1"/>
      <c r="V14" s="1"/>
      <c r="W14" s="1"/>
      <c r="X14" s="1"/>
      <c r="Y14" s="1"/>
      <c r="Z14" s="1"/>
    </row>
    <row r="15" spans="1:26" ht="45" x14ac:dyDescent="0.25">
      <c r="A15" s="3" t="s">
        <v>66</v>
      </c>
      <c r="B15" s="3" t="s">
        <v>67</v>
      </c>
      <c r="C15" s="4" t="s">
        <v>19</v>
      </c>
      <c r="D15" s="3" t="s">
        <v>68</v>
      </c>
      <c r="E15" s="3">
        <v>1990</v>
      </c>
      <c r="F15" s="5" t="s">
        <v>36</v>
      </c>
      <c r="G15" s="3" t="s">
        <v>37</v>
      </c>
      <c r="H15" s="6" t="s">
        <v>21</v>
      </c>
      <c r="I15" s="4">
        <v>0</v>
      </c>
      <c r="J15" s="4">
        <v>143.19999999999999</v>
      </c>
      <c r="K15" s="1"/>
      <c r="L15" s="1"/>
      <c r="M15" s="1"/>
      <c r="N15" s="1"/>
      <c r="O15" s="1"/>
      <c r="P15" s="1"/>
      <c r="Q15" s="1"/>
      <c r="R15" s="1"/>
      <c r="S15" s="1"/>
      <c r="T15" s="1"/>
      <c r="U15" s="1"/>
      <c r="V15" s="1"/>
      <c r="W15" s="1"/>
      <c r="X15" s="1"/>
      <c r="Y15" s="1"/>
      <c r="Z15" s="1"/>
    </row>
    <row r="16" spans="1:26" ht="33.75" x14ac:dyDescent="0.25">
      <c r="A16" s="3" t="s">
        <v>69</v>
      </c>
      <c r="B16" s="3" t="s">
        <v>70</v>
      </c>
      <c r="C16" s="4" t="s">
        <v>44</v>
      </c>
      <c r="D16" s="3" t="s">
        <v>71</v>
      </c>
      <c r="E16" s="3">
        <v>1998</v>
      </c>
      <c r="F16" s="5" t="s">
        <v>36</v>
      </c>
      <c r="G16" s="3" t="s">
        <v>37</v>
      </c>
      <c r="H16" s="6" t="s">
        <v>46</v>
      </c>
      <c r="I16" s="4">
        <v>151.6</v>
      </c>
      <c r="J16" s="4">
        <v>160.6</v>
      </c>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3"/>
      <c r="B18" s="14"/>
      <c r="C18" s="14"/>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5"/>
      <c r="B19" s="14"/>
      <c r="C19" s="14"/>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7"/>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2"/>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7"/>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2"/>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7"/>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14005-F271-4911-88EB-FA2448C77D26}">
  <dimension ref="A1:E41"/>
  <sheetViews>
    <sheetView showGridLines="0" workbookViewId="0">
      <selection activeCell="H40" sqref="H40"/>
    </sheetView>
  </sheetViews>
  <sheetFormatPr defaultRowHeight="15" x14ac:dyDescent="0.25"/>
  <cols>
    <col min="1" max="1" width="26.42578125" bestFit="1" customWidth="1"/>
    <col min="2" max="2" width="17.85546875" bestFit="1" customWidth="1"/>
    <col min="3" max="3" width="22.140625" bestFit="1" customWidth="1"/>
    <col min="4" max="4" width="11.28515625" bestFit="1" customWidth="1"/>
    <col min="5" max="5" width="12" bestFit="1" customWidth="1"/>
    <col min="6" max="7" width="22.85546875" bestFit="1" customWidth="1"/>
    <col min="8" max="9" width="27.85546875" bestFit="1" customWidth="1"/>
  </cols>
  <sheetData>
    <row r="1" spans="1:5" x14ac:dyDescent="0.25">
      <c r="A1" s="8" t="s">
        <v>7</v>
      </c>
      <c r="B1" t="s" vm="1">
        <v>79</v>
      </c>
    </row>
    <row r="3" spans="1:5" x14ac:dyDescent="0.25">
      <c r="A3" s="8" t="s">
        <v>72</v>
      </c>
      <c r="B3" s="8" t="s">
        <v>80</v>
      </c>
    </row>
    <row r="4" spans="1:5" x14ac:dyDescent="0.25">
      <c r="A4" s="8" t="s">
        <v>78</v>
      </c>
      <c r="B4" t="s">
        <v>36</v>
      </c>
      <c r="C4" t="s">
        <v>64</v>
      </c>
      <c r="D4" t="s">
        <v>14</v>
      </c>
      <c r="E4" t="s">
        <v>75</v>
      </c>
    </row>
    <row r="5" spans="1:5" x14ac:dyDescent="0.25">
      <c r="A5" s="9" t="s">
        <v>10</v>
      </c>
      <c r="D5">
        <v>196.2</v>
      </c>
      <c r="E5">
        <v>196.2</v>
      </c>
    </row>
    <row r="6" spans="1:5" x14ac:dyDescent="0.25">
      <c r="A6" s="9" t="s">
        <v>17</v>
      </c>
      <c r="D6">
        <v>144</v>
      </c>
      <c r="E6">
        <v>144</v>
      </c>
    </row>
    <row r="7" spans="1:5" x14ac:dyDescent="0.25">
      <c r="A7" s="9" t="s">
        <v>22</v>
      </c>
      <c r="D7">
        <v>309.10000000000002</v>
      </c>
      <c r="E7">
        <v>309.10000000000002</v>
      </c>
    </row>
    <row r="8" spans="1:5" x14ac:dyDescent="0.25">
      <c r="A8" s="9" t="s">
        <v>27</v>
      </c>
      <c r="D8">
        <v>161.19999999999999</v>
      </c>
      <c r="E8">
        <v>161.19999999999999</v>
      </c>
    </row>
    <row r="9" spans="1:5" x14ac:dyDescent="0.25">
      <c r="A9" s="9" t="s">
        <v>32</v>
      </c>
      <c r="B9">
        <v>140.30000000000001</v>
      </c>
      <c r="E9">
        <v>140.30000000000001</v>
      </c>
    </row>
    <row r="10" spans="1:5" x14ac:dyDescent="0.25">
      <c r="A10" s="9" t="s">
        <v>39</v>
      </c>
      <c r="D10">
        <v>324</v>
      </c>
      <c r="E10">
        <v>324</v>
      </c>
    </row>
    <row r="11" spans="1:5" x14ac:dyDescent="0.25">
      <c r="A11" s="9" t="s">
        <v>42</v>
      </c>
      <c r="D11">
        <v>0</v>
      </c>
      <c r="E11">
        <v>0</v>
      </c>
    </row>
    <row r="12" spans="1:5" x14ac:dyDescent="0.25">
      <c r="A12" s="9" t="s">
        <v>47</v>
      </c>
      <c r="D12">
        <v>225.7</v>
      </c>
      <c r="E12">
        <v>225.7</v>
      </c>
    </row>
    <row r="13" spans="1:5" x14ac:dyDescent="0.25">
      <c r="A13" s="9" t="s">
        <v>50</v>
      </c>
      <c r="D13">
        <v>173.8</v>
      </c>
      <c r="E13">
        <v>173.8</v>
      </c>
    </row>
    <row r="14" spans="1:5" x14ac:dyDescent="0.25">
      <c r="A14" s="9" t="s">
        <v>53</v>
      </c>
      <c r="D14">
        <v>0</v>
      </c>
      <c r="E14">
        <v>0</v>
      </c>
    </row>
    <row r="15" spans="1:5" x14ac:dyDescent="0.25">
      <c r="A15" s="9" t="s">
        <v>58</v>
      </c>
      <c r="D15">
        <v>0</v>
      </c>
      <c r="E15">
        <v>0</v>
      </c>
    </row>
    <row r="16" spans="1:5" x14ac:dyDescent="0.25">
      <c r="A16" s="9" t="s">
        <v>61</v>
      </c>
      <c r="C16">
        <v>0</v>
      </c>
      <c r="E16">
        <v>0</v>
      </c>
    </row>
    <row r="17" spans="1:5" x14ac:dyDescent="0.25">
      <c r="A17" s="9" t="s">
        <v>66</v>
      </c>
      <c r="B17">
        <v>143.19999999999999</v>
      </c>
      <c r="E17">
        <v>143.19999999999999</v>
      </c>
    </row>
    <row r="18" spans="1:5" x14ac:dyDescent="0.25">
      <c r="A18" s="9" t="s">
        <v>69</v>
      </c>
      <c r="B18">
        <v>160.6</v>
      </c>
      <c r="E18">
        <v>160.6</v>
      </c>
    </row>
    <row r="19" spans="1:5" x14ac:dyDescent="0.25">
      <c r="A19" s="9" t="s">
        <v>75</v>
      </c>
      <c r="B19">
        <v>444.1</v>
      </c>
      <c r="C19">
        <v>0</v>
      </c>
      <c r="D19">
        <v>1534</v>
      </c>
      <c r="E19">
        <v>1978.1</v>
      </c>
    </row>
    <row r="23" spans="1:5" x14ac:dyDescent="0.25">
      <c r="A23" s="8" t="s">
        <v>7</v>
      </c>
      <c r="B23" t="s" vm="2">
        <v>77</v>
      </c>
    </row>
    <row r="25" spans="1:5" x14ac:dyDescent="0.25">
      <c r="A25" s="8" t="s">
        <v>78</v>
      </c>
      <c r="B25" t="s">
        <v>73</v>
      </c>
      <c r="C25" t="s">
        <v>72</v>
      </c>
    </row>
    <row r="26" spans="1:5" x14ac:dyDescent="0.25">
      <c r="A26" s="9" t="s">
        <v>36</v>
      </c>
      <c r="B26">
        <v>151.6</v>
      </c>
      <c r="C26">
        <v>444.1</v>
      </c>
    </row>
    <row r="27" spans="1:5" x14ac:dyDescent="0.25">
      <c r="A27" s="9" t="s">
        <v>64</v>
      </c>
      <c r="B27">
        <v>162.69999999999999</v>
      </c>
      <c r="C27">
        <v>0</v>
      </c>
    </row>
    <row r="28" spans="1:5" x14ac:dyDescent="0.25">
      <c r="A28" s="9" t="s">
        <v>14</v>
      </c>
      <c r="B28">
        <v>1734.9</v>
      </c>
      <c r="C28">
        <v>1372.8</v>
      </c>
    </row>
    <row r="29" spans="1:5" x14ac:dyDescent="0.25">
      <c r="A29" s="9" t="s">
        <v>75</v>
      </c>
      <c r="B29">
        <v>2049.1999999999998</v>
      </c>
      <c r="C29">
        <v>1816.9</v>
      </c>
    </row>
    <row r="33" spans="1:4" x14ac:dyDescent="0.25">
      <c r="A33" s="8" t="s">
        <v>4</v>
      </c>
      <c r="B33" t="s" vm="3">
        <v>77</v>
      </c>
    </row>
    <row r="35" spans="1:4" x14ac:dyDescent="0.25">
      <c r="A35" s="8" t="s">
        <v>74</v>
      </c>
      <c r="B35" s="8" t="s">
        <v>80</v>
      </c>
    </row>
    <row r="36" spans="1:4" x14ac:dyDescent="0.25">
      <c r="A36" s="8" t="s">
        <v>78</v>
      </c>
      <c r="B36" t="s">
        <v>36</v>
      </c>
      <c r="C36" t="s">
        <v>14</v>
      </c>
      <c r="D36" t="s">
        <v>75</v>
      </c>
    </row>
    <row r="37" spans="1:4" x14ac:dyDescent="0.25">
      <c r="A37" s="9" t="s">
        <v>26</v>
      </c>
      <c r="C37">
        <v>267.39999999999998</v>
      </c>
      <c r="D37">
        <v>267.39999999999998</v>
      </c>
    </row>
    <row r="38" spans="1:4" x14ac:dyDescent="0.25">
      <c r="A38" s="9" t="s">
        <v>21</v>
      </c>
      <c r="B38">
        <v>143.19999999999999</v>
      </c>
      <c r="D38">
        <v>143.19999999999999</v>
      </c>
    </row>
    <row r="39" spans="1:4" x14ac:dyDescent="0.25">
      <c r="A39" s="9" t="s">
        <v>46</v>
      </c>
      <c r="B39">
        <v>160.6</v>
      </c>
      <c r="D39">
        <v>160.6</v>
      </c>
    </row>
    <row r="40" spans="1:4" x14ac:dyDescent="0.25">
      <c r="A40" s="9" t="s">
        <v>38</v>
      </c>
      <c r="B40">
        <v>140.30000000000001</v>
      </c>
      <c r="D40">
        <v>140.30000000000001</v>
      </c>
    </row>
    <row r="41" spans="1:4" x14ac:dyDescent="0.25">
      <c r="A41" s="9" t="s">
        <v>75</v>
      </c>
      <c r="B41">
        <v>148.03333333333333</v>
      </c>
      <c r="C41">
        <v>267.39999999999998</v>
      </c>
      <c r="D41">
        <v>195.78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5A40-E688-47A4-AB20-5134D14B866C}">
  <dimension ref="A1:D21"/>
  <sheetViews>
    <sheetView showGridLines="0" tabSelected="1" workbookViewId="0">
      <selection activeCell="C51" sqref="C51"/>
    </sheetView>
  </sheetViews>
  <sheetFormatPr defaultRowHeight="15" x14ac:dyDescent="0.25"/>
  <cols>
    <col min="1" max="1" width="35.140625" bestFit="1" customWidth="1"/>
    <col min="2" max="2" width="24.42578125" bestFit="1" customWidth="1"/>
    <col min="3" max="3" width="22.85546875" bestFit="1" customWidth="1"/>
    <col min="4" max="4" width="20.28515625" customWidth="1"/>
  </cols>
  <sheetData>
    <row r="1" spans="1:4" x14ac:dyDescent="0.25">
      <c r="A1" s="8" t="s">
        <v>5</v>
      </c>
      <c r="B1" t="s" vm="4">
        <v>14</v>
      </c>
    </row>
    <row r="3" spans="1:4" x14ac:dyDescent="0.25">
      <c r="A3" s="8" t="s">
        <v>78</v>
      </c>
      <c r="B3" t="s">
        <v>73</v>
      </c>
      <c r="C3" t="s">
        <v>72</v>
      </c>
      <c r="D3" s="11" t="s">
        <v>81</v>
      </c>
    </row>
    <row r="4" spans="1:4" x14ac:dyDescent="0.25">
      <c r="A4" s="9" t="s">
        <v>26</v>
      </c>
      <c r="B4">
        <v>1032.8</v>
      </c>
      <c r="C4">
        <v>1032.5999999999999</v>
      </c>
      <c r="D4" s="10">
        <f>((GETPIVOTDATA("[Measures].[Sum of FY 2019 Revenue]",$A$3,"[Range].[Industry]","[Range].[Industry].&amp;[Energy]")-GETPIVOTDATA("[Measures].[Sum of FY 2018 Revenue]",$A$3,"[Range].[Industry]","[Range].[Industry].&amp;[Energy]"))/GETPIVOTDATA("[Measures].[Sum of FY 2018 Revenue]",$A$3,"[Range].[Industry]","[Range].[Industry].&amp;[Energy]"))</f>
        <v>-1.9364833462436626E-4</v>
      </c>
    </row>
    <row r="5" spans="1:4" x14ac:dyDescent="0.25">
      <c r="A5" s="9" t="s">
        <v>16</v>
      </c>
      <c r="B5">
        <v>158.4</v>
      </c>
      <c r="C5">
        <v>196.2</v>
      </c>
      <c r="D5" s="10">
        <f>(GETPIVOTDATA("[Measures].[Sum of FY 2019 Revenue]",$A$3,"[Range].[Industry]","[Range].[Industry].&amp;[Financial Institution]")-GETPIVOTDATA("[Measures].[Sum of FY 2018 Revenue]",$A$3,"[Range].[Industry]","[Range].[Industry].&amp;[Financial Institution]"))/GETPIVOTDATA("[Measures].[Sum of FY 2018 Revenue]",$A$3,"[Range].[Industry]","[Range].[Industry].&amp;[Financial Institution]")</f>
        <v>0.23863636363636351</v>
      </c>
    </row>
    <row r="6" spans="1:4" x14ac:dyDescent="0.25">
      <c r="A6" s="9" t="s">
        <v>31</v>
      </c>
      <c r="B6">
        <v>145.69999999999999</v>
      </c>
      <c r="C6">
        <v>161.19999999999999</v>
      </c>
      <c r="D6" s="10">
        <f>(GETPIVOTDATA("[Measures].[Sum of FY 2019 Revenue]",$A$3,"[Range].[Industry]","[Range].[Industry].&amp;[Pharmaceutical Preparations]")-GETPIVOTDATA("[Measures].[Sum of FY 2018 Revenue]",$A$3,"[Range].[Industry]","[Range].[Industry].&amp;[Pharmaceutical Preparations]"))/GETPIVOTDATA("[Measures].[Sum of FY 2018 Revenue]",$A$3,"[Range].[Industry]","[Range].[Industry].&amp;[Pharmaceutical Preparations]")</f>
        <v>0.10638297872340427</v>
      </c>
    </row>
    <row r="7" spans="1:4" x14ac:dyDescent="0.25">
      <c r="A7" s="9" t="s">
        <v>21</v>
      </c>
      <c r="B7">
        <v>0</v>
      </c>
      <c r="C7">
        <v>144</v>
      </c>
    </row>
    <row r="8" spans="1:4" x14ac:dyDescent="0.25">
      <c r="A8" s="9" t="s">
        <v>46</v>
      </c>
      <c r="B8">
        <v>159.6</v>
      </c>
      <c r="C8">
        <v>0</v>
      </c>
    </row>
    <row r="9" spans="1:4" x14ac:dyDescent="0.25">
      <c r="A9" s="9" t="s">
        <v>57</v>
      </c>
      <c r="B9">
        <v>384.1</v>
      </c>
      <c r="C9">
        <v>0</v>
      </c>
    </row>
    <row r="10" spans="1:4" x14ac:dyDescent="0.25">
      <c r="A10" s="9" t="s">
        <v>75</v>
      </c>
      <c r="B10">
        <v>1880.6</v>
      </c>
      <c r="C10">
        <v>1534</v>
      </c>
    </row>
    <row r="13" spans="1:4" x14ac:dyDescent="0.25">
      <c r="A13" s="8" t="s">
        <v>5</v>
      </c>
      <c r="B13" t="s" vm="4">
        <v>14</v>
      </c>
    </row>
    <row r="14" spans="1:4" x14ac:dyDescent="0.25">
      <c r="A14" s="8" t="s">
        <v>7</v>
      </c>
      <c r="B14" t="s" vm="5">
        <v>26</v>
      </c>
    </row>
    <row r="16" spans="1:4" x14ac:dyDescent="0.25">
      <c r="A16" s="8" t="s">
        <v>78</v>
      </c>
      <c r="B16" t="s">
        <v>73</v>
      </c>
      <c r="C16" t="s">
        <v>72</v>
      </c>
      <c r="D16" s="11" t="s">
        <v>76</v>
      </c>
    </row>
    <row r="17" spans="1:4" x14ac:dyDescent="0.25">
      <c r="A17" s="9" t="s">
        <v>22</v>
      </c>
      <c r="B17">
        <v>298</v>
      </c>
      <c r="C17">
        <v>309.10000000000002</v>
      </c>
      <c r="D17">
        <f>SUM(B17:C17)</f>
        <v>607.1</v>
      </c>
    </row>
    <row r="18" spans="1:4" x14ac:dyDescent="0.25">
      <c r="A18" s="9" t="s">
        <v>39</v>
      </c>
      <c r="B18">
        <v>362</v>
      </c>
      <c r="C18">
        <v>324</v>
      </c>
      <c r="D18">
        <f>SUM(B18:C18)</f>
        <v>686</v>
      </c>
    </row>
    <row r="19" spans="1:4" x14ac:dyDescent="0.25">
      <c r="A19" s="9" t="s">
        <v>47</v>
      </c>
      <c r="B19">
        <v>224.8</v>
      </c>
      <c r="C19">
        <v>225.7</v>
      </c>
      <c r="D19">
        <f>SUM(B19:C19)</f>
        <v>450.5</v>
      </c>
    </row>
    <row r="20" spans="1:4" x14ac:dyDescent="0.25">
      <c r="A20" s="9" t="s">
        <v>50</v>
      </c>
      <c r="B20">
        <v>148</v>
      </c>
      <c r="C20">
        <v>173.8</v>
      </c>
      <c r="D20">
        <f>SUM(B20:C20)</f>
        <v>321.8</v>
      </c>
    </row>
    <row r="21" spans="1:4" x14ac:dyDescent="0.25">
      <c r="A21" s="9" t="s">
        <v>75</v>
      </c>
      <c r="B21">
        <v>1032.8</v>
      </c>
      <c r="C21">
        <v>1032.5999999999999</v>
      </c>
    </row>
  </sheetData>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Description</vt:lpstr>
      <vt:lpstr>Raw Dataset</vt:lpstr>
      <vt:lpstr>Pivot Table Dataset 1</vt:lpstr>
      <vt:lpstr>Pivot Table Dataset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Shannon Sanders</cp:lastModifiedBy>
  <dcterms:created xsi:type="dcterms:W3CDTF">2022-05-26T05:52:53Z</dcterms:created>
  <dcterms:modified xsi:type="dcterms:W3CDTF">2023-11-19T19:11:34Z</dcterms:modified>
</cp:coreProperties>
</file>