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TITANIC\"/>
    </mc:Choice>
  </mc:AlternateContent>
  <bookViews>
    <workbookView xWindow="0" yWindow="0" windowWidth="20490" windowHeight="7905"/>
  </bookViews>
  <sheets>
    <sheet name="train" sheetId="1" r:id="rId1"/>
  </sheets>
  <definedNames>
    <definedName name="_xlnm._FilterDatabase" localSheetId="0" hidden="1">train!$A$1:$P$892</definedName>
  </definedNames>
  <calcPr calcId="152511"/>
</workbook>
</file>

<file path=xl/calcChain.xml><?xml version="1.0" encoding="utf-8"?>
<calcChain xmlns="http://schemas.openxmlformats.org/spreadsheetml/2006/main">
  <c r="M616" i="1" l="1"/>
  <c r="M16" i="1"/>
  <c r="M22" i="1"/>
  <c r="M150" i="1"/>
  <c r="M626" i="1"/>
  <c r="M856" i="1"/>
  <c r="M724" i="1"/>
  <c r="M654" i="1"/>
  <c r="M528" i="1"/>
  <c r="M173" i="1"/>
  <c r="M91" i="1"/>
  <c r="M496" i="1"/>
  <c r="M648" i="1"/>
  <c r="M280" i="1"/>
  <c r="M748" i="1"/>
  <c r="M402" i="1"/>
  <c r="M644" i="1"/>
  <c r="M83" i="1"/>
  <c r="M521" i="1"/>
  <c r="M481" i="1"/>
  <c r="M769" i="1"/>
  <c r="M838" i="1"/>
  <c r="M190" i="1"/>
  <c r="M180" i="1"/>
  <c r="M131" i="1"/>
  <c r="M309" i="1"/>
  <c r="M539" i="1"/>
  <c r="M278" i="1"/>
  <c r="M29" i="1"/>
  <c r="M599" i="1"/>
  <c r="M627" i="1"/>
  <c r="M213" i="1"/>
  <c r="M771" i="1"/>
  <c r="M284" i="1"/>
  <c r="M424" i="1"/>
  <c r="M455" i="1"/>
  <c r="M227" i="1"/>
  <c r="M498" i="1"/>
  <c r="M723" i="1"/>
  <c r="M373" i="1"/>
  <c r="M287" i="1"/>
  <c r="M70" i="1"/>
  <c r="M815" i="1"/>
  <c r="M854" i="1"/>
  <c r="M119" i="1"/>
  <c r="M378" i="1"/>
  <c r="M797" i="1"/>
  <c r="M158" i="1"/>
  <c r="M476" i="1"/>
  <c r="M330" i="1"/>
  <c r="M270" i="1"/>
  <c r="M813" i="1"/>
  <c r="M354" i="1"/>
  <c r="M629" i="1"/>
  <c r="M147" i="1"/>
  <c r="M379" i="1"/>
  <c r="M100" i="1"/>
  <c r="M469" i="1"/>
  <c r="M690" i="1"/>
  <c r="M812" i="1"/>
  <c r="M879" i="1"/>
  <c r="M577" i="1"/>
  <c r="M454" i="1"/>
  <c r="M310" i="1"/>
  <c r="M666" i="1"/>
  <c r="M473" i="1"/>
  <c r="M76" i="1"/>
  <c r="M224" i="1"/>
  <c r="M460" i="1"/>
  <c r="M20" i="1"/>
  <c r="M428" i="1"/>
  <c r="M471" i="1"/>
  <c r="M255" i="1"/>
  <c r="M45" i="1"/>
  <c r="M709" i="1"/>
  <c r="M241" i="1"/>
  <c r="M408" i="1"/>
  <c r="M288" i="1"/>
  <c r="M516" i="1"/>
  <c r="M129" i="1"/>
  <c r="M311" i="1"/>
  <c r="M488" i="1"/>
  <c r="M204" i="1"/>
  <c r="M773" i="1"/>
  <c r="M697" i="1"/>
  <c r="M625" i="1"/>
  <c r="M340" i="1"/>
  <c r="M619" i="1"/>
  <c r="M850" i="1"/>
  <c r="M35" i="1"/>
  <c r="M133" i="1"/>
  <c r="M289" i="1"/>
  <c r="M208" i="1"/>
  <c r="M584" i="1"/>
  <c r="M443" i="1"/>
  <c r="M327" i="1"/>
  <c r="M814" i="1"/>
  <c r="M548" i="1"/>
  <c r="M418" i="1"/>
  <c r="M659" i="1"/>
  <c r="M589" i="1"/>
  <c r="M107" i="1"/>
  <c r="M437" i="1"/>
  <c r="M43" i="1"/>
  <c r="M271" i="1"/>
  <c r="M853" i="1"/>
  <c r="M4" i="1"/>
  <c r="M574" i="1"/>
  <c r="M331" i="1"/>
  <c r="M545" i="1"/>
  <c r="M246" i="1"/>
  <c r="M157" i="1"/>
  <c r="M489" i="1"/>
  <c r="M416" i="1"/>
  <c r="M628" i="1"/>
  <c r="M324" i="1"/>
  <c r="M387" i="1"/>
  <c r="M46" i="1"/>
  <c r="M244" i="1"/>
  <c r="M702" i="1"/>
  <c r="M892" i="1"/>
  <c r="M868" i="1"/>
  <c r="M620" i="1"/>
  <c r="M786" i="1"/>
  <c r="M136" i="1"/>
  <c r="M796" i="1"/>
  <c r="M887" i="1"/>
  <c r="M639" i="1"/>
  <c r="M179" i="1"/>
  <c r="M317" i="1"/>
  <c r="M299" i="1"/>
  <c r="M207" i="1"/>
  <c r="M874" i="1"/>
  <c r="M191" i="1"/>
  <c r="M359" i="1"/>
  <c r="M375" i="1"/>
  <c r="M75" i="1"/>
  <c r="M235" i="1"/>
  <c r="M98" i="1"/>
  <c r="M550" i="1"/>
  <c r="M226" i="1"/>
  <c r="M426" i="1"/>
  <c r="M392" i="1"/>
  <c r="M800" i="1"/>
  <c r="M486" i="1"/>
  <c r="M240" i="1"/>
  <c r="M651" i="1"/>
  <c r="M148" i="1"/>
  <c r="M755" i="1"/>
  <c r="M56" i="1"/>
  <c r="M752" i="1"/>
  <c r="M159" i="1"/>
  <c r="M251" i="1"/>
  <c r="M538" i="1"/>
  <c r="M596" i="1"/>
  <c r="M292" i="1"/>
  <c r="M751" i="1"/>
  <c r="M799" i="1"/>
  <c r="M484" i="1"/>
  <c r="M125" i="1"/>
  <c r="M576" i="1"/>
  <c r="M228" i="1"/>
  <c r="M71" i="1"/>
  <c r="M283" i="1"/>
  <c r="M527" i="1"/>
  <c r="M132" i="1"/>
  <c r="M206" i="1"/>
  <c r="M544" i="1"/>
  <c r="M502" i="1"/>
  <c r="M352" i="1"/>
  <c r="M836" i="1"/>
  <c r="M335" i="1"/>
  <c r="M731" i="1"/>
  <c r="M642" i="1"/>
  <c r="M764" i="1"/>
  <c r="M793" i="1"/>
  <c r="M730" i="1"/>
  <c r="M636" i="1"/>
  <c r="M393" i="1"/>
  <c r="M537" i="1"/>
  <c r="M214" i="1"/>
  <c r="M700" i="1"/>
  <c r="M733" i="1"/>
  <c r="M334" i="1"/>
  <c r="M675" i="1"/>
  <c r="M185" i="1"/>
  <c r="M821" i="1"/>
  <c r="M866" i="1"/>
  <c r="M495" i="1"/>
  <c r="M640" i="1"/>
  <c r="M254" i="1"/>
  <c r="M789" i="1"/>
  <c r="M563" i="1"/>
  <c r="M338" i="1"/>
  <c r="M588" i="1"/>
  <c r="M820" i="1"/>
  <c r="M592" i="1"/>
  <c r="M660" i="1"/>
  <c r="M176" i="1"/>
  <c r="M732" i="1"/>
  <c r="M102" i="1"/>
  <c r="M503" i="1"/>
  <c r="M763" i="1"/>
  <c r="M277" i="1"/>
  <c r="M467" i="1"/>
  <c r="M754" i="1"/>
  <c r="M551" i="1"/>
  <c r="M351" i="1"/>
  <c r="M708" i="1"/>
  <c r="M871" i="1"/>
  <c r="M194" i="1"/>
  <c r="M465" i="1"/>
  <c r="M104" i="1"/>
  <c r="M482" i="1"/>
  <c r="M301" i="1"/>
  <c r="M501" i="1"/>
  <c r="M106" i="1"/>
  <c r="M153" i="1"/>
  <c r="M605" i="1"/>
  <c r="M638" i="1"/>
  <c r="M541" i="1"/>
  <c r="M268" i="1"/>
  <c r="M86" i="1"/>
  <c r="M269" i="1"/>
  <c r="M362" i="1"/>
  <c r="M171" i="1"/>
  <c r="M685" i="1"/>
  <c r="M445" i="1"/>
  <c r="M155" i="1"/>
  <c r="M582" i="1"/>
  <c r="M452" i="1"/>
  <c r="M767" i="1"/>
  <c r="M835" i="1"/>
  <c r="M74" i="1"/>
  <c r="M518" i="1"/>
  <c r="M536" i="1"/>
  <c r="M17" i="1"/>
  <c r="M581" i="1"/>
  <c r="M210" i="1"/>
  <c r="M757" i="1"/>
  <c r="M746" i="1"/>
  <c r="M407" i="1"/>
  <c r="M826" i="1"/>
  <c r="M679" i="1"/>
  <c r="M602" i="1"/>
  <c r="M860" i="1"/>
  <c r="M115" i="1"/>
  <c r="M113" i="1"/>
  <c r="M193" i="1"/>
  <c r="M8" i="1"/>
  <c r="M101" i="1"/>
  <c r="M315" i="1"/>
  <c r="M124" i="1"/>
  <c r="M199" i="1"/>
  <c r="M867" i="1"/>
  <c r="M110" i="1"/>
  <c r="M211" i="1"/>
  <c r="M569" i="1"/>
  <c r="M667" i="1"/>
  <c r="M750" i="1"/>
  <c r="M92" i="1"/>
  <c r="M824" i="1"/>
  <c r="M558" i="1"/>
  <c r="M534" i="1"/>
  <c r="M490" i="1"/>
  <c r="M665" i="1"/>
  <c r="M152" i="1"/>
  <c r="M523" i="1"/>
  <c r="M398" i="1"/>
  <c r="M6" i="1"/>
  <c r="M87" i="1"/>
  <c r="M77" i="1"/>
  <c r="M458" i="1"/>
  <c r="M253" i="1"/>
  <c r="M218" i="1"/>
  <c r="M122" i="1"/>
  <c r="M714" i="1"/>
  <c r="M573" i="1"/>
  <c r="M323" i="1"/>
  <c r="M643" i="1"/>
  <c r="M808" i="1"/>
  <c r="M322" i="1"/>
  <c r="M451" i="1"/>
  <c r="M450" i="1"/>
  <c r="M891" i="1"/>
  <c r="M114" i="1"/>
  <c r="M807" i="1"/>
  <c r="M26" i="1"/>
  <c r="M738" i="1"/>
  <c r="M367" i="1"/>
  <c r="M290" i="1"/>
  <c r="M260" i="1"/>
  <c r="M325" i="1"/>
  <c r="M355" i="1"/>
  <c r="M882" i="1"/>
  <c r="M594" i="1"/>
  <c r="M15" i="1"/>
  <c r="M525" i="1"/>
  <c r="M99" i="1"/>
  <c r="M514" i="1"/>
  <c r="M162" i="1"/>
  <c r="M716" i="1"/>
  <c r="M606" i="1"/>
  <c r="M494" i="1"/>
  <c r="M782" i="1"/>
  <c r="M749" i="1"/>
  <c r="M621" i="1"/>
  <c r="M118" i="1"/>
  <c r="M689" i="1"/>
  <c r="M259" i="1"/>
  <c r="M802" i="1"/>
  <c r="M3" i="1"/>
  <c r="M632" i="1"/>
  <c r="M585" i="1"/>
  <c r="M368" i="1"/>
  <c r="M543" i="1"/>
  <c r="M55" i="1"/>
  <c r="M601" i="1"/>
  <c r="M664" i="1"/>
  <c r="M787" i="1"/>
  <c r="M61" i="1"/>
  <c r="M855" i="1"/>
  <c r="M722" i="1"/>
  <c r="M663" i="1"/>
  <c r="M93" i="1"/>
  <c r="M140" i="1"/>
  <c r="M96" i="1"/>
  <c r="M630" i="1"/>
  <c r="M678" i="1"/>
  <c r="M728" i="1"/>
  <c r="M357" i="1"/>
  <c r="M553" i="1"/>
  <c r="M420" i="1"/>
  <c r="M358" i="1"/>
  <c r="M656" i="1"/>
  <c r="M832" i="1"/>
  <c r="M719" i="1"/>
  <c r="M372" i="1"/>
  <c r="M275" i="1"/>
  <c r="M68" i="1"/>
  <c r="M845" i="1"/>
  <c r="M181" i="1"/>
  <c r="M13" i="1"/>
  <c r="M579" i="1"/>
  <c r="M146" i="1"/>
  <c r="M739" i="1"/>
  <c r="M112" i="1"/>
  <c r="M511" i="1"/>
  <c r="M126" i="1"/>
  <c r="M27" i="1"/>
  <c r="M718" i="1"/>
  <c r="M60" i="1"/>
  <c r="M274" i="1"/>
  <c r="M69" i="1"/>
  <c r="M238" i="1"/>
  <c r="M388" i="1"/>
  <c r="M174" i="1"/>
  <c r="M438" i="1"/>
  <c r="M404" i="1"/>
  <c r="M737" i="1"/>
  <c r="M695" i="1"/>
  <c r="M145" i="1"/>
  <c r="M329" i="1"/>
  <c r="M886" i="1"/>
  <c r="M42" i="1"/>
  <c r="M108" i="1"/>
  <c r="M862" i="1"/>
  <c r="M829" i="1"/>
  <c r="M10" i="1"/>
  <c r="M852" i="1"/>
  <c r="M250" i="1"/>
  <c r="M149" i="1"/>
  <c r="M610" i="1"/>
  <c r="M444" i="1"/>
  <c r="M365" i="1"/>
  <c r="M681" i="1"/>
  <c r="M406" i="1"/>
  <c r="M313" i="1"/>
  <c r="M248" i="1"/>
  <c r="M312" i="1"/>
  <c r="M859" i="1"/>
  <c r="M138" i="1"/>
  <c r="M363" i="1"/>
  <c r="M328" i="1"/>
  <c r="M429" i="1"/>
  <c r="M319" i="1"/>
  <c r="M376" i="1"/>
  <c r="M876" i="1"/>
  <c r="M634" i="1"/>
  <c r="M391" i="1"/>
  <c r="M869" i="1"/>
  <c r="M205" i="1"/>
  <c r="M215" i="1"/>
  <c r="M314" i="1"/>
  <c r="M557" i="1"/>
  <c r="M552" i="1"/>
  <c r="M811" i="1"/>
  <c r="M561" i="1"/>
  <c r="M343" i="1"/>
  <c r="M542" i="1"/>
  <c r="M41" i="1"/>
  <c r="M825" i="1"/>
  <c r="M307" i="1"/>
  <c r="M727" i="1"/>
  <c r="M819" i="1"/>
  <c r="M65" i="1"/>
  <c r="M872" i="1"/>
  <c r="M267" i="1"/>
  <c r="M798" i="1"/>
  <c r="M434" i="1"/>
  <c r="M261" i="1"/>
  <c r="M36" i="1"/>
  <c r="M692" i="1"/>
  <c r="M532" i="1"/>
  <c r="M806" i="1"/>
  <c r="M382" i="1"/>
  <c r="M341" i="1"/>
  <c r="M88" i="1"/>
  <c r="M753" i="1"/>
  <c r="M11" i="1"/>
  <c r="M691" i="1"/>
  <c r="M847" i="1"/>
  <c r="M291" i="1"/>
  <c r="M842" i="1"/>
  <c r="M464" i="1"/>
  <c r="M195" i="1"/>
  <c r="M37" i="1"/>
  <c r="M419" i="1"/>
  <c r="M508" i="1"/>
  <c r="M295" i="1"/>
  <c r="M646" i="1"/>
  <c r="M371" i="1"/>
  <c r="M721" i="1"/>
  <c r="M364" i="1"/>
  <c r="M229" i="1"/>
  <c r="M164" i="1"/>
  <c r="M219" i="1"/>
  <c r="M233" i="1"/>
  <c r="M144" i="1"/>
  <c r="M167" i="1"/>
  <c r="M59" i="1"/>
  <c r="M657" i="1"/>
  <c r="M121" i="1"/>
  <c r="M52" i="1"/>
  <c r="M401" i="1"/>
  <c r="M766" i="1"/>
  <c r="M25" i="1"/>
  <c r="M14" i="1"/>
  <c r="M572" i="1"/>
  <c r="M318" i="1"/>
  <c r="M397" i="1"/>
  <c r="M805" i="1"/>
  <c r="M232" i="1"/>
  <c r="M186" i="1"/>
  <c r="M500" i="1"/>
  <c r="M672" i="1"/>
  <c r="M120" i="1"/>
  <c r="M597" i="1"/>
  <c r="M321" i="1"/>
  <c r="M221" i="1"/>
  <c r="M478" i="1"/>
  <c r="M736" i="1"/>
  <c r="M515" i="1"/>
  <c r="M247" i="1"/>
  <c r="M784" i="1"/>
  <c r="M90" i="1"/>
  <c r="M756" i="1"/>
  <c r="M747" i="1"/>
  <c r="M801" i="1"/>
  <c r="M54" i="1"/>
  <c r="M745" i="1"/>
  <c r="M759" i="1"/>
  <c r="M53" i="1"/>
  <c r="M293" i="1"/>
  <c r="M505" i="1"/>
  <c r="M506" i="1"/>
  <c r="M840" i="1"/>
  <c r="M95" i="1"/>
  <c r="M135" i="1"/>
  <c r="M612" i="1"/>
  <c r="M201" i="1"/>
  <c r="M491" i="1"/>
  <c r="M409" i="1"/>
  <c r="M510" i="1"/>
  <c r="M680" i="1"/>
  <c r="M410" i="1"/>
  <c r="M474" i="1"/>
  <c r="M389" i="1"/>
  <c r="M701" i="1"/>
  <c r="M624" i="1"/>
  <c r="M436" i="1"/>
  <c r="M105" i="1"/>
  <c r="M776" i="1"/>
  <c r="M236" i="1"/>
  <c r="M744" i="1"/>
  <c r="M804" i="1"/>
  <c r="M765" i="1"/>
  <c r="M457" i="1"/>
  <c r="M350" i="1"/>
  <c r="M693" i="1"/>
  <c r="M23" i="1"/>
  <c r="M5" i="1"/>
  <c r="M442" i="1"/>
  <c r="M172" i="1"/>
  <c r="M791" i="1"/>
  <c r="M2" i="1"/>
  <c r="M263" i="1"/>
  <c r="M609" i="1"/>
  <c r="M684" i="1"/>
  <c r="M40" i="1"/>
  <c r="M423" i="1"/>
  <c r="M212" i="1"/>
  <c r="M82" i="1"/>
  <c r="M245" i="1"/>
  <c r="M435" i="1"/>
  <c r="M137" i="1"/>
  <c r="M294" i="1"/>
  <c r="M863" i="1"/>
  <c r="M883" i="1"/>
  <c r="M843" i="1"/>
  <c r="M320" i="1"/>
  <c r="M707" i="1"/>
  <c r="M282" i="1"/>
  <c r="M705" i="1"/>
  <c r="M441" i="1"/>
  <c r="M192" i="1"/>
  <c r="M431" i="1"/>
  <c r="M608" i="1"/>
  <c r="M189" i="1"/>
  <c r="M673" i="1"/>
  <c r="M881" i="1"/>
  <c r="M809" i="1"/>
  <c r="M139" i="1"/>
  <c r="M151" i="1"/>
  <c r="M154" i="1"/>
  <c r="M857" i="1"/>
  <c r="M889" i="1"/>
  <c r="M94" i="1"/>
  <c r="M209" i="1"/>
  <c r="M878" i="1"/>
  <c r="M560" i="1"/>
  <c r="M239" i="1"/>
  <c r="M674" i="1"/>
  <c r="M735" i="1"/>
  <c r="M849" i="1"/>
  <c r="M24" i="1"/>
  <c r="M593" i="1"/>
  <c r="M298" i="1"/>
  <c r="M345" i="1"/>
  <c r="M421" i="1"/>
  <c r="M677" i="1"/>
  <c r="M257" i="1"/>
  <c r="M339" i="1"/>
  <c r="M405" i="1"/>
  <c r="M234" i="1"/>
  <c r="M637" i="1"/>
  <c r="M760" i="1"/>
  <c r="M788" i="1"/>
  <c r="M166" i="1"/>
  <c r="M547" i="1"/>
  <c r="M316" i="1"/>
  <c r="M184" i="1"/>
  <c r="M520" i="1"/>
  <c r="M587" i="1"/>
  <c r="M18" i="1"/>
  <c r="M381" i="1"/>
  <c r="M169" i="1"/>
  <c r="M440" i="1"/>
  <c r="M743" i="1"/>
  <c r="M249" i="1"/>
  <c r="M774" i="1"/>
  <c r="M555" i="1"/>
  <c r="M134" i="1"/>
  <c r="M864" i="1"/>
  <c r="M480" i="1"/>
  <c r="M623" i="1"/>
  <c r="M12" i="1"/>
  <c r="M117" i="1"/>
  <c r="M463" i="1"/>
  <c r="M571" i="1"/>
  <c r="M348" i="1"/>
  <c r="M374" i="1"/>
  <c r="M432" i="1"/>
  <c r="M715" i="1"/>
  <c r="M617" i="1"/>
  <c r="M858" i="1"/>
  <c r="M568" i="1"/>
  <c r="M777" i="1"/>
  <c r="M687" i="1"/>
  <c r="M662" i="1"/>
  <c r="M51" i="1"/>
  <c r="M822" i="1"/>
  <c r="M217" i="1"/>
  <c r="M165" i="1"/>
  <c r="M885" i="1"/>
  <c r="M546" i="1"/>
  <c r="M712" i="1"/>
  <c r="M177" i="1"/>
  <c r="M590" i="1"/>
  <c r="M875" i="1"/>
  <c r="M447" i="1"/>
  <c r="M772" i="1"/>
  <c r="M647" i="1"/>
  <c r="M73" i="1"/>
  <c r="M85" i="1"/>
  <c r="M837" i="1"/>
  <c r="M703" i="1"/>
  <c r="M163" i="1"/>
  <c r="M686" i="1"/>
  <c r="M846" i="1"/>
  <c r="M512" i="1"/>
  <c r="M425" i="1"/>
  <c r="M688" i="1"/>
  <c r="M265" i="1"/>
  <c r="M567" i="1"/>
  <c r="M304" i="1"/>
  <c r="M197" i="1"/>
  <c r="M818" i="1"/>
  <c r="M449" i="1"/>
  <c r="M758" i="1"/>
  <c r="M81" i="1"/>
  <c r="M611" i="1"/>
  <c r="M873" i="1"/>
  <c r="M256" i="1"/>
  <c r="M633" i="1"/>
  <c r="M383" i="1"/>
  <c r="M273" i="1"/>
  <c r="M9" i="1"/>
  <c r="M522" i="1"/>
  <c r="M394" i="1"/>
  <c r="M493" i="1"/>
  <c r="M342" i="1"/>
  <c r="M649" i="1"/>
  <c r="M564" i="1"/>
  <c r="M517" i="1"/>
  <c r="M220" i="1"/>
  <c r="M175" i="1"/>
  <c r="M803" i="1"/>
  <c r="M790" i="1"/>
  <c r="M578" i="1"/>
  <c r="M696" i="1"/>
  <c r="M888" i="1"/>
  <c r="M475" i="1"/>
  <c r="M396" i="1"/>
  <c r="M395" i="1"/>
  <c r="M143" i="1"/>
  <c r="M884" i="1"/>
  <c r="M344" i="1"/>
  <c r="M844" i="1"/>
  <c r="M32" i="1"/>
  <c r="M414" i="1"/>
  <c r="M403" i="1"/>
  <c r="M583" i="1"/>
  <c r="M230" i="1"/>
  <c r="M485" i="1"/>
  <c r="M116" i="1"/>
  <c r="M285" i="1"/>
  <c r="M816" i="1"/>
  <c r="M726" i="1"/>
  <c r="M710" i="1"/>
  <c r="M380" i="1"/>
  <c r="M346" i="1"/>
  <c r="M823" i="1"/>
  <c r="M704" i="1"/>
  <c r="M462" i="1"/>
  <c r="M607" i="1"/>
  <c r="M281" i="1"/>
  <c r="M725" i="1"/>
  <c r="M717" i="1"/>
  <c r="M296" i="1"/>
  <c r="M706" i="1"/>
  <c r="M39" i="1"/>
  <c r="M333" i="1"/>
  <c r="M761" i="1"/>
  <c r="M668" i="1"/>
  <c r="M347" i="1"/>
  <c r="M507" i="1"/>
  <c r="M385" i="1"/>
  <c r="M833" i="1"/>
  <c r="M80" i="1"/>
  <c r="M653" i="1"/>
  <c r="M264" i="1"/>
  <c r="M400" i="1"/>
  <c r="M661" i="1"/>
  <c r="M64" i="1"/>
  <c r="M783" i="1"/>
  <c r="M698" i="1"/>
  <c r="M781" i="1"/>
  <c r="M141" i="1"/>
  <c r="M439" i="1"/>
  <c r="M531" i="1"/>
  <c r="M62" i="1"/>
  <c r="M384" i="1"/>
  <c r="M222" i="1"/>
  <c r="M202" i="1"/>
  <c r="M399" i="1"/>
  <c r="M622" i="1"/>
  <c r="M223" i="1"/>
  <c r="M556" i="1"/>
  <c r="M448" i="1"/>
  <c r="M683" i="1"/>
  <c r="M58" i="1"/>
  <c r="M810" i="1"/>
  <c r="M196" i="1"/>
  <c r="M479" i="1"/>
  <c r="M530" i="1"/>
  <c r="M127" i="1"/>
  <c r="M618" i="1"/>
  <c r="M72" i="1"/>
  <c r="M877" i="1"/>
  <c r="M779" i="1"/>
  <c r="M670" i="1"/>
  <c r="I616" i="1"/>
  <c r="I16" i="1"/>
  <c r="I22" i="1"/>
  <c r="I150" i="1"/>
  <c r="I626" i="1"/>
  <c r="I856" i="1"/>
  <c r="I724" i="1"/>
  <c r="I654" i="1"/>
  <c r="I528" i="1"/>
  <c r="I173" i="1"/>
  <c r="I91" i="1"/>
  <c r="I496" i="1"/>
  <c r="I648" i="1"/>
  <c r="I280" i="1"/>
  <c r="I748" i="1"/>
  <c r="I402" i="1"/>
  <c r="I644" i="1"/>
  <c r="I83" i="1"/>
  <c r="I521" i="1"/>
  <c r="I481" i="1"/>
  <c r="I769" i="1"/>
  <c r="I838" i="1"/>
  <c r="I190" i="1"/>
  <c r="I180" i="1"/>
  <c r="I131" i="1"/>
  <c r="I309" i="1"/>
  <c r="I539" i="1"/>
  <c r="I278" i="1"/>
  <c r="I29" i="1"/>
  <c r="I599" i="1"/>
  <c r="I627" i="1"/>
  <c r="I213" i="1"/>
  <c r="I771" i="1"/>
  <c r="I284" i="1"/>
  <c r="I424" i="1"/>
  <c r="I455" i="1"/>
  <c r="I227" i="1"/>
  <c r="I498" i="1"/>
  <c r="I723" i="1"/>
  <c r="I373" i="1"/>
  <c r="I287" i="1"/>
  <c r="I70" i="1"/>
  <c r="I815" i="1"/>
  <c r="I854" i="1"/>
  <c r="I119" i="1"/>
  <c r="I378" i="1"/>
  <c r="I797" i="1"/>
  <c r="I158" i="1"/>
  <c r="I476" i="1"/>
  <c r="I330" i="1"/>
  <c r="I270" i="1"/>
  <c r="I813" i="1"/>
  <c r="I354" i="1"/>
  <c r="I629" i="1"/>
  <c r="I147" i="1"/>
  <c r="I379" i="1"/>
  <c r="I100" i="1"/>
  <c r="I469" i="1"/>
  <c r="I690" i="1"/>
  <c r="I812" i="1"/>
  <c r="I879" i="1"/>
  <c r="I577" i="1"/>
  <c r="I454" i="1"/>
  <c r="I310" i="1"/>
  <c r="I666" i="1"/>
  <c r="I473" i="1"/>
  <c r="I76" i="1"/>
  <c r="I224" i="1"/>
  <c r="I460" i="1"/>
  <c r="I20" i="1"/>
  <c r="I428" i="1"/>
  <c r="I471" i="1"/>
  <c r="I255" i="1"/>
  <c r="I45" i="1"/>
  <c r="I709" i="1"/>
  <c r="I241" i="1"/>
  <c r="I408" i="1"/>
  <c r="I288" i="1"/>
  <c r="I516" i="1"/>
  <c r="I129" i="1"/>
  <c r="I311" i="1"/>
  <c r="I488" i="1"/>
  <c r="I204" i="1"/>
  <c r="I773" i="1"/>
  <c r="I697" i="1"/>
  <c r="I625" i="1"/>
  <c r="I340" i="1"/>
  <c r="I619" i="1"/>
  <c r="I850" i="1"/>
  <c r="I35" i="1"/>
  <c r="I133" i="1"/>
  <c r="I289" i="1"/>
  <c r="I208" i="1"/>
  <c r="I584" i="1"/>
  <c r="I443" i="1"/>
  <c r="I327" i="1"/>
  <c r="I814" i="1"/>
  <c r="I548" i="1"/>
  <c r="I418" i="1"/>
  <c r="I659" i="1"/>
  <c r="I589" i="1"/>
  <c r="I107" i="1"/>
  <c r="I437" i="1"/>
  <c r="I43" i="1"/>
  <c r="I271" i="1"/>
  <c r="I853" i="1"/>
  <c r="I4" i="1"/>
  <c r="I574" i="1"/>
  <c r="I331" i="1"/>
  <c r="I545" i="1"/>
  <c r="I246" i="1"/>
  <c r="I157" i="1"/>
  <c r="I489" i="1"/>
  <c r="I416" i="1"/>
  <c r="I628" i="1"/>
  <c r="I324" i="1"/>
  <c r="I387" i="1"/>
  <c r="I46" i="1"/>
  <c r="I244" i="1"/>
  <c r="I702" i="1"/>
  <c r="I892" i="1"/>
  <c r="I868" i="1"/>
  <c r="I620" i="1"/>
  <c r="I786" i="1"/>
  <c r="I136" i="1"/>
  <c r="I796" i="1"/>
  <c r="I887" i="1"/>
  <c r="I639" i="1"/>
  <c r="I179" i="1"/>
  <c r="I317" i="1"/>
  <c r="I299" i="1"/>
  <c r="I207" i="1"/>
  <c r="I874" i="1"/>
  <c r="I191" i="1"/>
  <c r="I359" i="1"/>
  <c r="I375" i="1"/>
  <c r="I75" i="1"/>
  <c r="I235" i="1"/>
  <c r="I98" i="1"/>
  <c r="I550" i="1"/>
  <c r="I226" i="1"/>
  <c r="I426" i="1"/>
  <c r="I392" i="1"/>
  <c r="I800" i="1"/>
  <c r="I486" i="1"/>
  <c r="I240" i="1"/>
  <c r="I651" i="1"/>
  <c r="I148" i="1"/>
  <c r="I755" i="1"/>
  <c r="I56" i="1"/>
  <c r="I752" i="1"/>
  <c r="I159" i="1"/>
  <c r="I251" i="1"/>
  <c r="I538" i="1"/>
  <c r="I596" i="1"/>
  <c r="I292" i="1"/>
  <c r="I751" i="1"/>
  <c r="I799" i="1"/>
  <c r="I484" i="1"/>
  <c r="I125" i="1"/>
  <c r="I576" i="1"/>
  <c r="I228" i="1"/>
  <c r="I71" i="1"/>
  <c r="I283" i="1"/>
  <c r="I527" i="1"/>
  <c r="I132" i="1"/>
  <c r="I206" i="1"/>
  <c r="I544" i="1"/>
  <c r="I502" i="1"/>
  <c r="I352" i="1"/>
  <c r="I836" i="1"/>
  <c r="I335" i="1"/>
  <c r="I731" i="1"/>
  <c r="I642" i="1"/>
  <c r="I764" i="1"/>
  <c r="I793" i="1"/>
  <c r="I730" i="1"/>
  <c r="I636" i="1"/>
  <c r="I393" i="1"/>
  <c r="I537" i="1"/>
  <c r="I214" i="1"/>
  <c r="I700" i="1"/>
  <c r="I733" i="1"/>
  <c r="I334" i="1"/>
  <c r="I675" i="1"/>
  <c r="I185" i="1"/>
  <c r="I821" i="1"/>
  <c r="I866" i="1"/>
  <c r="I495" i="1"/>
  <c r="I640" i="1"/>
  <c r="I254" i="1"/>
  <c r="I789" i="1"/>
  <c r="I563" i="1"/>
  <c r="I338" i="1"/>
  <c r="I588" i="1"/>
  <c r="I820" i="1"/>
  <c r="I592" i="1"/>
  <c r="I660" i="1"/>
  <c r="I176" i="1"/>
  <c r="I732" i="1"/>
  <c r="I102" i="1"/>
  <c r="I503" i="1"/>
  <c r="I763" i="1"/>
  <c r="I277" i="1"/>
  <c r="I467" i="1"/>
  <c r="I754" i="1"/>
  <c r="I551" i="1"/>
  <c r="I351" i="1"/>
  <c r="I708" i="1"/>
  <c r="I871" i="1"/>
  <c r="I194" i="1"/>
  <c r="I465" i="1"/>
  <c r="I104" i="1"/>
  <c r="I482" i="1"/>
  <c r="I301" i="1"/>
  <c r="I501" i="1"/>
  <c r="I106" i="1"/>
  <c r="I153" i="1"/>
  <c r="I605" i="1"/>
  <c r="I638" i="1"/>
  <c r="I541" i="1"/>
  <c r="I268" i="1"/>
  <c r="I86" i="1"/>
  <c r="I269" i="1"/>
  <c r="I362" i="1"/>
  <c r="I171" i="1"/>
  <c r="I685" i="1"/>
  <c r="I445" i="1"/>
  <c r="I155" i="1"/>
  <c r="I582" i="1"/>
  <c r="I452" i="1"/>
  <c r="I767" i="1"/>
  <c r="I835" i="1"/>
  <c r="I74" i="1"/>
  <c r="I518" i="1"/>
  <c r="I536" i="1"/>
  <c r="I17" i="1"/>
  <c r="I581" i="1"/>
  <c r="I210" i="1"/>
  <c r="I757" i="1"/>
  <c r="I746" i="1"/>
  <c r="I407" i="1"/>
  <c r="I826" i="1"/>
  <c r="I679" i="1"/>
  <c r="I602" i="1"/>
  <c r="I860" i="1"/>
  <c r="I115" i="1"/>
  <c r="I113" i="1"/>
  <c r="I193" i="1"/>
  <c r="I8" i="1"/>
  <c r="I101" i="1"/>
  <c r="I315" i="1"/>
  <c r="I124" i="1"/>
  <c r="I199" i="1"/>
  <c r="I867" i="1"/>
  <c r="I110" i="1"/>
  <c r="I211" i="1"/>
  <c r="I569" i="1"/>
  <c r="I667" i="1"/>
  <c r="I750" i="1"/>
  <c r="I92" i="1"/>
  <c r="I824" i="1"/>
  <c r="I558" i="1"/>
  <c r="I534" i="1"/>
  <c r="I490" i="1"/>
  <c r="I665" i="1"/>
  <c r="I152" i="1"/>
  <c r="I523" i="1"/>
  <c r="I398" i="1"/>
  <c r="I6" i="1"/>
  <c r="I87" i="1"/>
  <c r="I77" i="1"/>
  <c r="I458" i="1"/>
  <c r="I253" i="1"/>
  <c r="I218" i="1"/>
  <c r="I122" i="1"/>
  <c r="I714" i="1"/>
  <c r="I573" i="1"/>
  <c r="I323" i="1"/>
  <c r="I643" i="1"/>
  <c r="I808" i="1"/>
  <c r="I322" i="1"/>
  <c r="I451" i="1"/>
  <c r="I450" i="1"/>
  <c r="I891" i="1"/>
  <c r="I114" i="1"/>
  <c r="I807" i="1"/>
  <c r="I26" i="1"/>
  <c r="I738" i="1"/>
  <c r="I367" i="1"/>
  <c r="I290" i="1"/>
  <c r="I260" i="1"/>
  <c r="I325" i="1"/>
  <c r="I355" i="1"/>
  <c r="I882" i="1"/>
  <c r="I594" i="1"/>
  <c r="I15" i="1"/>
  <c r="I525" i="1"/>
  <c r="I99" i="1"/>
  <c r="I514" i="1"/>
  <c r="I162" i="1"/>
  <c r="I716" i="1"/>
  <c r="I606" i="1"/>
  <c r="I494" i="1"/>
  <c r="I782" i="1"/>
  <c r="I749" i="1"/>
  <c r="I621" i="1"/>
  <c r="I118" i="1"/>
  <c r="I689" i="1"/>
  <c r="I259" i="1"/>
  <c r="I802" i="1"/>
  <c r="I3" i="1"/>
  <c r="I632" i="1"/>
  <c r="I585" i="1"/>
  <c r="I368" i="1"/>
  <c r="I543" i="1"/>
  <c r="I55" i="1"/>
  <c r="I601" i="1"/>
  <c r="I664" i="1"/>
  <c r="I787" i="1"/>
  <c r="I61" i="1"/>
  <c r="I855" i="1"/>
  <c r="I722" i="1"/>
  <c r="I663" i="1"/>
  <c r="I93" i="1"/>
  <c r="I140" i="1"/>
  <c r="I96" i="1"/>
  <c r="I630" i="1"/>
  <c r="I678" i="1"/>
  <c r="I728" i="1"/>
  <c r="I357" i="1"/>
  <c r="I553" i="1"/>
  <c r="I420" i="1"/>
  <c r="I358" i="1"/>
  <c r="I656" i="1"/>
  <c r="I832" i="1"/>
  <c r="I719" i="1"/>
  <c r="I372" i="1"/>
  <c r="I275" i="1"/>
  <c r="I68" i="1"/>
  <c r="I845" i="1"/>
  <c r="I181" i="1"/>
  <c r="I13" i="1"/>
  <c r="I579" i="1"/>
  <c r="I146" i="1"/>
  <c r="I739" i="1"/>
  <c r="I112" i="1"/>
  <c r="I511" i="1"/>
  <c r="I126" i="1"/>
  <c r="I27" i="1"/>
  <c r="I718" i="1"/>
  <c r="I60" i="1"/>
  <c r="I274" i="1"/>
  <c r="I69" i="1"/>
  <c r="I238" i="1"/>
  <c r="I388" i="1"/>
  <c r="I174" i="1"/>
  <c r="I438" i="1"/>
  <c r="I404" i="1"/>
  <c r="I737" i="1"/>
  <c r="I695" i="1"/>
  <c r="I145" i="1"/>
  <c r="I329" i="1"/>
  <c r="I886" i="1"/>
  <c r="I42" i="1"/>
  <c r="I108" i="1"/>
  <c r="I862" i="1"/>
  <c r="I829" i="1"/>
  <c r="I10" i="1"/>
  <c r="I852" i="1"/>
  <c r="I250" i="1"/>
  <c r="I149" i="1"/>
  <c r="I610" i="1"/>
  <c r="I444" i="1"/>
  <c r="I365" i="1"/>
  <c r="I681" i="1"/>
  <c r="I406" i="1"/>
  <c r="I313" i="1"/>
  <c r="I248" i="1"/>
  <c r="I312" i="1"/>
  <c r="I859" i="1"/>
  <c r="I138" i="1"/>
  <c r="I363" i="1"/>
  <c r="I328" i="1"/>
  <c r="I429" i="1"/>
  <c r="I319" i="1"/>
  <c r="I376" i="1"/>
  <c r="I876" i="1"/>
  <c r="I634" i="1"/>
  <c r="I391" i="1"/>
  <c r="I869" i="1"/>
  <c r="I205" i="1"/>
  <c r="I215" i="1"/>
  <c r="I314" i="1"/>
  <c r="I557" i="1"/>
  <c r="I552" i="1"/>
  <c r="I811" i="1"/>
  <c r="I561" i="1"/>
  <c r="I343" i="1"/>
  <c r="I542" i="1"/>
  <c r="I41" i="1"/>
  <c r="I825" i="1"/>
  <c r="I307" i="1"/>
  <c r="I727" i="1"/>
  <c r="I819" i="1"/>
  <c r="I65" i="1"/>
  <c r="I872" i="1"/>
  <c r="I267" i="1"/>
  <c r="I798" i="1"/>
  <c r="I434" i="1"/>
  <c r="I261" i="1"/>
  <c r="I36" i="1"/>
  <c r="I692" i="1"/>
  <c r="I532" i="1"/>
  <c r="I806" i="1"/>
  <c r="I382" i="1"/>
  <c r="I341" i="1"/>
  <c r="I88" i="1"/>
  <c r="I753" i="1"/>
  <c r="I11" i="1"/>
  <c r="I691" i="1"/>
  <c r="I847" i="1"/>
  <c r="I291" i="1"/>
  <c r="I842" i="1"/>
  <c r="I464" i="1"/>
  <c r="I195" i="1"/>
  <c r="I37" i="1"/>
  <c r="I419" i="1"/>
  <c r="I508" i="1"/>
  <c r="I295" i="1"/>
  <c r="I646" i="1"/>
  <c r="I371" i="1"/>
  <c r="I721" i="1"/>
  <c r="I364" i="1"/>
  <c r="I229" i="1"/>
  <c r="I164" i="1"/>
  <c r="I219" i="1"/>
  <c r="I233" i="1"/>
  <c r="I144" i="1"/>
  <c r="I167" i="1"/>
  <c r="I59" i="1"/>
  <c r="I657" i="1"/>
  <c r="I121" i="1"/>
  <c r="I52" i="1"/>
  <c r="I401" i="1"/>
  <c r="I766" i="1"/>
  <c r="I25" i="1"/>
  <c r="I14" i="1"/>
  <c r="I572" i="1"/>
  <c r="I318" i="1"/>
  <c r="I397" i="1"/>
  <c r="I805" i="1"/>
  <c r="I232" i="1"/>
  <c r="I186" i="1"/>
  <c r="I500" i="1"/>
  <c r="I672" i="1"/>
  <c r="I120" i="1"/>
  <c r="I597" i="1"/>
  <c r="I321" i="1"/>
  <c r="I221" i="1"/>
  <c r="I478" i="1"/>
  <c r="I736" i="1"/>
  <c r="I515" i="1"/>
  <c r="I247" i="1"/>
  <c r="I784" i="1"/>
  <c r="I90" i="1"/>
  <c r="I756" i="1"/>
  <c r="I747" i="1"/>
  <c r="I801" i="1"/>
  <c r="I54" i="1"/>
  <c r="I745" i="1"/>
  <c r="I759" i="1"/>
  <c r="I53" i="1"/>
  <c r="I293" i="1"/>
  <c r="I505" i="1"/>
  <c r="I506" i="1"/>
  <c r="I840" i="1"/>
  <c r="I95" i="1"/>
  <c r="I135" i="1"/>
  <c r="I612" i="1"/>
  <c r="I201" i="1"/>
  <c r="I491" i="1"/>
  <c r="I409" i="1"/>
  <c r="I510" i="1"/>
  <c r="I680" i="1"/>
  <c r="I410" i="1"/>
  <c r="I474" i="1"/>
  <c r="I389" i="1"/>
  <c r="I701" i="1"/>
  <c r="I624" i="1"/>
  <c r="I436" i="1"/>
  <c r="I105" i="1"/>
  <c r="I776" i="1"/>
  <c r="I236" i="1"/>
  <c r="I744" i="1"/>
  <c r="I804" i="1"/>
  <c r="I765" i="1"/>
  <c r="I457" i="1"/>
  <c r="I350" i="1"/>
  <c r="I693" i="1"/>
  <c r="I23" i="1"/>
  <c r="I5" i="1"/>
  <c r="I442" i="1"/>
  <c r="I172" i="1"/>
  <c r="I791" i="1"/>
  <c r="I2" i="1"/>
  <c r="I263" i="1"/>
  <c r="I609" i="1"/>
  <c r="I684" i="1"/>
  <c r="I40" i="1"/>
  <c r="I423" i="1"/>
  <c r="I212" i="1"/>
  <c r="I82" i="1"/>
  <c r="I245" i="1"/>
  <c r="I435" i="1"/>
  <c r="I137" i="1"/>
  <c r="I294" i="1"/>
  <c r="I863" i="1"/>
  <c r="I883" i="1"/>
  <c r="I843" i="1"/>
  <c r="I320" i="1"/>
  <c r="I707" i="1"/>
  <c r="I282" i="1"/>
  <c r="I705" i="1"/>
  <c r="I441" i="1"/>
  <c r="I192" i="1"/>
  <c r="I431" i="1"/>
  <c r="I608" i="1"/>
  <c r="I189" i="1"/>
  <c r="I673" i="1"/>
  <c r="I881" i="1"/>
  <c r="I809" i="1"/>
  <c r="I139" i="1"/>
  <c r="I151" i="1"/>
  <c r="I154" i="1"/>
  <c r="I857" i="1"/>
  <c r="I889" i="1"/>
  <c r="I94" i="1"/>
  <c r="I209" i="1"/>
  <c r="I878" i="1"/>
  <c r="I560" i="1"/>
  <c r="I239" i="1"/>
  <c r="I674" i="1"/>
  <c r="I735" i="1"/>
  <c r="I849" i="1"/>
  <c r="I24" i="1"/>
  <c r="I593" i="1"/>
  <c r="I298" i="1"/>
  <c r="I345" i="1"/>
  <c r="I421" i="1"/>
  <c r="I677" i="1"/>
  <c r="I257" i="1"/>
  <c r="I339" i="1"/>
  <c r="I405" i="1"/>
  <c r="I234" i="1"/>
  <c r="I637" i="1"/>
  <c r="I760" i="1"/>
  <c r="I788" i="1"/>
  <c r="I166" i="1"/>
  <c r="I547" i="1"/>
  <c r="I316" i="1"/>
  <c r="I184" i="1"/>
  <c r="I520" i="1"/>
  <c r="I587" i="1"/>
  <c r="I18" i="1"/>
  <c r="I381" i="1"/>
  <c r="I169" i="1"/>
  <c r="I440" i="1"/>
  <c r="I743" i="1"/>
  <c r="I249" i="1"/>
  <c r="I774" i="1"/>
  <c r="I555" i="1"/>
  <c r="I134" i="1"/>
  <c r="I864" i="1"/>
  <c r="I480" i="1"/>
  <c r="I623" i="1"/>
  <c r="I12" i="1"/>
  <c r="I117" i="1"/>
  <c r="I463" i="1"/>
  <c r="I571" i="1"/>
  <c r="I348" i="1"/>
  <c r="I374" i="1"/>
  <c r="I432" i="1"/>
  <c r="I715" i="1"/>
  <c r="I617" i="1"/>
  <c r="I858" i="1"/>
  <c r="I568" i="1"/>
  <c r="I777" i="1"/>
  <c r="I687" i="1"/>
  <c r="I662" i="1"/>
  <c r="I51" i="1"/>
  <c r="I822" i="1"/>
  <c r="I217" i="1"/>
  <c r="I165" i="1"/>
  <c r="I885" i="1"/>
  <c r="I546" i="1"/>
  <c r="I712" i="1"/>
  <c r="I177" i="1"/>
  <c r="I590" i="1"/>
  <c r="I875" i="1"/>
  <c r="I447" i="1"/>
  <c r="I772" i="1"/>
  <c r="I647" i="1"/>
  <c r="I73" i="1"/>
  <c r="I85" i="1"/>
  <c r="I837" i="1"/>
  <c r="I703" i="1"/>
  <c r="I163" i="1"/>
  <c r="I686" i="1"/>
  <c r="I846" i="1"/>
  <c r="I512" i="1"/>
  <c r="I425" i="1"/>
  <c r="I688" i="1"/>
  <c r="I265" i="1"/>
  <c r="I567" i="1"/>
  <c r="I304" i="1"/>
  <c r="I197" i="1"/>
  <c r="I818" i="1"/>
  <c r="I449" i="1"/>
  <c r="I758" i="1"/>
  <c r="I81" i="1"/>
  <c r="I611" i="1"/>
  <c r="I873" i="1"/>
  <c r="I256" i="1"/>
  <c r="I633" i="1"/>
  <c r="I383" i="1"/>
  <c r="I273" i="1"/>
  <c r="I9" i="1"/>
  <c r="I522" i="1"/>
  <c r="I394" i="1"/>
  <c r="I493" i="1"/>
  <c r="I342" i="1"/>
  <c r="I649" i="1"/>
  <c r="I564" i="1"/>
  <c r="I517" i="1"/>
  <c r="I220" i="1"/>
  <c r="I175" i="1"/>
  <c r="I803" i="1"/>
  <c r="I790" i="1"/>
  <c r="I578" i="1"/>
  <c r="I696" i="1"/>
  <c r="I888" i="1"/>
  <c r="I475" i="1"/>
  <c r="I396" i="1"/>
  <c r="I395" i="1"/>
  <c r="I143" i="1"/>
  <c r="I884" i="1"/>
  <c r="I344" i="1"/>
  <c r="I844" i="1"/>
  <c r="I32" i="1"/>
  <c r="I414" i="1"/>
  <c r="I403" i="1"/>
  <c r="I583" i="1"/>
  <c r="I230" i="1"/>
  <c r="I485" i="1"/>
  <c r="I116" i="1"/>
  <c r="I285" i="1"/>
  <c r="I816" i="1"/>
  <c r="I726" i="1"/>
  <c r="I710" i="1"/>
  <c r="I380" i="1"/>
  <c r="I346" i="1"/>
  <c r="I823" i="1"/>
  <c r="I704" i="1"/>
  <c r="I462" i="1"/>
  <c r="I607" i="1"/>
  <c r="I281" i="1"/>
  <c r="I725" i="1"/>
  <c r="I717" i="1"/>
  <c r="I296" i="1"/>
  <c r="I706" i="1"/>
  <c r="I39" i="1"/>
  <c r="I333" i="1"/>
  <c r="I761" i="1"/>
  <c r="I668" i="1"/>
  <c r="I347" i="1"/>
  <c r="I507" i="1"/>
  <c r="I385" i="1"/>
  <c r="I833" i="1"/>
  <c r="I80" i="1"/>
  <c r="I653" i="1"/>
  <c r="I264" i="1"/>
  <c r="I400" i="1"/>
  <c r="I661" i="1"/>
  <c r="I64" i="1"/>
  <c r="I783" i="1"/>
  <c r="I698" i="1"/>
  <c r="I781" i="1"/>
  <c r="I141" i="1"/>
  <c r="I439" i="1"/>
  <c r="I531" i="1"/>
  <c r="I62" i="1"/>
  <c r="I384" i="1"/>
  <c r="I222" i="1"/>
  <c r="I202" i="1"/>
  <c r="I399" i="1"/>
  <c r="I622" i="1"/>
  <c r="I223" i="1"/>
  <c r="I556" i="1"/>
  <c r="I448" i="1"/>
  <c r="I683" i="1"/>
  <c r="I58" i="1"/>
  <c r="I810" i="1"/>
  <c r="I196" i="1"/>
  <c r="I479" i="1"/>
  <c r="I530" i="1"/>
  <c r="I127" i="1"/>
  <c r="I618" i="1"/>
  <c r="I72" i="1"/>
  <c r="I877" i="1"/>
  <c r="I779" i="1"/>
  <c r="I670" i="1"/>
  <c r="C616" i="1"/>
  <c r="C16" i="1"/>
  <c r="C22" i="1"/>
  <c r="C150" i="1"/>
  <c r="C626" i="1"/>
  <c r="C856" i="1"/>
  <c r="C724" i="1"/>
  <c r="C654" i="1"/>
  <c r="C528" i="1"/>
  <c r="C173" i="1"/>
  <c r="C91" i="1"/>
  <c r="C496" i="1"/>
  <c r="C648" i="1"/>
  <c r="C280" i="1"/>
  <c r="C748" i="1"/>
  <c r="C402" i="1"/>
  <c r="C644" i="1"/>
  <c r="C83" i="1"/>
  <c r="C521" i="1"/>
  <c r="C481" i="1"/>
  <c r="C769" i="1"/>
  <c r="C838" i="1"/>
  <c r="C190" i="1"/>
  <c r="C180" i="1"/>
  <c r="C131" i="1"/>
  <c r="C309" i="1"/>
  <c r="C539" i="1"/>
  <c r="C278" i="1"/>
  <c r="C29" i="1"/>
  <c r="C599" i="1"/>
  <c r="C627" i="1"/>
  <c r="C213" i="1"/>
  <c r="C771" i="1"/>
  <c r="C284" i="1"/>
  <c r="C424" i="1"/>
  <c r="C455" i="1"/>
  <c r="C227" i="1"/>
  <c r="C498" i="1"/>
  <c r="C723" i="1"/>
  <c r="C373" i="1"/>
  <c r="C287" i="1"/>
  <c r="C70" i="1"/>
  <c r="C815" i="1"/>
  <c r="C854" i="1"/>
  <c r="C119" i="1"/>
  <c r="C378" i="1"/>
  <c r="C797" i="1"/>
  <c r="C158" i="1"/>
  <c r="C476" i="1"/>
  <c r="C330" i="1"/>
  <c r="C270" i="1"/>
  <c r="C813" i="1"/>
  <c r="C354" i="1"/>
  <c r="C629" i="1"/>
  <c r="C147" i="1"/>
  <c r="C379" i="1"/>
  <c r="C100" i="1"/>
  <c r="C469" i="1"/>
  <c r="C690" i="1"/>
  <c r="C812" i="1"/>
  <c r="C879" i="1"/>
  <c r="C577" i="1"/>
  <c r="C454" i="1"/>
  <c r="C310" i="1"/>
  <c r="C666" i="1"/>
  <c r="C473" i="1"/>
  <c r="C76" i="1"/>
  <c r="C224" i="1"/>
  <c r="C460" i="1"/>
  <c r="C20" i="1"/>
  <c r="C428" i="1"/>
  <c r="C471" i="1"/>
  <c r="C255" i="1"/>
  <c r="C45" i="1"/>
  <c r="C709" i="1"/>
  <c r="C241" i="1"/>
  <c r="C408" i="1"/>
  <c r="C288" i="1"/>
  <c r="C516" i="1"/>
  <c r="C129" i="1"/>
  <c r="C311" i="1"/>
  <c r="C488" i="1"/>
  <c r="C204" i="1"/>
  <c r="C773" i="1"/>
  <c r="C697" i="1"/>
  <c r="C625" i="1"/>
  <c r="C340" i="1"/>
  <c r="C619" i="1"/>
  <c r="C850" i="1"/>
  <c r="C35" i="1"/>
  <c r="C133" i="1"/>
  <c r="C289" i="1"/>
  <c r="C208" i="1"/>
  <c r="C584" i="1"/>
  <c r="C443" i="1"/>
  <c r="C327" i="1"/>
  <c r="C814" i="1"/>
  <c r="C548" i="1"/>
  <c r="C418" i="1"/>
  <c r="C659" i="1"/>
  <c r="C589" i="1"/>
  <c r="C107" i="1"/>
  <c r="C437" i="1"/>
  <c r="C43" i="1"/>
  <c r="C271" i="1"/>
  <c r="C853" i="1"/>
  <c r="C4" i="1"/>
  <c r="C574" i="1"/>
  <c r="C331" i="1"/>
  <c r="C545" i="1"/>
  <c r="C246" i="1"/>
  <c r="C157" i="1"/>
  <c r="C489" i="1"/>
  <c r="C416" i="1"/>
  <c r="C628" i="1"/>
  <c r="C324" i="1"/>
  <c r="C387" i="1"/>
  <c r="C46" i="1"/>
  <c r="C244" i="1"/>
  <c r="C702" i="1"/>
  <c r="C892" i="1"/>
  <c r="C868" i="1"/>
  <c r="C620" i="1"/>
  <c r="C786" i="1"/>
  <c r="C136" i="1"/>
  <c r="C796" i="1"/>
  <c r="C887" i="1"/>
  <c r="C639" i="1"/>
  <c r="C179" i="1"/>
  <c r="C317" i="1"/>
  <c r="C299" i="1"/>
  <c r="C207" i="1"/>
  <c r="C874" i="1"/>
  <c r="C191" i="1"/>
  <c r="C359" i="1"/>
  <c r="C375" i="1"/>
  <c r="C75" i="1"/>
  <c r="C235" i="1"/>
  <c r="C98" i="1"/>
  <c r="C550" i="1"/>
  <c r="C226" i="1"/>
  <c r="C426" i="1"/>
  <c r="C392" i="1"/>
  <c r="C800" i="1"/>
  <c r="C486" i="1"/>
  <c r="C240" i="1"/>
  <c r="C651" i="1"/>
  <c r="C148" i="1"/>
  <c r="C755" i="1"/>
  <c r="C56" i="1"/>
  <c r="C752" i="1"/>
  <c r="C159" i="1"/>
  <c r="C251" i="1"/>
  <c r="C538" i="1"/>
  <c r="C596" i="1"/>
  <c r="C292" i="1"/>
  <c r="C751" i="1"/>
  <c r="C799" i="1"/>
  <c r="C484" i="1"/>
  <c r="C125" i="1"/>
  <c r="C576" i="1"/>
  <c r="C228" i="1"/>
  <c r="C71" i="1"/>
  <c r="C283" i="1"/>
  <c r="C527" i="1"/>
  <c r="C132" i="1"/>
  <c r="C206" i="1"/>
  <c r="C544" i="1"/>
  <c r="C502" i="1"/>
  <c r="C352" i="1"/>
  <c r="C836" i="1"/>
  <c r="C335" i="1"/>
  <c r="C731" i="1"/>
  <c r="C642" i="1"/>
  <c r="C764" i="1"/>
  <c r="C793" i="1"/>
  <c r="C730" i="1"/>
  <c r="C636" i="1"/>
  <c r="C393" i="1"/>
  <c r="C537" i="1"/>
  <c r="C214" i="1"/>
  <c r="C700" i="1"/>
  <c r="C733" i="1"/>
  <c r="C334" i="1"/>
  <c r="C675" i="1"/>
  <c r="C185" i="1"/>
  <c r="C821" i="1"/>
  <c r="C866" i="1"/>
  <c r="C495" i="1"/>
  <c r="C640" i="1"/>
  <c r="C254" i="1"/>
  <c r="C789" i="1"/>
  <c r="C563" i="1"/>
  <c r="C338" i="1"/>
  <c r="C588" i="1"/>
  <c r="C820" i="1"/>
  <c r="C592" i="1"/>
  <c r="C660" i="1"/>
  <c r="C176" i="1"/>
  <c r="C732" i="1"/>
  <c r="C102" i="1"/>
  <c r="C503" i="1"/>
  <c r="C763" i="1"/>
  <c r="C277" i="1"/>
  <c r="C467" i="1"/>
  <c r="C754" i="1"/>
  <c r="C551" i="1"/>
  <c r="C351" i="1"/>
  <c r="C708" i="1"/>
  <c r="C871" i="1"/>
  <c r="C194" i="1"/>
  <c r="C465" i="1"/>
  <c r="C104" i="1"/>
  <c r="C482" i="1"/>
  <c r="C301" i="1"/>
  <c r="C501" i="1"/>
  <c r="C106" i="1"/>
  <c r="C153" i="1"/>
  <c r="C605" i="1"/>
  <c r="C638" i="1"/>
  <c r="C541" i="1"/>
  <c r="C268" i="1"/>
  <c r="C86" i="1"/>
  <c r="C269" i="1"/>
  <c r="C362" i="1"/>
  <c r="C171" i="1"/>
  <c r="C685" i="1"/>
  <c r="C445" i="1"/>
  <c r="C155" i="1"/>
  <c r="C582" i="1"/>
  <c r="C452" i="1"/>
  <c r="C767" i="1"/>
  <c r="C835" i="1"/>
  <c r="C74" i="1"/>
  <c r="C518" i="1"/>
  <c r="C536" i="1"/>
  <c r="C17" i="1"/>
  <c r="C581" i="1"/>
  <c r="C210" i="1"/>
  <c r="C757" i="1"/>
  <c r="C746" i="1"/>
  <c r="C407" i="1"/>
  <c r="C826" i="1"/>
  <c r="C679" i="1"/>
  <c r="C602" i="1"/>
  <c r="C860" i="1"/>
  <c r="C115" i="1"/>
  <c r="C113" i="1"/>
  <c r="C193" i="1"/>
  <c r="C8" i="1"/>
  <c r="C101" i="1"/>
  <c r="C315" i="1"/>
  <c r="C124" i="1"/>
  <c r="C199" i="1"/>
  <c r="C867" i="1"/>
  <c r="C110" i="1"/>
  <c r="C211" i="1"/>
  <c r="C569" i="1"/>
  <c r="C667" i="1"/>
  <c r="C750" i="1"/>
  <c r="C92" i="1"/>
  <c r="C824" i="1"/>
  <c r="C558" i="1"/>
  <c r="C534" i="1"/>
  <c r="C490" i="1"/>
  <c r="C665" i="1"/>
  <c r="C152" i="1"/>
  <c r="C523" i="1"/>
  <c r="C398" i="1"/>
  <c r="C6" i="1"/>
  <c r="C87" i="1"/>
  <c r="C77" i="1"/>
  <c r="C458" i="1"/>
  <c r="C253" i="1"/>
  <c r="C218" i="1"/>
  <c r="C122" i="1"/>
  <c r="C714" i="1"/>
  <c r="C573" i="1"/>
  <c r="C323" i="1"/>
  <c r="C643" i="1"/>
  <c r="C808" i="1"/>
  <c r="C322" i="1"/>
  <c r="C451" i="1"/>
  <c r="C450" i="1"/>
  <c r="C891" i="1"/>
  <c r="C114" i="1"/>
  <c r="C807" i="1"/>
  <c r="C26" i="1"/>
  <c r="C738" i="1"/>
  <c r="C367" i="1"/>
  <c r="C290" i="1"/>
  <c r="C260" i="1"/>
  <c r="C325" i="1"/>
  <c r="C355" i="1"/>
  <c r="C882" i="1"/>
  <c r="C594" i="1"/>
  <c r="C15" i="1"/>
  <c r="C525" i="1"/>
  <c r="C99" i="1"/>
  <c r="C514" i="1"/>
  <c r="C162" i="1"/>
  <c r="C716" i="1"/>
  <c r="C606" i="1"/>
  <c r="C494" i="1"/>
  <c r="C782" i="1"/>
  <c r="C749" i="1"/>
  <c r="C621" i="1"/>
  <c r="C118" i="1"/>
  <c r="C689" i="1"/>
  <c r="C259" i="1"/>
  <c r="C802" i="1"/>
  <c r="C3" i="1"/>
  <c r="C632" i="1"/>
  <c r="C585" i="1"/>
  <c r="C368" i="1"/>
  <c r="C543" i="1"/>
  <c r="C55" i="1"/>
  <c r="C601" i="1"/>
  <c r="C664" i="1"/>
  <c r="C787" i="1"/>
  <c r="C61" i="1"/>
  <c r="C855" i="1"/>
  <c r="C722" i="1"/>
  <c r="C663" i="1"/>
  <c r="C93" i="1"/>
  <c r="C140" i="1"/>
  <c r="C96" i="1"/>
  <c r="C630" i="1"/>
  <c r="C678" i="1"/>
  <c r="C728" i="1"/>
  <c r="C357" i="1"/>
  <c r="C553" i="1"/>
  <c r="C420" i="1"/>
  <c r="C358" i="1"/>
  <c r="C656" i="1"/>
  <c r="C832" i="1"/>
  <c r="C719" i="1"/>
  <c r="C372" i="1"/>
  <c r="C275" i="1"/>
  <c r="C68" i="1"/>
  <c r="C845" i="1"/>
  <c r="C181" i="1"/>
  <c r="C13" i="1"/>
  <c r="C579" i="1"/>
  <c r="C146" i="1"/>
  <c r="C739" i="1"/>
  <c r="C112" i="1"/>
  <c r="C511" i="1"/>
  <c r="C126" i="1"/>
  <c r="C27" i="1"/>
  <c r="C718" i="1"/>
  <c r="C60" i="1"/>
  <c r="C274" i="1"/>
  <c r="C69" i="1"/>
  <c r="C238" i="1"/>
  <c r="C388" i="1"/>
  <c r="C174" i="1"/>
  <c r="C438" i="1"/>
  <c r="C404" i="1"/>
  <c r="C737" i="1"/>
  <c r="C695" i="1"/>
  <c r="C145" i="1"/>
  <c r="C329" i="1"/>
  <c r="C886" i="1"/>
  <c r="C42" i="1"/>
  <c r="C108" i="1"/>
  <c r="C862" i="1"/>
  <c r="C829" i="1"/>
  <c r="C10" i="1"/>
  <c r="C852" i="1"/>
  <c r="C250" i="1"/>
  <c r="C149" i="1"/>
  <c r="C610" i="1"/>
  <c r="C444" i="1"/>
  <c r="C365" i="1"/>
  <c r="C681" i="1"/>
  <c r="C406" i="1"/>
  <c r="C313" i="1"/>
  <c r="C248" i="1"/>
  <c r="C312" i="1"/>
  <c r="C859" i="1"/>
  <c r="C138" i="1"/>
  <c r="C363" i="1"/>
  <c r="C328" i="1"/>
  <c r="C429" i="1"/>
  <c r="C319" i="1"/>
  <c r="C376" i="1"/>
  <c r="C876" i="1"/>
  <c r="C634" i="1"/>
  <c r="C391" i="1"/>
  <c r="C869" i="1"/>
  <c r="C205" i="1"/>
  <c r="C215" i="1"/>
  <c r="C314" i="1"/>
  <c r="C557" i="1"/>
  <c r="C552" i="1"/>
  <c r="C811" i="1"/>
  <c r="C561" i="1"/>
  <c r="C343" i="1"/>
  <c r="C542" i="1"/>
  <c r="C41" i="1"/>
  <c r="C825" i="1"/>
  <c r="C307" i="1"/>
  <c r="C727" i="1"/>
  <c r="C819" i="1"/>
  <c r="C65" i="1"/>
  <c r="C872" i="1"/>
  <c r="C267" i="1"/>
  <c r="C798" i="1"/>
  <c r="C434" i="1"/>
  <c r="C261" i="1"/>
  <c r="C36" i="1"/>
  <c r="C692" i="1"/>
  <c r="C532" i="1"/>
  <c r="C806" i="1"/>
  <c r="C382" i="1"/>
  <c r="C341" i="1"/>
  <c r="C88" i="1"/>
  <c r="C753" i="1"/>
  <c r="C11" i="1"/>
  <c r="C691" i="1"/>
  <c r="C847" i="1"/>
  <c r="C291" i="1"/>
  <c r="C842" i="1"/>
  <c r="C464" i="1"/>
  <c r="C195" i="1"/>
  <c r="C37" i="1"/>
  <c r="C419" i="1"/>
  <c r="C508" i="1"/>
  <c r="C295" i="1"/>
  <c r="C646" i="1"/>
  <c r="C371" i="1"/>
  <c r="C721" i="1"/>
  <c r="C364" i="1"/>
  <c r="C229" i="1"/>
  <c r="C164" i="1"/>
  <c r="C219" i="1"/>
  <c r="C233" i="1"/>
  <c r="C144" i="1"/>
  <c r="C167" i="1"/>
  <c r="C59" i="1"/>
  <c r="C657" i="1"/>
  <c r="C121" i="1"/>
  <c r="C52" i="1"/>
  <c r="C401" i="1"/>
  <c r="C766" i="1"/>
  <c r="C25" i="1"/>
  <c r="C14" i="1"/>
  <c r="C572" i="1"/>
  <c r="C318" i="1"/>
  <c r="C397" i="1"/>
  <c r="C805" i="1"/>
  <c r="C232" i="1"/>
  <c r="C186" i="1"/>
  <c r="C500" i="1"/>
  <c r="C672" i="1"/>
  <c r="C120" i="1"/>
  <c r="C597" i="1"/>
  <c r="C321" i="1"/>
  <c r="C221" i="1"/>
  <c r="C478" i="1"/>
  <c r="C736" i="1"/>
  <c r="C515" i="1"/>
  <c r="C247" i="1"/>
  <c r="C784" i="1"/>
  <c r="C90" i="1"/>
  <c r="C756" i="1"/>
  <c r="C747" i="1"/>
  <c r="C801" i="1"/>
  <c r="C54" i="1"/>
  <c r="C745" i="1"/>
  <c r="C759" i="1"/>
  <c r="C53" i="1"/>
  <c r="C293" i="1"/>
  <c r="C505" i="1"/>
  <c r="C506" i="1"/>
  <c r="C840" i="1"/>
  <c r="C95" i="1"/>
  <c r="C135" i="1"/>
  <c r="C612" i="1"/>
  <c r="C201" i="1"/>
  <c r="C491" i="1"/>
  <c r="C409" i="1"/>
  <c r="C510" i="1"/>
  <c r="C680" i="1"/>
  <c r="C410" i="1"/>
  <c r="C474" i="1"/>
  <c r="C389" i="1"/>
  <c r="C701" i="1"/>
  <c r="C624" i="1"/>
  <c r="C436" i="1"/>
  <c r="C105" i="1"/>
  <c r="C776" i="1"/>
  <c r="C236" i="1"/>
  <c r="C744" i="1"/>
  <c r="C804" i="1"/>
  <c r="C765" i="1"/>
  <c r="C457" i="1"/>
  <c r="C350" i="1"/>
  <c r="C693" i="1"/>
  <c r="C23" i="1"/>
  <c r="C5" i="1"/>
  <c r="C442" i="1"/>
  <c r="C172" i="1"/>
  <c r="C791" i="1"/>
  <c r="C2" i="1"/>
  <c r="C263" i="1"/>
  <c r="C609" i="1"/>
  <c r="C684" i="1"/>
  <c r="C40" i="1"/>
  <c r="C423" i="1"/>
  <c r="C212" i="1"/>
  <c r="C82" i="1"/>
  <c r="C245" i="1"/>
  <c r="C435" i="1"/>
  <c r="C137" i="1"/>
  <c r="C294" i="1"/>
  <c r="C863" i="1"/>
  <c r="C883" i="1"/>
  <c r="C843" i="1"/>
  <c r="C320" i="1"/>
  <c r="C707" i="1"/>
  <c r="C282" i="1"/>
  <c r="C705" i="1"/>
  <c r="C441" i="1"/>
  <c r="C192" i="1"/>
  <c r="C431" i="1"/>
  <c r="C608" i="1"/>
  <c r="C189" i="1"/>
  <c r="C673" i="1"/>
  <c r="C881" i="1"/>
  <c r="C809" i="1"/>
  <c r="C139" i="1"/>
  <c r="C151" i="1"/>
  <c r="C154" i="1"/>
  <c r="C857" i="1"/>
  <c r="C889" i="1"/>
  <c r="C94" i="1"/>
  <c r="C209" i="1"/>
  <c r="C878" i="1"/>
  <c r="C560" i="1"/>
  <c r="C239" i="1"/>
  <c r="C674" i="1"/>
  <c r="C735" i="1"/>
  <c r="C849" i="1"/>
  <c r="C24" i="1"/>
  <c r="C593" i="1"/>
  <c r="C298" i="1"/>
  <c r="C345" i="1"/>
  <c r="C421" i="1"/>
  <c r="C677" i="1"/>
  <c r="C257" i="1"/>
  <c r="C339" i="1"/>
  <c r="C405" i="1"/>
  <c r="C234" i="1"/>
  <c r="C637" i="1"/>
  <c r="C760" i="1"/>
  <c r="C788" i="1"/>
  <c r="C166" i="1"/>
  <c r="C547" i="1"/>
  <c r="C316" i="1"/>
  <c r="C184" i="1"/>
  <c r="C520" i="1"/>
  <c r="C587" i="1"/>
  <c r="C18" i="1"/>
  <c r="C381" i="1"/>
  <c r="C169" i="1"/>
  <c r="C440" i="1"/>
  <c r="C743" i="1"/>
  <c r="C249" i="1"/>
  <c r="C774" i="1"/>
  <c r="C555" i="1"/>
  <c r="C134" i="1"/>
  <c r="C864" i="1"/>
  <c r="C480" i="1"/>
  <c r="C623" i="1"/>
  <c r="C12" i="1"/>
  <c r="C117" i="1"/>
  <c r="C463" i="1"/>
  <c r="C571" i="1"/>
  <c r="C348" i="1"/>
  <c r="C374" i="1"/>
  <c r="C432" i="1"/>
  <c r="C715" i="1"/>
  <c r="C617" i="1"/>
  <c r="C858" i="1"/>
  <c r="C568" i="1"/>
  <c r="C777" i="1"/>
  <c r="C687" i="1"/>
  <c r="C662" i="1"/>
  <c r="C51" i="1"/>
  <c r="C822" i="1"/>
  <c r="C217" i="1"/>
  <c r="C165" i="1"/>
  <c r="C885" i="1"/>
  <c r="C546" i="1"/>
  <c r="C712" i="1"/>
  <c r="C177" i="1"/>
  <c r="C590" i="1"/>
  <c r="C875" i="1"/>
  <c r="C447" i="1"/>
  <c r="C772" i="1"/>
  <c r="C647" i="1"/>
  <c r="C73" i="1"/>
  <c r="C85" i="1"/>
  <c r="C837" i="1"/>
  <c r="C703" i="1"/>
  <c r="C163" i="1"/>
  <c r="C686" i="1"/>
  <c r="C846" i="1"/>
  <c r="C512" i="1"/>
  <c r="C425" i="1"/>
  <c r="C688" i="1"/>
  <c r="C265" i="1"/>
  <c r="C567" i="1"/>
  <c r="C304" i="1"/>
  <c r="C197" i="1"/>
  <c r="C818" i="1"/>
  <c r="C449" i="1"/>
  <c r="C758" i="1"/>
  <c r="C81" i="1"/>
  <c r="C611" i="1"/>
  <c r="C873" i="1"/>
  <c r="C256" i="1"/>
  <c r="C633" i="1"/>
  <c r="C383" i="1"/>
  <c r="C273" i="1"/>
  <c r="C9" i="1"/>
  <c r="C522" i="1"/>
  <c r="C394" i="1"/>
  <c r="C493" i="1"/>
  <c r="C342" i="1"/>
  <c r="C649" i="1"/>
  <c r="C564" i="1"/>
  <c r="C517" i="1"/>
  <c r="C220" i="1"/>
  <c r="C175" i="1"/>
  <c r="C803" i="1"/>
  <c r="C790" i="1"/>
  <c r="C578" i="1"/>
  <c r="C696" i="1"/>
  <c r="C888" i="1"/>
  <c r="C475" i="1"/>
  <c r="C396" i="1"/>
  <c r="C395" i="1"/>
  <c r="C143" i="1"/>
  <c r="C884" i="1"/>
  <c r="C344" i="1"/>
  <c r="C844" i="1"/>
  <c r="C32" i="1"/>
  <c r="C414" i="1"/>
  <c r="C403" i="1"/>
  <c r="C583" i="1"/>
  <c r="C230" i="1"/>
  <c r="C485" i="1"/>
  <c r="C116" i="1"/>
  <c r="C285" i="1"/>
  <c r="C816" i="1"/>
  <c r="C726" i="1"/>
  <c r="C710" i="1"/>
  <c r="C380" i="1"/>
  <c r="C346" i="1"/>
  <c r="C823" i="1"/>
  <c r="C704" i="1"/>
  <c r="C462" i="1"/>
  <c r="C607" i="1"/>
  <c r="C281" i="1"/>
  <c r="C725" i="1"/>
  <c r="C717" i="1"/>
  <c r="C296" i="1"/>
  <c r="C706" i="1"/>
  <c r="C39" i="1"/>
  <c r="C333" i="1"/>
  <c r="C761" i="1"/>
  <c r="C668" i="1"/>
  <c r="C347" i="1"/>
  <c r="C507" i="1"/>
  <c r="C385" i="1"/>
  <c r="C833" i="1"/>
  <c r="C80" i="1"/>
  <c r="C653" i="1"/>
  <c r="C264" i="1"/>
  <c r="C400" i="1"/>
  <c r="C661" i="1"/>
  <c r="C64" i="1"/>
  <c r="C783" i="1"/>
  <c r="C698" i="1"/>
  <c r="C781" i="1"/>
  <c r="C141" i="1"/>
  <c r="C439" i="1"/>
  <c r="C531" i="1"/>
  <c r="C62" i="1"/>
  <c r="C384" i="1"/>
  <c r="C222" i="1"/>
  <c r="C202" i="1"/>
  <c r="C399" i="1"/>
  <c r="C622" i="1"/>
  <c r="C223" i="1"/>
  <c r="C556" i="1"/>
  <c r="C448" i="1"/>
  <c r="C683" i="1"/>
  <c r="C58" i="1"/>
  <c r="C810" i="1"/>
  <c r="C196" i="1"/>
  <c r="C479" i="1"/>
  <c r="C530" i="1"/>
  <c r="C127" i="1"/>
  <c r="C618" i="1"/>
  <c r="C72" i="1"/>
  <c r="C877" i="1"/>
  <c r="C779" i="1"/>
  <c r="C670" i="1"/>
  <c r="F616" i="1"/>
  <c r="F16" i="1"/>
  <c r="F22" i="1"/>
  <c r="F150" i="1"/>
  <c r="F626" i="1"/>
  <c r="F856" i="1"/>
  <c r="F724" i="1"/>
  <c r="F654" i="1"/>
  <c r="F528" i="1"/>
  <c r="F173" i="1"/>
  <c r="F91" i="1"/>
  <c r="F496" i="1"/>
  <c r="F648" i="1"/>
  <c r="F280" i="1"/>
  <c r="F748" i="1"/>
  <c r="F402" i="1"/>
  <c r="F644" i="1"/>
  <c r="F83" i="1"/>
  <c r="F521" i="1"/>
  <c r="F481" i="1"/>
  <c r="F769" i="1"/>
  <c r="F838" i="1"/>
  <c r="F190" i="1"/>
  <c r="F180" i="1"/>
  <c r="F131" i="1"/>
  <c r="F309" i="1"/>
  <c r="F539" i="1"/>
  <c r="F278" i="1"/>
  <c r="F29" i="1"/>
  <c r="F599" i="1"/>
  <c r="F627" i="1"/>
  <c r="F213" i="1"/>
  <c r="F771" i="1"/>
  <c r="F284" i="1"/>
  <c r="F424" i="1"/>
  <c r="F455" i="1"/>
  <c r="F227" i="1"/>
  <c r="F498" i="1"/>
  <c r="F723" i="1"/>
  <c r="F373" i="1"/>
  <c r="F287" i="1"/>
  <c r="F70" i="1"/>
  <c r="F815" i="1"/>
  <c r="F854" i="1"/>
  <c r="F119" i="1"/>
  <c r="F378" i="1"/>
  <c r="F797" i="1"/>
  <c r="F158" i="1"/>
  <c r="F476" i="1"/>
  <c r="F330" i="1"/>
  <c r="F270" i="1"/>
  <c r="F813" i="1"/>
  <c r="F354" i="1"/>
  <c r="F629" i="1"/>
  <c r="F147" i="1"/>
  <c r="F379" i="1"/>
  <c r="F100" i="1"/>
  <c r="F469" i="1"/>
  <c r="F690" i="1"/>
  <c r="F812" i="1"/>
  <c r="F879" i="1"/>
  <c r="F577" i="1"/>
  <c r="F454" i="1"/>
  <c r="F310" i="1"/>
  <c r="F666" i="1"/>
  <c r="F473" i="1"/>
  <c r="F76" i="1"/>
  <c r="F224" i="1"/>
  <c r="F460" i="1"/>
  <c r="F20" i="1"/>
  <c r="F428" i="1"/>
  <c r="F471" i="1"/>
  <c r="F255" i="1"/>
  <c r="F45" i="1"/>
  <c r="F709" i="1"/>
  <c r="F241" i="1"/>
  <c r="F408" i="1"/>
  <c r="F288" i="1"/>
  <c r="F516" i="1"/>
  <c r="F129" i="1"/>
  <c r="F311" i="1"/>
  <c r="F488" i="1"/>
  <c r="F204" i="1"/>
  <c r="F773" i="1"/>
  <c r="F697" i="1"/>
  <c r="F625" i="1"/>
  <c r="F340" i="1"/>
  <c r="F619" i="1"/>
  <c r="F850" i="1"/>
  <c r="F35" i="1"/>
  <c r="F133" i="1"/>
  <c r="F289" i="1"/>
  <c r="F208" i="1"/>
  <c r="F584" i="1"/>
  <c r="F443" i="1"/>
  <c r="F327" i="1"/>
  <c r="F814" i="1"/>
  <c r="F548" i="1"/>
  <c r="F418" i="1"/>
  <c r="F659" i="1"/>
  <c r="F589" i="1"/>
  <c r="F107" i="1"/>
  <c r="F437" i="1"/>
  <c r="F43" i="1"/>
  <c r="F271" i="1"/>
  <c r="F853" i="1"/>
  <c r="F4" i="1"/>
  <c r="F574" i="1"/>
  <c r="F331" i="1"/>
  <c r="F545" i="1"/>
  <c r="F246" i="1"/>
  <c r="F157" i="1"/>
  <c r="F489" i="1"/>
  <c r="F416" i="1"/>
  <c r="F628" i="1"/>
  <c r="F324" i="1"/>
  <c r="F387" i="1"/>
  <c r="F46" i="1"/>
  <c r="F244" i="1"/>
  <c r="F702" i="1"/>
  <c r="F892" i="1"/>
  <c r="F868" i="1"/>
  <c r="F620" i="1"/>
  <c r="F786" i="1"/>
  <c r="F136" i="1"/>
  <c r="F796" i="1"/>
  <c r="F887" i="1"/>
  <c r="F639" i="1"/>
  <c r="F179" i="1"/>
  <c r="F317" i="1"/>
  <c r="F299" i="1"/>
  <c r="F207" i="1"/>
  <c r="F874" i="1"/>
  <c r="F191" i="1"/>
  <c r="F359" i="1"/>
  <c r="F375" i="1"/>
  <c r="F75" i="1"/>
  <c r="F235" i="1"/>
  <c r="F98" i="1"/>
  <c r="F550" i="1"/>
  <c r="F226" i="1"/>
  <c r="F426" i="1"/>
  <c r="F392" i="1"/>
  <c r="F800" i="1"/>
  <c r="F486" i="1"/>
  <c r="F240" i="1"/>
  <c r="F651" i="1"/>
  <c r="F148" i="1"/>
  <c r="F755" i="1"/>
  <c r="F56" i="1"/>
  <c r="F752" i="1"/>
  <c r="F159" i="1"/>
  <c r="F251" i="1"/>
  <c r="F538" i="1"/>
  <c r="F596" i="1"/>
  <c r="F292" i="1"/>
  <c r="F751" i="1"/>
  <c r="F799" i="1"/>
  <c r="F484" i="1"/>
  <c r="F125" i="1"/>
  <c r="F576" i="1"/>
  <c r="F228" i="1"/>
  <c r="F71" i="1"/>
  <c r="F283" i="1"/>
  <c r="F527" i="1"/>
  <c r="F132" i="1"/>
  <c r="F206" i="1"/>
  <c r="F544" i="1"/>
  <c r="F502" i="1"/>
  <c r="F352" i="1"/>
  <c r="F836" i="1"/>
  <c r="F335" i="1"/>
  <c r="F731" i="1"/>
  <c r="F642" i="1"/>
  <c r="F764" i="1"/>
  <c r="F793" i="1"/>
  <c r="F730" i="1"/>
  <c r="F636" i="1"/>
  <c r="F393" i="1"/>
  <c r="F537" i="1"/>
  <c r="F214" i="1"/>
  <c r="F700" i="1"/>
  <c r="F733" i="1"/>
  <c r="F334" i="1"/>
  <c r="F675" i="1"/>
  <c r="F185" i="1"/>
  <c r="F821" i="1"/>
  <c r="F866" i="1"/>
  <c r="F495" i="1"/>
  <c r="F640" i="1"/>
  <c r="F254" i="1"/>
  <c r="F789" i="1"/>
  <c r="F563" i="1"/>
  <c r="F338" i="1"/>
  <c r="F588" i="1"/>
  <c r="F820" i="1"/>
  <c r="F592" i="1"/>
  <c r="F660" i="1"/>
  <c r="F176" i="1"/>
  <c r="F732" i="1"/>
  <c r="F102" i="1"/>
  <c r="F503" i="1"/>
  <c r="F763" i="1"/>
  <c r="F277" i="1"/>
  <c r="F467" i="1"/>
  <c r="F754" i="1"/>
  <c r="F551" i="1"/>
  <c r="F351" i="1"/>
  <c r="F708" i="1"/>
  <c r="F871" i="1"/>
  <c r="F194" i="1"/>
  <c r="F465" i="1"/>
  <c r="F104" i="1"/>
  <c r="F482" i="1"/>
  <c r="F301" i="1"/>
  <c r="F501" i="1"/>
  <c r="F106" i="1"/>
  <c r="F153" i="1"/>
  <c r="F605" i="1"/>
  <c r="F638" i="1"/>
  <c r="F541" i="1"/>
  <c r="F268" i="1"/>
  <c r="F86" i="1"/>
  <c r="F269" i="1"/>
  <c r="F362" i="1"/>
  <c r="F171" i="1"/>
  <c r="F685" i="1"/>
  <c r="F445" i="1"/>
  <c r="F155" i="1"/>
  <c r="F582" i="1"/>
  <c r="F452" i="1"/>
  <c r="F767" i="1"/>
  <c r="F835" i="1"/>
  <c r="F74" i="1"/>
  <c r="F518" i="1"/>
  <c r="F536" i="1"/>
  <c r="F17" i="1"/>
  <c r="F581" i="1"/>
  <c r="F210" i="1"/>
  <c r="F757" i="1"/>
  <c r="F746" i="1"/>
  <c r="F407" i="1"/>
  <c r="F826" i="1"/>
  <c r="F679" i="1"/>
  <c r="F602" i="1"/>
  <c r="F860" i="1"/>
  <c r="F115" i="1"/>
  <c r="F113" i="1"/>
  <c r="F193" i="1"/>
  <c r="F8" i="1"/>
  <c r="F101" i="1"/>
  <c r="F315" i="1"/>
  <c r="F124" i="1"/>
  <c r="F199" i="1"/>
  <c r="F867" i="1"/>
  <c r="F110" i="1"/>
  <c r="F211" i="1"/>
  <c r="F569" i="1"/>
  <c r="F667" i="1"/>
  <c r="F750" i="1"/>
  <c r="F92" i="1"/>
  <c r="F824" i="1"/>
  <c r="F558" i="1"/>
  <c r="F534" i="1"/>
  <c r="F490" i="1"/>
  <c r="F665" i="1"/>
  <c r="F152" i="1"/>
  <c r="F523" i="1"/>
  <c r="F398" i="1"/>
  <c r="F6" i="1"/>
  <c r="F87" i="1"/>
  <c r="F77" i="1"/>
  <c r="F458" i="1"/>
  <c r="F253" i="1"/>
  <c r="F218" i="1"/>
  <c r="F122" i="1"/>
  <c r="F714" i="1"/>
  <c r="F573" i="1"/>
  <c r="F323" i="1"/>
  <c r="F643" i="1"/>
  <c r="F808" i="1"/>
  <c r="F322" i="1"/>
  <c r="F451" i="1"/>
  <c r="F450" i="1"/>
  <c r="F891" i="1"/>
  <c r="F114" i="1"/>
  <c r="F807" i="1"/>
  <c r="F26" i="1"/>
  <c r="F738" i="1"/>
  <c r="F367" i="1"/>
  <c r="F290" i="1"/>
  <c r="F260" i="1"/>
  <c r="F325" i="1"/>
  <c r="F355" i="1"/>
  <c r="F882" i="1"/>
  <c r="F594" i="1"/>
  <c r="F15" i="1"/>
  <c r="F525" i="1"/>
  <c r="F99" i="1"/>
  <c r="F514" i="1"/>
  <c r="F162" i="1"/>
  <c r="F716" i="1"/>
  <c r="F606" i="1"/>
  <c r="F494" i="1"/>
  <c r="F782" i="1"/>
  <c r="F749" i="1"/>
  <c r="F621" i="1"/>
  <c r="F118" i="1"/>
  <c r="F689" i="1"/>
  <c r="F259" i="1"/>
  <c r="F802" i="1"/>
  <c r="F3" i="1"/>
  <c r="F632" i="1"/>
  <c r="F585" i="1"/>
  <c r="F368" i="1"/>
  <c r="F543" i="1"/>
  <c r="F55" i="1"/>
  <c r="F601" i="1"/>
  <c r="F664" i="1"/>
  <c r="F787" i="1"/>
  <c r="F61" i="1"/>
  <c r="F855" i="1"/>
  <c r="F722" i="1"/>
  <c r="F663" i="1"/>
  <c r="F93" i="1"/>
  <c r="F140" i="1"/>
  <c r="F96" i="1"/>
  <c r="F630" i="1"/>
  <c r="F678" i="1"/>
  <c r="F728" i="1"/>
  <c r="F357" i="1"/>
  <c r="F553" i="1"/>
  <c r="F420" i="1"/>
  <c r="F358" i="1"/>
  <c r="F656" i="1"/>
  <c r="F832" i="1"/>
  <c r="F719" i="1"/>
  <c r="F372" i="1"/>
  <c r="F275" i="1"/>
  <c r="F68" i="1"/>
  <c r="F845" i="1"/>
  <c r="F181" i="1"/>
  <c r="F13" i="1"/>
  <c r="F579" i="1"/>
  <c r="F146" i="1"/>
  <c r="F739" i="1"/>
  <c r="F112" i="1"/>
  <c r="F511" i="1"/>
  <c r="F126" i="1"/>
  <c r="F27" i="1"/>
  <c r="F718" i="1"/>
  <c r="F60" i="1"/>
  <c r="F274" i="1"/>
  <c r="F69" i="1"/>
  <c r="F238" i="1"/>
  <c r="F388" i="1"/>
  <c r="F174" i="1"/>
  <c r="F438" i="1"/>
  <c r="F404" i="1"/>
  <c r="F737" i="1"/>
  <c r="F695" i="1"/>
  <c r="F145" i="1"/>
  <c r="F329" i="1"/>
  <c r="F886" i="1"/>
  <c r="F42" i="1"/>
  <c r="F108" i="1"/>
  <c r="F862" i="1"/>
  <c r="F829" i="1"/>
  <c r="F10" i="1"/>
  <c r="F852" i="1"/>
  <c r="F250" i="1"/>
  <c r="F149" i="1"/>
  <c r="F610" i="1"/>
  <c r="F444" i="1"/>
  <c r="F365" i="1"/>
  <c r="F681" i="1"/>
  <c r="F406" i="1"/>
  <c r="F313" i="1"/>
  <c r="F248" i="1"/>
  <c r="F312" i="1"/>
  <c r="F859" i="1"/>
  <c r="F138" i="1"/>
  <c r="F363" i="1"/>
  <c r="F328" i="1"/>
  <c r="F429" i="1"/>
  <c r="F319" i="1"/>
  <c r="F376" i="1"/>
  <c r="F876" i="1"/>
  <c r="F634" i="1"/>
  <c r="F391" i="1"/>
  <c r="F869" i="1"/>
  <c r="F205" i="1"/>
  <c r="F215" i="1"/>
  <c r="F314" i="1"/>
  <c r="F557" i="1"/>
  <c r="F552" i="1"/>
  <c r="F811" i="1"/>
  <c r="F561" i="1"/>
  <c r="F343" i="1"/>
  <c r="F542" i="1"/>
  <c r="F41" i="1"/>
  <c r="F825" i="1"/>
  <c r="F307" i="1"/>
  <c r="F727" i="1"/>
  <c r="F819" i="1"/>
  <c r="F65" i="1"/>
  <c r="F872" i="1"/>
  <c r="F267" i="1"/>
  <c r="F798" i="1"/>
  <c r="F434" i="1"/>
  <c r="F261" i="1"/>
  <c r="F36" i="1"/>
  <c r="F692" i="1"/>
  <c r="F532" i="1"/>
  <c r="F806" i="1"/>
  <c r="F382" i="1"/>
  <c r="F341" i="1"/>
  <c r="F88" i="1"/>
  <c r="F753" i="1"/>
  <c r="F11" i="1"/>
  <c r="F691" i="1"/>
  <c r="F847" i="1"/>
  <c r="F291" i="1"/>
  <c r="F842" i="1"/>
  <c r="F464" i="1"/>
  <c r="F195" i="1"/>
  <c r="F37" i="1"/>
  <c r="F419" i="1"/>
  <c r="F508" i="1"/>
  <c r="F295" i="1"/>
  <c r="F646" i="1"/>
  <c r="F371" i="1"/>
  <c r="F721" i="1"/>
  <c r="F364" i="1"/>
  <c r="F229" i="1"/>
  <c r="F164" i="1"/>
  <c r="F219" i="1"/>
  <c r="F233" i="1"/>
  <c r="F144" i="1"/>
  <c r="F167" i="1"/>
  <c r="F59" i="1"/>
  <c r="F657" i="1"/>
  <c r="F121" i="1"/>
  <c r="F52" i="1"/>
  <c r="F401" i="1"/>
  <c r="F766" i="1"/>
  <c r="F25" i="1"/>
  <c r="F14" i="1"/>
  <c r="F572" i="1"/>
  <c r="F318" i="1"/>
  <c r="F397" i="1"/>
  <c r="F805" i="1"/>
  <c r="F232" i="1"/>
  <c r="F186" i="1"/>
  <c r="F500" i="1"/>
  <c r="F672" i="1"/>
  <c r="F120" i="1"/>
  <c r="F597" i="1"/>
  <c r="F321" i="1"/>
  <c r="F221" i="1"/>
  <c r="F478" i="1"/>
  <c r="F736" i="1"/>
  <c r="F515" i="1"/>
  <c r="F247" i="1"/>
  <c r="F784" i="1"/>
  <c r="F90" i="1"/>
  <c r="F756" i="1"/>
  <c r="F747" i="1"/>
  <c r="F801" i="1"/>
  <c r="F54" i="1"/>
  <c r="F745" i="1"/>
  <c r="F759" i="1"/>
  <c r="F53" i="1"/>
  <c r="F293" i="1"/>
  <c r="F505" i="1"/>
  <c r="F506" i="1"/>
  <c r="F840" i="1"/>
  <c r="F95" i="1"/>
  <c r="F135" i="1"/>
  <c r="F612" i="1"/>
  <c r="F201" i="1"/>
  <c r="F491" i="1"/>
  <c r="F409" i="1"/>
  <c r="F510" i="1"/>
  <c r="F680" i="1"/>
  <c r="F410" i="1"/>
  <c r="F474" i="1"/>
  <c r="F389" i="1"/>
  <c r="F701" i="1"/>
  <c r="F624" i="1"/>
  <c r="F436" i="1"/>
  <c r="F105" i="1"/>
  <c r="F776" i="1"/>
  <c r="F236" i="1"/>
  <c r="F744" i="1"/>
  <c r="F804" i="1"/>
  <c r="F765" i="1"/>
  <c r="F457" i="1"/>
  <c r="F350" i="1"/>
  <c r="F693" i="1"/>
  <c r="F23" i="1"/>
  <c r="F5" i="1"/>
  <c r="F442" i="1"/>
  <c r="F172" i="1"/>
  <c r="F791" i="1"/>
  <c r="F2" i="1"/>
  <c r="F263" i="1"/>
  <c r="F609" i="1"/>
  <c r="F684" i="1"/>
  <c r="F40" i="1"/>
  <c r="F423" i="1"/>
  <c r="F212" i="1"/>
  <c r="F82" i="1"/>
  <c r="F245" i="1"/>
  <c r="F435" i="1"/>
  <c r="F137" i="1"/>
  <c r="F294" i="1"/>
  <c r="F863" i="1"/>
  <c r="F883" i="1"/>
  <c r="F843" i="1"/>
  <c r="F320" i="1"/>
  <c r="F707" i="1"/>
  <c r="F282" i="1"/>
  <c r="F705" i="1"/>
  <c r="F441" i="1"/>
  <c r="F192" i="1"/>
  <c r="F431" i="1"/>
  <c r="F608" i="1"/>
  <c r="F189" i="1"/>
  <c r="F673" i="1"/>
  <c r="F881" i="1"/>
  <c r="F809" i="1"/>
  <c r="F139" i="1"/>
  <c r="F151" i="1"/>
  <c r="F154" i="1"/>
  <c r="F857" i="1"/>
  <c r="F889" i="1"/>
  <c r="F94" i="1"/>
  <c r="F209" i="1"/>
  <c r="F878" i="1"/>
  <c r="F560" i="1"/>
  <c r="F239" i="1"/>
  <c r="F674" i="1"/>
  <c r="F735" i="1"/>
  <c r="F849" i="1"/>
  <c r="F24" i="1"/>
  <c r="F593" i="1"/>
  <c r="F298" i="1"/>
  <c r="F345" i="1"/>
  <c r="F421" i="1"/>
  <c r="F677" i="1"/>
  <c r="F257" i="1"/>
  <c r="F339" i="1"/>
  <c r="F405" i="1"/>
  <c r="F234" i="1"/>
  <c r="F637" i="1"/>
  <c r="F760" i="1"/>
  <c r="F788" i="1"/>
  <c r="F166" i="1"/>
  <c r="F547" i="1"/>
  <c r="F316" i="1"/>
  <c r="F184" i="1"/>
  <c r="F520" i="1"/>
  <c r="F587" i="1"/>
  <c r="F18" i="1"/>
  <c r="F381" i="1"/>
  <c r="F169" i="1"/>
  <c r="F440" i="1"/>
  <c r="F743" i="1"/>
  <c r="F249" i="1"/>
  <c r="F774" i="1"/>
  <c r="F555" i="1"/>
  <c r="F134" i="1"/>
  <c r="F864" i="1"/>
  <c r="F480" i="1"/>
  <c r="F623" i="1"/>
  <c r="F12" i="1"/>
  <c r="F117" i="1"/>
  <c r="F463" i="1"/>
  <c r="F571" i="1"/>
  <c r="F348" i="1"/>
  <c r="F374" i="1"/>
  <c r="F432" i="1"/>
  <c r="F715" i="1"/>
  <c r="F617" i="1"/>
  <c r="F858" i="1"/>
  <c r="F568" i="1"/>
  <c r="F777" i="1"/>
  <c r="F687" i="1"/>
  <c r="F662" i="1"/>
  <c r="F51" i="1"/>
  <c r="F822" i="1"/>
  <c r="F217" i="1"/>
  <c r="F165" i="1"/>
  <c r="F885" i="1"/>
  <c r="F546" i="1"/>
  <c r="F712" i="1"/>
  <c r="F177" i="1"/>
  <c r="F590" i="1"/>
  <c r="F875" i="1"/>
  <c r="F447" i="1"/>
  <c r="F772" i="1"/>
  <c r="F647" i="1"/>
  <c r="F73" i="1"/>
  <c r="F85" i="1"/>
  <c r="F837" i="1"/>
  <c r="F703" i="1"/>
  <c r="F163" i="1"/>
  <c r="F686" i="1"/>
  <c r="F846" i="1"/>
  <c r="F512" i="1"/>
  <c r="F425" i="1"/>
  <c r="F688" i="1"/>
  <c r="F265" i="1"/>
  <c r="F567" i="1"/>
  <c r="F304" i="1"/>
  <c r="F197" i="1"/>
  <c r="F818" i="1"/>
  <c r="F449" i="1"/>
  <c r="F758" i="1"/>
  <c r="F81" i="1"/>
  <c r="F611" i="1"/>
  <c r="F873" i="1"/>
  <c r="F256" i="1"/>
  <c r="F633" i="1"/>
  <c r="F383" i="1"/>
  <c r="F273" i="1"/>
  <c r="F9" i="1"/>
  <c r="F522" i="1"/>
  <c r="F394" i="1"/>
  <c r="F493" i="1"/>
  <c r="F342" i="1"/>
  <c r="F649" i="1"/>
  <c r="F564" i="1"/>
  <c r="F517" i="1"/>
  <c r="F220" i="1"/>
  <c r="F175" i="1"/>
  <c r="F803" i="1"/>
  <c r="F790" i="1"/>
  <c r="F578" i="1"/>
  <c r="F696" i="1"/>
  <c r="F888" i="1"/>
  <c r="F475" i="1"/>
  <c r="F396" i="1"/>
  <c r="F395" i="1"/>
  <c r="F143" i="1"/>
  <c r="F884" i="1"/>
  <c r="F344" i="1"/>
  <c r="F844" i="1"/>
  <c r="F32" i="1"/>
  <c r="F414" i="1"/>
  <c r="F403" i="1"/>
  <c r="F583" i="1"/>
  <c r="F230" i="1"/>
  <c r="F485" i="1"/>
  <c r="F116" i="1"/>
  <c r="F285" i="1"/>
  <c r="F816" i="1"/>
  <c r="F726" i="1"/>
  <c r="F710" i="1"/>
  <c r="F380" i="1"/>
  <c r="F346" i="1"/>
  <c r="F823" i="1"/>
  <c r="F704" i="1"/>
  <c r="F462" i="1"/>
  <c r="F607" i="1"/>
  <c r="F281" i="1"/>
  <c r="F725" i="1"/>
  <c r="F717" i="1"/>
  <c r="F296" i="1"/>
  <c r="F706" i="1"/>
  <c r="F39" i="1"/>
  <c r="F333" i="1"/>
  <c r="F761" i="1"/>
  <c r="F668" i="1"/>
  <c r="F347" i="1"/>
  <c r="F507" i="1"/>
  <c r="F385" i="1"/>
  <c r="F833" i="1"/>
  <c r="F80" i="1"/>
  <c r="F653" i="1"/>
  <c r="F264" i="1"/>
  <c r="F400" i="1"/>
  <c r="F661" i="1"/>
  <c r="F64" i="1"/>
  <c r="F783" i="1"/>
  <c r="F698" i="1"/>
  <c r="F781" i="1"/>
  <c r="F141" i="1"/>
  <c r="F439" i="1"/>
  <c r="F531" i="1"/>
  <c r="F62" i="1"/>
  <c r="F384" i="1"/>
  <c r="F222" i="1"/>
  <c r="F202" i="1"/>
  <c r="F399" i="1"/>
  <c r="F622" i="1"/>
  <c r="F223" i="1"/>
  <c r="F556" i="1"/>
  <c r="F448" i="1"/>
  <c r="F683" i="1"/>
  <c r="F58" i="1"/>
  <c r="F810" i="1"/>
  <c r="F196" i="1"/>
  <c r="F479" i="1"/>
  <c r="F530" i="1"/>
  <c r="F127" i="1"/>
  <c r="F618" i="1"/>
  <c r="F72" i="1"/>
  <c r="F877" i="1"/>
  <c r="F779" i="1"/>
  <c r="F670" i="1"/>
</calcChain>
</file>

<file path=xl/sharedStrings.xml><?xml version="1.0" encoding="utf-8"?>
<sst xmlns="http://schemas.openxmlformats.org/spreadsheetml/2006/main" count="4362" uniqueCount="1228">
  <si>
    <t>PassengerId</t>
  </si>
  <si>
    <t>Survived</t>
  </si>
  <si>
    <t>Pclass</t>
  </si>
  <si>
    <t>Name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</si>
  <si>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</si>
  <si>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</si>
  <si>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</si>
  <si>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</si>
  <si>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</si>
  <si>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</si>
  <si>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</si>
  <si>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</si>
  <si>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</si>
  <si>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</si>
  <si>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</si>
  <si>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</si>
  <si>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</si>
  <si>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</si>
  <si>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</si>
  <si>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</si>
  <si>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</si>
  <si>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</si>
  <si>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</si>
  <si>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</si>
  <si>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</si>
  <si>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</si>
  <si>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</si>
  <si>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</si>
  <si>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</si>
  <si>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</si>
  <si>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</si>
  <si>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</si>
  <si>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</si>
  <si>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</si>
  <si>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</si>
  <si>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</si>
  <si>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</si>
  <si>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</si>
  <si>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</si>
  <si>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</si>
  <si>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</si>
  <si>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</si>
  <si>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</si>
  <si>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</si>
  <si>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</si>
  <si>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</si>
  <si>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</si>
  <si>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</si>
  <si>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</si>
  <si>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</si>
  <si>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</si>
  <si>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</si>
  <si>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</si>
  <si>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</si>
  <si>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</si>
  <si>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</si>
  <si>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</si>
  <si>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</si>
  <si>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</si>
  <si>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</si>
  <si>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</si>
  <si>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</si>
  <si>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</si>
  <si>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</si>
  <si>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</si>
  <si>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</si>
  <si>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</si>
  <si>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</si>
  <si>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</si>
  <si>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</si>
  <si>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</si>
  <si>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</si>
  <si>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</si>
  <si>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</si>
  <si>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</si>
  <si>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</si>
  <si>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</si>
  <si>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</si>
  <si>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</si>
  <si>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</si>
  <si>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</si>
  <si>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</si>
  <si>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</si>
  <si>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</si>
  <si>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</si>
  <si>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</si>
  <si>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</si>
  <si>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</si>
  <si>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</si>
  <si>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</si>
  <si>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</si>
  <si>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</si>
  <si>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</si>
  <si>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</si>
  <si>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</si>
  <si>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</si>
  <si>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</si>
  <si>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</si>
  <si>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</si>
  <si>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</si>
  <si>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</si>
  <si>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</si>
  <si>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</si>
  <si>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</si>
  <si>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</si>
  <si>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</si>
  <si>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</si>
  <si>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</si>
  <si>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</si>
  <si>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</si>
  <si>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</si>
  <si>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</si>
  <si>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</si>
  <si>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</si>
  <si>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</si>
  <si>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</si>
  <si>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</si>
  <si>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</si>
  <si>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</si>
  <si>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</si>
  <si>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</si>
  <si>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</si>
  <si>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</si>
  <si>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</si>
  <si>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</si>
  <si>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</si>
  <si>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</si>
  <si>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</si>
  <si>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</si>
  <si>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</si>
  <si>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</si>
  <si>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</si>
  <si>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</si>
  <si>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</si>
  <si>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</si>
  <si>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</si>
  <si>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</si>
  <si>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</si>
  <si>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</si>
  <si>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</si>
  <si>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</si>
  <si>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</si>
  <si>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</si>
  <si>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</si>
  <si>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</si>
  <si>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</si>
  <si>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</si>
  <si>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</si>
  <si>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</si>
  <si>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</si>
  <si>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</si>
  <si>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</si>
  <si>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</si>
  <si>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</si>
  <si>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</si>
  <si>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</si>
  <si>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</si>
  <si>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</si>
  <si>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</si>
  <si>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</si>
  <si>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</si>
  <si>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</si>
  <si>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</si>
  <si>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</si>
  <si>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</si>
  <si>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</si>
  <si>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</si>
  <si>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</si>
  <si>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</si>
  <si>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</si>
  <si>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</si>
  <si>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</si>
  <si>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</si>
  <si>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</si>
  <si>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</si>
  <si>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</si>
  <si>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</si>
  <si>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</si>
  <si>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</si>
  <si>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</si>
  <si>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</si>
  <si>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</si>
  <si>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</si>
  <si>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</si>
  <si>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</si>
  <si>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</si>
  <si>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</si>
  <si>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</si>
  <si>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</si>
  <si>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</si>
  <si>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</si>
  <si>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</si>
  <si>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</si>
  <si>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</si>
  <si>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</si>
  <si>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</si>
  <si>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</si>
  <si>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</si>
  <si>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</si>
  <si>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</si>
  <si>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</si>
  <si>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</si>
  <si>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</si>
  <si>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</si>
  <si>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</si>
  <si>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</si>
  <si>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</si>
  <si>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</si>
  <si>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</si>
  <si>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</si>
  <si>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</si>
  <si>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</si>
  <si>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</si>
  <si>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</si>
  <si>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</si>
  <si>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</si>
  <si>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</si>
  <si>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</si>
  <si>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</si>
  <si>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</si>
  <si>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</si>
  <si>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</si>
  <si>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</si>
  <si>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</si>
  <si>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</si>
  <si>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</si>
  <si>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</si>
  <si>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</si>
  <si>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</si>
  <si>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</si>
  <si>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</si>
  <si>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</si>
  <si>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</si>
  <si>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</si>
  <si>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</si>
  <si>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</si>
  <si>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</si>
  <si>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</si>
  <si>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</si>
  <si>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</si>
  <si>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</si>
  <si>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</si>
  <si>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</si>
  <si>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</si>
  <si>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</si>
  <si>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</si>
  <si>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</si>
  <si>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</si>
  <si>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</si>
  <si>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</si>
  <si>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</si>
  <si>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</si>
  <si>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</si>
  <si>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</si>
  <si>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</si>
  <si>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</si>
  <si>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</si>
  <si>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</si>
  <si>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</si>
  <si>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</si>
  <si>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</si>
  <si>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</si>
  <si>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</si>
  <si>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</si>
  <si>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</si>
  <si>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</si>
  <si>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</si>
  <si>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</si>
  <si>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</si>
  <si>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</si>
  <si>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</si>
  <si>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</si>
  <si>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</si>
  <si>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</si>
  <si>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</si>
  <si>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</si>
  <si>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</si>
  <si>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</si>
  <si>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</si>
  <si>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</si>
  <si>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</si>
  <si>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</si>
  <si>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</si>
  <si>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</si>
  <si>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</si>
  <si>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</si>
  <si>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</si>
  <si>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</si>
  <si>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</si>
  <si>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</si>
  <si>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</si>
  <si>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</si>
  <si>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</si>
  <si>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</si>
  <si>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</si>
  <si>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</si>
  <si>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</si>
  <si>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</si>
  <si>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</si>
  <si>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</si>
  <si>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</si>
  <si>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</si>
  <si>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</si>
  <si>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</si>
  <si>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</si>
  <si>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</si>
  <si>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</si>
  <si>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</si>
  <si>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</si>
  <si>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</si>
  <si>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</si>
  <si>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</si>
  <si>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</si>
  <si>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</si>
  <si>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</si>
  <si>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</si>
  <si>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</si>
  <si>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</si>
  <si>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</si>
  <si>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</si>
  <si>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</si>
  <si>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</si>
  <si>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</si>
  <si>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</si>
  <si>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</si>
  <si>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</si>
  <si>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</si>
  <si>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</si>
  <si>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</si>
  <si>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</si>
  <si>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</si>
  <si>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</si>
  <si>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</si>
  <si>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</si>
  <si>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</si>
  <si>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</si>
  <si>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</si>
  <si>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</si>
  <si>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</si>
  <si>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</si>
  <si>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</si>
  <si>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</si>
  <si>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</si>
  <si>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</si>
  <si>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</si>
  <si>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</si>
  <si>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</si>
  <si>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</si>
  <si>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</si>
  <si>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</si>
  <si>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</si>
  <si>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</si>
  <si>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</si>
  <si>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</si>
  <si>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</si>
  <si>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</si>
  <si>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</si>
  <si>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</si>
  <si>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</si>
  <si>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</si>
  <si>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</si>
  <si>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</si>
  <si>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</si>
  <si>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</si>
  <si>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</si>
  <si>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</si>
  <si>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</si>
  <si>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</si>
  <si>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</si>
  <si>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</si>
  <si>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</si>
  <si>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</si>
  <si>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</si>
  <si>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</si>
  <si>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</si>
  <si>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</si>
  <si>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</si>
  <si>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</si>
  <si>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</si>
  <si>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</si>
  <si>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</si>
  <si>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</si>
  <si>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</si>
  <si>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</si>
  <si>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</si>
  <si>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</si>
  <si>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</si>
  <si>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</si>
  <si>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</si>
  <si>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</si>
  <si>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</si>
  <si>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</si>
  <si>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</si>
  <si>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</si>
  <si>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</si>
  <si>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</si>
  <si>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</si>
  <si>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</si>
  <si>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</si>
  <si>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</si>
  <si>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</si>
  <si>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</si>
  <si>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</si>
  <si>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</si>
  <si>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</si>
  <si>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</si>
  <si>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</si>
  <si>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</si>
  <si>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</si>
  <si>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</si>
  <si>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</si>
  <si>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</si>
  <si>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</si>
  <si>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</si>
  <si>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</si>
  <si>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</si>
  <si>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</si>
  <si>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</si>
  <si>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</si>
  <si>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</si>
  <si>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</si>
  <si>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</si>
  <si>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</si>
  <si>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</si>
  <si>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</si>
  <si>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</si>
  <si>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</si>
  <si>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</si>
  <si>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</si>
  <si>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</si>
  <si>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</si>
  <si>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</si>
  <si>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</si>
  <si>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</si>
  <si>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</si>
  <si>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</si>
  <si>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</si>
  <si>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</si>
  <si>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</si>
  <si>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</si>
  <si>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</si>
  <si>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</si>
  <si>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</si>
  <si>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</si>
  <si>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</si>
  <si>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</si>
  <si>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</si>
  <si>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</si>
  <si>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</si>
  <si>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</si>
  <si>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</si>
  <si>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</si>
  <si>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</si>
  <si>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</si>
  <si>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</si>
  <si>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</si>
  <si>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</si>
  <si>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</si>
  <si>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</si>
  <si>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</si>
  <si>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</si>
  <si>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</si>
  <si>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</si>
  <si>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</si>
  <si>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</si>
  <si>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</si>
  <si>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</si>
  <si>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</si>
  <si>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</si>
  <si>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</si>
  <si>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</si>
  <si>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</si>
  <si>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</si>
  <si>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</si>
  <si>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</si>
  <si>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</si>
  <si>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</si>
  <si>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</si>
  <si>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</si>
  <si>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</si>
  <si>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</si>
  <si>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</si>
  <si>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</si>
  <si>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</si>
  <si>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</si>
  <si>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</si>
  <si>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</si>
  <si>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</si>
  <si>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</si>
  <si>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</si>
  <si>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</si>
  <si>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</si>
  <si>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</si>
  <si>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</si>
  <si>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</si>
  <si>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</si>
  <si>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</si>
  <si>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</si>
  <si>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</si>
  <si>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</si>
  <si>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</si>
  <si>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</si>
  <si>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</si>
  <si>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</si>
  <si>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</si>
  <si>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</si>
  <si>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</si>
  <si>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</si>
  <si>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</si>
  <si>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</si>
  <si>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</si>
  <si>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</si>
  <si>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</si>
  <si>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</si>
  <si>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</si>
  <si>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</si>
  <si>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</si>
  <si>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</si>
  <si>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</si>
  <si>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</si>
  <si>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</si>
  <si>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</si>
  <si>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</si>
  <si>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</si>
  <si>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</si>
  <si>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</si>
  <si>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</si>
  <si>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</si>
  <si>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</si>
  <si>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</si>
  <si>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</si>
  <si>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</si>
  <si>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</si>
  <si>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</si>
  <si>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</si>
  <si>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</si>
  <si>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</si>
  <si>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</si>
  <si>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</si>
  <si>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</si>
  <si>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</si>
  <si>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</si>
  <si>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</si>
  <si>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</si>
  <si>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</si>
  <si>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</si>
  <si>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</si>
  <si>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</si>
  <si>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</si>
  <si>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</si>
  <si>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</si>
  <si>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</si>
  <si>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</si>
  <si>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</si>
  <si>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</si>
  <si>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</si>
  <si>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</si>
  <si>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</si>
  <si>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</si>
  <si>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</si>
  <si>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</si>
  <si>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</si>
  <si>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</si>
  <si>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</si>
  <si>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</si>
  <si>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</si>
  <si>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</si>
  <si>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</si>
  <si>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</si>
  <si>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</si>
  <si>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</si>
  <si>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</si>
  <si>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</si>
  <si>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</si>
  <si>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</si>
  <si>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</si>
  <si>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</si>
  <si>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</si>
  <si>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</si>
  <si>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</si>
  <si>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</si>
  <si>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</si>
  <si>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</si>
  <si>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</si>
  <si>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</si>
  <si>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</si>
  <si>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</si>
  <si>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</si>
  <si>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</si>
  <si>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</si>
  <si>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</si>
  <si>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</si>
  <si>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</si>
  <si>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</si>
  <si>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</si>
  <si>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</si>
  <si>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</si>
  <si>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</si>
  <si>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</si>
  <si>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</si>
  <si>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</si>
  <si>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</si>
  <si>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</si>
  <si>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</si>
  <si>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</si>
  <si>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</si>
  <si>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</si>
  <si>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</si>
  <si>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</si>
  <si>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</si>
  <si>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</si>
  <si>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</si>
  <si>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</si>
  <si>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</si>
  <si>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</si>
  <si>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</si>
  <si>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</si>
  <si>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</si>
  <si>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</si>
  <si>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</si>
  <si>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</si>
  <si>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</si>
  <si>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</si>
  <si>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</si>
  <si>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</si>
  <si>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</si>
  <si>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</si>
  <si>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</si>
  <si>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</si>
  <si>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</si>
  <si>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</si>
  <si>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</si>
  <si>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</si>
  <si>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</si>
  <si>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</si>
  <si>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</si>
  <si>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</si>
  <si>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</si>
  <si>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</si>
  <si>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</si>
  <si>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</si>
  <si>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</si>
  <si>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</si>
  <si>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</si>
  <si>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</si>
  <si>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</si>
  <si>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</si>
  <si>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</si>
  <si>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</si>
  <si>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</si>
  <si>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</si>
  <si>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</si>
  <si>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</si>
  <si>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</si>
  <si>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</si>
  <si>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</si>
  <si>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</si>
  <si>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</si>
  <si>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</si>
  <si>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</si>
  <si>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</si>
  <si>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</si>
  <si>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</si>
  <si>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</si>
  <si>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</si>
  <si>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</si>
  <si>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</si>
  <si>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</si>
  <si>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</si>
  <si>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</si>
  <si>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</si>
  <si>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</si>
  <si>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</si>
  <si>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</si>
  <si>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</si>
  <si>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</si>
  <si>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</si>
  <si>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</si>
  <si>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</si>
  <si>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</si>
  <si>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</si>
  <si>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</si>
  <si>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</si>
  <si>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</si>
  <si>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</si>
  <si>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</si>
  <si>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</si>
  <si>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</si>
  <si>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</si>
  <si>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</si>
  <si>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</si>
  <si>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</si>
  <si>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</si>
  <si>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</si>
  <si>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</si>
  <si>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</si>
  <si>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</si>
  <si>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</si>
  <si>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</si>
  <si>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</si>
  <si>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</si>
  <si>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</si>
  <si>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</si>
  <si>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</si>
  <si>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</si>
  <si>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</si>
  <si>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</si>
  <si>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</si>
  <si>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</si>
  <si>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</si>
  <si>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</si>
  <si>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</si>
  <si>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</si>
  <si>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</si>
  <si>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</si>
  <si>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</si>
  <si>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</si>
  <si>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</si>
  <si>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</si>
  <si>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</si>
  <si>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</si>
  <si>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</si>
  <si>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</si>
  <si>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</si>
  <si>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</si>
  <si>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</si>
  <si>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</si>
  <si>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</si>
  <si>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</si>
  <si>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</si>
  <si>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</si>
  <si>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</si>
  <si>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</si>
  <si>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</si>
  <si>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</si>
  <si>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</si>
  <si>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</si>
  <si>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</si>
  <si>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</si>
  <si>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</si>
  <si>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</si>
  <si>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</si>
  <si>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</si>
  <si>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</si>
  <si>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</si>
  <si>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</si>
  <si>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</si>
  <si>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</si>
  <si>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</si>
  <si>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</si>
  <si>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</si>
  <si>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</si>
  <si>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</si>
  <si>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</si>
  <si>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</si>
  <si>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</si>
  <si>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</si>
  <si>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</si>
  <si>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</si>
  <si>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</si>
  <si>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</si>
  <si>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</si>
  <si>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</si>
  <si>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</si>
  <si>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</si>
  <si>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</si>
  <si>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</si>
  <si>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</si>
  <si>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</si>
  <si>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</si>
  <si>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</si>
  <si>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</si>
  <si>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</si>
  <si>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</si>
  <si>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</si>
  <si>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</si>
  <si>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</si>
  <si>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</si>
  <si>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</si>
  <si>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</si>
  <si>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</si>
  <si>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</si>
  <si>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</si>
  <si>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</si>
  <si>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</si>
  <si>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</si>
  <si>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</si>
  <si>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</si>
  <si>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</si>
  <si>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</si>
  <si>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</si>
  <si>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</si>
  <si>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</si>
  <si>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</si>
  <si>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</si>
  <si>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</si>
  <si>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</si>
  <si>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</si>
  <si>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</si>
  <si>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</si>
  <si>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</si>
  <si>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</si>
  <si>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</si>
  <si>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</si>
  <si>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</si>
  <si>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</si>
  <si>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</si>
  <si>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</si>
  <si>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</si>
  <si>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</si>
  <si>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</si>
  <si>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</si>
  <si>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</si>
  <si>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</si>
  <si>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</si>
  <si>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</si>
  <si>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</si>
  <si>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</si>
  <si>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</si>
  <si>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</si>
  <si>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</si>
  <si>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</si>
  <si>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</si>
  <si>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</si>
  <si>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</si>
  <si>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</si>
  <si>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</si>
  <si>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</si>
  <si>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</si>
  <si>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</si>
  <si>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</si>
  <si>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</si>
  <si>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</si>
  <si>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</si>
  <si>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</si>
  <si>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</si>
  <si>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</si>
  <si>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</si>
  <si>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</si>
  <si>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</si>
  <si>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</si>
  <si>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</si>
  <si>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</si>
  <si>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</si>
  <si>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</si>
  <si>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</si>
  <si>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</si>
  <si>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</si>
  <si>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</si>
  <si>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</si>
  <si>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</si>
  <si>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</si>
  <si>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</si>
  <si>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</si>
  <si>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</si>
  <si>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</si>
  <si>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</si>
  <si>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</si>
  <si>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</si>
  <si>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</si>
  <si>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</si>
  <si>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</si>
  <si>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</si>
  <si>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</si>
  <si>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</si>
  <si>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</si>
  <si>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</si>
  <si>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</si>
  <si>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</si>
  <si>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</si>
  <si>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</si>
  <si>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</si>
  <si>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</si>
  <si>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</si>
  <si>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</si>
  <si>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</si>
  <si>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</si>
  <si>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</si>
  <si>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</si>
  <si>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</si>
  <si>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</si>
  <si>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</si>
  <si>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</si>
  <si>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</si>
  <si>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</si>
  <si>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</si>
  <si>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</si>
  <si>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</si>
  <si>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</si>
  <si>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</si>
  <si>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</si>
  <si>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</si>
  <si>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</si>
  <si>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</si>
  <si>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</si>
  <si>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</si>
  <si>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</si>
  <si>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</si>
  <si>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</si>
  <si>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</si>
  <si>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</si>
  <si>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</si>
  <si>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</si>
  <si>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</si>
  <si>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</si>
  <si>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</si>
  <si>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</si>
  <si>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</si>
  <si>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</si>
  <si>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</si>
  <si>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</si>
  <si>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</si>
  <si>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</si>
  <si>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</si>
  <si>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</si>
  <si>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</si>
  <si>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</si>
  <si>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</si>
  <si>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</si>
  <si>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</si>
  <si>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</si>
  <si>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</si>
  <si>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</si>
  <si>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</si>
  <si>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</si>
  <si>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</si>
  <si>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</si>
  <si>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</si>
  <si>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</si>
  <si>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</si>
  <si>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</si>
  <si>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</si>
  <si>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</si>
  <si>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</si>
  <si>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</si>
  <si>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</si>
  <si>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</si>
  <si>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</si>
  <si>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</si>
  <si>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</si>
  <si>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</si>
  <si>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</si>
  <si>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</si>
  <si>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</si>
  <si>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</si>
  <si>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</si>
  <si>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</si>
  <si>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</si>
  <si>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</si>
  <si>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</si>
  <si>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</si>
  <si>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</si>
  <si>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</si>
  <si>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</si>
  <si>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</si>
  <si>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</si>
  <si>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</si>
  <si>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</si>
  <si>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</si>
  <si>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</si>
  <si>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</si>
  <si>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</si>
  <si>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</si>
  <si>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</si>
  <si>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</si>
  <si>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</si>
  <si>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</si>
  <si>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</si>
  <si>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</si>
  <si>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</si>
  <si>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</si>
  <si>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</si>
  <si>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</si>
  <si>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</si>
  <si>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</si>
  <si>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</si>
  <si>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</si>
  <si>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</si>
  <si>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</si>
  <si>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</si>
  <si>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</si>
  <si>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</si>
  <si>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</si>
  <si>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</si>
  <si>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</si>
  <si>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</si>
  <si>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</si>
  <si>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</si>
  <si>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</si>
  <si>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</si>
  <si>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</si>
  <si>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</si>
  <si>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</si>
  <si>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</si>
  <si>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</si>
  <si>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</si>
  <si>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</si>
  <si>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</si>
  <si>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</si>
  <si>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</si>
  <si>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</si>
  <si>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</si>
  <si>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</si>
  <si>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</si>
  <si>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</si>
  <si>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</si>
  <si>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</si>
  <si>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</si>
  <si>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</si>
  <si>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</si>
  <si>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</si>
  <si>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</si>
  <si>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</si>
  <si>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</si>
  <si>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</si>
  <si>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</si>
  <si>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</si>
  <si>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</si>
  <si>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</si>
  <si>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</si>
  <si>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</si>
  <si>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</si>
  <si>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</si>
  <si>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</si>
  <si>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</si>
  <si>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</si>
  <si>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</si>
  <si>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</si>
  <si>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</si>
  <si>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</si>
  <si>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</si>
  <si>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</si>
  <si>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</si>
  <si>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</si>
  <si>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</si>
  <si>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</si>
  <si>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</si>
  <si>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</si>
  <si>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</si>
  <si>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</si>
  <si>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</si>
  <si>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</si>
  <si>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</si>
  <si>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</si>
  <si>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</si>
  <si>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</si>
  <si>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</si>
  <si>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</si>
  <si>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</si>
  <si>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</si>
  <si>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</si>
  <si>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</si>
  <si>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</si>
  <si>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</si>
  <si>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</si>
  <si>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</si>
  <si>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</si>
  <si>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</si>
  <si>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</si>
  <si>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</si>
  <si>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</si>
  <si>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</si>
  <si>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</si>
  <si>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</si>
  <si>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</si>
  <si>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</si>
  <si>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</si>
  <si>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</si>
  <si>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</si>
  <si>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</si>
  <si>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</si>
  <si>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</si>
  <si>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</si>
  <si>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</si>
  <si>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</si>
  <si>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</si>
  <si>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</si>
  <si>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</si>
  <si>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</si>
  <si>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</si>
  <si>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</si>
  <si>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</si>
  <si>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</si>
  <si>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</si>
  <si>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</si>
  <si>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</si>
  <si>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</si>
  <si>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</si>
  <si>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</si>
  <si>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</si>
  <si>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</si>
  <si>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</si>
  <si>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</si>
  <si>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</si>
  <si>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</si>
  <si>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</si>
  <si>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</si>
  <si>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</si>
  <si>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</si>
  <si>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</si>
  <si>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</si>
  <si>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</si>
  <si>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</si>
  <si>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</si>
  <si>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</si>
  <si>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</si>
  <si>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</si>
  <si>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</si>
  <si>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</si>
  <si>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</si>
  <si>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</si>
  <si>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</si>
  <si>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</si>
  <si>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</si>
  <si>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</si>
  <si>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</si>
  <si>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</si>
  <si>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</si>
  <si>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</si>
  <si>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</si>
  <si>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</si>
  <si>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</si>
  <si>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</si>
  <si>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</si>
  <si>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</si>
  <si>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</si>
  <si>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</si>
  <si>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</si>
  <si>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</si>
  <si>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</si>
  <si>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</si>
  <si>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</si>
  <si>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</si>
  <si>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</si>
  <si>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</si>
  <si>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</si>
  <si>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</si>
  <si>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</si>
  <si>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</si>
  <si>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</si>
  <si>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</si>
  <si>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</si>
  <si>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</si>
  <si>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</si>
  <si>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</si>
  <si>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</si>
  <si>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</si>
  <si>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</si>
  <si>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</si>
  <si>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</si>
  <si>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</si>
  <si>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</si>
  <si>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</si>
  <si>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</si>
  <si>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</si>
  <si>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</si>
  <si>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</si>
  <si>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</si>
  <si>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</si>
  <si>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</si>
  <si>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</si>
  <si>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</si>
  <si>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</si>
  <si>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</si>
  <si>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</si>
  <si>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</si>
  <si>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</si>
  <si>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</si>
  <si>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</si>
  <si>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</si>
  <si>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</si>
  <si>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</si>
  <si>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</si>
  <si>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</si>
  <si>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</si>
  <si>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</si>
  <si>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</si>
  <si>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</si>
  <si>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</si>
  <si>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</si>
  <si>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</si>
  <si>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</si>
  <si>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</si>
  <si>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</si>
  <si>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</si>
  <si>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</si>
  <si>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</si>
  <si>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</si>
  <si>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</si>
  <si>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</si>
  <si>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</si>
  <si>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</si>
  <si>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</si>
  <si>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</si>
  <si>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</si>
  <si>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</si>
  <si>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</si>
  <si>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</si>
  <si>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</si>
  <si>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</si>
  <si>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</si>
  <si>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</si>
  <si>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</si>
  <si>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</si>
  <si>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</si>
  <si>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</si>
  <si>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</si>
  <si>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</si>
  <si>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</si>
  <si>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</si>
  <si>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</si>
  <si>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</si>
  <si>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</si>
  <si>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</si>
  <si>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</si>
  <si>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</si>
  <si>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</si>
  <si>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</si>
  <si>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</si>
  <si>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</si>
  <si>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</si>
  <si>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Unknown</t>
  </si>
  <si>
    <t>Gender</t>
  </si>
  <si>
    <t>1st Class</t>
  </si>
  <si>
    <t>2nd Class</t>
  </si>
  <si>
    <t>3rd Class</t>
  </si>
  <si>
    <t>Names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</si>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</sst>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2"/>
  <sheetViews>
    <sheetView tabSelected="1" workbookViewId="0">
      <selection activeCell="E10" sqref="E10"/>
    </sheetView>
  </sheetViews>
  <sheetFormatPr defaultRowHeight="15" x14ac:dyDescent="0.25"/>
  <cols>
    <col min="3" max="3" width="16.28515625" customWidth="1"/>
    <col min="5" max="5" width="74.85546875" bestFit="1" customWidth="1"/>
    <col min="6" max="6" width="74.85546875" customWidth="1"/>
    <col min="8" max="8" width="5" bestFit="1" customWidth="1"/>
    <col min="9" max="9" width="12.5703125" bestFit="1" customWidth="1"/>
    <col min="12" max="12" width="19.85546875" bestFit="1" customWidth="1"/>
    <col min="13" max="13" width="19.85546875" customWidth="1"/>
    <col min="14" max="14" width="9" style="1" bestFit="1" customWidth="1"/>
    <col min="15" max="15" width="15" bestFit="1" customWidth="1"/>
    <col min="16" max="16" width="12.140625" bestFit="1" customWidth="1"/>
  </cols>
  <sheetData>
    <row r="1" spans="1:16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1226</v>
      </c>
      <c r="G1" t="s">
        <v>1222</v>
      </c>
      <c r="H1" t="s">
        <v>4</v>
      </c>
      <c r="I1" t="s">
        <v>1227</v>
      </c>
      <c r="J1" t="s">
        <v>5</v>
      </c>
      <c r="K1" t="s">
        <v>6</v>
      </c>
      <c r="L1" t="s">
        <v>7</v>
      </c>
      <c r="M1" t="s">
        <v>7</v>
      </c>
      <c r="N1" s="1" t="s">
        <v>8</v>
      </c>
      <c r="O1" t="s">
        <v>9</v>
      </c>
      <c r="P1" t="s">
        <v>10</v>
      </c>
    </row>
    <row r="2" spans="1:16" x14ac:dyDescent="0.25">
      <c r="A2">
        <v>258</v>
      </c>
      <c r="B2">
        <v>1</v>
      </c>
      <c r="C2" t="str">
        <f>IF(B2=1,"Survived","Died")</f>
        <v>Survived</v>
      </c>
      <c r="D2" t="s">
        <v>1223</v>
      </c>
      <c r="E2" t="s">
        <v>388</v>
      </c>
      <c r="F2" t="str">
        <f>TRIM(MID(E2,FIND(",",E2)+2,FIND(".",E2)-FIND(",",E2)-1)) &amp; " " &amp; TRIM(MID(E2,FIND(".",E2)+2,LEN(E2))) &amp; " " &amp; LEFT(E2,FIND(",",E2)-1)</f>
        <v>Miss. Gladys Cherry</v>
      </c>
      <c r="G2" t="s">
        <v>16</v>
      </c>
      <c r="H2">
        <v>30</v>
      </c>
      <c r="I2" t="str">
        <f>IF(H2&lt;13,"Child",IF(H2&lt;60,"Adult","Senior"))</f>
        <v>Adult</v>
      </c>
      <c r="J2">
        <v>0</v>
      </c>
      <c r="K2">
        <v>0</v>
      </c>
      <c r="L2">
        <v>110152</v>
      </c>
      <c r="M2" t="str">
        <f>TRIM(L2)</f>
        <v>110152</v>
      </c>
      <c r="N2" s="1">
        <v>86.5</v>
      </c>
      <c r="O2" t="s">
        <v>389</v>
      </c>
      <c r="P2" t="s">
        <v>14</v>
      </c>
    </row>
    <row r="3" spans="1:16" x14ac:dyDescent="0.25">
      <c r="A3">
        <v>505</v>
      </c>
      <c r="B3">
        <v>1</v>
      </c>
      <c r="C3" t="str">
        <f>IF(B3=1,"Survived","Died")</f>
        <v>Survived</v>
      </c>
      <c r="D3" t="s">
        <v>1223</v>
      </c>
      <c r="E3" t="s">
        <v>724</v>
      </c>
      <c r="F3" t="str">
        <f>TRIM(MID(E3,FIND(",",E3)+2,FIND(".",E3)-FIND(",",E3)-1)) &amp; " " &amp; TRIM(MID(E3,FIND(".",E3)+2,LEN(E3))) &amp; " " &amp; LEFT(E3,FIND(",",E3)-1)</f>
        <v>Miss. Roberta Maioni</v>
      </c>
      <c r="G3" t="s">
        <v>16</v>
      </c>
      <c r="H3">
        <v>16</v>
      </c>
      <c r="I3" t="str">
        <f>IF(H3&lt;13,"Child",IF(H3&lt;60,"Adult","Senior"))</f>
        <v>Adult</v>
      </c>
      <c r="J3">
        <v>0</v>
      </c>
      <c r="K3">
        <v>0</v>
      </c>
      <c r="L3">
        <v>110152</v>
      </c>
      <c r="M3" t="str">
        <f>TRIM(L3)</f>
        <v>110152</v>
      </c>
      <c r="N3" s="1">
        <v>86.5</v>
      </c>
      <c r="O3" t="s">
        <v>725</v>
      </c>
      <c r="P3" t="s">
        <v>14</v>
      </c>
    </row>
    <row r="4" spans="1:16" x14ac:dyDescent="0.25">
      <c r="A4">
        <v>760</v>
      </c>
      <c r="B4">
        <v>1</v>
      </c>
      <c r="C4" t="str">
        <f>IF(B4=1,"Survived","Died")</f>
        <v>Survived</v>
      </c>
      <c r="D4" t="s">
        <v>1223</v>
      </c>
      <c r="E4" t="s">
        <v>1055</v>
      </c>
      <c r="F4" t="str">
        <f>TRIM(MID(E4,FIND(",",E4)+2,FIND(".",E4)-FIND(",",E4)-1)) &amp; " " &amp; TRIM(MID(E4,FIND(".",E4)+2,LEN(E4))) &amp; " " &amp; LEFT(E4,FIND(",",E4)-1)</f>
        <v>the Countess. of (Lucy Noel Martha Dyer-Edwards) Rothes</v>
      </c>
      <c r="G4" t="s">
        <v>16</v>
      </c>
      <c r="H4">
        <v>33</v>
      </c>
      <c r="I4" t="str">
        <f>IF(H4&lt;13,"Child",IF(H4&lt;60,"Adult","Senior"))</f>
        <v>Adult</v>
      </c>
      <c r="J4">
        <v>0</v>
      </c>
      <c r="K4">
        <v>0</v>
      </c>
      <c r="L4">
        <v>110152</v>
      </c>
      <c r="M4" t="str">
        <f>TRIM(L4)</f>
        <v>110152</v>
      </c>
      <c r="N4" s="1">
        <v>86.5</v>
      </c>
      <c r="O4" t="s">
        <v>389</v>
      </c>
      <c r="P4" t="s">
        <v>14</v>
      </c>
    </row>
    <row r="5" spans="1:16" x14ac:dyDescent="0.25">
      <c r="A5">
        <v>263</v>
      </c>
      <c r="B5">
        <v>0</v>
      </c>
      <c r="C5" t="str">
        <f>IF(B5=1,"Survived","Died")</f>
        <v>Died</v>
      </c>
      <c r="D5" t="s">
        <v>1223</v>
      </c>
      <c r="E5" t="s">
        <v>395</v>
      </c>
      <c r="F5" t="str">
        <f>TRIM(MID(E5,FIND(",",E5)+2,FIND(".",E5)-FIND(",",E5)-1)) &amp; " " &amp; TRIM(MID(E5,FIND(".",E5)+2,LEN(E5))) &amp; " " &amp; LEFT(E5,FIND(",",E5)-1)</f>
        <v>Mr. Emil Taussig</v>
      </c>
      <c r="G5" t="s">
        <v>12</v>
      </c>
      <c r="H5">
        <v>52</v>
      </c>
      <c r="I5" t="str">
        <f>IF(H5&lt;13,"Child",IF(H5&lt;60,"Adult","Senior"))</f>
        <v>Adult</v>
      </c>
      <c r="J5">
        <v>1</v>
      </c>
      <c r="K5">
        <v>1</v>
      </c>
      <c r="L5">
        <v>110413</v>
      </c>
      <c r="M5" t="str">
        <f>TRIM(L5)</f>
        <v>110413</v>
      </c>
      <c r="N5" s="1">
        <v>79.650000000000006</v>
      </c>
      <c r="O5" t="s">
        <v>396</v>
      </c>
      <c r="P5" t="s">
        <v>14</v>
      </c>
    </row>
    <row r="6" spans="1:16" x14ac:dyDescent="0.25">
      <c r="A6">
        <v>559</v>
      </c>
      <c r="B6">
        <v>1</v>
      </c>
      <c r="C6" t="str">
        <f>IF(B6=1,"Survived","Died")</f>
        <v>Survived</v>
      </c>
      <c r="D6" t="s">
        <v>1223</v>
      </c>
      <c r="E6" t="s">
        <v>799</v>
      </c>
      <c r="F6" t="str">
        <f>TRIM(MID(E6,FIND(",",E6)+2,FIND(".",E6)-FIND(",",E6)-1)) &amp; " " &amp; TRIM(MID(E6,FIND(".",E6)+2,LEN(E6))) &amp; " " &amp; LEFT(E6,FIND(",",E6)-1)</f>
        <v>Mrs. Emil (Tillie Mandelbaum) Taussig</v>
      </c>
      <c r="G6" t="s">
        <v>16</v>
      </c>
      <c r="H6">
        <v>39</v>
      </c>
      <c r="I6" t="str">
        <f>IF(H6&lt;13,"Child",IF(H6&lt;60,"Adult","Senior"))</f>
        <v>Adult</v>
      </c>
      <c r="J6">
        <v>1</v>
      </c>
      <c r="K6">
        <v>1</v>
      </c>
      <c r="L6">
        <v>110413</v>
      </c>
      <c r="M6" t="str">
        <f>TRIM(L6)</f>
        <v>110413</v>
      </c>
      <c r="N6" s="1">
        <v>79.650000000000006</v>
      </c>
      <c r="O6" t="s">
        <v>396</v>
      </c>
      <c r="P6" t="s">
        <v>14</v>
      </c>
    </row>
    <row r="7" spans="1:16" x14ac:dyDescent="0.25">
      <c r="A7">
        <v>6</v>
      </c>
      <c r="B7">
        <v>0</v>
      </c>
      <c r="D7">
        <v>3</v>
      </c>
      <c r="E7" t="s">
        <v>25</v>
      </c>
      <c r="G7" t="s">
        <v>12</v>
      </c>
      <c r="J7">
        <v>0</v>
      </c>
      <c r="K7">
        <v>0</v>
      </c>
      <c r="L7">
        <v>330877</v>
      </c>
      <c r="N7" s="1">
        <v>8.4582999999999995</v>
      </c>
      <c r="P7" t="s">
        <v>26</v>
      </c>
    </row>
    <row r="8" spans="1:16" x14ac:dyDescent="0.25">
      <c r="A8">
        <v>586</v>
      </c>
      <c r="B8">
        <v>1</v>
      </c>
      <c r="C8" t="str">
        <f t="shared" ref="C8:C18" si="0">IF(B8=1,"Survived","Died")</f>
        <v>Survived</v>
      </c>
      <c r="D8" t="s">
        <v>1223</v>
      </c>
      <c r="E8" t="s">
        <v>836</v>
      </c>
      <c r="F8" t="str">
        <f t="shared" ref="F8:F18" si="1">TRIM(MID(E8,FIND(",",E8)+2,FIND(".",E8)-FIND(",",E8)-1)) &amp; " " &amp; TRIM(MID(E8,FIND(".",E8)+2,LEN(E8))) &amp; " " &amp; LEFT(E8,FIND(",",E8)-1)</f>
        <v>Miss. Ruth Taussig</v>
      </c>
      <c r="G8" t="s">
        <v>16</v>
      </c>
      <c r="H8">
        <v>18</v>
      </c>
      <c r="I8" t="str">
        <f t="shared" ref="I8:I18" si="2">IF(H8&lt;13,"Child",IF(H8&lt;60,"Adult","Senior"))</f>
        <v>Adult</v>
      </c>
      <c r="J8">
        <v>0</v>
      </c>
      <c r="K8">
        <v>2</v>
      </c>
      <c r="L8">
        <v>110413</v>
      </c>
      <c r="M8" t="str">
        <f t="shared" ref="M8:M18" si="3">TRIM(L8)</f>
        <v>110413</v>
      </c>
      <c r="N8" s="1">
        <v>79.650000000000006</v>
      </c>
      <c r="O8" t="s">
        <v>837</v>
      </c>
      <c r="P8" t="s">
        <v>14</v>
      </c>
    </row>
    <row r="9" spans="1:16" x14ac:dyDescent="0.25">
      <c r="A9">
        <v>111</v>
      </c>
      <c r="B9">
        <v>0</v>
      </c>
      <c r="C9" t="str">
        <f t="shared" si="0"/>
        <v>Died</v>
      </c>
      <c r="D9" t="s">
        <v>1223</v>
      </c>
      <c r="E9" t="s">
        <v>175</v>
      </c>
      <c r="F9" t="str">
        <f t="shared" si="1"/>
        <v>Mr. Walter Chamberlain Porter</v>
      </c>
      <c r="G9" t="s">
        <v>12</v>
      </c>
      <c r="H9">
        <v>47</v>
      </c>
      <c r="I9" t="str">
        <f t="shared" si="2"/>
        <v>Adult</v>
      </c>
      <c r="J9">
        <v>0</v>
      </c>
      <c r="K9">
        <v>0</v>
      </c>
      <c r="L9">
        <v>110465</v>
      </c>
      <c r="M9" t="str">
        <f t="shared" si="3"/>
        <v>110465</v>
      </c>
      <c r="N9" s="1">
        <v>52</v>
      </c>
      <c r="O9" t="s">
        <v>176</v>
      </c>
      <c r="P9" t="s">
        <v>14</v>
      </c>
    </row>
    <row r="10" spans="1:16" x14ac:dyDescent="0.25">
      <c r="A10">
        <v>431</v>
      </c>
      <c r="B10">
        <v>1</v>
      </c>
      <c r="C10" t="str">
        <f t="shared" si="0"/>
        <v>Survived</v>
      </c>
      <c r="D10" t="s">
        <v>1223</v>
      </c>
      <c r="E10" t="s">
        <v>623</v>
      </c>
      <c r="F10" t="str">
        <f t="shared" si="1"/>
        <v>Mr. Mauritz Hakan Bjornstrom-Steffansson</v>
      </c>
      <c r="G10" t="s">
        <v>12</v>
      </c>
      <c r="H10">
        <v>28</v>
      </c>
      <c r="I10" t="str">
        <f t="shared" si="2"/>
        <v>Adult</v>
      </c>
      <c r="J10">
        <v>0</v>
      </c>
      <c r="K10">
        <v>0</v>
      </c>
      <c r="L10">
        <v>110564</v>
      </c>
      <c r="M10" t="str">
        <f t="shared" si="3"/>
        <v>110564</v>
      </c>
      <c r="N10" s="1">
        <v>26.55</v>
      </c>
      <c r="O10" t="s">
        <v>97</v>
      </c>
      <c r="P10" t="s">
        <v>14</v>
      </c>
    </row>
    <row r="11" spans="1:16" x14ac:dyDescent="0.25">
      <c r="A11">
        <v>367</v>
      </c>
      <c r="B11">
        <v>1</v>
      </c>
      <c r="C11" t="str">
        <f t="shared" si="0"/>
        <v>Survived</v>
      </c>
      <c r="D11" t="s">
        <v>1223</v>
      </c>
      <c r="E11" t="s">
        <v>543</v>
      </c>
      <c r="F11" t="str">
        <f t="shared" si="1"/>
        <v>Mrs. Frank Manley (Anna Sophia Atkinson) Warren</v>
      </c>
      <c r="G11" t="s">
        <v>16</v>
      </c>
      <c r="H11">
        <v>60</v>
      </c>
      <c r="I11" t="str">
        <f t="shared" si="2"/>
        <v>Senior</v>
      </c>
      <c r="J11">
        <v>1</v>
      </c>
      <c r="K11">
        <v>0</v>
      </c>
      <c r="L11">
        <v>110813</v>
      </c>
      <c r="M11" t="str">
        <f t="shared" si="3"/>
        <v>110813</v>
      </c>
      <c r="N11" s="1">
        <v>75.25</v>
      </c>
      <c r="O11" t="s">
        <v>544</v>
      </c>
      <c r="P11" t="s">
        <v>19</v>
      </c>
    </row>
    <row r="12" spans="1:16" x14ac:dyDescent="0.25">
      <c r="A12">
        <v>171</v>
      </c>
      <c r="B12">
        <v>0</v>
      </c>
      <c r="C12" t="str">
        <f t="shared" si="0"/>
        <v>Died</v>
      </c>
      <c r="D12" t="s">
        <v>1223</v>
      </c>
      <c r="E12" t="s">
        <v>264</v>
      </c>
      <c r="F12" t="str">
        <f t="shared" si="1"/>
        <v>Mr. Wyckoff Van der hoef</v>
      </c>
      <c r="G12" t="s">
        <v>12</v>
      </c>
      <c r="H12">
        <v>61</v>
      </c>
      <c r="I12" t="str">
        <f t="shared" si="2"/>
        <v>Senior</v>
      </c>
      <c r="J12">
        <v>0</v>
      </c>
      <c r="K12">
        <v>0</v>
      </c>
      <c r="L12">
        <v>111240</v>
      </c>
      <c r="M12" t="str">
        <f t="shared" si="3"/>
        <v>111240</v>
      </c>
      <c r="N12" s="1">
        <v>33.5</v>
      </c>
      <c r="O12" t="s">
        <v>265</v>
      </c>
      <c r="P12" t="s">
        <v>14</v>
      </c>
    </row>
    <row r="13" spans="1:16" x14ac:dyDescent="0.25">
      <c r="A13">
        <v>463</v>
      </c>
      <c r="B13">
        <v>0</v>
      </c>
      <c r="C13" t="str">
        <f t="shared" si="0"/>
        <v>Died</v>
      </c>
      <c r="D13" t="s">
        <v>1223</v>
      </c>
      <c r="E13" t="s">
        <v>668</v>
      </c>
      <c r="F13" t="str">
        <f t="shared" si="1"/>
        <v>Mr. Arthur H Gee</v>
      </c>
      <c r="G13" t="s">
        <v>12</v>
      </c>
      <c r="H13">
        <v>47</v>
      </c>
      <c r="I13" t="str">
        <f t="shared" si="2"/>
        <v>Adult</v>
      </c>
      <c r="J13">
        <v>0</v>
      </c>
      <c r="K13">
        <v>0</v>
      </c>
      <c r="L13">
        <v>111320</v>
      </c>
      <c r="M13" t="str">
        <f t="shared" si="3"/>
        <v>111320</v>
      </c>
      <c r="N13" s="1">
        <v>38.5</v>
      </c>
      <c r="O13" t="s">
        <v>669</v>
      </c>
      <c r="P13" t="s">
        <v>14</v>
      </c>
    </row>
    <row r="14" spans="1:16" x14ac:dyDescent="0.25">
      <c r="A14">
        <v>330</v>
      </c>
      <c r="B14">
        <v>1</v>
      </c>
      <c r="C14" t="str">
        <f t="shared" si="0"/>
        <v>Survived</v>
      </c>
      <c r="D14" t="s">
        <v>1223</v>
      </c>
      <c r="E14" t="s">
        <v>495</v>
      </c>
      <c r="F14" t="str">
        <f t="shared" si="1"/>
        <v>Miss. Jean Gertrude Hippach</v>
      </c>
      <c r="G14" t="s">
        <v>16</v>
      </c>
      <c r="H14">
        <v>16</v>
      </c>
      <c r="I14" t="str">
        <f t="shared" si="2"/>
        <v>Adult</v>
      </c>
      <c r="J14">
        <v>0</v>
      </c>
      <c r="K14">
        <v>1</v>
      </c>
      <c r="L14">
        <v>111361</v>
      </c>
      <c r="M14" t="str">
        <f t="shared" si="3"/>
        <v>111361</v>
      </c>
      <c r="N14" s="1">
        <v>57.979199999999999</v>
      </c>
      <c r="O14" t="s">
        <v>496</v>
      </c>
      <c r="P14" t="s">
        <v>19</v>
      </c>
    </row>
    <row r="15" spans="1:16" x14ac:dyDescent="0.25">
      <c r="A15">
        <v>524</v>
      </c>
      <c r="B15">
        <v>1</v>
      </c>
      <c r="C15" t="str">
        <f t="shared" si="0"/>
        <v>Survived</v>
      </c>
      <c r="D15" t="s">
        <v>1223</v>
      </c>
      <c r="E15" t="s">
        <v>752</v>
      </c>
      <c r="F15" t="str">
        <f t="shared" si="1"/>
        <v>Mrs. Louis Albert (Ida Sophia Fischer) Hippach</v>
      </c>
      <c r="G15" t="s">
        <v>16</v>
      </c>
      <c r="H15">
        <v>44</v>
      </c>
      <c r="I15" t="str">
        <f t="shared" si="2"/>
        <v>Adult</v>
      </c>
      <c r="J15">
        <v>0</v>
      </c>
      <c r="K15">
        <v>1</v>
      </c>
      <c r="L15">
        <v>111361</v>
      </c>
      <c r="M15" t="str">
        <f t="shared" si="3"/>
        <v>111361</v>
      </c>
      <c r="N15" s="1">
        <v>57.979199999999999</v>
      </c>
      <c r="O15" t="s">
        <v>496</v>
      </c>
      <c r="P15" t="s">
        <v>19</v>
      </c>
    </row>
    <row r="16" spans="1:16" x14ac:dyDescent="0.25">
      <c r="A16">
        <v>890</v>
      </c>
      <c r="B16">
        <v>1</v>
      </c>
      <c r="C16" t="str">
        <f t="shared" si="0"/>
        <v>Survived</v>
      </c>
      <c r="D16" t="s">
        <v>1223</v>
      </c>
      <c r="E16" t="s">
        <v>1218</v>
      </c>
      <c r="F16" t="str">
        <f t="shared" si="1"/>
        <v>Mr. Karl Howell Behr</v>
      </c>
      <c r="G16" t="s">
        <v>12</v>
      </c>
      <c r="H16">
        <v>26</v>
      </c>
      <c r="I16" t="str">
        <f t="shared" si="2"/>
        <v>Adult</v>
      </c>
      <c r="J16">
        <v>0</v>
      </c>
      <c r="K16">
        <v>0</v>
      </c>
      <c r="L16">
        <v>111369</v>
      </c>
      <c r="M16" t="str">
        <f t="shared" si="3"/>
        <v>111369</v>
      </c>
      <c r="N16" s="1">
        <v>30</v>
      </c>
      <c r="O16" t="s">
        <v>1219</v>
      </c>
      <c r="P16" t="s">
        <v>19</v>
      </c>
    </row>
    <row r="17" spans="1:16" x14ac:dyDescent="0.25">
      <c r="A17">
        <v>605</v>
      </c>
      <c r="B17">
        <v>1</v>
      </c>
      <c r="C17" t="str">
        <f t="shared" si="0"/>
        <v>Survived</v>
      </c>
      <c r="D17" t="s">
        <v>1223</v>
      </c>
      <c r="E17" t="s">
        <v>862</v>
      </c>
      <c r="F17" t="str">
        <f t="shared" si="1"/>
        <v>Mr. Harry ("Mr E Haven") Homer</v>
      </c>
      <c r="G17" t="s">
        <v>12</v>
      </c>
      <c r="H17">
        <v>35</v>
      </c>
      <c r="I17" t="str">
        <f t="shared" si="2"/>
        <v>Adult</v>
      </c>
      <c r="J17">
        <v>0</v>
      </c>
      <c r="K17">
        <v>0</v>
      </c>
      <c r="L17">
        <v>111426</v>
      </c>
      <c r="M17" t="str">
        <f t="shared" si="3"/>
        <v>111426</v>
      </c>
      <c r="N17" s="1">
        <v>26.55</v>
      </c>
      <c r="O17" t="s">
        <v>1221</v>
      </c>
      <c r="P17" t="s">
        <v>19</v>
      </c>
    </row>
    <row r="18" spans="1:16" x14ac:dyDescent="0.25">
      <c r="A18">
        <v>188</v>
      </c>
      <c r="B18">
        <v>1</v>
      </c>
      <c r="C18" t="str">
        <f t="shared" si="0"/>
        <v>Survived</v>
      </c>
      <c r="D18" t="s">
        <v>1223</v>
      </c>
      <c r="E18" t="s">
        <v>290</v>
      </c>
      <c r="F18" t="str">
        <f t="shared" si="1"/>
        <v>Mr. Charles Hallace ("Mr C Rolmane") Romaine</v>
      </c>
      <c r="G18" t="s">
        <v>12</v>
      </c>
      <c r="H18">
        <v>45</v>
      </c>
      <c r="I18" t="str">
        <f t="shared" si="2"/>
        <v>Adult</v>
      </c>
      <c r="J18">
        <v>0</v>
      </c>
      <c r="K18">
        <v>0</v>
      </c>
      <c r="L18">
        <v>111428</v>
      </c>
      <c r="M18" t="str">
        <f t="shared" si="3"/>
        <v>111428</v>
      </c>
      <c r="N18" s="1">
        <v>26.55</v>
      </c>
      <c r="O18" t="s">
        <v>1221</v>
      </c>
      <c r="P18" t="s">
        <v>14</v>
      </c>
    </row>
    <row r="19" spans="1:16" x14ac:dyDescent="0.25">
      <c r="A19">
        <v>18</v>
      </c>
      <c r="B19">
        <v>1</v>
      </c>
      <c r="D19">
        <v>2</v>
      </c>
      <c r="E19" t="s">
        <v>43</v>
      </c>
      <c r="G19" t="s">
        <v>12</v>
      </c>
      <c r="J19">
        <v>0</v>
      </c>
      <c r="K19">
        <v>0</v>
      </c>
      <c r="L19">
        <v>244373</v>
      </c>
      <c r="N19" s="1">
        <v>13</v>
      </c>
      <c r="P19" t="s">
        <v>14</v>
      </c>
    </row>
    <row r="20" spans="1:16" x14ac:dyDescent="0.25">
      <c r="A20">
        <v>807</v>
      </c>
      <c r="B20">
        <v>0</v>
      </c>
      <c r="C20" t="str">
        <f>IF(B20=1,"Survived","Died")</f>
        <v>Died</v>
      </c>
      <c r="D20" t="s">
        <v>1223</v>
      </c>
      <c r="E20" t="s">
        <v>1114</v>
      </c>
      <c r="F20" t="str">
        <f>TRIM(MID(E20,FIND(",",E20)+2,FIND(".",E20)-FIND(",",E20)-1)) &amp; " " &amp; TRIM(MID(E20,FIND(".",E20)+2,LEN(E20))) &amp; " " &amp; LEFT(E20,FIND(",",E20)-1)</f>
        <v>Mr. Thomas Jr Andrews</v>
      </c>
      <c r="G20" t="s">
        <v>12</v>
      </c>
      <c r="H20">
        <v>39</v>
      </c>
      <c r="I20" t="str">
        <f>IF(H20&lt;13,"Child",IF(H20&lt;60,"Adult","Senior"))</f>
        <v>Adult</v>
      </c>
      <c r="J20">
        <v>0</v>
      </c>
      <c r="K20">
        <v>0</v>
      </c>
      <c r="L20">
        <v>112050</v>
      </c>
      <c r="M20" t="str">
        <f>TRIM(L20)</f>
        <v>112050</v>
      </c>
      <c r="N20" s="1">
        <v>0</v>
      </c>
      <c r="O20" t="s">
        <v>1115</v>
      </c>
      <c r="P20" t="s">
        <v>14</v>
      </c>
    </row>
    <row r="21" spans="1:16" x14ac:dyDescent="0.25">
      <c r="A21">
        <v>20</v>
      </c>
      <c r="B21">
        <v>1</v>
      </c>
      <c r="D21">
        <v>3</v>
      </c>
      <c r="E21" t="s">
        <v>45</v>
      </c>
      <c r="G21" t="s">
        <v>16</v>
      </c>
      <c r="J21">
        <v>0</v>
      </c>
      <c r="K21">
        <v>0</v>
      </c>
      <c r="L21">
        <v>2649</v>
      </c>
      <c r="N21" s="1">
        <v>7.2249999999999996</v>
      </c>
      <c r="P21" t="s">
        <v>19</v>
      </c>
    </row>
    <row r="22" spans="1:16" x14ac:dyDescent="0.25">
      <c r="A22">
        <v>888</v>
      </c>
      <c r="B22">
        <v>1</v>
      </c>
      <c r="C22" t="str">
        <f t="shared" ref="C22:C27" si="4">IF(B22=1,"Survived","Died")</f>
        <v>Survived</v>
      </c>
      <c r="D22" t="s">
        <v>1223</v>
      </c>
      <c r="E22" t="s">
        <v>1215</v>
      </c>
      <c r="F22" t="str">
        <f t="shared" ref="F22:F27" si="5">TRIM(MID(E22,FIND(",",E22)+2,FIND(".",E22)-FIND(",",E22)-1)) &amp; " " &amp; TRIM(MID(E22,FIND(".",E22)+2,LEN(E22))) &amp; " " &amp; LEFT(E22,FIND(",",E22)-1)</f>
        <v>Miss. Margaret Edith Graham</v>
      </c>
      <c r="G22" t="s">
        <v>16</v>
      </c>
      <c r="H22">
        <v>19</v>
      </c>
      <c r="I22" t="str">
        <f t="shared" ref="I22:I27" si="6">IF(H22&lt;13,"Child",IF(H22&lt;60,"Adult","Senior"))</f>
        <v>Adult</v>
      </c>
      <c r="J22">
        <v>0</v>
      </c>
      <c r="K22">
        <v>0</v>
      </c>
      <c r="L22">
        <v>112053</v>
      </c>
      <c r="M22" t="str">
        <f t="shared" ref="M22:M27" si="7">TRIM(L22)</f>
        <v>112053</v>
      </c>
      <c r="N22" s="1">
        <v>30</v>
      </c>
      <c r="O22" t="s">
        <v>1216</v>
      </c>
      <c r="P22" t="s">
        <v>14</v>
      </c>
    </row>
    <row r="23" spans="1:16" x14ac:dyDescent="0.25">
      <c r="A23">
        <v>264</v>
      </c>
      <c r="B23">
        <v>0</v>
      </c>
      <c r="C23" t="str">
        <f t="shared" si="4"/>
        <v>Died</v>
      </c>
      <c r="D23" t="s">
        <v>1223</v>
      </c>
      <c r="E23" t="s">
        <v>397</v>
      </c>
      <c r="F23" t="str">
        <f t="shared" si="5"/>
        <v>Mr. William Harrison</v>
      </c>
      <c r="G23" t="s">
        <v>12</v>
      </c>
      <c r="H23">
        <v>40</v>
      </c>
      <c r="I23" t="str">
        <f t="shared" si="6"/>
        <v>Adult</v>
      </c>
      <c r="J23">
        <v>0</v>
      </c>
      <c r="K23">
        <v>0</v>
      </c>
      <c r="L23">
        <v>112059</v>
      </c>
      <c r="M23" t="str">
        <f t="shared" si="7"/>
        <v>112059</v>
      </c>
      <c r="N23" s="1">
        <v>0</v>
      </c>
      <c r="O23" t="s">
        <v>398</v>
      </c>
      <c r="P23" t="s">
        <v>14</v>
      </c>
    </row>
    <row r="24" spans="1:16" x14ac:dyDescent="0.25">
      <c r="A24">
        <v>210</v>
      </c>
      <c r="B24">
        <v>1</v>
      </c>
      <c r="C24" t="str">
        <f t="shared" si="4"/>
        <v>Survived</v>
      </c>
      <c r="D24" t="s">
        <v>1223</v>
      </c>
      <c r="E24" t="s">
        <v>316</v>
      </c>
      <c r="F24" t="str">
        <f t="shared" si="5"/>
        <v>Mr. Henry Blank</v>
      </c>
      <c r="G24" t="s">
        <v>12</v>
      </c>
      <c r="H24">
        <v>40</v>
      </c>
      <c r="I24" t="str">
        <f t="shared" si="6"/>
        <v>Adult</v>
      </c>
      <c r="J24">
        <v>0</v>
      </c>
      <c r="K24">
        <v>0</v>
      </c>
      <c r="L24">
        <v>112277</v>
      </c>
      <c r="M24" t="str">
        <f t="shared" si="7"/>
        <v>112277</v>
      </c>
      <c r="N24" s="1">
        <v>31</v>
      </c>
      <c r="O24" t="s">
        <v>317</v>
      </c>
      <c r="P24" t="s">
        <v>19</v>
      </c>
    </row>
    <row r="25" spans="1:16" x14ac:dyDescent="0.25">
      <c r="A25">
        <v>332</v>
      </c>
      <c r="B25">
        <v>0</v>
      </c>
      <c r="C25" t="str">
        <f t="shared" si="4"/>
        <v>Died</v>
      </c>
      <c r="D25" t="s">
        <v>1223</v>
      </c>
      <c r="E25" t="s">
        <v>498</v>
      </c>
      <c r="F25" t="str">
        <f t="shared" si="5"/>
        <v>Mr. Austen Partner</v>
      </c>
      <c r="G25" t="s">
        <v>12</v>
      </c>
      <c r="H25">
        <v>45.5</v>
      </c>
      <c r="I25" t="str">
        <f t="shared" si="6"/>
        <v>Adult</v>
      </c>
      <c r="J25">
        <v>0</v>
      </c>
      <c r="K25">
        <v>0</v>
      </c>
      <c r="L25">
        <v>113043</v>
      </c>
      <c r="M25" t="str">
        <f t="shared" si="7"/>
        <v>113043</v>
      </c>
      <c r="N25" s="1">
        <v>28.5</v>
      </c>
      <c r="O25" t="s">
        <v>499</v>
      </c>
      <c r="P25" t="s">
        <v>14</v>
      </c>
    </row>
    <row r="26" spans="1:16" x14ac:dyDescent="0.25">
      <c r="A26">
        <v>537</v>
      </c>
      <c r="B26">
        <v>0</v>
      </c>
      <c r="C26" t="str">
        <f t="shared" si="4"/>
        <v>Died</v>
      </c>
      <c r="D26" t="s">
        <v>1223</v>
      </c>
      <c r="E26" t="s">
        <v>768</v>
      </c>
      <c r="F26" t="str">
        <f t="shared" si="5"/>
        <v>Major. Archibald Willingham Butt</v>
      </c>
      <c r="G26" t="s">
        <v>12</v>
      </c>
      <c r="H26">
        <v>45</v>
      </c>
      <c r="I26" t="str">
        <f t="shared" si="6"/>
        <v>Adult</v>
      </c>
      <c r="J26">
        <v>0</v>
      </c>
      <c r="K26">
        <v>0</v>
      </c>
      <c r="L26">
        <v>113050</v>
      </c>
      <c r="M26" t="str">
        <f t="shared" si="7"/>
        <v>113050</v>
      </c>
      <c r="N26" s="1">
        <v>26.55</v>
      </c>
      <c r="O26" t="s">
        <v>769</v>
      </c>
      <c r="P26" t="s">
        <v>14</v>
      </c>
    </row>
    <row r="27" spans="1:16" x14ac:dyDescent="0.25">
      <c r="A27">
        <v>453</v>
      </c>
      <c r="B27">
        <v>0</v>
      </c>
      <c r="C27" t="str">
        <f t="shared" si="4"/>
        <v>Died</v>
      </c>
      <c r="D27" t="s">
        <v>1223</v>
      </c>
      <c r="E27" t="s">
        <v>651</v>
      </c>
      <c r="F27" t="str">
        <f t="shared" si="5"/>
        <v>Mr. Benjamin Laventall Foreman</v>
      </c>
      <c r="G27" t="s">
        <v>12</v>
      </c>
      <c r="H27">
        <v>30</v>
      </c>
      <c r="I27" t="str">
        <f t="shared" si="6"/>
        <v>Adult</v>
      </c>
      <c r="J27">
        <v>0</v>
      </c>
      <c r="K27">
        <v>0</v>
      </c>
      <c r="L27">
        <v>113051</v>
      </c>
      <c r="M27" t="str">
        <f t="shared" si="7"/>
        <v>113051</v>
      </c>
      <c r="N27" s="1">
        <v>27.75</v>
      </c>
      <c r="O27" t="s">
        <v>652</v>
      </c>
      <c r="P27" t="s">
        <v>19</v>
      </c>
    </row>
    <row r="28" spans="1:16" x14ac:dyDescent="0.25">
      <c r="A28">
        <v>27</v>
      </c>
      <c r="B28">
        <v>0</v>
      </c>
      <c r="D28">
        <v>3</v>
      </c>
      <c r="E28" t="s">
        <v>54</v>
      </c>
      <c r="G28" t="s">
        <v>12</v>
      </c>
      <c r="J28">
        <v>0</v>
      </c>
      <c r="K28">
        <v>0</v>
      </c>
      <c r="L28">
        <v>2631</v>
      </c>
      <c r="N28" s="1">
        <v>7.2249999999999996</v>
      </c>
      <c r="P28" t="s">
        <v>19</v>
      </c>
    </row>
    <row r="29" spans="1:16" x14ac:dyDescent="0.25">
      <c r="A29">
        <v>858</v>
      </c>
      <c r="B29">
        <v>1</v>
      </c>
      <c r="C29" t="str">
        <f>IF(B29=1,"Survived","Died")</f>
        <v>Survived</v>
      </c>
      <c r="D29" t="s">
        <v>1223</v>
      </c>
      <c r="E29" t="s">
        <v>1178</v>
      </c>
      <c r="F29" t="str">
        <f>TRIM(MID(E29,FIND(",",E29)+2,FIND(".",E29)-FIND(",",E29)-1)) &amp; " " &amp; TRIM(MID(E29,FIND(".",E29)+2,LEN(E29))) &amp; " " &amp; LEFT(E29,FIND(",",E29)-1)</f>
        <v>Mr. Peter Denis Daly</v>
      </c>
      <c r="G29" t="s">
        <v>12</v>
      </c>
      <c r="H29">
        <v>51</v>
      </c>
      <c r="I29" t="str">
        <f>IF(H29&lt;13,"Child",IF(H29&lt;60,"Adult","Senior"))</f>
        <v>Adult</v>
      </c>
      <c r="J29">
        <v>0</v>
      </c>
      <c r="K29">
        <v>0</v>
      </c>
      <c r="L29">
        <v>113055</v>
      </c>
      <c r="M29" t="str">
        <f>TRIM(L29)</f>
        <v>113055</v>
      </c>
      <c r="N29" s="1">
        <v>26.55</v>
      </c>
      <c r="O29" t="s">
        <v>1179</v>
      </c>
      <c r="P29" t="s">
        <v>14</v>
      </c>
    </row>
    <row r="30" spans="1:16" x14ac:dyDescent="0.25">
      <c r="A30">
        <v>29</v>
      </c>
      <c r="B30">
        <v>1</v>
      </c>
      <c r="D30">
        <v>3</v>
      </c>
      <c r="E30" t="s">
        <v>57</v>
      </c>
      <c r="G30" t="s">
        <v>16</v>
      </c>
      <c r="J30">
        <v>0</v>
      </c>
      <c r="K30">
        <v>0</v>
      </c>
      <c r="L30">
        <v>330959</v>
      </c>
      <c r="N30" s="1">
        <v>7.8792</v>
      </c>
      <c r="P30" t="s">
        <v>26</v>
      </c>
    </row>
    <row r="31" spans="1:16" x14ac:dyDescent="0.25">
      <c r="A31">
        <v>30</v>
      </c>
      <c r="B31">
        <v>0</v>
      </c>
      <c r="D31">
        <v>3</v>
      </c>
      <c r="E31" t="s">
        <v>58</v>
      </c>
      <c r="G31" t="s">
        <v>12</v>
      </c>
      <c r="J31">
        <v>0</v>
      </c>
      <c r="K31">
        <v>0</v>
      </c>
      <c r="L31">
        <v>349216</v>
      </c>
      <c r="N31" s="1">
        <v>7.8958000000000004</v>
      </c>
      <c r="P31" t="s">
        <v>14</v>
      </c>
    </row>
    <row r="32" spans="1:16" x14ac:dyDescent="0.25">
      <c r="A32">
        <v>84</v>
      </c>
      <c r="B32">
        <v>0</v>
      </c>
      <c r="C32" t="str">
        <f>IF(B32=1,"Survived","Died")</f>
        <v>Died</v>
      </c>
      <c r="D32" t="s">
        <v>1223</v>
      </c>
      <c r="E32" t="s">
        <v>137</v>
      </c>
      <c r="F32" t="str">
        <f>TRIM(MID(E32,FIND(",",E32)+2,FIND(".",E32)-FIND(",",E32)-1)) &amp; " " &amp; TRIM(MID(E32,FIND(".",E32)+2,LEN(E32))) &amp; " " &amp; LEFT(E32,FIND(",",E32)-1)</f>
        <v>Mr. Francisco M Carrau</v>
      </c>
      <c r="G32" t="s">
        <v>12</v>
      </c>
      <c r="H32">
        <v>28</v>
      </c>
      <c r="I32" t="str">
        <f>IF(H32&lt;13,"Child",IF(H32&lt;60,"Adult","Senior"))</f>
        <v>Adult</v>
      </c>
      <c r="J32">
        <v>0</v>
      </c>
      <c r="K32">
        <v>0</v>
      </c>
      <c r="L32">
        <v>113059</v>
      </c>
      <c r="M32" t="str">
        <f>TRIM(L32)</f>
        <v>113059</v>
      </c>
      <c r="N32" s="1">
        <v>47.1</v>
      </c>
      <c r="O32" t="s">
        <v>1221</v>
      </c>
      <c r="P32" t="s">
        <v>14</v>
      </c>
    </row>
    <row r="33" spans="1:16" x14ac:dyDescent="0.25">
      <c r="A33">
        <v>32</v>
      </c>
      <c r="B33">
        <v>1</v>
      </c>
      <c r="D33">
        <v>1</v>
      </c>
      <c r="E33" t="s">
        <v>61</v>
      </c>
      <c r="G33" t="s">
        <v>16</v>
      </c>
      <c r="J33">
        <v>1</v>
      </c>
      <c r="K33">
        <v>0</v>
      </c>
      <c r="L33" t="s">
        <v>62</v>
      </c>
      <c r="N33" s="1">
        <v>146.52080000000001</v>
      </c>
      <c r="O33" t="s">
        <v>63</v>
      </c>
      <c r="P33" t="s">
        <v>19</v>
      </c>
    </row>
    <row r="34" spans="1:16" x14ac:dyDescent="0.25">
      <c r="A34">
        <v>33</v>
      </c>
      <c r="B34">
        <v>1</v>
      </c>
      <c r="D34">
        <v>3</v>
      </c>
      <c r="E34" t="s">
        <v>64</v>
      </c>
      <c r="G34" t="s">
        <v>16</v>
      </c>
      <c r="J34">
        <v>0</v>
      </c>
      <c r="K34">
        <v>0</v>
      </c>
      <c r="L34">
        <v>335677</v>
      </c>
      <c r="N34" s="1">
        <v>7.75</v>
      </c>
      <c r="P34" t="s">
        <v>26</v>
      </c>
    </row>
    <row r="35" spans="1:16" x14ac:dyDescent="0.25">
      <c r="A35">
        <v>783</v>
      </c>
      <c r="B35">
        <v>0</v>
      </c>
      <c r="C35" t="str">
        <f>IF(B35=1,"Survived","Died")</f>
        <v>Died</v>
      </c>
      <c r="D35" t="s">
        <v>1223</v>
      </c>
      <c r="E35" t="s">
        <v>1084</v>
      </c>
      <c r="F35" t="str">
        <f>TRIM(MID(E35,FIND(",",E35)+2,FIND(".",E35)-FIND(",",E35)-1)) &amp; " " &amp; TRIM(MID(E35,FIND(".",E35)+2,LEN(E35))) &amp; " " &amp; LEFT(E35,FIND(",",E35)-1)</f>
        <v>Mr. Milton Clyde Long</v>
      </c>
      <c r="G35" t="s">
        <v>12</v>
      </c>
      <c r="H35">
        <v>29</v>
      </c>
      <c r="I35" t="str">
        <f>IF(H35&lt;13,"Child",IF(H35&lt;60,"Adult","Senior"))</f>
        <v>Adult</v>
      </c>
      <c r="J35">
        <v>0</v>
      </c>
      <c r="K35">
        <v>0</v>
      </c>
      <c r="L35">
        <v>113501</v>
      </c>
      <c r="M35" t="str">
        <f>TRIM(L35)</f>
        <v>113501</v>
      </c>
      <c r="N35" s="1">
        <v>30</v>
      </c>
      <c r="O35" t="s">
        <v>1085</v>
      </c>
      <c r="P35" t="s">
        <v>14</v>
      </c>
    </row>
    <row r="36" spans="1:16" x14ac:dyDescent="0.25">
      <c r="A36">
        <v>378</v>
      </c>
      <c r="B36">
        <v>0</v>
      </c>
      <c r="C36" t="str">
        <f>IF(B36=1,"Survived","Died")</f>
        <v>Died</v>
      </c>
      <c r="D36" t="s">
        <v>1223</v>
      </c>
      <c r="E36" t="s">
        <v>559</v>
      </c>
      <c r="F36" t="str">
        <f>TRIM(MID(E36,FIND(",",E36)+2,FIND(".",E36)-FIND(",",E36)-1)) &amp; " " &amp; TRIM(MID(E36,FIND(".",E36)+2,LEN(E36))) &amp; " " &amp; LEFT(E36,FIND(",",E36)-1)</f>
        <v>Mr. Harry Elkins Widener</v>
      </c>
      <c r="G36" t="s">
        <v>12</v>
      </c>
      <c r="H36">
        <v>27</v>
      </c>
      <c r="I36" t="str">
        <f>IF(H36&lt;13,"Child",IF(H36&lt;60,"Adult","Senior"))</f>
        <v>Adult</v>
      </c>
      <c r="J36">
        <v>0</v>
      </c>
      <c r="K36">
        <v>2</v>
      </c>
      <c r="L36">
        <v>113503</v>
      </c>
      <c r="M36" t="str">
        <f>TRIM(L36)</f>
        <v>113503</v>
      </c>
      <c r="N36" s="1">
        <v>211.5</v>
      </c>
      <c r="O36" t="s">
        <v>560</v>
      </c>
      <c r="P36" t="s">
        <v>19</v>
      </c>
    </row>
    <row r="37" spans="1:16" x14ac:dyDescent="0.25">
      <c r="A37">
        <v>357</v>
      </c>
      <c r="B37">
        <v>1</v>
      </c>
      <c r="C37" t="str">
        <f>IF(B37=1,"Survived","Died")</f>
        <v>Survived</v>
      </c>
      <c r="D37" t="s">
        <v>1223</v>
      </c>
      <c r="E37" t="s">
        <v>530</v>
      </c>
      <c r="F37" t="str">
        <f>TRIM(MID(E37,FIND(",",E37)+2,FIND(".",E37)-FIND(",",E37)-1)) &amp; " " &amp; TRIM(MID(E37,FIND(".",E37)+2,LEN(E37))) &amp; " " &amp; LEFT(E37,FIND(",",E37)-1)</f>
        <v>Miss. Elsie Edith Bowerman</v>
      </c>
      <c r="G37" t="s">
        <v>16</v>
      </c>
      <c r="H37">
        <v>22</v>
      </c>
      <c r="I37" t="str">
        <f>IF(H37&lt;13,"Child",IF(H37&lt;60,"Adult","Senior"))</f>
        <v>Adult</v>
      </c>
      <c r="J37">
        <v>0</v>
      </c>
      <c r="K37">
        <v>1</v>
      </c>
      <c r="L37">
        <v>113505</v>
      </c>
      <c r="M37" t="str">
        <f>TRIM(L37)</f>
        <v>113505</v>
      </c>
      <c r="N37" s="1">
        <v>55</v>
      </c>
      <c r="O37" t="s">
        <v>259</v>
      </c>
      <c r="P37" t="s">
        <v>14</v>
      </c>
    </row>
    <row r="38" spans="1:16" x14ac:dyDescent="0.25">
      <c r="A38">
        <v>37</v>
      </c>
      <c r="B38">
        <v>1</v>
      </c>
      <c r="D38">
        <v>3</v>
      </c>
      <c r="E38" t="s">
        <v>70</v>
      </c>
      <c r="G38" t="s">
        <v>12</v>
      </c>
      <c r="J38">
        <v>0</v>
      </c>
      <c r="K38">
        <v>0</v>
      </c>
      <c r="L38">
        <v>2677</v>
      </c>
      <c r="N38" s="1">
        <v>7.2291999999999996</v>
      </c>
      <c r="P38" t="s">
        <v>19</v>
      </c>
    </row>
    <row r="39" spans="1:16" x14ac:dyDescent="0.25">
      <c r="A39">
        <v>55</v>
      </c>
      <c r="B39">
        <v>0</v>
      </c>
      <c r="C39" t="str">
        <f>IF(B39=1,"Survived","Died")</f>
        <v>Died</v>
      </c>
      <c r="D39" t="s">
        <v>1223</v>
      </c>
      <c r="E39" t="s">
        <v>94</v>
      </c>
      <c r="F39" t="str">
        <f>TRIM(MID(E39,FIND(",",E39)+2,FIND(".",E39)-FIND(",",E39)-1)) &amp; " " &amp; TRIM(MID(E39,FIND(".",E39)+2,LEN(E39))) &amp; " " &amp; LEFT(E39,FIND(",",E39)-1)</f>
        <v>Mr. Engelhart Cornelius Ostby</v>
      </c>
      <c r="G39" t="s">
        <v>12</v>
      </c>
      <c r="H39">
        <v>65</v>
      </c>
      <c r="I39" t="str">
        <f>IF(H39&lt;13,"Child",IF(H39&lt;60,"Adult","Senior"))</f>
        <v>Senior</v>
      </c>
      <c r="J39">
        <v>0</v>
      </c>
      <c r="K39">
        <v>1</v>
      </c>
      <c r="L39">
        <v>113509</v>
      </c>
      <c r="M39" t="str">
        <f>TRIM(L39)</f>
        <v>113509</v>
      </c>
      <c r="N39" s="1">
        <v>61.979199999999999</v>
      </c>
      <c r="O39" t="s">
        <v>95</v>
      </c>
      <c r="P39" t="s">
        <v>19</v>
      </c>
    </row>
    <row r="40" spans="1:16" x14ac:dyDescent="0.25">
      <c r="A40">
        <v>253</v>
      </c>
      <c r="B40">
        <v>0</v>
      </c>
      <c r="C40" t="str">
        <f>IF(B40=1,"Survived","Died")</f>
        <v>Died</v>
      </c>
      <c r="D40" t="s">
        <v>1223</v>
      </c>
      <c r="E40" t="s">
        <v>380</v>
      </c>
      <c r="F40" t="str">
        <f>TRIM(MID(E40,FIND(",",E40)+2,FIND(".",E40)-FIND(",",E40)-1)) &amp; " " &amp; TRIM(MID(E40,FIND(".",E40)+2,LEN(E40))) &amp; " " &amp; LEFT(E40,FIND(",",E40)-1)</f>
        <v>Mr. William Thomas Stead</v>
      </c>
      <c r="G40" t="s">
        <v>12</v>
      </c>
      <c r="H40">
        <v>62</v>
      </c>
      <c r="I40" t="str">
        <f>IF(H40&lt;13,"Child",IF(H40&lt;60,"Adult","Senior"))</f>
        <v>Senior</v>
      </c>
      <c r="J40">
        <v>0</v>
      </c>
      <c r="K40">
        <v>0</v>
      </c>
      <c r="L40">
        <v>113514</v>
      </c>
      <c r="M40" t="str">
        <f>TRIM(L40)</f>
        <v>113514</v>
      </c>
      <c r="N40" s="1">
        <v>26.55</v>
      </c>
      <c r="O40" t="s">
        <v>381</v>
      </c>
      <c r="P40" t="s">
        <v>14</v>
      </c>
    </row>
    <row r="41" spans="1:16" x14ac:dyDescent="0.25">
      <c r="A41">
        <v>391</v>
      </c>
      <c r="B41">
        <v>1</v>
      </c>
      <c r="C41" t="str">
        <f>IF(B41=1,"Survived","Died")</f>
        <v>Survived</v>
      </c>
      <c r="D41" t="s">
        <v>1223</v>
      </c>
      <c r="E41" t="s">
        <v>576</v>
      </c>
      <c r="F41" t="str">
        <f>TRIM(MID(E41,FIND(",",E41)+2,FIND(".",E41)-FIND(",",E41)-1)) &amp; " " &amp; TRIM(MID(E41,FIND(".",E41)+2,LEN(E41))) &amp; " " &amp; LEFT(E41,FIND(",",E41)-1)</f>
        <v>Mr. William Ernest Carter</v>
      </c>
      <c r="G41" t="s">
        <v>12</v>
      </c>
      <c r="H41">
        <v>36</v>
      </c>
      <c r="I41" t="str">
        <f>IF(H41&lt;13,"Child",IF(H41&lt;60,"Adult","Senior"))</f>
        <v>Adult</v>
      </c>
      <c r="J41">
        <v>1</v>
      </c>
      <c r="K41">
        <v>2</v>
      </c>
      <c r="L41">
        <v>113760</v>
      </c>
      <c r="M41" t="str">
        <f>TRIM(L41)</f>
        <v>113760</v>
      </c>
      <c r="N41" s="1">
        <v>120</v>
      </c>
      <c r="O41" t="s">
        <v>577</v>
      </c>
      <c r="P41" t="s">
        <v>14</v>
      </c>
    </row>
    <row r="42" spans="1:16" x14ac:dyDescent="0.25">
      <c r="A42">
        <v>436</v>
      </c>
      <c r="B42">
        <v>1</v>
      </c>
      <c r="C42" t="str">
        <f>IF(B42=1,"Survived","Died")</f>
        <v>Survived</v>
      </c>
      <c r="D42" t="s">
        <v>1223</v>
      </c>
      <c r="E42" t="s">
        <v>631</v>
      </c>
      <c r="F42" t="str">
        <f>TRIM(MID(E42,FIND(",",E42)+2,FIND(".",E42)-FIND(",",E42)-1)) &amp; " " &amp; TRIM(MID(E42,FIND(".",E42)+2,LEN(E42))) &amp; " " &amp; LEFT(E42,FIND(",",E42)-1)</f>
        <v>Miss. Lucile Polk Carter</v>
      </c>
      <c r="G42" t="s">
        <v>16</v>
      </c>
      <c r="H42">
        <v>14</v>
      </c>
      <c r="I42" t="str">
        <f>IF(H42&lt;13,"Child",IF(H42&lt;60,"Adult","Senior"))</f>
        <v>Adult</v>
      </c>
      <c r="J42">
        <v>1</v>
      </c>
      <c r="K42">
        <v>2</v>
      </c>
      <c r="L42">
        <v>113760</v>
      </c>
      <c r="M42" t="str">
        <f>TRIM(L42)</f>
        <v>113760</v>
      </c>
      <c r="N42" s="1">
        <v>120</v>
      </c>
      <c r="O42" t="s">
        <v>577</v>
      </c>
      <c r="P42" t="s">
        <v>14</v>
      </c>
    </row>
    <row r="43" spans="1:16" x14ac:dyDescent="0.25">
      <c r="A43">
        <v>764</v>
      </c>
      <c r="B43">
        <v>1</v>
      </c>
      <c r="C43" t="str">
        <f>IF(B43=1,"Survived","Died")</f>
        <v>Survived</v>
      </c>
      <c r="D43" t="s">
        <v>1223</v>
      </c>
      <c r="E43" t="s">
        <v>1060</v>
      </c>
      <c r="F43" t="str">
        <f>TRIM(MID(E43,FIND(",",E43)+2,FIND(".",E43)-FIND(",",E43)-1)) &amp; " " &amp; TRIM(MID(E43,FIND(".",E43)+2,LEN(E43))) &amp; " " &amp; LEFT(E43,FIND(",",E43)-1)</f>
        <v>Mrs. William Ernest (Lucile Polk) Carter</v>
      </c>
      <c r="G43" t="s">
        <v>16</v>
      </c>
      <c r="H43">
        <v>36</v>
      </c>
      <c r="I43" t="str">
        <f>IF(H43&lt;13,"Child",IF(H43&lt;60,"Adult","Senior"))</f>
        <v>Adult</v>
      </c>
      <c r="J43">
        <v>1</v>
      </c>
      <c r="K43">
        <v>2</v>
      </c>
      <c r="L43">
        <v>113760</v>
      </c>
      <c r="M43" t="str">
        <f>TRIM(L43)</f>
        <v>113760</v>
      </c>
      <c r="N43" s="1">
        <v>120</v>
      </c>
      <c r="O43" t="s">
        <v>577</v>
      </c>
      <c r="P43" t="s">
        <v>14</v>
      </c>
    </row>
    <row r="44" spans="1:16" x14ac:dyDescent="0.25">
      <c r="A44">
        <v>43</v>
      </c>
      <c r="B44">
        <v>0</v>
      </c>
      <c r="D44">
        <v>3</v>
      </c>
      <c r="E44" t="s">
        <v>77</v>
      </c>
      <c r="G44" t="s">
        <v>12</v>
      </c>
      <c r="J44">
        <v>0</v>
      </c>
      <c r="K44">
        <v>0</v>
      </c>
      <c r="L44">
        <v>349253</v>
      </c>
      <c r="N44" s="1">
        <v>7.8958000000000004</v>
      </c>
      <c r="P44" t="s">
        <v>19</v>
      </c>
    </row>
    <row r="45" spans="1:16" x14ac:dyDescent="0.25">
      <c r="A45">
        <v>803</v>
      </c>
      <c r="B45">
        <v>1</v>
      </c>
      <c r="C45" t="str">
        <f>IF(B45=1,"Survived","Died")</f>
        <v>Survived</v>
      </c>
      <c r="D45" t="s">
        <v>1223</v>
      </c>
      <c r="E45" t="s">
        <v>1110</v>
      </c>
      <c r="F45" t="str">
        <f>TRIM(MID(E45,FIND(",",E45)+2,FIND(".",E45)-FIND(",",E45)-1)) &amp; " " &amp; TRIM(MID(E45,FIND(".",E45)+2,LEN(E45))) &amp; " " &amp; LEFT(E45,FIND(",",E45)-1)</f>
        <v>Master. William Thornton II Carter</v>
      </c>
      <c r="G45" t="s">
        <v>12</v>
      </c>
      <c r="H45">
        <v>11</v>
      </c>
      <c r="I45" t="str">
        <f>IF(H45&lt;13,"Child",IF(H45&lt;60,"Adult","Senior"))</f>
        <v>Child</v>
      </c>
      <c r="J45">
        <v>1</v>
      </c>
      <c r="K45">
        <v>2</v>
      </c>
      <c r="L45">
        <v>113760</v>
      </c>
      <c r="M45" t="str">
        <f>TRIM(L45)</f>
        <v>113760</v>
      </c>
      <c r="N45" s="1">
        <v>120</v>
      </c>
      <c r="O45" t="s">
        <v>577</v>
      </c>
      <c r="P45" t="s">
        <v>14</v>
      </c>
    </row>
    <row r="46" spans="1:16" x14ac:dyDescent="0.25">
      <c r="A46">
        <v>749</v>
      </c>
      <c r="B46">
        <v>0</v>
      </c>
      <c r="C46" t="str">
        <f>IF(B46=1,"Survived","Died")</f>
        <v>Died</v>
      </c>
      <c r="D46" t="s">
        <v>1223</v>
      </c>
      <c r="E46" t="s">
        <v>1042</v>
      </c>
      <c r="F46" t="str">
        <f>TRIM(MID(E46,FIND(",",E46)+2,FIND(".",E46)-FIND(",",E46)-1)) &amp; " " &amp; TRIM(MID(E46,FIND(".",E46)+2,LEN(E46))) &amp; " " &amp; LEFT(E46,FIND(",",E46)-1)</f>
        <v>Mr. Daniel Warner Marvin</v>
      </c>
      <c r="G46" t="s">
        <v>12</v>
      </c>
      <c r="H46">
        <v>19</v>
      </c>
      <c r="I46" t="str">
        <f>IF(H46&lt;13,"Child",IF(H46&lt;60,"Adult","Senior"))</f>
        <v>Adult</v>
      </c>
      <c r="J46">
        <v>1</v>
      </c>
      <c r="K46">
        <v>0</v>
      </c>
      <c r="L46">
        <v>113773</v>
      </c>
      <c r="M46" t="str">
        <f>TRIM(L46)</f>
        <v>113773</v>
      </c>
      <c r="N46" s="1">
        <v>53.1</v>
      </c>
      <c r="O46" t="s">
        <v>1043</v>
      </c>
      <c r="P46" t="s">
        <v>14</v>
      </c>
    </row>
    <row r="47" spans="1:16" x14ac:dyDescent="0.25">
      <c r="A47">
        <v>46</v>
      </c>
      <c r="B47">
        <v>0</v>
      </c>
      <c r="D47">
        <v>3</v>
      </c>
      <c r="E47" t="s">
        <v>81</v>
      </c>
      <c r="G47" t="s">
        <v>12</v>
      </c>
      <c r="J47">
        <v>0</v>
      </c>
      <c r="K47">
        <v>0</v>
      </c>
      <c r="L47" t="s">
        <v>82</v>
      </c>
      <c r="N47" s="1">
        <v>8.0500000000000007</v>
      </c>
      <c r="P47" t="s">
        <v>14</v>
      </c>
    </row>
    <row r="48" spans="1:16" x14ac:dyDescent="0.25">
      <c r="A48">
        <v>47</v>
      </c>
      <c r="B48">
        <v>0</v>
      </c>
      <c r="D48">
        <v>3</v>
      </c>
      <c r="E48" t="s">
        <v>83</v>
      </c>
      <c r="G48" t="s">
        <v>12</v>
      </c>
      <c r="J48">
        <v>1</v>
      </c>
      <c r="K48">
        <v>0</v>
      </c>
      <c r="L48">
        <v>370371</v>
      </c>
      <c r="N48" s="1">
        <v>15.5</v>
      </c>
      <c r="P48" t="s">
        <v>26</v>
      </c>
    </row>
    <row r="49" spans="1:16" x14ac:dyDescent="0.25">
      <c r="A49">
        <v>48</v>
      </c>
      <c r="B49">
        <v>1</v>
      </c>
      <c r="D49">
        <v>3</v>
      </c>
      <c r="E49" t="s">
        <v>84</v>
      </c>
      <c r="G49" t="s">
        <v>16</v>
      </c>
      <c r="J49">
        <v>0</v>
      </c>
      <c r="K49">
        <v>0</v>
      </c>
      <c r="L49">
        <v>14311</v>
      </c>
      <c r="N49" s="1">
        <v>7.75</v>
      </c>
      <c r="P49" t="s">
        <v>26</v>
      </c>
    </row>
    <row r="50" spans="1:16" x14ac:dyDescent="0.25">
      <c r="A50">
        <v>49</v>
      </c>
      <c r="B50">
        <v>0</v>
      </c>
      <c r="D50">
        <v>3</v>
      </c>
      <c r="E50" t="s">
        <v>85</v>
      </c>
      <c r="G50" t="s">
        <v>12</v>
      </c>
      <c r="J50">
        <v>2</v>
      </c>
      <c r="K50">
        <v>0</v>
      </c>
      <c r="L50">
        <v>2662</v>
      </c>
      <c r="N50" s="1">
        <v>21.679200000000002</v>
      </c>
      <c r="P50" t="s">
        <v>19</v>
      </c>
    </row>
    <row r="51" spans="1:16" x14ac:dyDescent="0.25">
      <c r="A51">
        <v>152</v>
      </c>
      <c r="B51">
        <v>1</v>
      </c>
      <c r="C51" t="str">
        <f t="shared" ref="C51:C56" si="8">IF(B51=1,"Survived","Died")</f>
        <v>Survived</v>
      </c>
      <c r="D51" t="s">
        <v>1223</v>
      </c>
      <c r="E51" t="s">
        <v>235</v>
      </c>
      <c r="F51" t="str">
        <f t="shared" ref="F51:F56" si="9">TRIM(MID(E51,FIND(",",E51)+2,FIND(".",E51)-FIND(",",E51)-1)) &amp; " " &amp; TRIM(MID(E51,FIND(".",E51)+2,LEN(E51))) &amp; " " &amp; LEFT(E51,FIND(",",E51)-1)</f>
        <v>Mrs. Thomas (Edith Wearne) Pears</v>
      </c>
      <c r="G51" t="s">
        <v>16</v>
      </c>
      <c r="H51">
        <v>22</v>
      </c>
      <c r="I51" t="str">
        <f t="shared" ref="I51:I56" si="10">IF(H51&lt;13,"Child",IF(H51&lt;60,"Adult","Senior"))</f>
        <v>Adult</v>
      </c>
      <c r="J51">
        <v>1</v>
      </c>
      <c r="K51">
        <v>0</v>
      </c>
      <c r="L51">
        <v>113776</v>
      </c>
      <c r="M51" t="str">
        <f t="shared" ref="M51:M56" si="11">TRIM(L51)</f>
        <v>113776</v>
      </c>
      <c r="N51" s="1">
        <v>66.599999999999994</v>
      </c>
      <c r="O51" t="s">
        <v>236</v>
      </c>
      <c r="P51" t="s">
        <v>14</v>
      </c>
    </row>
    <row r="52" spans="1:16" x14ac:dyDescent="0.25">
      <c r="A52">
        <v>337</v>
      </c>
      <c r="B52">
        <v>0</v>
      </c>
      <c r="C52" t="str">
        <f t="shared" si="8"/>
        <v>Died</v>
      </c>
      <c r="D52" t="s">
        <v>1223</v>
      </c>
      <c r="E52" t="s">
        <v>506</v>
      </c>
      <c r="F52" t="str">
        <f t="shared" si="9"/>
        <v>Mr. Thomas Clinton Pears</v>
      </c>
      <c r="G52" t="s">
        <v>12</v>
      </c>
      <c r="H52">
        <v>29</v>
      </c>
      <c r="I52" t="str">
        <f t="shared" si="10"/>
        <v>Adult</v>
      </c>
      <c r="J52">
        <v>1</v>
      </c>
      <c r="K52">
        <v>0</v>
      </c>
      <c r="L52">
        <v>113776</v>
      </c>
      <c r="M52" t="str">
        <f t="shared" si="11"/>
        <v>113776</v>
      </c>
      <c r="N52" s="1">
        <v>66.599999999999994</v>
      </c>
      <c r="O52" t="s">
        <v>236</v>
      </c>
      <c r="P52" t="s">
        <v>14</v>
      </c>
    </row>
    <row r="53" spans="1:16" x14ac:dyDescent="0.25">
      <c r="A53">
        <v>298</v>
      </c>
      <c r="B53">
        <v>0</v>
      </c>
      <c r="C53" t="str">
        <f t="shared" si="8"/>
        <v>Died</v>
      </c>
      <c r="D53" t="s">
        <v>1223</v>
      </c>
      <c r="E53" t="s">
        <v>447</v>
      </c>
      <c r="F53" t="str">
        <f t="shared" si="9"/>
        <v>Miss. Helen Loraine Allison</v>
      </c>
      <c r="G53" t="s">
        <v>16</v>
      </c>
      <c r="H53">
        <v>2</v>
      </c>
      <c r="I53" t="str">
        <f t="shared" si="10"/>
        <v>Child</v>
      </c>
      <c r="J53">
        <v>1</v>
      </c>
      <c r="K53">
        <v>2</v>
      </c>
      <c r="L53">
        <v>113781</v>
      </c>
      <c r="M53" t="str">
        <f t="shared" si="11"/>
        <v>113781</v>
      </c>
      <c r="N53" s="1">
        <v>151.55000000000001</v>
      </c>
      <c r="O53" t="s">
        <v>448</v>
      </c>
      <c r="P53" t="s">
        <v>14</v>
      </c>
    </row>
    <row r="54" spans="1:16" x14ac:dyDescent="0.25">
      <c r="A54">
        <v>306</v>
      </c>
      <c r="B54">
        <v>1</v>
      </c>
      <c r="C54" t="str">
        <f t="shared" si="8"/>
        <v>Survived</v>
      </c>
      <c r="D54" t="s">
        <v>1223</v>
      </c>
      <c r="E54" t="s">
        <v>458</v>
      </c>
      <c r="F54" t="str">
        <f t="shared" si="9"/>
        <v>Master. Hudson Trevor Allison</v>
      </c>
      <c r="G54" t="s">
        <v>12</v>
      </c>
      <c r="H54">
        <v>0.92</v>
      </c>
      <c r="I54" t="str">
        <f t="shared" si="10"/>
        <v>Child</v>
      </c>
      <c r="J54">
        <v>1</v>
      </c>
      <c r="K54">
        <v>2</v>
      </c>
      <c r="L54">
        <v>113781</v>
      </c>
      <c r="M54" t="str">
        <f t="shared" si="11"/>
        <v>113781</v>
      </c>
      <c r="N54" s="1">
        <v>151.55000000000001</v>
      </c>
      <c r="O54" t="s">
        <v>448</v>
      </c>
      <c r="P54" t="s">
        <v>14</v>
      </c>
    </row>
    <row r="55" spans="1:16" x14ac:dyDescent="0.25">
      <c r="A55">
        <v>499</v>
      </c>
      <c r="B55">
        <v>0</v>
      </c>
      <c r="C55" t="str">
        <f t="shared" si="8"/>
        <v>Died</v>
      </c>
      <c r="D55" t="s">
        <v>1223</v>
      </c>
      <c r="E55" t="s">
        <v>718</v>
      </c>
      <c r="F55" t="str">
        <f t="shared" si="9"/>
        <v>Mrs. Hudson J C (Bessie Waldo Daniels) Allison</v>
      </c>
      <c r="G55" t="s">
        <v>16</v>
      </c>
      <c r="H55">
        <v>25</v>
      </c>
      <c r="I55" t="str">
        <f t="shared" si="10"/>
        <v>Adult</v>
      </c>
      <c r="J55">
        <v>1</v>
      </c>
      <c r="K55">
        <v>2</v>
      </c>
      <c r="L55">
        <v>113781</v>
      </c>
      <c r="M55" t="str">
        <f t="shared" si="11"/>
        <v>113781</v>
      </c>
      <c r="N55" s="1">
        <v>151.55000000000001</v>
      </c>
      <c r="O55" t="s">
        <v>448</v>
      </c>
      <c r="P55" t="s">
        <v>14</v>
      </c>
    </row>
    <row r="56" spans="1:16" x14ac:dyDescent="0.25">
      <c r="A56">
        <v>709</v>
      </c>
      <c r="B56">
        <v>1</v>
      </c>
      <c r="C56" t="str">
        <f t="shared" si="8"/>
        <v>Survived</v>
      </c>
      <c r="D56" t="s">
        <v>1223</v>
      </c>
      <c r="E56" t="s">
        <v>993</v>
      </c>
      <c r="F56" t="str">
        <f t="shared" si="9"/>
        <v>Miss. Alice Cleaver</v>
      </c>
      <c r="G56" t="s">
        <v>16</v>
      </c>
      <c r="H56">
        <v>22</v>
      </c>
      <c r="I56" t="str">
        <f t="shared" si="10"/>
        <v>Adult</v>
      </c>
      <c r="J56">
        <v>0</v>
      </c>
      <c r="K56">
        <v>0</v>
      </c>
      <c r="L56">
        <v>113781</v>
      </c>
      <c r="M56" t="str">
        <f t="shared" si="11"/>
        <v>113781</v>
      </c>
      <c r="N56" s="1">
        <v>151.55000000000001</v>
      </c>
      <c r="O56" t="s">
        <v>1221</v>
      </c>
      <c r="P56" t="s">
        <v>14</v>
      </c>
    </row>
    <row r="57" spans="1:16" x14ac:dyDescent="0.25">
      <c r="A57">
        <v>56</v>
      </c>
      <c r="B57">
        <v>1</v>
      </c>
      <c r="D57">
        <v>1</v>
      </c>
      <c r="E57" t="s">
        <v>96</v>
      </c>
      <c r="G57" t="s">
        <v>12</v>
      </c>
      <c r="J57">
        <v>0</v>
      </c>
      <c r="K57">
        <v>0</v>
      </c>
      <c r="L57">
        <v>19947</v>
      </c>
      <c r="N57" s="1">
        <v>35.5</v>
      </c>
      <c r="O57" t="s">
        <v>97</v>
      </c>
      <c r="P57" t="s">
        <v>14</v>
      </c>
    </row>
    <row r="58" spans="1:16" x14ac:dyDescent="0.25">
      <c r="A58">
        <v>12</v>
      </c>
      <c r="B58">
        <v>1</v>
      </c>
      <c r="C58" t="str">
        <f>IF(B58=1,"Survived","Died")</f>
        <v>Survived</v>
      </c>
      <c r="D58" t="s">
        <v>1223</v>
      </c>
      <c r="E58" t="s">
        <v>35</v>
      </c>
      <c r="F58" t="str">
        <f>TRIM(MID(E58,FIND(",",E58)+2,FIND(".",E58)-FIND(",",E58)-1)) &amp; " " &amp; TRIM(MID(E58,FIND(".",E58)+2,LEN(E58))) &amp; " " &amp; LEFT(E58,FIND(",",E58)-1)</f>
        <v>Miss. Elizabeth Bonnell</v>
      </c>
      <c r="G58" t="s">
        <v>16</v>
      </c>
      <c r="H58">
        <v>58</v>
      </c>
      <c r="I58" t="str">
        <f>IF(H58&lt;13,"Child",IF(H58&lt;60,"Adult","Senior"))</f>
        <v>Adult</v>
      </c>
      <c r="J58">
        <v>0</v>
      </c>
      <c r="K58">
        <v>0</v>
      </c>
      <c r="L58">
        <v>113783</v>
      </c>
      <c r="M58" t="str">
        <f>TRIM(L58)</f>
        <v>113783</v>
      </c>
      <c r="N58" s="1">
        <v>26.55</v>
      </c>
      <c r="O58" t="s">
        <v>36</v>
      </c>
      <c r="P58" t="s">
        <v>14</v>
      </c>
    </row>
    <row r="59" spans="1:16" x14ac:dyDescent="0.25">
      <c r="A59">
        <v>340</v>
      </c>
      <c r="B59">
        <v>0</v>
      </c>
      <c r="C59" t="str">
        <f>IF(B59=1,"Survived","Died")</f>
        <v>Died</v>
      </c>
      <c r="D59" t="s">
        <v>1223</v>
      </c>
      <c r="E59" t="s">
        <v>510</v>
      </c>
      <c r="F59" t="str">
        <f>TRIM(MID(E59,FIND(",",E59)+2,FIND(".",E59)-FIND(",",E59)-1)) &amp; " " &amp; TRIM(MID(E59,FIND(".",E59)+2,LEN(E59))) &amp; " " &amp; LEFT(E59,FIND(",",E59)-1)</f>
        <v>Mr. Stephen Weart Blackwell</v>
      </c>
      <c r="G59" t="s">
        <v>12</v>
      </c>
      <c r="H59">
        <v>45</v>
      </c>
      <c r="I59" t="str">
        <f>IF(H59&lt;13,"Child",IF(H59&lt;60,"Adult","Senior"))</f>
        <v>Adult</v>
      </c>
      <c r="J59">
        <v>0</v>
      </c>
      <c r="K59">
        <v>0</v>
      </c>
      <c r="L59">
        <v>113784</v>
      </c>
      <c r="M59" t="str">
        <f>TRIM(L59)</f>
        <v>113784</v>
      </c>
      <c r="N59" s="1">
        <v>35.5</v>
      </c>
      <c r="O59" t="s">
        <v>511</v>
      </c>
      <c r="P59" t="s">
        <v>14</v>
      </c>
    </row>
    <row r="60" spans="1:16" x14ac:dyDescent="0.25">
      <c r="A60">
        <v>450</v>
      </c>
      <c r="B60">
        <v>1</v>
      </c>
      <c r="C60" t="str">
        <f>IF(B60=1,"Survived","Died")</f>
        <v>Survived</v>
      </c>
      <c r="D60" t="s">
        <v>1223</v>
      </c>
      <c r="E60" t="s">
        <v>647</v>
      </c>
      <c r="F60" t="str">
        <f>TRIM(MID(E60,FIND(",",E60)+2,FIND(".",E60)-FIND(",",E60)-1)) &amp; " " &amp; TRIM(MID(E60,FIND(".",E60)+2,LEN(E60))) &amp; " " &amp; LEFT(E60,FIND(",",E60)-1)</f>
        <v>Major. Arthur Godfrey Peuchen</v>
      </c>
      <c r="G60" t="s">
        <v>12</v>
      </c>
      <c r="H60">
        <v>52</v>
      </c>
      <c r="I60" t="str">
        <f>IF(H60&lt;13,"Child",IF(H60&lt;60,"Adult","Senior"))</f>
        <v>Adult</v>
      </c>
      <c r="J60">
        <v>0</v>
      </c>
      <c r="K60">
        <v>0</v>
      </c>
      <c r="L60">
        <v>113786</v>
      </c>
      <c r="M60" t="str">
        <f>TRIM(L60)</f>
        <v>113786</v>
      </c>
      <c r="N60" s="1">
        <v>30.5</v>
      </c>
      <c r="O60" t="s">
        <v>648</v>
      </c>
      <c r="P60" t="s">
        <v>14</v>
      </c>
    </row>
    <row r="61" spans="1:16" x14ac:dyDescent="0.25">
      <c r="A61">
        <v>493</v>
      </c>
      <c r="B61">
        <v>0</v>
      </c>
      <c r="C61" t="str">
        <f>IF(B61=1,"Survived","Died")</f>
        <v>Died</v>
      </c>
      <c r="D61" t="s">
        <v>1223</v>
      </c>
      <c r="E61" t="s">
        <v>707</v>
      </c>
      <c r="F61" t="str">
        <f>TRIM(MID(E61,FIND(",",E61)+2,FIND(".",E61)-FIND(",",E61)-1)) &amp; " " &amp; TRIM(MID(E61,FIND(".",E61)+2,LEN(E61))) &amp; " " &amp; LEFT(E61,FIND(",",E61)-1)</f>
        <v>Mr. Harry Markland Molson</v>
      </c>
      <c r="G61" t="s">
        <v>12</v>
      </c>
      <c r="H61">
        <v>55</v>
      </c>
      <c r="I61" t="str">
        <f>IF(H61&lt;13,"Child",IF(H61&lt;60,"Adult","Senior"))</f>
        <v>Adult</v>
      </c>
      <c r="J61">
        <v>0</v>
      </c>
      <c r="K61">
        <v>0</v>
      </c>
      <c r="L61">
        <v>113787</v>
      </c>
      <c r="M61" t="str">
        <f>TRIM(L61)</f>
        <v>113787</v>
      </c>
      <c r="N61" s="1">
        <v>30.5</v>
      </c>
      <c r="O61" t="s">
        <v>708</v>
      </c>
      <c r="P61" t="s">
        <v>14</v>
      </c>
    </row>
    <row r="62" spans="1:16" x14ac:dyDescent="0.25">
      <c r="A62">
        <v>24</v>
      </c>
      <c r="B62">
        <v>1</v>
      </c>
      <c r="C62" t="str">
        <f>IF(B62=1,"Survived","Died")</f>
        <v>Survived</v>
      </c>
      <c r="D62" t="s">
        <v>1223</v>
      </c>
      <c r="E62" t="s">
        <v>50</v>
      </c>
      <c r="F62" t="str">
        <f>TRIM(MID(E62,FIND(",",E62)+2,FIND(".",E62)-FIND(",",E62)-1)) &amp; " " &amp; TRIM(MID(E62,FIND(".",E62)+2,LEN(E62))) &amp; " " &amp; LEFT(E62,FIND(",",E62)-1)</f>
        <v>Mr. William Thompson Sloper</v>
      </c>
      <c r="G62" t="s">
        <v>12</v>
      </c>
      <c r="H62">
        <v>28</v>
      </c>
      <c r="I62" t="str">
        <f>IF(H62&lt;13,"Child",IF(H62&lt;60,"Adult","Senior"))</f>
        <v>Adult</v>
      </c>
      <c r="J62">
        <v>0</v>
      </c>
      <c r="K62">
        <v>0</v>
      </c>
      <c r="L62">
        <v>113788</v>
      </c>
      <c r="M62" t="str">
        <f>TRIM(L62)</f>
        <v>113788</v>
      </c>
      <c r="N62" s="1">
        <v>35.5</v>
      </c>
      <c r="O62" t="s">
        <v>51</v>
      </c>
      <c r="P62" t="s">
        <v>14</v>
      </c>
    </row>
    <row r="63" spans="1:16" x14ac:dyDescent="0.25">
      <c r="A63">
        <v>62</v>
      </c>
      <c r="B63">
        <v>1</v>
      </c>
      <c r="D63">
        <v>1</v>
      </c>
      <c r="E63" t="s">
        <v>106</v>
      </c>
      <c r="G63" t="s">
        <v>16</v>
      </c>
      <c r="H63">
        <v>38</v>
      </c>
      <c r="J63">
        <v>0</v>
      </c>
      <c r="K63">
        <v>0</v>
      </c>
      <c r="L63">
        <v>113572</v>
      </c>
      <c r="N63" s="1">
        <v>80</v>
      </c>
      <c r="O63" t="s">
        <v>107</v>
      </c>
    </row>
    <row r="64" spans="1:16" x14ac:dyDescent="0.25">
      <c r="A64">
        <v>36</v>
      </c>
      <c r="B64">
        <v>0</v>
      </c>
      <c r="C64" t="str">
        <f>IF(B64=1,"Survived","Died")</f>
        <v>Died</v>
      </c>
      <c r="D64" t="s">
        <v>1223</v>
      </c>
      <c r="E64" t="s">
        <v>69</v>
      </c>
      <c r="F64" t="str">
        <f>TRIM(MID(E64,FIND(",",E64)+2,FIND(".",E64)-FIND(",",E64)-1)) &amp; " " &amp; TRIM(MID(E64,FIND(".",E64)+2,LEN(E64))) &amp; " " &amp; LEFT(E64,FIND(",",E64)-1)</f>
        <v>Mr. Alexander Oskar Holverson</v>
      </c>
      <c r="G64" t="s">
        <v>12</v>
      </c>
      <c r="H64">
        <v>42</v>
      </c>
      <c r="I64" t="str">
        <f>IF(H64&lt;13,"Child",IF(H64&lt;60,"Adult","Senior"))</f>
        <v>Adult</v>
      </c>
      <c r="J64">
        <v>1</v>
      </c>
      <c r="K64">
        <v>0</v>
      </c>
      <c r="L64">
        <v>113789</v>
      </c>
      <c r="M64" t="str">
        <f>TRIM(L64)</f>
        <v>113789</v>
      </c>
      <c r="N64" s="1">
        <v>52</v>
      </c>
      <c r="O64" t="s">
        <v>1221</v>
      </c>
      <c r="P64" t="s">
        <v>14</v>
      </c>
    </row>
    <row r="65" spans="1:16" x14ac:dyDescent="0.25">
      <c r="A65">
        <v>384</v>
      </c>
      <c r="B65">
        <v>1</v>
      </c>
      <c r="C65" t="str">
        <f>IF(B65=1,"Survived","Died")</f>
        <v>Survived</v>
      </c>
      <c r="D65" t="s">
        <v>1223</v>
      </c>
      <c r="E65" t="s">
        <v>568</v>
      </c>
      <c r="F65" t="str">
        <f>TRIM(MID(E65,FIND(",",E65)+2,FIND(".",E65)-FIND(",",E65)-1)) &amp; " " &amp; TRIM(MID(E65,FIND(".",E65)+2,LEN(E65))) &amp; " " &amp; LEFT(E65,FIND(",",E65)-1)</f>
        <v>Mrs. Alexander Oskar (Mary Aline Towner) Holverson</v>
      </c>
      <c r="G65" t="s">
        <v>16</v>
      </c>
      <c r="H65">
        <v>35</v>
      </c>
      <c r="I65" t="str">
        <f>IF(H65&lt;13,"Child",IF(H65&lt;60,"Adult","Senior"))</f>
        <v>Adult</v>
      </c>
      <c r="J65">
        <v>1</v>
      </c>
      <c r="K65">
        <v>0</v>
      </c>
      <c r="L65">
        <v>113789</v>
      </c>
      <c r="M65" t="str">
        <f>TRIM(L65)</f>
        <v>113789</v>
      </c>
      <c r="N65" s="1">
        <v>52</v>
      </c>
      <c r="O65" t="s">
        <v>1221</v>
      </c>
      <c r="P65" t="s">
        <v>14</v>
      </c>
    </row>
    <row r="66" spans="1:16" x14ac:dyDescent="0.25">
      <c r="A66">
        <v>65</v>
      </c>
      <c r="B66">
        <v>0</v>
      </c>
      <c r="D66">
        <v>1</v>
      </c>
      <c r="E66" t="s">
        <v>111</v>
      </c>
      <c r="G66" t="s">
        <v>12</v>
      </c>
      <c r="J66">
        <v>0</v>
      </c>
      <c r="K66">
        <v>0</v>
      </c>
      <c r="L66" t="s">
        <v>112</v>
      </c>
      <c r="N66" s="1">
        <v>27.720800000000001</v>
      </c>
      <c r="P66" t="s">
        <v>19</v>
      </c>
    </row>
    <row r="67" spans="1:16" x14ac:dyDescent="0.25">
      <c r="A67">
        <v>66</v>
      </c>
      <c r="B67">
        <v>1</v>
      </c>
      <c r="D67">
        <v>3</v>
      </c>
      <c r="E67" t="s">
        <v>113</v>
      </c>
      <c r="G67" t="s">
        <v>12</v>
      </c>
      <c r="J67">
        <v>1</v>
      </c>
      <c r="K67">
        <v>1</v>
      </c>
      <c r="L67">
        <v>2661</v>
      </c>
      <c r="N67" s="1">
        <v>15.245799999999999</v>
      </c>
      <c r="P67" t="s">
        <v>19</v>
      </c>
    </row>
    <row r="68" spans="1:16" x14ac:dyDescent="0.25">
      <c r="A68">
        <v>468</v>
      </c>
      <c r="B68">
        <v>0</v>
      </c>
      <c r="C68" t="str">
        <f t="shared" ref="C68:C77" si="12">IF(B68=1,"Survived","Died")</f>
        <v>Died</v>
      </c>
      <c r="D68" t="s">
        <v>1223</v>
      </c>
      <c r="E68" t="s">
        <v>676</v>
      </c>
      <c r="F68" t="str">
        <f t="shared" ref="F68:F77" si="13">TRIM(MID(E68,FIND(",",E68)+2,FIND(".",E68)-FIND(",",E68)-1)) &amp; " " &amp; TRIM(MID(E68,FIND(".",E68)+2,LEN(E68))) &amp; " " &amp; LEFT(E68,FIND(",",E68)-1)</f>
        <v>Mr. John Montgomery Smart</v>
      </c>
      <c r="G68" t="s">
        <v>12</v>
      </c>
      <c r="H68">
        <v>56</v>
      </c>
      <c r="I68" t="str">
        <f t="shared" ref="I68:I77" si="14">IF(H68&lt;13,"Child",IF(H68&lt;60,"Adult","Senior"))</f>
        <v>Adult</v>
      </c>
      <c r="J68">
        <v>0</v>
      </c>
      <c r="K68">
        <v>0</v>
      </c>
      <c r="L68">
        <v>113792</v>
      </c>
      <c r="M68" t="str">
        <f t="shared" ref="M68:M77" si="15">TRIM(L68)</f>
        <v>113792</v>
      </c>
      <c r="N68" s="1">
        <v>26.55</v>
      </c>
      <c r="O68" t="s">
        <v>1221</v>
      </c>
      <c r="P68" t="s">
        <v>14</v>
      </c>
    </row>
    <row r="69" spans="1:16" x14ac:dyDescent="0.25">
      <c r="A69">
        <v>448</v>
      </c>
      <c r="B69">
        <v>1</v>
      </c>
      <c r="C69" t="str">
        <f t="shared" si="12"/>
        <v>Survived</v>
      </c>
      <c r="D69" t="s">
        <v>1223</v>
      </c>
      <c r="E69" t="s">
        <v>645</v>
      </c>
      <c r="F69" t="str">
        <f t="shared" si="13"/>
        <v>Mr. Frederic Kimber Seward</v>
      </c>
      <c r="G69" t="s">
        <v>12</v>
      </c>
      <c r="H69">
        <v>34</v>
      </c>
      <c r="I69" t="str">
        <f t="shared" si="14"/>
        <v>Adult</v>
      </c>
      <c r="J69">
        <v>0</v>
      </c>
      <c r="K69">
        <v>0</v>
      </c>
      <c r="L69">
        <v>113794</v>
      </c>
      <c r="M69" t="str">
        <f t="shared" si="15"/>
        <v>113794</v>
      </c>
      <c r="N69" s="1">
        <v>26.55</v>
      </c>
      <c r="O69" t="s">
        <v>1221</v>
      </c>
      <c r="P69" t="s">
        <v>14</v>
      </c>
    </row>
    <row r="70" spans="1:16" x14ac:dyDescent="0.25">
      <c r="A70">
        <v>843</v>
      </c>
      <c r="B70">
        <v>1</v>
      </c>
      <c r="C70" t="str">
        <f t="shared" si="12"/>
        <v>Survived</v>
      </c>
      <c r="D70" t="s">
        <v>1223</v>
      </c>
      <c r="E70" t="s">
        <v>1160</v>
      </c>
      <c r="F70" t="str">
        <f t="shared" si="13"/>
        <v>Miss. Augusta Serepeca</v>
      </c>
      <c r="G70" t="s">
        <v>16</v>
      </c>
      <c r="H70">
        <v>30</v>
      </c>
      <c r="I70" t="str">
        <f t="shared" si="14"/>
        <v>Adult</v>
      </c>
      <c r="J70">
        <v>0</v>
      </c>
      <c r="K70">
        <v>0</v>
      </c>
      <c r="L70">
        <v>113798</v>
      </c>
      <c r="M70" t="str">
        <f t="shared" si="15"/>
        <v>113798</v>
      </c>
      <c r="N70" s="1">
        <v>31</v>
      </c>
      <c r="O70" t="s">
        <v>1221</v>
      </c>
      <c r="P70" t="s">
        <v>19</v>
      </c>
    </row>
    <row r="71" spans="1:16" x14ac:dyDescent="0.25">
      <c r="A71">
        <v>695</v>
      </c>
      <c r="B71">
        <v>0</v>
      </c>
      <c r="C71" t="str">
        <f t="shared" si="12"/>
        <v>Died</v>
      </c>
      <c r="D71" t="s">
        <v>1223</v>
      </c>
      <c r="E71" t="s">
        <v>974</v>
      </c>
      <c r="F71" t="str">
        <f t="shared" si="13"/>
        <v>Col. John Weir</v>
      </c>
      <c r="G71" t="s">
        <v>12</v>
      </c>
      <c r="H71">
        <v>60</v>
      </c>
      <c r="I71" t="str">
        <f t="shared" si="14"/>
        <v>Senior</v>
      </c>
      <c r="J71">
        <v>0</v>
      </c>
      <c r="K71">
        <v>0</v>
      </c>
      <c r="L71">
        <v>113800</v>
      </c>
      <c r="M71" t="str">
        <f t="shared" si="15"/>
        <v>113800</v>
      </c>
      <c r="N71" s="1">
        <v>26.55</v>
      </c>
      <c r="O71" t="s">
        <v>1221</v>
      </c>
      <c r="P71" t="s">
        <v>14</v>
      </c>
    </row>
    <row r="72" spans="1:16" x14ac:dyDescent="0.25">
      <c r="A72">
        <v>4</v>
      </c>
      <c r="B72">
        <v>1</v>
      </c>
      <c r="C72" t="str">
        <f t="shared" si="12"/>
        <v>Survived</v>
      </c>
      <c r="D72" t="s">
        <v>1223</v>
      </c>
      <c r="E72" t="s">
        <v>22</v>
      </c>
      <c r="F72" t="str">
        <f t="shared" si="13"/>
        <v>Mrs. Jacques Heath (Lily May Peel) Futrelle</v>
      </c>
      <c r="G72" t="s">
        <v>16</v>
      </c>
      <c r="H72">
        <v>35</v>
      </c>
      <c r="I72" t="str">
        <f t="shared" si="14"/>
        <v>Adult</v>
      </c>
      <c r="J72">
        <v>1</v>
      </c>
      <c r="K72">
        <v>0</v>
      </c>
      <c r="L72">
        <v>113803</v>
      </c>
      <c r="M72" t="str">
        <f t="shared" si="15"/>
        <v>113803</v>
      </c>
      <c r="N72" s="1">
        <v>53.1</v>
      </c>
      <c r="O72" t="s">
        <v>23</v>
      </c>
      <c r="P72" t="s">
        <v>14</v>
      </c>
    </row>
    <row r="73" spans="1:16" x14ac:dyDescent="0.25">
      <c r="A73">
        <v>138</v>
      </c>
      <c r="B73">
        <v>0</v>
      </c>
      <c r="C73" t="str">
        <f t="shared" si="12"/>
        <v>Died</v>
      </c>
      <c r="D73" t="s">
        <v>1223</v>
      </c>
      <c r="E73" t="s">
        <v>215</v>
      </c>
      <c r="F73" t="str">
        <f t="shared" si="13"/>
        <v>Mr. Jacques Heath Futrelle</v>
      </c>
      <c r="G73" t="s">
        <v>12</v>
      </c>
      <c r="H73">
        <v>37</v>
      </c>
      <c r="I73" t="str">
        <f t="shared" si="14"/>
        <v>Adult</v>
      </c>
      <c r="J73">
        <v>1</v>
      </c>
      <c r="K73">
        <v>0</v>
      </c>
      <c r="L73">
        <v>113803</v>
      </c>
      <c r="M73" t="str">
        <f t="shared" si="15"/>
        <v>113803</v>
      </c>
      <c r="N73" s="1">
        <v>53.1</v>
      </c>
      <c r="O73" t="s">
        <v>23</v>
      </c>
      <c r="P73" t="s">
        <v>14</v>
      </c>
    </row>
    <row r="74" spans="1:16" x14ac:dyDescent="0.25">
      <c r="A74">
        <v>608</v>
      </c>
      <c r="B74">
        <v>1</v>
      </c>
      <c r="C74" t="str">
        <f t="shared" si="12"/>
        <v>Survived</v>
      </c>
      <c r="D74" t="s">
        <v>1223</v>
      </c>
      <c r="E74" t="s">
        <v>865</v>
      </c>
      <c r="F74" t="str">
        <f t="shared" si="13"/>
        <v>Mr. Robert Williams Daniel</v>
      </c>
      <c r="G74" t="s">
        <v>12</v>
      </c>
      <c r="H74">
        <v>27</v>
      </c>
      <c r="I74" t="str">
        <f t="shared" si="14"/>
        <v>Adult</v>
      </c>
      <c r="J74">
        <v>0</v>
      </c>
      <c r="K74">
        <v>0</v>
      </c>
      <c r="L74">
        <v>113804</v>
      </c>
      <c r="M74" t="str">
        <f t="shared" si="15"/>
        <v>113804</v>
      </c>
      <c r="N74" s="1">
        <v>30.5</v>
      </c>
      <c r="O74" t="s">
        <v>1221</v>
      </c>
      <c r="P74" t="s">
        <v>14</v>
      </c>
    </row>
    <row r="75" spans="1:16" x14ac:dyDescent="0.25">
      <c r="A75">
        <v>725</v>
      </c>
      <c r="B75">
        <v>1</v>
      </c>
      <c r="C75" t="str">
        <f t="shared" si="12"/>
        <v>Survived</v>
      </c>
      <c r="D75" t="s">
        <v>1223</v>
      </c>
      <c r="E75" t="s">
        <v>1012</v>
      </c>
      <c r="F75" t="str">
        <f t="shared" si="13"/>
        <v>Mr. Norman Campbell Chambers</v>
      </c>
      <c r="G75" t="s">
        <v>12</v>
      </c>
      <c r="H75">
        <v>27</v>
      </c>
      <c r="I75" t="str">
        <f t="shared" si="14"/>
        <v>Adult</v>
      </c>
      <c r="J75">
        <v>1</v>
      </c>
      <c r="K75">
        <v>0</v>
      </c>
      <c r="L75">
        <v>113806</v>
      </c>
      <c r="M75" t="str">
        <f t="shared" si="15"/>
        <v>113806</v>
      </c>
      <c r="N75" s="1">
        <v>53.1</v>
      </c>
      <c r="O75" t="s">
        <v>1013</v>
      </c>
      <c r="P75" t="s">
        <v>14</v>
      </c>
    </row>
    <row r="76" spans="1:16" x14ac:dyDescent="0.25">
      <c r="A76">
        <v>810</v>
      </c>
      <c r="B76">
        <v>1</v>
      </c>
      <c r="C76" t="str">
        <f t="shared" si="12"/>
        <v>Survived</v>
      </c>
      <c r="D76" t="s">
        <v>1223</v>
      </c>
      <c r="E76" t="s">
        <v>1118</v>
      </c>
      <c r="F76" t="str">
        <f t="shared" si="13"/>
        <v>Mrs. Norman Campbell (Bertha Griggs) Chambers</v>
      </c>
      <c r="G76" t="s">
        <v>16</v>
      </c>
      <c r="H76">
        <v>33</v>
      </c>
      <c r="I76" t="str">
        <f t="shared" si="14"/>
        <v>Adult</v>
      </c>
      <c r="J76">
        <v>1</v>
      </c>
      <c r="K76">
        <v>0</v>
      </c>
      <c r="L76">
        <v>113806</v>
      </c>
      <c r="M76" t="str">
        <f t="shared" si="15"/>
        <v>113806</v>
      </c>
      <c r="N76" s="1">
        <v>53.1</v>
      </c>
      <c r="O76" t="s">
        <v>1013</v>
      </c>
      <c r="P76" t="s">
        <v>14</v>
      </c>
    </row>
    <row r="77" spans="1:16" x14ac:dyDescent="0.25">
      <c r="A77">
        <v>556</v>
      </c>
      <c r="B77">
        <v>0</v>
      </c>
      <c r="C77" t="str">
        <f t="shared" si="12"/>
        <v>Died</v>
      </c>
      <c r="D77" t="s">
        <v>1223</v>
      </c>
      <c r="E77" t="s">
        <v>795</v>
      </c>
      <c r="F77" t="str">
        <f t="shared" si="13"/>
        <v>Mr. George Wright</v>
      </c>
      <c r="G77" t="s">
        <v>12</v>
      </c>
      <c r="H77">
        <v>62</v>
      </c>
      <c r="I77" t="str">
        <f t="shared" si="14"/>
        <v>Senior</v>
      </c>
      <c r="J77">
        <v>0</v>
      </c>
      <c r="K77">
        <v>0</v>
      </c>
      <c r="L77">
        <v>113807</v>
      </c>
      <c r="M77" t="str">
        <f t="shared" si="15"/>
        <v>113807</v>
      </c>
      <c r="N77" s="1">
        <v>26.55</v>
      </c>
      <c r="O77" t="s">
        <v>1221</v>
      </c>
      <c r="P77" t="s">
        <v>14</v>
      </c>
    </row>
    <row r="78" spans="1:16" x14ac:dyDescent="0.25">
      <c r="A78">
        <v>77</v>
      </c>
      <c r="B78">
        <v>0</v>
      </c>
      <c r="D78">
        <v>3</v>
      </c>
      <c r="E78" t="s">
        <v>130</v>
      </c>
      <c r="G78" t="s">
        <v>12</v>
      </c>
      <c r="J78">
        <v>0</v>
      </c>
      <c r="K78">
        <v>0</v>
      </c>
      <c r="L78">
        <v>349208</v>
      </c>
      <c r="N78" s="1">
        <v>7.8958000000000004</v>
      </c>
      <c r="P78" t="s">
        <v>14</v>
      </c>
    </row>
    <row r="79" spans="1:16" x14ac:dyDescent="0.25">
      <c r="A79">
        <v>78</v>
      </c>
      <c r="B79">
        <v>0</v>
      </c>
      <c r="D79">
        <v>3</v>
      </c>
      <c r="E79" t="s">
        <v>131</v>
      </c>
      <c r="G79" t="s">
        <v>12</v>
      </c>
      <c r="J79">
        <v>0</v>
      </c>
      <c r="K79">
        <v>0</v>
      </c>
      <c r="L79">
        <v>374746</v>
      </c>
      <c r="N79" s="1">
        <v>8.0500000000000007</v>
      </c>
      <c r="P79" t="s">
        <v>14</v>
      </c>
    </row>
    <row r="80" spans="1:16" x14ac:dyDescent="0.25">
      <c r="A80">
        <v>42</v>
      </c>
      <c r="B80">
        <v>0</v>
      </c>
      <c r="C80" t="str">
        <f>IF(B80=1,"Survived","Died")</f>
        <v>Died</v>
      </c>
      <c r="D80" t="s">
        <v>1224</v>
      </c>
      <c r="E80" t="s">
        <v>76</v>
      </c>
      <c r="F80" t="str">
        <f>TRIM(MID(E80,FIND(",",E80)+2,FIND(".",E80)-FIND(",",E80)-1)) &amp; " " &amp; TRIM(MID(E80,FIND(".",E80)+2,LEN(E80))) &amp; " " &amp; LEFT(E80,FIND(",",E80)-1)</f>
        <v>Mrs. William John Robert (Dorothy Ann Wonnacott) Turpin</v>
      </c>
      <c r="G80" t="s">
        <v>16</v>
      </c>
      <c r="H80">
        <v>27</v>
      </c>
      <c r="I80" t="str">
        <f>IF(H80&lt;13,"Child",IF(H80&lt;60,"Adult","Senior"))</f>
        <v>Adult</v>
      </c>
      <c r="J80">
        <v>1</v>
      </c>
      <c r="K80">
        <v>0</v>
      </c>
      <c r="L80">
        <v>11668</v>
      </c>
      <c r="M80" t="str">
        <f>TRIM(L80)</f>
        <v>11668</v>
      </c>
      <c r="N80" s="1">
        <v>21</v>
      </c>
      <c r="O80" t="s">
        <v>1221</v>
      </c>
      <c r="P80" t="s">
        <v>14</v>
      </c>
    </row>
    <row r="81" spans="1:16" x14ac:dyDescent="0.25">
      <c r="A81">
        <v>118</v>
      </c>
      <c r="B81">
        <v>0</v>
      </c>
      <c r="C81" t="str">
        <f>IF(B81=1,"Survived","Died")</f>
        <v>Died</v>
      </c>
      <c r="D81" t="s">
        <v>1224</v>
      </c>
      <c r="E81" t="s">
        <v>184</v>
      </c>
      <c r="F81" t="str">
        <f>TRIM(MID(E81,FIND(",",E81)+2,FIND(".",E81)-FIND(",",E81)-1)) &amp; " " &amp; TRIM(MID(E81,FIND(".",E81)+2,LEN(E81))) &amp; " " &amp; LEFT(E81,FIND(",",E81)-1)</f>
        <v>Mr. William John Robert Turpin</v>
      </c>
      <c r="G81" t="s">
        <v>12</v>
      </c>
      <c r="H81">
        <v>29</v>
      </c>
      <c r="I81" t="str">
        <f>IF(H81&lt;13,"Child",IF(H81&lt;60,"Adult","Senior"))</f>
        <v>Adult</v>
      </c>
      <c r="J81">
        <v>1</v>
      </c>
      <c r="K81">
        <v>0</v>
      </c>
      <c r="L81">
        <v>11668</v>
      </c>
      <c r="M81" t="str">
        <f>TRIM(L81)</f>
        <v>11668</v>
      </c>
      <c r="N81" s="1">
        <v>21</v>
      </c>
      <c r="O81" t="s">
        <v>1221</v>
      </c>
      <c r="P81" t="s">
        <v>14</v>
      </c>
    </row>
    <row r="82" spans="1:16" x14ac:dyDescent="0.25">
      <c r="A82">
        <v>249</v>
      </c>
      <c r="B82">
        <v>1</v>
      </c>
      <c r="C82" t="str">
        <f>IF(B82=1,"Survived","Died")</f>
        <v>Survived</v>
      </c>
      <c r="D82" t="s">
        <v>1223</v>
      </c>
      <c r="E82" t="s">
        <v>375</v>
      </c>
      <c r="F82" t="str">
        <f>TRIM(MID(E82,FIND(",",E82)+2,FIND(".",E82)-FIND(",",E82)-1)) &amp; " " &amp; TRIM(MID(E82,FIND(".",E82)+2,LEN(E82))) &amp; " " &amp; LEFT(E82,FIND(",",E82)-1)</f>
        <v>Mr. Richard Leonard Beckwith</v>
      </c>
      <c r="G82" t="s">
        <v>12</v>
      </c>
      <c r="H82">
        <v>37</v>
      </c>
      <c r="I82" t="str">
        <f>IF(H82&lt;13,"Child",IF(H82&lt;60,"Adult","Senior"))</f>
        <v>Adult</v>
      </c>
      <c r="J82">
        <v>1</v>
      </c>
      <c r="K82">
        <v>1</v>
      </c>
      <c r="L82">
        <v>11751</v>
      </c>
      <c r="M82" t="str">
        <f>TRIM(L82)</f>
        <v>11751</v>
      </c>
      <c r="N82" s="1">
        <v>52.554200000000002</v>
      </c>
      <c r="O82" t="s">
        <v>376</v>
      </c>
      <c r="P82" t="s">
        <v>14</v>
      </c>
    </row>
    <row r="83" spans="1:16" x14ac:dyDescent="0.25">
      <c r="A83">
        <v>872</v>
      </c>
      <c r="B83">
        <v>1</v>
      </c>
      <c r="C83" t="str">
        <f>IF(B83=1,"Survived","Died")</f>
        <v>Survived</v>
      </c>
      <c r="D83" t="s">
        <v>1223</v>
      </c>
      <c r="E83" t="s">
        <v>1196</v>
      </c>
      <c r="F83" t="str">
        <f>TRIM(MID(E83,FIND(",",E83)+2,FIND(".",E83)-FIND(",",E83)-1)) &amp; " " &amp; TRIM(MID(E83,FIND(".",E83)+2,LEN(E83))) &amp; " " &amp; LEFT(E83,FIND(",",E83)-1)</f>
        <v>Mrs. Richard Leonard (Sallie Monypeny) Beckwith</v>
      </c>
      <c r="G83" t="s">
        <v>16</v>
      </c>
      <c r="H83">
        <v>47</v>
      </c>
      <c r="I83" t="str">
        <f>IF(H83&lt;13,"Child",IF(H83&lt;60,"Adult","Senior"))</f>
        <v>Adult</v>
      </c>
      <c r="J83">
        <v>1</v>
      </c>
      <c r="K83">
        <v>1</v>
      </c>
      <c r="L83">
        <v>11751</v>
      </c>
      <c r="M83" t="str">
        <f>TRIM(L83)</f>
        <v>11751</v>
      </c>
      <c r="N83" s="1">
        <v>52.554200000000002</v>
      </c>
      <c r="O83" t="s">
        <v>376</v>
      </c>
      <c r="P83" t="s">
        <v>14</v>
      </c>
    </row>
    <row r="84" spans="1:16" x14ac:dyDescent="0.25">
      <c r="A84">
        <v>83</v>
      </c>
      <c r="B84">
        <v>1</v>
      </c>
      <c r="D84">
        <v>3</v>
      </c>
      <c r="E84" t="s">
        <v>136</v>
      </c>
      <c r="G84" t="s">
        <v>16</v>
      </c>
      <c r="J84">
        <v>0</v>
      </c>
      <c r="K84">
        <v>0</v>
      </c>
      <c r="L84">
        <v>330932</v>
      </c>
      <c r="N84" s="1">
        <v>7.7874999999999996</v>
      </c>
      <c r="P84" t="s">
        <v>26</v>
      </c>
    </row>
    <row r="85" spans="1:16" x14ac:dyDescent="0.25">
      <c r="A85">
        <v>137</v>
      </c>
      <c r="B85">
        <v>1</v>
      </c>
      <c r="C85" t="str">
        <f>IF(B85=1,"Survived","Died")</f>
        <v>Survived</v>
      </c>
      <c r="D85" t="s">
        <v>1223</v>
      </c>
      <c r="E85" t="s">
        <v>213</v>
      </c>
      <c r="F85" t="str">
        <f>TRIM(MID(E85,FIND(",",E85)+2,FIND(".",E85)-FIND(",",E85)-1)) &amp; " " &amp; TRIM(MID(E85,FIND(".",E85)+2,LEN(E85))) &amp; " " &amp; LEFT(E85,FIND(",",E85)-1)</f>
        <v>Miss. Helen Monypeny Newsom</v>
      </c>
      <c r="G85" t="s">
        <v>16</v>
      </c>
      <c r="H85">
        <v>19</v>
      </c>
      <c r="I85" t="str">
        <f>IF(H85&lt;13,"Child",IF(H85&lt;60,"Adult","Senior"))</f>
        <v>Adult</v>
      </c>
      <c r="J85">
        <v>0</v>
      </c>
      <c r="K85">
        <v>2</v>
      </c>
      <c r="L85">
        <v>11752</v>
      </c>
      <c r="M85" t="str">
        <f>TRIM(L85)</f>
        <v>11752</v>
      </c>
      <c r="N85" s="1">
        <v>26.283300000000001</v>
      </c>
      <c r="O85" t="s">
        <v>214</v>
      </c>
      <c r="P85" t="s">
        <v>14</v>
      </c>
    </row>
    <row r="86" spans="1:16" x14ac:dyDescent="0.25">
      <c r="A86">
        <v>622</v>
      </c>
      <c r="B86">
        <v>1</v>
      </c>
      <c r="C86" t="str">
        <f>IF(B86=1,"Survived","Died")</f>
        <v>Survived</v>
      </c>
      <c r="D86" t="s">
        <v>1223</v>
      </c>
      <c r="E86" t="s">
        <v>880</v>
      </c>
      <c r="F86" t="str">
        <f>TRIM(MID(E86,FIND(",",E86)+2,FIND(".",E86)-FIND(",",E86)-1)) &amp; " " &amp; TRIM(MID(E86,FIND(".",E86)+2,LEN(E86))) &amp; " " &amp; LEFT(E86,FIND(",",E86)-1)</f>
        <v>Mr. Edwin Nelson Jr Kimball</v>
      </c>
      <c r="G86" t="s">
        <v>12</v>
      </c>
      <c r="H86">
        <v>42</v>
      </c>
      <c r="I86" t="str">
        <f>IF(H86&lt;13,"Child",IF(H86&lt;60,"Adult","Senior"))</f>
        <v>Adult</v>
      </c>
      <c r="J86">
        <v>1</v>
      </c>
      <c r="K86">
        <v>0</v>
      </c>
      <c r="L86">
        <v>11753</v>
      </c>
      <c r="M86" t="str">
        <f>TRIM(L86)</f>
        <v>11753</v>
      </c>
      <c r="N86" s="1">
        <v>52.554200000000002</v>
      </c>
      <c r="O86" t="s">
        <v>881</v>
      </c>
      <c r="P86" t="s">
        <v>14</v>
      </c>
    </row>
    <row r="87" spans="1:16" x14ac:dyDescent="0.25">
      <c r="A87">
        <v>557</v>
      </c>
      <c r="B87">
        <v>1</v>
      </c>
      <c r="C87" t="str">
        <f>IF(B87=1,"Survived","Died")</f>
        <v>Survived</v>
      </c>
      <c r="D87" t="s">
        <v>1223</v>
      </c>
      <c r="E87" t="s">
        <v>796</v>
      </c>
      <c r="F87" t="str">
        <f>TRIM(MID(E87,FIND(",",E87)+2,FIND(".",E87)-FIND(",",E87)-1)) &amp; " " &amp; TRIM(MID(E87,FIND(".",E87)+2,LEN(E87))) &amp; " " &amp; LEFT(E87,FIND(",",E87)-1)</f>
        <v>Lady. (Lucille Christiana Sutherland) ("Mrs Morgan") Duff Gordon</v>
      </c>
      <c r="G87" t="s">
        <v>16</v>
      </c>
      <c r="H87">
        <v>48</v>
      </c>
      <c r="I87" t="str">
        <f>IF(H87&lt;13,"Child",IF(H87&lt;60,"Adult","Senior"))</f>
        <v>Adult</v>
      </c>
      <c r="J87">
        <v>1</v>
      </c>
      <c r="K87">
        <v>0</v>
      </c>
      <c r="L87">
        <v>11755</v>
      </c>
      <c r="M87" t="str">
        <f>TRIM(L87)</f>
        <v>11755</v>
      </c>
      <c r="N87" s="1">
        <v>39.6</v>
      </c>
      <c r="O87" t="s">
        <v>797</v>
      </c>
      <c r="P87" t="s">
        <v>19</v>
      </c>
    </row>
    <row r="88" spans="1:16" x14ac:dyDescent="0.25">
      <c r="A88">
        <v>371</v>
      </c>
      <c r="B88">
        <v>1</v>
      </c>
      <c r="C88" t="str">
        <f>IF(B88=1,"Survived","Died")</f>
        <v>Survived</v>
      </c>
      <c r="D88" t="s">
        <v>1223</v>
      </c>
      <c r="E88" t="s">
        <v>550</v>
      </c>
      <c r="F88" t="str">
        <f>TRIM(MID(E88,FIND(",",E88)+2,FIND(".",E88)-FIND(",",E88)-1)) &amp; " " &amp; TRIM(MID(E88,FIND(".",E88)+2,LEN(E88))) &amp; " " &amp; LEFT(E88,FIND(",",E88)-1)</f>
        <v>Mr. George Achilles Harder</v>
      </c>
      <c r="G88" t="s">
        <v>12</v>
      </c>
      <c r="H88">
        <v>25</v>
      </c>
      <c r="I88" t="str">
        <f>IF(H88&lt;13,"Child",IF(H88&lt;60,"Adult","Senior"))</f>
        <v>Adult</v>
      </c>
      <c r="J88">
        <v>1</v>
      </c>
      <c r="K88">
        <v>0</v>
      </c>
      <c r="L88">
        <v>11765</v>
      </c>
      <c r="M88" t="str">
        <f>TRIM(L88)</f>
        <v>11765</v>
      </c>
      <c r="N88" s="1">
        <v>55.441699999999997</v>
      </c>
      <c r="O88" t="s">
        <v>551</v>
      </c>
      <c r="P88" t="s">
        <v>19</v>
      </c>
    </row>
    <row r="89" spans="1:16" x14ac:dyDescent="0.25">
      <c r="A89">
        <v>88</v>
      </c>
      <c r="B89">
        <v>0</v>
      </c>
      <c r="D89">
        <v>3</v>
      </c>
      <c r="E89" t="s">
        <v>143</v>
      </c>
      <c r="G89" t="s">
        <v>12</v>
      </c>
      <c r="J89">
        <v>0</v>
      </c>
      <c r="K89">
        <v>0</v>
      </c>
      <c r="L89" t="s">
        <v>144</v>
      </c>
      <c r="N89" s="1">
        <v>8.0500000000000007</v>
      </c>
      <c r="P89" t="s">
        <v>14</v>
      </c>
    </row>
    <row r="90" spans="1:16" x14ac:dyDescent="0.25">
      <c r="A90">
        <v>311</v>
      </c>
      <c r="B90">
        <v>1</v>
      </c>
      <c r="C90" t="str">
        <f t="shared" ref="C90:C96" si="16">IF(B90=1,"Survived","Died")</f>
        <v>Survived</v>
      </c>
      <c r="D90" t="s">
        <v>1223</v>
      </c>
      <c r="E90" t="s">
        <v>468</v>
      </c>
      <c r="F90" t="str">
        <f t="shared" ref="F90:F96" si="17">TRIM(MID(E90,FIND(",",E90)+2,FIND(".",E90)-FIND(",",E90)-1)) &amp; " " &amp; TRIM(MID(E90,FIND(".",E90)+2,LEN(E90))) &amp; " " &amp; LEFT(E90,FIND(",",E90)-1)</f>
        <v>Miss. Margaret Bechstein Hays</v>
      </c>
      <c r="G90" t="s">
        <v>16</v>
      </c>
      <c r="H90">
        <v>24</v>
      </c>
      <c r="I90" t="str">
        <f t="shared" ref="I90:I96" si="18">IF(H90&lt;13,"Child",IF(H90&lt;60,"Adult","Senior"))</f>
        <v>Adult</v>
      </c>
      <c r="J90">
        <v>0</v>
      </c>
      <c r="K90">
        <v>0</v>
      </c>
      <c r="L90">
        <v>11767</v>
      </c>
      <c r="M90" t="str">
        <f t="shared" ref="M90:M96" si="19">TRIM(L90)</f>
        <v>11767</v>
      </c>
      <c r="N90" s="1">
        <v>83.158299999999997</v>
      </c>
      <c r="O90" t="s">
        <v>469</v>
      </c>
      <c r="P90" t="s">
        <v>19</v>
      </c>
    </row>
    <row r="91" spans="1:16" x14ac:dyDescent="0.25">
      <c r="A91">
        <v>880</v>
      </c>
      <c r="B91">
        <v>1</v>
      </c>
      <c r="C91" t="str">
        <f t="shared" si="16"/>
        <v>Survived</v>
      </c>
      <c r="D91" t="s">
        <v>1223</v>
      </c>
      <c r="E91" t="s">
        <v>1204</v>
      </c>
      <c r="F91" t="str">
        <f t="shared" si="17"/>
        <v>Mrs. Thomas Jr (Lily Alexenia Wilson) Potter</v>
      </c>
      <c r="G91" t="s">
        <v>16</v>
      </c>
      <c r="H91">
        <v>56</v>
      </c>
      <c r="I91" t="str">
        <f t="shared" si="18"/>
        <v>Adult</v>
      </c>
      <c r="J91">
        <v>0</v>
      </c>
      <c r="K91">
        <v>1</v>
      </c>
      <c r="L91">
        <v>11767</v>
      </c>
      <c r="M91" t="str">
        <f t="shared" si="19"/>
        <v>11767</v>
      </c>
      <c r="N91" s="1">
        <v>83.158299999999997</v>
      </c>
      <c r="O91" t="s">
        <v>1205</v>
      </c>
      <c r="P91" t="s">
        <v>19</v>
      </c>
    </row>
    <row r="92" spans="1:16" x14ac:dyDescent="0.25">
      <c r="A92">
        <v>572</v>
      </c>
      <c r="B92">
        <v>1</v>
      </c>
      <c r="C92" t="str">
        <f t="shared" si="16"/>
        <v>Survived</v>
      </c>
      <c r="D92" t="s">
        <v>1223</v>
      </c>
      <c r="E92" t="s">
        <v>816</v>
      </c>
      <c r="F92" t="str">
        <f t="shared" si="17"/>
        <v>Mrs. Edward Dale (Charlotte Lamson) Appleton</v>
      </c>
      <c r="G92" t="s">
        <v>16</v>
      </c>
      <c r="H92">
        <v>53</v>
      </c>
      <c r="I92" t="str">
        <f t="shared" si="18"/>
        <v>Adult</v>
      </c>
      <c r="J92">
        <v>2</v>
      </c>
      <c r="K92">
        <v>0</v>
      </c>
      <c r="L92">
        <v>11769</v>
      </c>
      <c r="M92" t="str">
        <f t="shared" si="19"/>
        <v>11769</v>
      </c>
      <c r="N92" s="1">
        <v>51.479199999999999</v>
      </c>
      <c r="O92" t="s">
        <v>817</v>
      </c>
      <c r="P92" t="s">
        <v>14</v>
      </c>
    </row>
    <row r="93" spans="1:16" x14ac:dyDescent="0.25">
      <c r="A93">
        <v>488</v>
      </c>
      <c r="B93">
        <v>0</v>
      </c>
      <c r="C93" t="str">
        <f t="shared" si="16"/>
        <v>Died</v>
      </c>
      <c r="D93" t="s">
        <v>1223</v>
      </c>
      <c r="E93" t="s">
        <v>699</v>
      </c>
      <c r="F93" t="str">
        <f t="shared" si="17"/>
        <v>Mr. Edward Austin Kent</v>
      </c>
      <c r="G93" t="s">
        <v>12</v>
      </c>
      <c r="H93">
        <v>58</v>
      </c>
      <c r="I93" t="str">
        <f t="shared" si="18"/>
        <v>Adult</v>
      </c>
      <c r="J93">
        <v>0</v>
      </c>
      <c r="K93">
        <v>0</v>
      </c>
      <c r="L93">
        <v>11771</v>
      </c>
      <c r="M93" t="str">
        <f t="shared" si="19"/>
        <v>11771</v>
      </c>
      <c r="N93" s="1">
        <v>29.7</v>
      </c>
      <c r="O93" t="s">
        <v>700</v>
      </c>
      <c r="P93" t="s">
        <v>19</v>
      </c>
    </row>
    <row r="94" spans="1:16" x14ac:dyDescent="0.25">
      <c r="A94">
        <v>219</v>
      </c>
      <c r="B94">
        <v>1</v>
      </c>
      <c r="C94" t="str">
        <f t="shared" si="16"/>
        <v>Survived</v>
      </c>
      <c r="D94" t="s">
        <v>1223</v>
      </c>
      <c r="E94" t="s">
        <v>331</v>
      </c>
      <c r="F94" t="str">
        <f t="shared" si="17"/>
        <v>Miss. Albina Bazzani</v>
      </c>
      <c r="G94" t="s">
        <v>16</v>
      </c>
      <c r="H94">
        <v>32</v>
      </c>
      <c r="I94" t="str">
        <f t="shared" si="18"/>
        <v>Adult</v>
      </c>
      <c r="J94">
        <v>0</v>
      </c>
      <c r="K94">
        <v>0</v>
      </c>
      <c r="L94">
        <v>11813</v>
      </c>
      <c r="M94" t="str">
        <f t="shared" si="19"/>
        <v>11813</v>
      </c>
      <c r="N94" s="1">
        <v>76.291700000000006</v>
      </c>
      <c r="O94" t="s">
        <v>332</v>
      </c>
      <c r="P94" t="s">
        <v>19</v>
      </c>
    </row>
    <row r="95" spans="1:16" x14ac:dyDescent="0.25">
      <c r="A95">
        <v>292</v>
      </c>
      <c r="B95">
        <v>1</v>
      </c>
      <c r="C95" t="str">
        <f t="shared" si="16"/>
        <v>Survived</v>
      </c>
      <c r="D95" t="s">
        <v>1223</v>
      </c>
      <c r="E95" t="s">
        <v>437</v>
      </c>
      <c r="F95" t="str">
        <f t="shared" si="17"/>
        <v>Mrs. Dickinson H (Helen Walton) Bishop</v>
      </c>
      <c r="G95" t="s">
        <v>16</v>
      </c>
      <c r="H95">
        <v>19</v>
      </c>
      <c r="I95" t="str">
        <f t="shared" si="18"/>
        <v>Adult</v>
      </c>
      <c r="J95">
        <v>1</v>
      </c>
      <c r="K95">
        <v>0</v>
      </c>
      <c r="L95">
        <v>11967</v>
      </c>
      <c r="M95" t="str">
        <f t="shared" si="19"/>
        <v>11967</v>
      </c>
      <c r="N95" s="1">
        <v>91.0792</v>
      </c>
      <c r="O95" t="s">
        <v>438</v>
      </c>
      <c r="P95" t="s">
        <v>19</v>
      </c>
    </row>
    <row r="96" spans="1:16" x14ac:dyDescent="0.25">
      <c r="A96">
        <v>485</v>
      </c>
      <c r="B96">
        <v>1</v>
      </c>
      <c r="C96" t="str">
        <f t="shared" si="16"/>
        <v>Survived</v>
      </c>
      <c r="D96" t="s">
        <v>1223</v>
      </c>
      <c r="E96" t="s">
        <v>696</v>
      </c>
      <c r="F96" t="str">
        <f t="shared" si="17"/>
        <v>Mr. Dickinson H Bishop</v>
      </c>
      <c r="G96" t="s">
        <v>12</v>
      </c>
      <c r="H96">
        <v>25</v>
      </c>
      <c r="I96" t="str">
        <f t="shared" si="18"/>
        <v>Adult</v>
      </c>
      <c r="J96">
        <v>1</v>
      </c>
      <c r="K96">
        <v>0</v>
      </c>
      <c r="L96">
        <v>11967</v>
      </c>
      <c r="M96" t="str">
        <f t="shared" si="19"/>
        <v>11967</v>
      </c>
      <c r="N96" s="1">
        <v>91.0792</v>
      </c>
      <c r="O96" t="s">
        <v>438</v>
      </c>
      <c r="P96" t="s">
        <v>19</v>
      </c>
    </row>
    <row r="97" spans="1:16" x14ac:dyDescent="0.25">
      <c r="A97">
        <v>96</v>
      </c>
      <c r="B97">
        <v>0</v>
      </c>
      <c r="D97">
        <v>3</v>
      </c>
      <c r="E97" t="s">
        <v>155</v>
      </c>
      <c r="G97" t="s">
        <v>12</v>
      </c>
      <c r="J97">
        <v>0</v>
      </c>
      <c r="K97">
        <v>0</v>
      </c>
      <c r="L97">
        <v>374910</v>
      </c>
      <c r="N97" s="1">
        <v>8.0500000000000007</v>
      </c>
      <c r="P97" t="s">
        <v>14</v>
      </c>
    </row>
    <row r="98" spans="1:16" x14ac:dyDescent="0.25">
      <c r="A98">
        <v>723</v>
      </c>
      <c r="B98">
        <v>0</v>
      </c>
      <c r="C98" t="str">
        <f>IF(B98=1,"Survived","Died")</f>
        <v>Died</v>
      </c>
      <c r="D98" t="s">
        <v>1224</v>
      </c>
      <c r="E98" t="s">
        <v>1010</v>
      </c>
      <c r="F98" t="str">
        <f>TRIM(MID(E98,FIND(",",E98)+2,FIND(".",E98)-FIND(",",E98)-1)) &amp; " " &amp; TRIM(MID(E98,FIND(".",E98)+2,LEN(E98))) &amp; " " &amp; LEFT(E98,FIND(",",E98)-1)</f>
        <v>Mr. William Henry Gillespie</v>
      </c>
      <c r="G98" t="s">
        <v>12</v>
      </c>
      <c r="H98">
        <v>34</v>
      </c>
      <c r="I98" t="str">
        <f>IF(H98&lt;13,"Child",IF(H98&lt;60,"Adult","Senior"))</f>
        <v>Adult</v>
      </c>
      <c r="J98">
        <v>0</v>
      </c>
      <c r="K98">
        <v>0</v>
      </c>
      <c r="L98">
        <v>12233</v>
      </c>
      <c r="M98" t="str">
        <f>TRIM(L98)</f>
        <v>12233</v>
      </c>
      <c r="N98" s="1">
        <v>13</v>
      </c>
      <c r="O98" t="s">
        <v>1221</v>
      </c>
      <c r="P98" t="s">
        <v>14</v>
      </c>
    </row>
    <row r="99" spans="1:16" x14ac:dyDescent="0.25">
      <c r="A99">
        <v>521</v>
      </c>
      <c r="B99">
        <v>1</v>
      </c>
      <c r="C99" t="str">
        <f>IF(B99=1,"Survived","Died")</f>
        <v>Survived</v>
      </c>
      <c r="D99" t="s">
        <v>1223</v>
      </c>
      <c r="E99" t="s">
        <v>748</v>
      </c>
      <c r="F99" t="str">
        <f>TRIM(MID(E99,FIND(",",E99)+2,FIND(".",E99)-FIND(",",E99)-1)) &amp; " " &amp; TRIM(MID(E99,FIND(".",E99)+2,LEN(E99))) &amp; " " &amp; LEFT(E99,FIND(",",E99)-1)</f>
        <v>Miss. Anne Perreault</v>
      </c>
      <c r="G99" t="s">
        <v>16</v>
      </c>
      <c r="H99">
        <v>30</v>
      </c>
      <c r="I99" t="str">
        <f>IF(H99&lt;13,"Child",IF(H99&lt;60,"Adult","Senior"))</f>
        <v>Adult</v>
      </c>
      <c r="J99">
        <v>0</v>
      </c>
      <c r="K99">
        <v>0</v>
      </c>
      <c r="L99">
        <v>12749</v>
      </c>
      <c r="M99" t="str">
        <f>TRIM(L99)</f>
        <v>12749</v>
      </c>
      <c r="N99" s="1">
        <v>93.5</v>
      </c>
      <c r="O99" t="s">
        <v>749</v>
      </c>
      <c r="P99" t="s">
        <v>14</v>
      </c>
    </row>
    <row r="100" spans="1:16" x14ac:dyDescent="0.25">
      <c r="A100">
        <v>821</v>
      </c>
      <c r="B100">
        <v>1</v>
      </c>
      <c r="C100" t="str">
        <f>IF(B100=1,"Survived","Died")</f>
        <v>Survived</v>
      </c>
      <c r="D100" t="s">
        <v>1223</v>
      </c>
      <c r="E100" t="s">
        <v>1133</v>
      </c>
      <c r="F100" t="str">
        <f>TRIM(MID(E100,FIND(",",E100)+2,FIND(".",E100)-FIND(",",E100)-1)) &amp; " " &amp; TRIM(MID(E100,FIND(".",E100)+2,LEN(E100))) &amp; " " &amp; LEFT(E100,FIND(",",E100)-1)</f>
        <v>Mrs. Charles Melville (Clara Jennings Gregg) Hays</v>
      </c>
      <c r="G100" t="s">
        <v>16</v>
      </c>
      <c r="H100">
        <v>52</v>
      </c>
      <c r="I100" t="str">
        <f>IF(H100&lt;13,"Child",IF(H100&lt;60,"Adult","Senior"))</f>
        <v>Adult</v>
      </c>
      <c r="J100">
        <v>1</v>
      </c>
      <c r="K100">
        <v>1</v>
      </c>
      <c r="L100">
        <v>12749</v>
      </c>
      <c r="M100" t="str">
        <f>TRIM(L100)</f>
        <v>12749</v>
      </c>
      <c r="N100" s="1">
        <v>93.5</v>
      </c>
      <c r="O100" t="s">
        <v>1134</v>
      </c>
      <c r="P100" t="s">
        <v>14</v>
      </c>
    </row>
    <row r="101" spans="1:16" x14ac:dyDescent="0.25">
      <c r="A101">
        <v>584</v>
      </c>
      <c r="B101">
        <v>0</v>
      </c>
      <c r="C101" t="str">
        <f>IF(B101=1,"Survived","Died")</f>
        <v>Died</v>
      </c>
      <c r="D101" t="s">
        <v>1223</v>
      </c>
      <c r="E101" t="s">
        <v>833</v>
      </c>
      <c r="F101" t="str">
        <f>TRIM(MID(E101,FIND(",",E101)+2,FIND(".",E101)-FIND(",",E101)-1)) &amp; " " &amp; TRIM(MID(E101,FIND(".",E101)+2,LEN(E101))) &amp; " " &amp; LEFT(E101,FIND(",",E101)-1)</f>
        <v>Mr. John Hugo Ross</v>
      </c>
      <c r="G101" t="s">
        <v>12</v>
      </c>
      <c r="H101">
        <v>36</v>
      </c>
      <c r="I101" t="str">
        <f>IF(H101&lt;13,"Child",IF(H101&lt;60,"Adult","Senior"))</f>
        <v>Adult</v>
      </c>
      <c r="J101">
        <v>0</v>
      </c>
      <c r="K101">
        <v>0</v>
      </c>
      <c r="L101">
        <v>13049</v>
      </c>
      <c r="M101" t="str">
        <f>TRIM(L101)</f>
        <v>13049</v>
      </c>
      <c r="N101" s="1">
        <v>40.125</v>
      </c>
      <c r="O101" t="s">
        <v>834</v>
      </c>
      <c r="P101" t="s">
        <v>19</v>
      </c>
    </row>
    <row r="102" spans="1:16" x14ac:dyDescent="0.25">
      <c r="A102">
        <v>648</v>
      </c>
      <c r="B102">
        <v>1</v>
      </c>
      <c r="C102" t="str">
        <f>IF(B102=1,"Survived","Died")</f>
        <v>Survived</v>
      </c>
      <c r="D102" t="s">
        <v>1223</v>
      </c>
      <c r="E102" t="s">
        <v>912</v>
      </c>
      <c r="F102" t="str">
        <f>TRIM(MID(E102,FIND(",",E102)+2,FIND(".",E102)-FIND(",",E102)-1)) &amp; " " &amp; TRIM(MID(E102,FIND(".",E102)+2,LEN(E102))) &amp; " " &amp; LEFT(E102,FIND(",",E102)-1)</f>
        <v>Col. Oberst Alfons Simonius-Blumer</v>
      </c>
      <c r="G102" t="s">
        <v>12</v>
      </c>
      <c r="H102">
        <v>56</v>
      </c>
      <c r="I102" t="str">
        <f>IF(H102&lt;13,"Child",IF(H102&lt;60,"Adult","Senior"))</f>
        <v>Adult</v>
      </c>
      <c r="J102">
        <v>0</v>
      </c>
      <c r="K102">
        <v>0</v>
      </c>
      <c r="L102">
        <v>13213</v>
      </c>
      <c r="M102" t="str">
        <f>TRIM(L102)</f>
        <v>13213</v>
      </c>
      <c r="N102" s="1">
        <v>35.5</v>
      </c>
      <c r="O102" t="s">
        <v>913</v>
      </c>
      <c r="P102" t="s">
        <v>19</v>
      </c>
    </row>
    <row r="103" spans="1:16" x14ac:dyDescent="0.25">
      <c r="A103">
        <v>102</v>
      </c>
      <c r="B103">
        <v>0</v>
      </c>
      <c r="D103">
        <v>3</v>
      </c>
      <c r="E103" t="s">
        <v>165</v>
      </c>
      <c r="G103" t="s">
        <v>12</v>
      </c>
      <c r="J103">
        <v>0</v>
      </c>
      <c r="K103">
        <v>0</v>
      </c>
      <c r="L103">
        <v>349215</v>
      </c>
      <c r="N103" s="1">
        <v>7.8958000000000004</v>
      </c>
      <c r="P103" t="s">
        <v>14</v>
      </c>
    </row>
    <row r="104" spans="1:16" x14ac:dyDescent="0.25">
      <c r="A104">
        <v>633</v>
      </c>
      <c r="B104">
        <v>1</v>
      </c>
      <c r="C104" t="str">
        <f>IF(B104=1,"Survived","Died")</f>
        <v>Survived</v>
      </c>
      <c r="D104" t="s">
        <v>1223</v>
      </c>
      <c r="E104" t="s">
        <v>895</v>
      </c>
      <c r="F104" t="str">
        <f>TRIM(MID(E104,FIND(",",E104)+2,FIND(".",E104)-FIND(",",E104)-1)) &amp; " " &amp; TRIM(MID(E104,FIND(".",E104)+2,LEN(E104))) &amp; " " &amp; LEFT(E104,FIND(",",E104)-1)</f>
        <v>Dr. Max Stahelin-Maeglin</v>
      </c>
      <c r="G104" t="s">
        <v>12</v>
      </c>
      <c r="H104">
        <v>32</v>
      </c>
      <c r="I104" t="str">
        <f>IF(H104&lt;13,"Child",IF(H104&lt;60,"Adult","Senior"))</f>
        <v>Adult</v>
      </c>
      <c r="J104">
        <v>0</v>
      </c>
      <c r="K104">
        <v>0</v>
      </c>
      <c r="L104">
        <v>13214</v>
      </c>
      <c r="M104" t="str">
        <f>TRIM(L104)</f>
        <v>13214</v>
      </c>
      <c r="N104" s="1">
        <v>30.5</v>
      </c>
      <c r="O104" t="s">
        <v>896</v>
      </c>
      <c r="P104" t="s">
        <v>19</v>
      </c>
    </row>
    <row r="105" spans="1:16" x14ac:dyDescent="0.25">
      <c r="A105">
        <v>276</v>
      </c>
      <c r="B105">
        <v>1</v>
      </c>
      <c r="C105" t="str">
        <f>IF(B105=1,"Survived","Died")</f>
        <v>Survived</v>
      </c>
      <c r="D105" t="s">
        <v>1223</v>
      </c>
      <c r="E105" t="s">
        <v>417</v>
      </c>
      <c r="F105" t="str">
        <f>TRIM(MID(E105,FIND(",",E105)+2,FIND(".",E105)-FIND(",",E105)-1)) &amp; " " &amp; TRIM(MID(E105,FIND(".",E105)+2,LEN(E105))) &amp; " " &amp; LEFT(E105,FIND(",",E105)-1)</f>
        <v>Miss. Kornelia Theodosia Andrews</v>
      </c>
      <c r="G105" t="s">
        <v>16</v>
      </c>
      <c r="H105">
        <v>63</v>
      </c>
      <c r="I105" t="str">
        <f>IF(H105&lt;13,"Child",IF(H105&lt;60,"Adult","Senior"))</f>
        <v>Senior</v>
      </c>
      <c r="J105">
        <v>1</v>
      </c>
      <c r="K105">
        <v>0</v>
      </c>
      <c r="L105">
        <v>13502</v>
      </c>
      <c r="M105" t="str">
        <f>TRIM(L105)</f>
        <v>13502</v>
      </c>
      <c r="N105" s="1">
        <v>77.958299999999994</v>
      </c>
      <c r="O105" t="s">
        <v>418</v>
      </c>
      <c r="P105" t="s">
        <v>14</v>
      </c>
    </row>
    <row r="106" spans="1:16" x14ac:dyDescent="0.25">
      <c r="A106">
        <v>628</v>
      </c>
      <c r="B106">
        <v>1</v>
      </c>
      <c r="C106" t="str">
        <f>IF(B106=1,"Survived","Died")</f>
        <v>Survived</v>
      </c>
      <c r="D106" t="s">
        <v>1223</v>
      </c>
      <c r="E106" t="s">
        <v>888</v>
      </c>
      <c r="F106" t="str">
        <f>TRIM(MID(E106,FIND(",",E106)+2,FIND(".",E106)-FIND(",",E106)-1)) &amp; " " &amp; TRIM(MID(E106,FIND(".",E106)+2,LEN(E106))) &amp; " " &amp; LEFT(E106,FIND(",",E106)-1)</f>
        <v>Miss. Gretchen Fiske Longley</v>
      </c>
      <c r="G106" t="s">
        <v>16</v>
      </c>
      <c r="H106">
        <v>21</v>
      </c>
      <c r="I106" t="str">
        <f>IF(H106&lt;13,"Child",IF(H106&lt;60,"Adult","Senior"))</f>
        <v>Adult</v>
      </c>
      <c r="J106">
        <v>0</v>
      </c>
      <c r="K106">
        <v>0</v>
      </c>
      <c r="L106">
        <v>13502</v>
      </c>
      <c r="M106" t="str">
        <f>TRIM(L106)</f>
        <v>13502</v>
      </c>
      <c r="N106" s="1">
        <v>77.958299999999994</v>
      </c>
      <c r="O106" t="s">
        <v>889</v>
      </c>
      <c r="P106" t="s">
        <v>14</v>
      </c>
    </row>
    <row r="107" spans="1:16" x14ac:dyDescent="0.25">
      <c r="A107">
        <v>766</v>
      </c>
      <c r="B107">
        <v>1</v>
      </c>
      <c r="C107" t="str">
        <f>IF(B107=1,"Survived","Died")</f>
        <v>Survived</v>
      </c>
      <c r="D107" t="s">
        <v>1223</v>
      </c>
      <c r="E107" t="s">
        <v>1062</v>
      </c>
      <c r="F107" t="str">
        <f>TRIM(MID(E107,FIND(",",E107)+2,FIND(".",E107)-FIND(",",E107)-1)) &amp; " " &amp; TRIM(MID(E107,FIND(".",E107)+2,LEN(E107))) &amp; " " &amp; LEFT(E107,FIND(",",E107)-1)</f>
        <v>Mrs. John C (Anna Andrews) Hogeboom</v>
      </c>
      <c r="G107" t="s">
        <v>16</v>
      </c>
      <c r="H107">
        <v>51</v>
      </c>
      <c r="I107" t="str">
        <f>IF(H107&lt;13,"Child",IF(H107&lt;60,"Adult","Senior"))</f>
        <v>Adult</v>
      </c>
      <c r="J107">
        <v>1</v>
      </c>
      <c r="K107">
        <v>0</v>
      </c>
      <c r="L107">
        <v>13502</v>
      </c>
      <c r="M107" t="str">
        <f>TRIM(L107)</f>
        <v>13502</v>
      </c>
      <c r="N107" s="1">
        <v>77.958299999999994</v>
      </c>
      <c r="O107" t="s">
        <v>1063</v>
      </c>
      <c r="P107" t="s">
        <v>14</v>
      </c>
    </row>
    <row r="108" spans="1:16" x14ac:dyDescent="0.25">
      <c r="A108">
        <v>435</v>
      </c>
      <c r="B108">
        <v>0</v>
      </c>
      <c r="C108" t="str">
        <f>IF(B108=1,"Survived","Died")</f>
        <v>Died</v>
      </c>
      <c r="D108" t="s">
        <v>1223</v>
      </c>
      <c r="E108" t="s">
        <v>629</v>
      </c>
      <c r="F108" t="str">
        <f>TRIM(MID(E108,FIND(",",E108)+2,FIND(".",E108)-FIND(",",E108)-1)) &amp; " " &amp; TRIM(MID(E108,FIND(".",E108)+2,LEN(E108))) &amp; " " &amp; LEFT(E108,FIND(",",E108)-1)</f>
        <v>Mr. William Baird Silvey</v>
      </c>
      <c r="G108" t="s">
        <v>12</v>
      </c>
      <c r="H108">
        <v>50</v>
      </c>
      <c r="I108" t="str">
        <f>IF(H108&lt;13,"Child",IF(H108&lt;60,"Adult","Senior"))</f>
        <v>Adult</v>
      </c>
      <c r="J108">
        <v>1</v>
      </c>
      <c r="K108">
        <v>0</v>
      </c>
      <c r="L108">
        <v>13507</v>
      </c>
      <c r="M108" t="str">
        <f>TRIM(L108)</f>
        <v>13507</v>
      </c>
      <c r="N108" s="1">
        <v>55.9</v>
      </c>
      <c r="O108" t="s">
        <v>630</v>
      </c>
      <c r="P108" t="s">
        <v>14</v>
      </c>
    </row>
    <row r="109" spans="1:16" x14ac:dyDescent="0.25">
      <c r="A109">
        <v>108</v>
      </c>
      <c r="B109">
        <v>1</v>
      </c>
      <c r="D109">
        <v>3</v>
      </c>
      <c r="E109" t="s">
        <v>172</v>
      </c>
      <c r="G109" t="s">
        <v>12</v>
      </c>
      <c r="J109">
        <v>0</v>
      </c>
      <c r="K109">
        <v>0</v>
      </c>
      <c r="L109">
        <v>312991</v>
      </c>
      <c r="N109" s="1">
        <v>7.7750000000000004</v>
      </c>
      <c r="P109" t="s">
        <v>14</v>
      </c>
    </row>
    <row r="110" spans="1:16" x14ac:dyDescent="0.25">
      <c r="A110">
        <v>578</v>
      </c>
      <c r="B110">
        <v>1</v>
      </c>
      <c r="C110" t="str">
        <f>IF(B110=1,"Survived","Died")</f>
        <v>Survived</v>
      </c>
      <c r="D110" t="s">
        <v>1223</v>
      </c>
      <c r="E110" t="s">
        <v>825</v>
      </c>
      <c r="F110" t="str">
        <f>TRIM(MID(E110,FIND(",",E110)+2,FIND(".",E110)-FIND(",",E110)-1)) &amp; " " &amp; TRIM(MID(E110,FIND(".",E110)+2,LEN(E110))) &amp; " " &amp; LEFT(E110,FIND(",",E110)-1)</f>
        <v>Mrs. William Baird (Alice Munger) Silvey</v>
      </c>
      <c r="G110" t="s">
        <v>16</v>
      </c>
      <c r="H110">
        <v>39</v>
      </c>
      <c r="I110" t="str">
        <f>IF(H110&lt;13,"Child",IF(H110&lt;60,"Adult","Senior"))</f>
        <v>Adult</v>
      </c>
      <c r="J110">
        <v>1</v>
      </c>
      <c r="K110">
        <v>0</v>
      </c>
      <c r="L110">
        <v>13507</v>
      </c>
      <c r="M110" t="str">
        <f>TRIM(L110)</f>
        <v>13507</v>
      </c>
      <c r="N110" s="1">
        <v>55.9</v>
      </c>
      <c r="O110" t="s">
        <v>630</v>
      </c>
      <c r="P110" t="s">
        <v>14</v>
      </c>
    </row>
    <row r="111" spans="1:16" x14ac:dyDescent="0.25">
      <c r="A111">
        <v>110</v>
      </c>
      <c r="B111">
        <v>1</v>
      </c>
      <c r="D111">
        <v>3</v>
      </c>
      <c r="E111" t="s">
        <v>174</v>
      </c>
      <c r="G111" t="s">
        <v>16</v>
      </c>
      <c r="J111">
        <v>1</v>
      </c>
      <c r="K111">
        <v>0</v>
      </c>
      <c r="L111">
        <v>371110</v>
      </c>
      <c r="N111" s="1">
        <v>24.15</v>
      </c>
      <c r="P111" t="s">
        <v>26</v>
      </c>
    </row>
    <row r="112" spans="1:16" x14ac:dyDescent="0.25">
      <c r="A112">
        <v>457</v>
      </c>
      <c r="B112">
        <v>0</v>
      </c>
      <c r="C112" t="str">
        <f t="shared" ref="C112:C122" si="20">IF(B112=1,"Survived","Died")</f>
        <v>Died</v>
      </c>
      <c r="D112" t="s">
        <v>1223</v>
      </c>
      <c r="E112" t="s">
        <v>658</v>
      </c>
      <c r="F112" t="str">
        <f t="shared" ref="F112:F122" si="21">TRIM(MID(E112,FIND(",",E112)+2,FIND(".",E112)-FIND(",",E112)-1)) &amp; " " &amp; TRIM(MID(E112,FIND(".",E112)+2,LEN(E112))) &amp; " " &amp; LEFT(E112,FIND(",",E112)-1)</f>
        <v>Mr. Francis Davis Millet</v>
      </c>
      <c r="G112" t="s">
        <v>12</v>
      </c>
      <c r="H112">
        <v>65</v>
      </c>
      <c r="I112" t="str">
        <f t="shared" ref="I112:I122" si="22">IF(H112&lt;13,"Child",IF(H112&lt;60,"Adult","Senior"))</f>
        <v>Senior</v>
      </c>
      <c r="J112">
        <v>0</v>
      </c>
      <c r="K112">
        <v>0</v>
      </c>
      <c r="L112">
        <v>13509</v>
      </c>
      <c r="M112" t="str">
        <f t="shared" ref="M112:M122" si="23">TRIM(L112)</f>
        <v>13509</v>
      </c>
      <c r="N112" s="1">
        <v>26.55</v>
      </c>
      <c r="O112" t="s">
        <v>659</v>
      </c>
      <c r="P112" t="s">
        <v>14</v>
      </c>
    </row>
    <row r="113" spans="1:16" x14ac:dyDescent="0.25">
      <c r="A113">
        <v>588</v>
      </c>
      <c r="B113">
        <v>1</v>
      </c>
      <c r="C113" t="str">
        <f t="shared" si="20"/>
        <v>Survived</v>
      </c>
      <c r="D113" t="s">
        <v>1223</v>
      </c>
      <c r="E113" t="s">
        <v>839</v>
      </c>
      <c r="F113" t="str">
        <f t="shared" si="21"/>
        <v>Mr. Maxmillian Frolicher-Stehli</v>
      </c>
      <c r="G113" t="s">
        <v>12</v>
      </c>
      <c r="H113">
        <v>60</v>
      </c>
      <c r="I113" t="str">
        <f t="shared" si="22"/>
        <v>Senior</v>
      </c>
      <c r="J113">
        <v>1</v>
      </c>
      <c r="K113">
        <v>1</v>
      </c>
      <c r="L113">
        <v>13567</v>
      </c>
      <c r="M113" t="str">
        <f t="shared" si="23"/>
        <v>13567</v>
      </c>
      <c r="N113" s="1">
        <v>79.2</v>
      </c>
      <c r="O113" t="s">
        <v>840</v>
      </c>
      <c r="P113" t="s">
        <v>19</v>
      </c>
    </row>
    <row r="114" spans="1:16" x14ac:dyDescent="0.25">
      <c r="A114">
        <v>540</v>
      </c>
      <c r="B114">
        <v>1</v>
      </c>
      <c r="C114" t="str">
        <f t="shared" si="20"/>
        <v>Survived</v>
      </c>
      <c r="D114" t="s">
        <v>1223</v>
      </c>
      <c r="E114" t="s">
        <v>773</v>
      </c>
      <c r="F114" t="str">
        <f t="shared" si="21"/>
        <v>Miss. Hedwig Margaritha Frolicher</v>
      </c>
      <c r="G114" t="s">
        <v>16</v>
      </c>
      <c r="H114">
        <v>22</v>
      </c>
      <c r="I114" t="str">
        <f t="shared" si="22"/>
        <v>Adult</v>
      </c>
      <c r="J114">
        <v>0</v>
      </c>
      <c r="K114">
        <v>2</v>
      </c>
      <c r="L114">
        <v>13568</v>
      </c>
      <c r="M114" t="str">
        <f t="shared" si="23"/>
        <v>13568</v>
      </c>
      <c r="N114" s="1">
        <v>49.5</v>
      </c>
      <c r="O114" t="s">
        <v>774</v>
      </c>
      <c r="P114" t="s">
        <v>19</v>
      </c>
    </row>
    <row r="115" spans="1:16" x14ac:dyDescent="0.25">
      <c r="A115">
        <v>589</v>
      </c>
      <c r="B115">
        <v>0</v>
      </c>
      <c r="C115" t="str">
        <f t="shared" si="20"/>
        <v>Died</v>
      </c>
      <c r="D115" t="s">
        <v>1225</v>
      </c>
      <c r="E115" t="s">
        <v>841</v>
      </c>
      <c r="F115" t="str">
        <f t="shared" si="21"/>
        <v>Mr. Eliezer Gilinski</v>
      </c>
      <c r="G115" t="s">
        <v>12</v>
      </c>
      <c r="H115">
        <v>22</v>
      </c>
      <c r="I115" t="str">
        <f t="shared" si="22"/>
        <v>Adult</v>
      </c>
      <c r="J115">
        <v>0</v>
      </c>
      <c r="K115">
        <v>0</v>
      </c>
      <c r="L115">
        <v>14973</v>
      </c>
      <c r="M115" t="str">
        <f t="shared" si="23"/>
        <v>14973</v>
      </c>
      <c r="N115" s="1">
        <v>8.0500000000000007</v>
      </c>
      <c r="O115" t="s">
        <v>1221</v>
      </c>
      <c r="P115" t="s">
        <v>14</v>
      </c>
    </row>
    <row r="116" spans="1:16" x14ac:dyDescent="0.25">
      <c r="A116">
        <v>75</v>
      </c>
      <c r="B116">
        <v>1</v>
      </c>
      <c r="C116" t="str">
        <f t="shared" si="20"/>
        <v>Survived</v>
      </c>
      <c r="D116" t="s">
        <v>1225</v>
      </c>
      <c r="E116" t="s">
        <v>127</v>
      </c>
      <c r="F116" t="str">
        <f t="shared" si="21"/>
        <v>Mr. Lee Bing</v>
      </c>
      <c r="G116" t="s">
        <v>12</v>
      </c>
      <c r="H116">
        <v>32</v>
      </c>
      <c r="I116" t="str">
        <f t="shared" si="22"/>
        <v>Adult</v>
      </c>
      <c r="J116">
        <v>0</v>
      </c>
      <c r="K116">
        <v>0</v>
      </c>
      <c r="L116">
        <v>1601</v>
      </c>
      <c r="M116" t="str">
        <f t="shared" si="23"/>
        <v>1601</v>
      </c>
      <c r="N116" s="1">
        <v>56.495800000000003</v>
      </c>
      <c r="O116" t="s">
        <v>1221</v>
      </c>
      <c r="P116" t="s">
        <v>14</v>
      </c>
    </row>
    <row r="117" spans="1:16" x14ac:dyDescent="0.25">
      <c r="A117">
        <v>170</v>
      </c>
      <c r="B117">
        <v>0</v>
      </c>
      <c r="C117" t="str">
        <f t="shared" si="20"/>
        <v>Died</v>
      </c>
      <c r="D117" t="s">
        <v>1225</v>
      </c>
      <c r="E117" t="s">
        <v>263</v>
      </c>
      <c r="F117" t="str">
        <f t="shared" si="21"/>
        <v>Mr. Lee Ling</v>
      </c>
      <c r="G117" t="s">
        <v>12</v>
      </c>
      <c r="H117">
        <v>28</v>
      </c>
      <c r="I117" t="str">
        <f t="shared" si="22"/>
        <v>Adult</v>
      </c>
      <c r="J117">
        <v>0</v>
      </c>
      <c r="K117">
        <v>0</v>
      </c>
      <c r="L117">
        <v>1601</v>
      </c>
      <c r="M117" t="str">
        <f t="shared" si="23"/>
        <v>1601</v>
      </c>
      <c r="N117" s="1">
        <v>56.495800000000003</v>
      </c>
      <c r="O117" t="s">
        <v>1221</v>
      </c>
      <c r="P117" t="s">
        <v>14</v>
      </c>
    </row>
    <row r="118" spans="1:16" x14ac:dyDescent="0.25">
      <c r="A118">
        <v>510</v>
      </c>
      <c r="B118">
        <v>1</v>
      </c>
      <c r="C118" t="str">
        <f t="shared" si="20"/>
        <v>Survived</v>
      </c>
      <c r="D118" t="s">
        <v>1225</v>
      </c>
      <c r="E118" t="s">
        <v>731</v>
      </c>
      <c r="F118" t="str">
        <f t="shared" si="21"/>
        <v>Mr. Fang Lang</v>
      </c>
      <c r="G118" t="s">
        <v>12</v>
      </c>
      <c r="H118">
        <v>26</v>
      </c>
      <c r="I118" t="str">
        <f t="shared" si="22"/>
        <v>Adult</v>
      </c>
      <c r="J118">
        <v>0</v>
      </c>
      <c r="K118">
        <v>0</v>
      </c>
      <c r="L118">
        <v>1601</v>
      </c>
      <c r="M118" t="str">
        <f t="shared" si="23"/>
        <v>1601</v>
      </c>
      <c r="N118" s="1">
        <v>56.495800000000003</v>
      </c>
      <c r="O118" t="s">
        <v>1221</v>
      </c>
      <c r="P118" t="s">
        <v>14</v>
      </c>
    </row>
    <row r="119" spans="1:16" x14ac:dyDescent="0.25">
      <c r="A119">
        <v>839</v>
      </c>
      <c r="B119">
        <v>1</v>
      </c>
      <c r="C119" t="str">
        <f t="shared" si="20"/>
        <v>Survived</v>
      </c>
      <c r="D119" t="s">
        <v>1225</v>
      </c>
      <c r="E119" t="s">
        <v>1154</v>
      </c>
      <c r="F119" t="str">
        <f t="shared" si="21"/>
        <v>Mr. Chang Chip</v>
      </c>
      <c r="G119" t="s">
        <v>12</v>
      </c>
      <c r="H119">
        <v>32</v>
      </c>
      <c r="I119" t="str">
        <f t="shared" si="22"/>
        <v>Adult</v>
      </c>
      <c r="J119">
        <v>0</v>
      </c>
      <c r="K119">
        <v>0</v>
      </c>
      <c r="L119">
        <v>1601</v>
      </c>
      <c r="M119" t="str">
        <f t="shared" si="23"/>
        <v>1601</v>
      </c>
      <c r="N119" s="1">
        <v>56.495800000000003</v>
      </c>
      <c r="O119" t="s">
        <v>1221</v>
      </c>
      <c r="P119" t="s">
        <v>14</v>
      </c>
    </row>
    <row r="120" spans="1:16" x14ac:dyDescent="0.25">
      <c r="A120">
        <v>320</v>
      </c>
      <c r="B120">
        <v>1</v>
      </c>
      <c r="C120" t="str">
        <f t="shared" si="20"/>
        <v>Survived</v>
      </c>
      <c r="D120" t="s">
        <v>1223</v>
      </c>
      <c r="E120" t="s">
        <v>482</v>
      </c>
      <c r="F120" t="str">
        <f t="shared" si="21"/>
        <v>Mrs. Frederic Oakley (Margaretta Corning Stone) Spedden</v>
      </c>
      <c r="G120" t="s">
        <v>16</v>
      </c>
      <c r="H120">
        <v>40</v>
      </c>
      <c r="I120" t="str">
        <f t="shared" si="22"/>
        <v>Adult</v>
      </c>
      <c r="J120">
        <v>1</v>
      </c>
      <c r="K120">
        <v>1</v>
      </c>
      <c r="L120">
        <v>16966</v>
      </c>
      <c r="M120" t="str">
        <f t="shared" si="23"/>
        <v>16966</v>
      </c>
      <c r="N120" s="1">
        <v>134.5</v>
      </c>
      <c r="O120" t="s">
        <v>483</v>
      </c>
      <c r="P120" t="s">
        <v>19</v>
      </c>
    </row>
    <row r="121" spans="1:16" x14ac:dyDescent="0.25">
      <c r="A121">
        <v>338</v>
      </c>
      <c r="B121">
        <v>1</v>
      </c>
      <c r="C121" t="str">
        <f t="shared" si="20"/>
        <v>Survived</v>
      </c>
      <c r="D121" t="s">
        <v>1223</v>
      </c>
      <c r="E121" t="s">
        <v>507</v>
      </c>
      <c r="F121" t="str">
        <f t="shared" si="21"/>
        <v>Miss. Elizabeth Margaret Burns</v>
      </c>
      <c r="G121" t="s">
        <v>16</v>
      </c>
      <c r="H121">
        <v>41</v>
      </c>
      <c r="I121" t="str">
        <f t="shared" si="22"/>
        <v>Adult</v>
      </c>
      <c r="J121">
        <v>0</v>
      </c>
      <c r="K121">
        <v>0</v>
      </c>
      <c r="L121">
        <v>16966</v>
      </c>
      <c r="M121" t="str">
        <f t="shared" si="23"/>
        <v>16966</v>
      </c>
      <c r="N121" s="1">
        <v>134.5</v>
      </c>
      <c r="O121" t="s">
        <v>508</v>
      </c>
      <c r="P121" t="s">
        <v>19</v>
      </c>
    </row>
    <row r="122" spans="1:16" x14ac:dyDescent="0.25">
      <c r="A122">
        <v>551</v>
      </c>
      <c r="B122">
        <v>1</v>
      </c>
      <c r="C122" t="str">
        <f t="shared" si="20"/>
        <v>Survived</v>
      </c>
      <c r="D122" t="s">
        <v>1223</v>
      </c>
      <c r="E122" t="s">
        <v>789</v>
      </c>
      <c r="F122" t="str">
        <f t="shared" si="21"/>
        <v>Mr. John Borland Jr Thayer</v>
      </c>
      <c r="G122" t="s">
        <v>12</v>
      </c>
      <c r="H122">
        <v>17</v>
      </c>
      <c r="I122" t="str">
        <f t="shared" si="22"/>
        <v>Adult</v>
      </c>
      <c r="J122">
        <v>0</v>
      </c>
      <c r="K122">
        <v>2</v>
      </c>
      <c r="L122">
        <v>17421</v>
      </c>
      <c r="M122" t="str">
        <f t="shared" si="23"/>
        <v>17421</v>
      </c>
      <c r="N122" s="1">
        <v>110.88330000000001</v>
      </c>
      <c r="O122" t="s">
        <v>790</v>
      </c>
      <c r="P122" t="s">
        <v>19</v>
      </c>
    </row>
    <row r="123" spans="1:16" x14ac:dyDescent="0.25">
      <c r="A123">
        <v>122</v>
      </c>
      <c r="B123">
        <v>0</v>
      </c>
      <c r="D123">
        <v>3</v>
      </c>
      <c r="E123" t="s">
        <v>190</v>
      </c>
      <c r="G123" t="s">
        <v>12</v>
      </c>
      <c r="J123">
        <v>0</v>
      </c>
      <c r="K123">
        <v>0</v>
      </c>
      <c r="L123" t="s">
        <v>191</v>
      </c>
      <c r="N123" s="1">
        <v>8.0500000000000007</v>
      </c>
      <c r="P123" t="s">
        <v>14</v>
      </c>
    </row>
    <row r="124" spans="1:16" x14ac:dyDescent="0.25">
      <c r="A124">
        <v>582</v>
      </c>
      <c r="B124">
        <v>1</v>
      </c>
      <c r="C124" t="str">
        <f>IF(B124=1,"Survived","Died")</f>
        <v>Survived</v>
      </c>
      <c r="D124" t="s">
        <v>1223</v>
      </c>
      <c r="E124" t="s">
        <v>830</v>
      </c>
      <c r="F124" t="str">
        <f>TRIM(MID(E124,FIND(",",E124)+2,FIND(".",E124)-FIND(",",E124)-1)) &amp; " " &amp; TRIM(MID(E124,FIND(".",E124)+2,LEN(E124))) &amp; " " &amp; LEFT(E124,FIND(",",E124)-1)</f>
        <v>Mrs. John Borland (Marian Longstreth Morris) Thayer</v>
      </c>
      <c r="G124" t="s">
        <v>16</v>
      </c>
      <c r="H124">
        <v>39</v>
      </c>
      <c r="I124" t="str">
        <f>IF(H124&lt;13,"Child",IF(H124&lt;60,"Adult","Senior"))</f>
        <v>Adult</v>
      </c>
      <c r="J124">
        <v>1</v>
      </c>
      <c r="K124">
        <v>1</v>
      </c>
      <c r="L124">
        <v>17421</v>
      </c>
      <c r="M124" t="str">
        <f>TRIM(L124)</f>
        <v>17421</v>
      </c>
      <c r="N124" s="1">
        <v>110.88330000000001</v>
      </c>
      <c r="O124" t="s">
        <v>831</v>
      </c>
      <c r="P124" t="s">
        <v>19</v>
      </c>
    </row>
    <row r="125" spans="1:16" x14ac:dyDescent="0.25">
      <c r="A125">
        <v>699</v>
      </c>
      <c r="B125">
        <v>0</v>
      </c>
      <c r="C125" t="str">
        <f>IF(B125=1,"Survived","Died")</f>
        <v>Died</v>
      </c>
      <c r="D125" t="s">
        <v>1223</v>
      </c>
      <c r="E125" t="s">
        <v>978</v>
      </c>
      <c r="F125" t="str">
        <f>TRIM(MID(E125,FIND(",",E125)+2,FIND(".",E125)-FIND(",",E125)-1)) &amp; " " &amp; TRIM(MID(E125,FIND(".",E125)+2,LEN(E125))) &amp; " " &amp; LEFT(E125,FIND(",",E125)-1)</f>
        <v>Mr. John Borland Thayer</v>
      </c>
      <c r="G125" t="s">
        <v>12</v>
      </c>
      <c r="H125">
        <v>49</v>
      </c>
      <c r="I125" t="str">
        <f>IF(H125&lt;13,"Child",IF(H125&lt;60,"Adult","Senior"))</f>
        <v>Adult</v>
      </c>
      <c r="J125">
        <v>1</v>
      </c>
      <c r="K125">
        <v>1</v>
      </c>
      <c r="L125">
        <v>17421</v>
      </c>
      <c r="M125" t="str">
        <f>TRIM(L125)</f>
        <v>17421</v>
      </c>
      <c r="N125" s="1">
        <v>110.88330000000001</v>
      </c>
      <c r="O125" t="s">
        <v>831</v>
      </c>
      <c r="P125" t="s">
        <v>19</v>
      </c>
    </row>
    <row r="126" spans="1:16" x14ac:dyDescent="0.25">
      <c r="A126">
        <v>454</v>
      </c>
      <c r="B126">
        <v>1</v>
      </c>
      <c r="C126" t="str">
        <f>IF(B126=1,"Survived","Died")</f>
        <v>Survived</v>
      </c>
      <c r="D126" t="s">
        <v>1223</v>
      </c>
      <c r="E126" t="s">
        <v>653</v>
      </c>
      <c r="F126" t="str">
        <f>TRIM(MID(E126,FIND(",",E126)+2,FIND(".",E126)-FIND(",",E126)-1)) &amp; " " &amp; TRIM(MID(E126,FIND(".",E126)+2,LEN(E126))) &amp; " " &amp; LEFT(E126,FIND(",",E126)-1)</f>
        <v>Mr. Samuel L Goldenberg</v>
      </c>
      <c r="G126" t="s">
        <v>12</v>
      </c>
      <c r="H126">
        <v>49</v>
      </c>
      <c r="I126" t="str">
        <f>IF(H126&lt;13,"Child",IF(H126&lt;60,"Adult","Senior"))</f>
        <v>Adult</v>
      </c>
      <c r="J126">
        <v>1</v>
      </c>
      <c r="K126">
        <v>0</v>
      </c>
      <c r="L126">
        <v>17453</v>
      </c>
      <c r="M126" t="str">
        <f>TRIM(L126)</f>
        <v>17453</v>
      </c>
      <c r="N126" s="1">
        <v>89.104200000000006</v>
      </c>
      <c r="O126" t="s">
        <v>654</v>
      </c>
      <c r="P126" t="s">
        <v>19</v>
      </c>
    </row>
    <row r="127" spans="1:16" x14ac:dyDescent="0.25">
      <c r="A127">
        <v>7</v>
      </c>
      <c r="B127">
        <v>0</v>
      </c>
      <c r="C127" t="str">
        <f>IF(B127=1,"Survived","Died")</f>
        <v>Died</v>
      </c>
      <c r="D127" t="s">
        <v>1223</v>
      </c>
      <c r="E127" t="s">
        <v>27</v>
      </c>
      <c r="F127" t="str">
        <f>TRIM(MID(E127,FIND(",",E127)+2,FIND(".",E127)-FIND(",",E127)-1)) &amp; " " &amp; TRIM(MID(E127,FIND(".",E127)+2,LEN(E127))) &amp; " " &amp; LEFT(E127,FIND(",",E127)-1)</f>
        <v>Mr. Timothy J McCarthy</v>
      </c>
      <c r="G127" t="s">
        <v>12</v>
      </c>
      <c r="H127">
        <v>54</v>
      </c>
      <c r="I127" t="str">
        <f>IF(H127&lt;13,"Child",IF(H127&lt;60,"Adult","Senior"))</f>
        <v>Adult</v>
      </c>
      <c r="J127">
        <v>0</v>
      </c>
      <c r="K127">
        <v>0</v>
      </c>
      <c r="L127">
        <v>17463</v>
      </c>
      <c r="M127" t="str">
        <f>TRIM(L127)</f>
        <v>17463</v>
      </c>
      <c r="N127" s="1">
        <v>51.862499999999997</v>
      </c>
      <c r="O127" t="s">
        <v>28</v>
      </c>
      <c r="P127" t="s">
        <v>14</v>
      </c>
    </row>
    <row r="128" spans="1:16" x14ac:dyDescent="0.25">
      <c r="A128">
        <v>127</v>
      </c>
      <c r="B128">
        <v>0</v>
      </c>
      <c r="D128">
        <v>3</v>
      </c>
      <c r="E128" t="s">
        <v>197</v>
      </c>
      <c r="G128" t="s">
        <v>12</v>
      </c>
      <c r="J128">
        <v>0</v>
      </c>
      <c r="K128">
        <v>0</v>
      </c>
      <c r="L128">
        <v>370372</v>
      </c>
      <c r="N128" s="1">
        <v>7.75</v>
      </c>
      <c r="P128" t="s">
        <v>26</v>
      </c>
    </row>
    <row r="129" spans="1:16" x14ac:dyDescent="0.25">
      <c r="A129">
        <v>797</v>
      </c>
      <c r="B129">
        <v>1</v>
      </c>
      <c r="C129" t="str">
        <f>IF(B129=1,"Survived","Died")</f>
        <v>Survived</v>
      </c>
      <c r="D129" t="s">
        <v>1223</v>
      </c>
      <c r="E129" t="s">
        <v>1103</v>
      </c>
      <c r="F129" t="str">
        <f>TRIM(MID(E129,FIND(",",E129)+2,FIND(".",E129)-FIND(",",E129)-1)) &amp; " " &amp; TRIM(MID(E129,FIND(".",E129)+2,LEN(E129))) &amp; " " &amp; LEFT(E129,FIND(",",E129)-1)</f>
        <v>Dr. Alice (Farnham) Leader</v>
      </c>
      <c r="G129" t="s">
        <v>16</v>
      </c>
      <c r="H129">
        <v>49</v>
      </c>
      <c r="I129" t="str">
        <f>IF(H129&lt;13,"Child",IF(H129&lt;60,"Adult","Senior"))</f>
        <v>Adult</v>
      </c>
      <c r="J129">
        <v>0</v>
      </c>
      <c r="K129">
        <v>0</v>
      </c>
      <c r="L129">
        <v>17465</v>
      </c>
      <c r="M129" t="str">
        <f>TRIM(L129)</f>
        <v>17465</v>
      </c>
      <c r="N129" s="1">
        <v>25.929200000000002</v>
      </c>
      <c r="O129" t="s">
        <v>1104</v>
      </c>
      <c r="P129" t="s">
        <v>14</v>
      </c>
    </row>
    <row r="130" spans="1:16" x14ac:dyDescent="0.25">
      <c r="A130">
        <v>129</v>
      </c>
      <c r="B130">
        <v>1</v>
      </c>
      <c r="D130">
        <v>3</v>
      </c>
      <c r="E130" t="s">
        <v>200</v>
      </c>
      <c r="G130" t="s">
        <v>16</v>
      </c>
      <c r="J130">
        <v>1</v>
      </c>
      <c r="K130">
        <v>1</v>
      </c>
      <c r="L130">
        <v>2668</v>
      </c>
      <c r="N130" s="1">
        <v>22.3583</v>
      </c>
      <c r="O130" t="s">
        <v>201</v>
      </c>
      <c r="P130" t="s">
        <v>19</v>
      </c>
    </row>
    <row r="131" spans="1:16" x14ac:dyDescent="0.25">
      <c r="A131">
        <v>863</v>
      </c>
      <c r="B131">
        <v>1</v>
      </c>
      <c r="C131" t="str">
        <f t="shared" ref="C131:C141" si="24">IF(B131=1,"Survived","Died")</f>
        <v>Survived</v>
      </c>
      <c r="D131" t="s">
        <v>1223</v>
      </c>
      <c r="E131" t="s">
        <v>1184</v>
      </c>
      <c r="F131" t="str">
        <f t="shared" ref="F131:F141" si="25">TRIM(MID(E131,FIND(",",E131)+2,FIND(".",E131)-FIND(",",E131)-1)) &amp; " " &amp; TRIM(MID(E131,FIND(".",E131)+2,LEN(E131))) &amp; " " &amp; LEFT(E131,FIND(",",E131)-1)</f>
        <v>Mrs. Frederick Joel (Margaret Welles Barron) Swift</v>
      </c>
      <c r="G131" t="s">
        <v>16</v>
      </c>
      <c r="H131">
        <v>48</v>
      </c>
      <c r="I131" t="str">
        <f t="shared" ref="I131:I141" si="26">IF(H131&lt;13,"Child",IF(H131&lt;60,"Adult","Senior"))</f>
        <v>Adult</v>
      </c>
      <c r="J131">
        <v>0</v>
      </c>
      <c r="K131">
        <v>0</v>
      </c>
      <c r="L131">
        <v>17466</v>
      </c>
      <c r="M131" t="str">
        <f t="shared" ref="M131:M141" si="27">TRIM(L131)</f>
        <v>17466</v>
      </c>
      <c r="N131" s="1">
        <v>25.929200000000002</v>
      </c>
      <c r="O131" t="s">
        <v>1104</v>
      </c>
      <c r="P131" t="s">
        <v>14</v>
      </c>
    </row>
    <row r="132" spans="1:16" x14ac:dyDescent="0.25">
      <c r="A132">
        <v>691</v>
      </c>
      <c r="B132">
        <v>1</v>
      </c>
      <c r="C132" t="str">
        <f t="shared" si="24"/>
        <v>Survived</v>
      </c>
      <c r="D132" t="s">
        <v>1223</v>
      </c>
      <c r="E132" t="s">
        <v>969</v>
      </c>
      <c r="F132" t="str">
        <f t="shared" si="25"/>
        <v>Mr. Albert Adrian Dick</v>
      </c>
      <c r="G132" t="s">
        <v>12</v>
      </c>
      <c r="H132">
        <v>31</v>
      </c>
      <c r="I132" t="str">
        <f t="shared" si="26"/>
        <v>Adult</v>
      </c>
      <c r="J132">
        <v>1</v>
      </c>
      <c r="K132">
        <v>0</v>
      </c>
      <c r="L132">
        <v>17474</v>
      </c>
      <c r="M132" t="str">
        <f t="shared" si="27"/>
        <v>17474</v>
      </c>
      <c r="N132" s="1">
        <v>57</v>
      </c>
      <c r="O132" t="s">
        <v>970</v>
      </c>
      <c r="P132" t="s">
        <v>14</v>
      </c>
    </row>
    <row r="133" spans="1:16" x14ac:dyDescent="0.25">
      <c r="A133">
        <v>782</v>
      </c>
      <c r="B133">
        <v>1</v>
      </c>
      <c r="C133" t="str">
        <f t="shared" si="24"/>
        <v>Survived</v>
      </c>
      <c r="D133" t="s">
        <v>1223</v>
      </c>
      <c r="E133" t="s">
        <v>1083</v>
      </c>
      <c r="F133" t="str">
        <f t="shared" si="25"/>
        <v>Mrs. Albert Adrian (Vera Gillespie) Dick</v>
      </c>
      <c r="G133" t="s">
        <v>16</v>
      </c>
      <c r="H133">
        <v>17</v>
      </c>
      <c r="I133" t="str">
        <f t="shared" si="26"/>
        <v>Adult</v>
      </c>
      <c r="J133">
        <v>1</v>
      </c>
      <c r="K133">
        <v>0</v>
      </c>
      <c r="L133">
        <v>17474</v>
      </c>
      <c r="M133" t="str">
        <f t="shared" si="27"/>
        <v>17474</v>
      </c>
      <c r="N133" s="1">
        <v>57</v>
      </c>
      <c r="O133" t="s">
        <v>970</v>
      </c>
      <c r="P133" t="s">
        <v>14</v>
      </c>
    </row>
    <row r="134" spans="1:16" x14ac:dyDescent="0.25">
      <c r="A134">
        <v>175</v>
      </c>
      <c r="B134">
        <v>0</v>
      </c>
      <c r="C134" t="str">
        <f t="shared" si="24"/>
        <v>Died</v>
      </c>
      <c r="D134" t="s">
        <v>1223</v>
      </c>
      <c r="E134" t="s">
        <v>270</v>
      </c>
      <c r="F134" t="str">
        <f t="shared" si="25"/>
        <v>Mr. James Clinch Smith</v>
      </c>
      <c r="G134" t="s">
        <v>12</v>
      </c>
      <c r="H134">
        <v>56</v>
      </c>
      <c r="I134" t="str">
        <f t="shared" si="26"/>
        <v>Adult</v>
      </c>
      <c r="J134">
        <v>0</v>
      </c>
      <c r="K134">
        <v>0</v>
      </c>
      <c r="L134">
        <v>17764</v>
      </c>
      <c r="M134" t="str">
        <f t="shared" si="27"/>
        <v>17764</v>
      </c>
      <c r="N134" s="1">
        <v>30.695799999999998</v>
      </c>
      <c r="O134" t="s">
        <v>271</v>
      </c>
      <c r="P134" t="s">
        <v>19</v>
      </c>
    </row>
    <row r="135" spans="1:16" x14ac:dyDescent="0.25">
      <c r="A135">
        <v>291</v>
      </c>
      <c r="B135">
        <v>1</v>
      </c>
      <c r="C135" t="str">
        <f t="shared" si="24"/>
        <v>Survived</v>
      </c>
      <c r="D135" t="s">
        <v>1223</v>
      </c>
      <c r="E135" t="s">
        <v>436</v>
      </c>
      <c r="F135" t="str">
        <f t="shared" si="25"/>
        <v>Miss. Ellen "Nellie" Barber</v>
      </c>
      <c r="G135" t="s">
        <v>16</v>
      </c>
      <c r="H135">
        <v>26</v>
      </c>
      <c r="I135" t="str">
        <f t="shared" si="26"/>
        <v>Adult</v>
      </c>
      <c r="J135">
        <v>0</v>
      </c>
      <c r="K135">
        <v>0</v>
      </c>
      <c r="L135">
        <v>19877</v>
      </c>
      <c r="M135" t="str">
        <f t="shared" si="27"/>
        <v>19877</v>
      </c>
      <c r="N135" s="1">
        <v>78.849999999999994</v>
      </c>
      <c r="O135" t="s">
        <v>1221</v>
      </c>
      <c r="P135" t="s">
        <v>14</v>
      </c>
    </row>
    <row r="136" spans="1:16" x14ac:dyDescent="0.25">
      <c r="A136">
        <v>742</v>
      </c>
      <c r="B136">
        <v>0</v>
      </c>
      <c r="C136" t="str">
        <f t="shared" si="24"/>
        <v>Died</v>
      </c>
      <c r="D136" t="s">
        <v>1223</v>
      </c>
      <c r="E136" t="s">
        <v>1033</v>
      </c>
      <c r="F136" t="str">
        <f t="shared" si="25"/>
        <v>Mr. Tyrell William Cavendish</v>
      </c>
      <c r="G136" t="s">
        <v>12</v>
      </c>
      <c r="H136">
        <v>36</v>
      </c>
      <c r="I136" t="str">
        <f t="shared" si="26"/>
        <v>Adult</v>
      </c>
      <c r="J136">
        <v>1</v>
      </c>
      <c r="K136">
        <v>0</v>
      </c>
      <c r="L136">
        <v>19877</v>
      </c>
      <c r="M136" t="str">
        <f t="shared" si="27"/>
        <v>19877</v>
      </c>
      <c r="N136" s="1">
        <v>78.849999999999994</v>
      </c>
      <c r="O136" t="s">
        <v>1034</v>
      </c>
      <c r="P136" t="s">
        <v>14</v>
      </c>
    </row>
    <row r="137" spans="1:16" x14ac:dyDescent="0.25">
      <c r="A137">
        <v>246</v>
      </c>
      <c r="B137">
        <v>0</v>
      </c>
      <c r="C137" t="str">
        <f t="shared" si="24"/>
        <v>Died</v>
      </c>
      <c r="D137" t="s">
        <v>1223</v>
      </c>
      <c r="E137" t="s">
        <v>371</v>
      </c>
      <c r="F137" t="str">
        <f t="shared" si="25"/>
        <v>Dr. William Edward Minahan</v>
      </c>
      <c r="G137" t="s">
        <v>12</v>
      </c>
      <c r="H137">
        <v>44</v>
      </c>
      <c r="I137" t="str">
        <f t="shared" si="26"/>
        <v>Adult</v>
      </c>
      <c r="J137">
        <v>2</v>
      </c>
      <c r="K137">
        <v>0</v>
      </c>
      <c r="L137">
        <v>19928</v>
      </c>
      <c r="M137" t="str">
        <f t="shared" si="27"/>
        <v>19928</v>
      </c>
      <c r="N137" s="1">
        <v>90</v>
      </c>
      <c r="O137" t="s">
        <v>372</v>
      </c>
      <c r="P137" t="s">
        <v>26</v>
      </c>
    </row>
    <row r="138" spans="1:16" x14ac:dyDescent="0.25">
      <c r="A138">
        <v>413</v>
      </c>
      <c r="B138">
        <v>1</v>
      </c>
      <c r="C138" t="str">
        <f t="shared" si="24"/>
        <v>Survived</v>
      </c>
      <c r="D138" t="s">
        <v>1223</v>
      </c>
      <c r="E138" t="s">
        <v>600</v>
      </c>
      <c r="F138" t="str">
        <f t="shared" si="25"/>
        <v>Miss. Daisy E Minahan</v>
      </c>
      <c r="G138" t="s">
        <v>16</v>
      </c>
      <c r="H138">
        <v>33</v>
      </c>
      <c r="I138" t="str">
        <f t="shared" si="26"/>
        <v>Adult</v>
      </c>
      <c r="J138">
        <v>1</v>
      </c>
      <c r="K138">
        <v>0</v>
      </c>
      <c r="L138">
        <v>19928</v>
      </c>
      <c r="M138" t="str">
        <f t="shared" si="27"/>
        <v>19928</v>
      </c>
      <c r="N138" s="1">
        <v>90</v>
      </c>
      <c r="O138" t="s">
        <v>372</v>
      </c>
      <c r="P138" t="s">
        <v>26</v>
      </c>
    </row>
    <row r="139" spans="1:16" x14ac:dyDescent="0.25">
      <c r="A139">
        <v>225</v>
      </c>
      <c r="B139">
        <v>1</v>
      </c>
      <c r="C139" t="str">
        <f t="shared" si="24"/>
        <v>Survived</v>
      </c>
      <c r="D139" t="s">
        <v>1223</v>
      </c>
      <c r="E139" t="s">
        <v>340</v>
      </c>
      <c r="F139" t="str">
        <f t="shared" si="25"/>
        <v>Mr. Frederick Maxfield Hoyt</v>
      </c>
      <c r="G139" t="s">
        <v>12</v>
      </c>
      <c r="H139">
        <v>38</v>
      </c>
      <c r="I139" t="str">
        <f t="shared" si="26"/>
        <v>Adult</v>
      </c>
      <c r="J139">
        <v>1</v>
      </c>
      <c r="K139">
        <v>0</v>
      </c>
      <c r="L139">
        <v>19943</v>
      </c>
      <c r="M139" t="str">
        <f t="shared" si="27"/>
        <v>19943</v>
      </c>
      <c r="N139" s="1">
        <v>90</v>
      </c>
      <c r="O139" t="s">
        <v>341</v>
      </c>
      <c r="P139" t="s">
        <v>14</v>
      </c>
    </row>
    <row r="140" spans="1:16" x14ac:dyDescent="0.25">
      <c r="A140">
        <v>487</v>
      </c>
      <c r="B140">
        <v>1</v>
      </c>
      <c r="C140" t="str">
        <f t="shared" si="24"/>
        <v>Survived</v>
      </c>
      <c r="D140" t="s">
        <v>1223</v>
      </c>
      <c r="E140" t="s">
        <v>698</v>
      </c>
      <c r="F140" t="str">
        <f t="shared" si="25"/>
        <v>Mrs. Frederick Maxfield (Jane Anne Forby) Hoyt</v>
      </c>
      <c r="G140" t="s">
        <v>16</v>
      </c>
      <c r="H140">
        <v>35</v>
      </c>
      <c r="I140" t="str">
        <f t="shared" si="26"/>
        <v>Adult</v>
      </c>
      <c r="J140">
        <v>1</v>
      </c>
      <c r="K140">
        <v>0</v>
      </c>
      <c r="L140">
        <v>19943</v>
      </c>
      <c r="M140" t="str">
        <f t="shared" si="27"/>
        <v>19943</v>
      </c>
      <c r="N140" s="1">
        <v>90</v>
      </c>
      <c r="O140" t="s">
        <v>341</v>
      </c>
      <c r="P140" t="s">
        <v>14</v>
      </c>
    </row>
    <row r="141" spans="1:16" x14ac:dyDescent="0.25">
      <c r="A141">
        <v>28</v>
      </c>
      <c r="B141">
        <v>0</v>
      </c>
      <c r="C141" t="str">
        <f t="shared" si="24"/>
        <v>Died</v>
      </c>
      <c r="D141" t="s">
        <v>1223</v>
      </c>
      <c r="E141" t="s">
        <v>55</v>
      </c>
      <c r="F141" t="str">
        <f t="shared" si="25"/>
        <v>Mr. Charles Alexander Fortune</v>
      </c>
      <c r="G141" t="s">
        <v>12</v>
      </c>
      <c r="H141">
        <v>19</v>
      </c>
      <c r="I141" t="str">
        <f t="shared" si="26"/>
        <v>Adult</v>
      </c>
      <c r="J141">
        <v>3</v>
      </c>
      <c r="K141">
        <v>2</v>
      </c>
      <c r="L141">
        <v>19950</v>
      </c>
      <c r="M141" t="str">
        <f t="shared" si="27"/>
        <v>19950</v>
      </c>
      <c r="N141" s="1">
        <v>263</v>
      </c>
      <c r="O141" t="s">
        <v>56</v>
      </c>
      <c r="P141" t="s">
        <v>14</v>
      </c>
    </row>
    <row r="142" spans="1:16" x14ac:dyDescent="0.25">
      <c r="A142">
        <v>141</v>
      </c>
      <c r="B142">
        <v>0</v>
      </c>
      <c r="D142">
        <v>3</v>
      </c>
      <c r="E142" t="s">
        <v>220</v>
      </c>
      <c r="G142" t="s">
        <v>16</v>
      </c>
      <c r="J142">
        <v>0</v>
      </c>
      <c r="K142">
        <v>2</v>
      </c>
      <c r="L142">
        <v>2678</v>
      </c>
      <c r="N142" s="1">
        <v>15.245799999999999</v>
      </c>
      <c r="P142" t="s">
        <v>19</v>
      </c>
    </row>
    <row r="143" spans="1:16" x14ac:dyDescent="0.25">
      <c r="A143">
        <v>89</v>
      </c>
      <c r="B143">
        <v>1</v>
      </c>
      <c r="C143" t="str">
        <f t="shared" ref="C143:C155" si="28">IF(B143=1,"Survived","Died")</f>
        <v>Survived</v>
      </c>
      <c r="D143" t="s">
        <v>1223</v>
      </c>
      <c r="E143" t="s">
        <v>145</v>
      </c>
      <c r="F143" t="str">
        <f t="shared" ref="F143:F155" si="29">TRIM(MID(E143,FIND(",",E143)+2,FIND(".",E143)-FIND(",",E143)-1)) &amp; " " &amp; TRIM(MID(E143,FIND(".",E143)+2,LEN(E143))) &amp; " " &amp; LEFT(E143,FIND(",",E143)-1)</f>
        <v>Miss. Mabel Helen Fortune</v>
      </c>
      <c r="G143" t="s">
        <v>16</v>
      </c>
      <c r="H143">
        <v>23</v>
      </c>
      <c r="I143" t="str">
        <f t="shared" ref="I143:I155" si="30">IF(H143&lt;13,"Child",IF(H143&lt;60,"Adult","Senior"))</f>
        <v>Adult</v>
      </c>
      <c r="J143">
        <v>3</v>
      </c>
      <c r="K143">
        <v>2</v>
      </c>
      <c r="L143">
        <v>19950</v>
      </c>
      <c r="M143" t="str">
        <f t="shared" ref="M143:M155" si="31">TRIM(L143)</f>
        <v>19950</v>
      </c>
      <c r="N143" s="1">
        <v>263</v>
      </c>
      <c r="O143" t="s">
        <v>56</v>
      </c>
      <c r="P143" t="s">
        <v>14</v>
      </c>
    </row>
    <row r="144" spans="1:16" x14ac:dyDescent="0.25">
      <c r="A144">
        <v>342</v>
      </c>
      <c r="B144">
        <v>1</v>
      </c>
      <c r="C144" t="str">
        <f t="shared" si="28"/>
        <v>Survived</v>
      </c>
      <c r="D144" t="s">
        <v>1223</v>
      </c>
      <c r="E144" t="s">
        <v>513</v>
      </c>
      <c r="F144" t="str">
        <f t="shared" si="29"/>
        <v>Miss. Alice Elizabeth Fortune</v>
      </c>
      <c r="G144" t="s">
        <v>16</v>
      </c>
      <c r="H144">
        <v>24</v>
      </c>
      <c r="I144" t="str">
        <f t="shared" si="30"/>
        <v>Adult</v>
      </c>
      <c r="J144">
        <v>3</v>
      </c>
      <c r="K144">
        <v>2</v>
      </c>
      <c r="L144">
        <v>19950</v>
      </c>
      <c r="M144" t="str">
        <f t="shared" si="31"/>
        <v>19950</v>
      </c>
      <c r="N144" s="1">
        <v>263</v>
      </c>
      <c r="O144" t="s">
        <v>56</v>
      </c>
      <c r="P144" t="s">
        <v>14</v>
      </c>
    </row>
    <row r="145" spans="1:16" x14ac:dyDescent="0.25">
      <c r="A145">
        <v>439</v>
      </c>
      <c r="B145">
        <v>0</v>
      </c>
      <c r="C145" t="str">
        <f t="shared" si="28"/>
        <v>Died</v>
      </c>
      <c r="D145" t="s">
        <v>1223</v>
      </c>
      <c r="E145" t="s">
        <v>634</v>
      </c>
      <c r="F145" t="str">
        <f t="shared" si="29"/>
        <v>Mr. Mark Fortune</v>
      </c>
      <c r="G145" t="s">
        <v>12</v>
      </c>
      <c r="H145">
        <v>64</v>
      </c>
      <c r="I145" t="str">
        <f t="shared" si="30"/>
        <v>Senior</v>
      </c>
      <c r="J145">
        <v>1</v>
      </c>
      <c r="K145">
        <v>4</v>
      </c>
      <c r="L145">
        <v>19950</v>
      </c>
      <c r="M145" t="str">
        <f t="shared" si="31"/>
        <v>19950</v>
      </c>
      <c r="N145" s="1">
        <v>263</v>
      </c>
      <c r="O145" t="s">
        <v>56</v>
      </c>
      <c r="P145" t="s">
        <v>14</v>
      </c>
    </row>
    <row r="146" spans="1:16" x14ac:dyDescent="0.25">
      <c r="A146">
        <v>461</v>
      </c>
      <c r="B146">
        <v>1</v>
      </c>
      <c r="C146" t="str">
        <f t="shared" si="28"/>
        <v>Survived</v>
      </c>
      <c r="D146" t="s">
        <v>1223</v>
      </c>
      <c r="E146" t="s">
        <v>665</v>
      </c>
      <c r="F146" t="str">
        <f t="shared" si="29"/>
        <v>Mr. Harry Anderson</v>
      </c>
      <c r="G146" t="s">
        <v>12</v>
      </c>
      <c r="H146">
        <v>48</v>
      </c>
      <c r="I146" t="str">
        <f t="shared" si="30"/>
        <v>Adult</v>
      </c>
      <c r="J146">
        <v>0</v>
      </c>
      <c r="K146">
        <v>0</v>
      </c>
      <c r="L146">
        <v>19952</v>
      </c>
      <c r="M146" t="str">
        <f t="shared" si="31"/>
        <v>19952</v>
      </c>
      <c r="N146" s="1">
        <v>26.55</v>
      </c>
      <c r="O146" t="s">
        <v>666</v>
      </c>
      <c r="P146" t="s">
        <v>14</v>
      </c>
    </row>
    <row r="147" spans="1:16" x14ac:dyDescent="0.25">
      <c r="A147">
        <v>823</v>
      </c>
      <c r="B147">
        <v>0</v>
      </c>
      <c r="C147" t="str">
        <f t="shared" si="28"/>
        <v>Died</v>
      </c>
      <c r="D147" t="s">
        <v>1223</v>
      </c>
      <c r="E147" t="s">
        <v>1136</v>
      </c>
      <c r="F147" t="str">
        <f t="shared" si="29"/>
        <v>Jonkheer. John George Reuchlin</v>
      </c>
      <c r="G147" t="s">
        <v>12</v>
      </c>
      <c r="H147">
        <v>38</v>
      </c>
      <c r="I147" t="str">
        <f t="shared" si="30"/>
        <v>Adult</v>
      </c>
      <c r="J147">
        <v>0</v>
      </c>
      <c r="K147">
        <v>0</v>
      </c>
      <c r="L147">
        <v>19972</v>
      </c>
      <c r="M147" t="str">
        <f t="shared" si="31"/>
        <v>19972</v>
      </c>
      <c r="N147" s="1">
        <v>0</v>
      </c>
      <c r="O147" t="s">
        <v>1221</v>
      </c>
      <c r="P147" t="s">
        <v>14</v>
      </c>
    </row>
    <row r="148" spans="1:16" x14ac:dyDescent="0.25">
      <c r="A148">
        <v>713</v>
      </c>
      <c r="B148">
        <v>1</v>
      </c>
      <c r="C148" t="str">
        <f t="shared" si="28"/>
        <v>Survived</v>
      </c>
      <c r="D148" t="s">
        <v>1223</v>
      </c>
      <c r="E148" t="s">
        <v>999</v>
      </c>
      <c r="F148" t="str">
        <f t="shared" si="29"/>
        <v>Mr. Elmer Zebley Taylor</v>
      </c>
      <c r="G148" t="s">
        <v>12</v>
      </c>
      <c r="H148">
        <v>48</v>
      </c>
      <c r="I148" t="str">
        <f t="shared" si="30"/>
        <v>Adult</v>
      </c>
      <c r="J148">
        <v>1</v>
      </c>
      <c r="K148">
        <v>0</v>
      </c>
      <c r="L148">
        <v>19996</v>
      </c>
      <c r="M148" t="str">
        <f t="shared" si="31"/>
        <v>19996</v>
      </c>
      <c r="N148" s="1">
        <v>52</v>
      </c>
      <c r="O148" t="s">
        <v>942</v>
      </c>
      <c r="P148" t="s">
        <v>14</v>
      </c>
    </row>
    <row r="149" spans="1:16" x14ac:dyDescent="0.25">
      <c r="A149">
        <v>427</v>
      </c>
      <c r="B149">
        <v>1</v>
      </c>
      <c r="C149" t="str">
        <f t="shared" si="28"/>
        <v>Survived</v>
      </c>
      <c r="D149" t="s">
        <v>1224</v>
      </c>
      <c r="E149" t="s">
        <v>617</v>
      </c>
      <c r="F149" t="str">
        <f t="shared" si="29"/>
        <v>Mrs. Charles V (Ada Maria Winfield) Clarke</v>
      </c>
      <c r="G149" t="s">
        <v>16</v>
      </c>
      <c r="H149">
        <v>28</v>
      </c>
      <c r="I149" t="str">
        <f t="shared" si="30"/>
        <v>Adult</v>
      </c>
      <c r="J149">
        <v>1</v>
      </c>
      <c r="K149">
        <v>0</v>
      </c>
      <c r="L149">
        <v>2003</v>
      </c>
      <c r="M149" t="str">
        <f t="shared" si="31"/>
        <v>2003</v>
      </c>
      <c r="N149" s="1">
        <v>26</v>
      </c>
      <c r="O149" t="s">
        <v>1221</v>
      </c>
      <c r="P149" t="s">
        <v>14</v>
      </c>
    </row>
    <row r="150" spans="1:16" x14ac:dyDescent="0.25">
      <c r="A150">
        <v>887</v>
      </c>
      <c r="B150">
        <v>0</v>
      </c>
      <c r="C150" t="str">
        <f t="shared" si="28"/>
        <v>Died</v>
      </c>
      <c r="D150" t="s">
        <v>1224</v>
      </c>
      <c r="E150" t="s">
        <v>1214</v>
      </c>
      <c r="F150" t="str">
        <f t="shared" si="29"/>
        <v>Rev. Juozas Montvila</v>
      </c>
      <c r="G150" t="s">
        <v>12</v>
      </c>
      <c r="H150">
        <v>27</v>
      </c>
      <c r="I150" t="str">
        <f t="shared" si="30"/>
        <v>Adult</v>
      </c>
      <c r="J150">
        <v>0</v>
      </c>
      <c r="K150">
        <v>0</v>
      </c>
      <c r="L150">
        <v>211536</v>
      </c>
      <c r="M150" t="str">
        <f t="shared" si="31"/>
        <v>211536</v>
      </c>
      <c r="N150" s="1">
        <v>13</v>
      </c>
      <c r="O150" t="s">
        <v>1221</v>
      </c>
      <c r="P150" t="s">
        <v>14</v>
      </c>
    </row>
    <row r="151" spans="1:16" x14ac:dyDescent="0.25">
      <c r="A151">
        <v>223</v>
      </c>
      <c r="B151">
        <v>0</v>
      </c>
      <c r="C151" t="str">
        <f t="shared" si="28"/>
        <v>Died</v>
      </c>
      <c r="D151" t="s">
        <v>1225</v>
      </c>
      <c r="E151" t="s">
        <v>338</v>
      </c>
      <c r="F151" t="str">
        <f t="shared" si="29"/>
        <v>Mr. George Henry Green</v>
      </c>
      <c r="G151" t="s">
        <v>12</v>
      </c>
      <c r="H151">
        <v>51</v>
      </c>
      <c r="I151" t="str">
        <f t="shared" si="30"/>
        <v>Adult</v>
      </c>
      <c r="J151">
        <v>0</v>
      </c>
      <c r="K151">
        <v>0</v>
      </c>
      <c r="L151">
        <v>21440</v>
      </c>
      <c r="M151" t="str">
        <f t="shared" si="31"/>
        <v>21440</v>
      </c>
      <c r="N151" s="1">
        <v>8.0500000000000007</v>
      </c>
      <c r="O151" t="s">
        <v>1221</v>
      </c>
      <c r="P151" t="s">
        <v>14</v>
      </c>
    </row>
    <row r="152" spans="1:16" x14ac:dyDescent="0.25">
      <c r="A152">
        <v>563</v>
      </c>
      <c r="B152">
        <v>0</v>
      </c>
      <c r="C152" t="str">
        <f t="shared" si="28"/>
        <v>Died</v>
      </c>
      <c r="D152" t="s">
        <v>1224</v>
      </c>
      <c r="E152" t="s">
        <v>803</v>
      </c>
      <c r="F152" t="str">
        <f t="shared" si="29"/>
        <v>Mr. Robert Douglas Norman</v>
      </c>
      <c r="G152" t="s">
        <v>12</v>
      </c>
      <c r="H152">
        <v>28</v>
      </c>
      <c r="I152" t="str">
        <f t="shared" si="30"/>
        <v>Adult</v>
      </c>
      <c r="J152">
        <v>0</v>
      </c>
      <c r="K152">
        <v>0</v>
      </c>
      <c r="L152">
        <v>218629</v>
      </c>
      <c r="M152" t="str">
        <f t="shared" si="31"/>
        <v>218629</v>
      </c>
      <c r="N152" s="1">
        <v>13.5</v>
      </c>
      <c r="O152" t="s">
        <v>1221</v>
      </c>
      <c r="P152" t="s">
        <v>14</v>
      </c>
    </row>
    <row r="153" spans="1:16" x14ac:dyDescent="0.25">
      <c r="A153">
        <v>627</v>
      </c>
      <c r="B153">
        <v>0</v>
      </c>
      <c r="C153" t="str">
        <f t="shared" si="28"/>
        <v>Died</v>
      </c>
      <c r="D153" t="s">
        <v>1224</v>
      </c>
      <c r="E153" t="s">
        <v>887</v>
      </c>
      <c r="F153" t="str">
        <f t="shared" si="29"/>
        <v>Rev. Charles Leonard Kirkland</v>
      </c>
      <c r="G153" t="s">
        <v>12</v>
      </c>
      <c r="H153">
        <v>57</v>
      </c>
      <c r="I153" t="str">
        <f t="shared" si="30"/>
        <v>Adult</v>
      </c>
      <c r="J153">
        <v>0</v>
      </c>
      <c r="K153">
        <v>0</v>
      </c>
      <c r="L153">
        <v>219533</v>
      </c>
      <c r="M153" t="str">
        <f t="shared" si="31"/>
        <v>219533</v>
      </c>
      <c r="N153" s="1">
        <v>12.35</v>
      </c>
      <c r="O153" t="s">
        <v>1221</v>
      </c>
      <c r="P153" t="s">
        <v>26</v>
      </c>
    </row>
    <row r="154" spans="1:16" x14ac:dyDescent="0.25">
      <c r="A154">
        <v>222</v>
      </c>
      <c r="B154">
        <v>0</v>
      </c>
      <c r="C154" t="str">
        <f t="shared" si="28"/>
        <v>Died</v>
      </c>
      <c r="D154" t="s">
        <v>1224</v>
      </c>
      <c r="E154" t="s">
        <v>337</v>
      </c>
      <c r="F154" t="str">
        <f t="shared" si="29"/>
        <v>Mr. James H Bracken</v>
      </c>
      <c r="G154" t="s">
        <v>12</v>
      </c>
      <c r="H154">
        <v>27</v>
      </c>
      <c r="I154" t="str">
        <f t="shared" si="30"/>
        <v>Adult</v>
      </c>
      <c r="J154">
        <v>0</v>
      </c>
      <c r="K154">
        <v>0</v>
      </c>
      <c r="L154">
        <v>220367</v>
      </c>
      <c r="M154" t="str">
        <f t="shared" si="31"/>
        <v>220367</v>
      </c>
      <c r="N154" s="1">
        <v>13</v>
      </c>
      <c r="O154" t="s">
        <v>1221</v>
      </c>
      <c r="P154" t="s">
        <v>14</v>
      </c>
    </row>
    <row r="155" spans="1:16" x14ac:dyDescent="0.25">
      <c r="A155">
        <v>616</v>
      </c>
      <c r="B155">
        <v>1</v>
      </c>
      <c r="C155" t="str">
        <f t="shared" si="28"/>
        <v>Survived</v>
      </c>
      <c r="D155" t="s">
        <v>1224</v>
      </c>
      <c r="E155" t="s">
        <v>874</v>
      </c>
      <c r="F155" t="str">
        <f t="shared" si="29"/>
        <v>Miss. Alice Herman</v>
      </c>
      <c r="G155" t="s">
        <v>16</v>
      </c>
      <c r="H155">
        <v>24</v>
      </c>
      <c r="I155" t="str">
        <f t="shared" si="30"/>
        <v>Adult</v>
      </c>
      <c r="J155">
        <v>1</v>
      </c>
      <c r="K155">
        <v>2</v>
      </c>
      <c r="L155">
        <v>220845</v>
      </c>
      <c r="M155" t="str">
        <f t="shared" si="31"/>
        <v>220845</v>
      </c>
      <c r="N155" s="1">
        <v>65</v>
      </c>
      <c r="O155" t="s">
        <v>1221</v>
      </c>
      <c r="P155" t="s">
        <v>14</v>
      </c>
    </row>
    <row r="156" spans="1:16" x14ac:dyDescent="0.25">
      <c r="A156">
        <v>155</v>
      </c>
      <c r="B156">
        <v>0</v>
      </c>
      <c r="D156">
        <v>3</v>
      </c>
      <c r="E156" t="s">
        <v>241</v>
      </c>
      <c r="G156" t="s">
        <v>12</v>
      </c>
      <c r="J156">
        <v>0</v>
      </c>
      <c r="K156">
        <v>0</v>
      </c>
      <c r="L156" t="s">
        <v>242</v>
      </c>
      <c r="N156" s="1">
        <v>7.3125</v>
      </c>
      <c r="P156" t="s">
        <v>14</v>
      </c>
    </row>
    <row r="157" spans="1:16" x14ac:dyDescent="0.25">
      <c r="A157">
        <v>755</v>
      </c>
      <c r="B157">
        <v>1</v>
      </c>
      <c r="C157" t="str">
        <f>IF(B157=1,"Survived","Died")</f>
        <v>Survived</v>
      </c>
      <c r="D157" t="s">
        <v>1224</v>
      </c>
      <c r="E157" t="s">
        <v>1050</v>
      </c>
      <c r="F157" t="str">
        <f>TRIM(MID(E157,FIND(",",E157)+2,FIND(".",E157)-FIND(",",E157)-1)) &amp; " " &amp; TRIM(MID(E157,FIND(".",E157)+2,LEN(E157))) &amp; " " &amp; LEFT(E157,FIND(",",E157)-1)</f>
        <v>Mrs. Samuel (Jane Laver) Herman</v>
      </c>
      <c r="G157" t="s">
        <v>16</v>
      </c>
      <c r="H157">
        <v>48</v>
      </c>
      <c r="I157" t="str">
        <f>IF(H157&lt;13,"Child",IF(H157&lt;60,"Adult","Senior"))</f>
        <v>Adult</v>
      </c>
      <c r="J157">
        <v>1</v>
      </c>
      <c r="K157">
        <v>2</v>
      </c>
      <c r="L157">
        <v>220845</v>
      </c>
      <c r="M157" t="str">
        <f>TRIM(L157)</f>
        <v>220845</v>
      </c>
      <c r="N157" s="1">
        <v>65</v>
      </c>
      <c r="O157" t="s">
        <v>1221</v>
      </c>
      <c r="P157" t="s">
        <v>14</v>
      </c>
    </row>
    <row r="158" spans="1:16" x14ac:dyDescent="0.25">
      <c r="A158">
        <v>835</v>
      </c>
      <c r="B158">
        <v>0</v>
      </c>
      <c r="C158" t="str">
        <f>IF(B158=1,"Survived","Died")</f>
        <v>Died</v>
      </c>
      <c r="D158" t="s">
        <v>1225</v>
      </c>
      <c r="E158" t="s">
        <v>1148</v>
      </c>
      <c r="F158" t="str">
        <f>TRIM(MID(E158,FIND(",",E158)+2,FIND(".",E158)-FIND(",",E158)-1)) &amp; " " &amp; TRIM(MID(E158,FIND(".",E158)+2,LEN(E158))) &amp; " " &amp; LEFT(E158,FIND(",",E158)-1)</f>
        <v>Mr. Owen George Allum</v>
      </c>
      <c r="G158" t="s">
        <v>12</v>
      </c>
      <c r="H158">
        <v>18</v>
      </c>
      <c r="I158" t="str">
        <f>IF(H158&lt;13,"Child",IF(H158&lt;60,"Adult","Senior"))</f>
        <v>Adult</v>
      </c>
      <c r="J158">
        <v>0</v>
      </c>
      <c r="K158">
        <v>0</v>
      </c>
      <c r="L158">
        <v>2223</v>
      </c>
      <c r="M158" t="str">
        <f>TRIM(L158)</f>
        <v>2223</v>
      </c>
      <c r="N158" s="1">
        <v>8.3000000000000007</v>
      </c>
      <c r="O158" t="s">
        <v>1221</v>
      </c>
      <c r="P158" t="s">
        <v>14</v>
      </c>
    </row>
    <row r="159" spans="1:16" x14ac:dyDescent="0.25">
      <c r="A159">
        <v>707</v>
      </c>
      <c r="B159">
        <v>1</v>
      </c>
      <c r="C159" t="str">
        <f>IF(B159=1,"Survived","Died")</f>
        <v>Survived</v>
      </c>
      <c r="D159" t="s">
        <v>1224</v>
      </c>
      <c r="E159" t="s">
        <v>990</v>
      </c>
      <c r="F159" t="str">
        <f>TRIM(MID(E159,FIND(",",E159)+2,FIND(".",E159)-FIND(",",E159)-1)) &amp; " " &amp; TRIM(MID(E159,FIND(".",E159)+2,LEN(E159))) &amp; " " &amp; LEFT(E159,FIND(",",E159)-1)</f>
        <v>Mrs. Florence "Fannie" Kelly</v>
      </c>
      <c r="G159" t="s">
        <v>16</v>
      </c>
      <c r="H159">
        <v>45</v>
      </c>
      <c r="I159" t="str">
        <f>IF(H159&lt;13,"Child",IF(H159&lt;60,"Adult","Senior"))</f>
        <v>Adult</v>
      </c>
      <c r="J159">
        <v>0</v>
      </c>
      <c r="K159">
        <v>0</v>
      </c>
      <c r="L159">
        <v>223596</v>
      </c>
      <c r="M159" t="str">
        <f>TRIM(L159)</f>
        <v>223596</v>
      </c>
      <c r="N159" s="1">
        <v>13.5</v>
      </c>
      <c r="O159" t="s">
        <v>1221</v>
      </c>
      <c r="P159" t="s">
        <v>14</v>
      </c>
    </row>
    <row r="160" spans="1:16" x14ac:dyDescent="0.25">
      <c r="A160">
        <v>159</v>
      </c>
      <c r="B160">
        <v>0</v>
      </c>
      <c r="D160">
        <v>3</v>
      </c>
      <c r="E160" t="s">
        <v>248</v>
      </c>
      <c r="G160" t="s">
        <v>12</v>
      </c>
      <c r="J160">
        <v>0</v>
      </c>
      <c r="K160">
        <v>0</v>
      </c>
      <c r="L160">
        <v>315037</v>
      </c>
      <c r="N160" s="1">
        <v>8.6624999999999996</v>
      </c>
      <c r="P160" t="s">
        <v>14</v>
      </c>
    </row>
    <row r="161" spans="1:16" x14ac:dyDescent="0.25">
      <c r="A161">
        <v>160</v>
      </c>
      <c r="B161">
        <v>0</v>
      </c>
      <c r="D161">
        <v>3</v>
      </c>
      <c r="E161" t="s">
        <v>249</v>
      </c>
      <c r="G161" t="s">
        <v>12</v>
      </c>
      <c r="J161">
        <v>8</v>
      </c>
      <c r="K161">
        <v>2</v>
      </c>
      <c r="L161" t="s">
        <v>250</v>
      </c>
      <c r="N161" s="1">
        <v>69.55</v>
      </c>
      <c r="P161" t="s">
        <v>14</v>
      </c>
    </row>
    <row r="162" spans="1:16" x14ac:dyDescent="0.25">
      <c r="A162">
        <v>519</v>
      </c>
      <c r="B162">
        <v>1</v>
      </c>
      <c r="C162" t="str">
        <f t="shared" ref="C162:C167" si="32">IF(B162=1,"Survived","Died")</f>
        <v>Survived</v>
      </c>
      <c r="D162" t="s">
        <v>1224</v>
      </c>
      <c r="E162" t="s">
        <v>746</v>
      </c>
      <c r="F162" t="str">
        <f t="shared" ref="F162:F167" si="33">TRIM(MID(E162,FIND(",",E162)+2,FIND(".",E162)-FIND(",",E162)-1)) &amp; " " &amp; TRIM(MID(E162,FIND(".",E162)+2,LEN(E162))) &amp; " " &amp; LEFT(E162,FIND(",",E162)-1)</f>
        <v>Mrs. William A (Florence "Mary" Agnes Hughes) Angle</v>
      </c>
      <c r="G162" t="s">
        <v>16</v>
      </c>
      <c r="H162">
        <v>36</v>
      </c>
      <c r="I162" t="str">
        <f t="shared" ref="I162:I167" si="34">IF(H162&lt;13,"Child",IF(H162&lt;60,"Adult","Senior"))</f>
        <v>Adult</v>
      </c>
      <c r="J162">
        <v>1</v>
      </c>
      <c r="K162">
        <v>0</v>
      </c>
      <c r="L162">
        <v>226875</v>
      </c>
      <c r="M162" t="str">
        <f t="shared" ref="M162:M167" si="35">TRIM(L162)</f>
        <v>226875</v>
      </c>
      <c r="N162" s="1">
        <v>26</v>
      </c>
      <c r="O162" t="s">
        <v>1221</v>
      </c>
      <c r="P162" t="s">
        <v>14</v>
      </c>
    </row>
    <row r="163" spans="1:16" x14ac:dyDescent="0.25">
      <c r="A163">
        <v>134</v>
      </c>
      <c r="B163">
        <v>1</v>
      </c>
      <c r="C163" t="str">
        <f t="shared" si="32"/>
        <v>Survived</v>
      </c>
      <c r="D163" t="s">
        <v>1224</v>
      </c>
      <c r="E163" t="s">
        <v>208</v>
      </c>
      <c r="F163" t="str">
        <f t="shared" si="33"/>
        <v>Mrs. Leopold (Mathilde Francoise Pede) Weisz</v>
      </c>
      <c r="G163" t="s">
        <v>16</v>
      </c>
      <c r="H163">
        <v>29</v>
      </c>
      <c r="I163" t="str">
        <f t="shared" si="34"/>
        <v>Adult</v>
      </c>
      <c r="J163">
        <v>1</v>
      </c>
      <c r="K163">
        <v>0</v>
      </c>
      <c r="L163">
        <v>228414</v>
      </c>
      <c r="M163" t="str">
        <f t="shared" si="35"/>
        <v>228414</v>
      </c>
      <c r="N163" s="1">
        <v>26</v>
      </c>
      <c r="O163" t="s">
        <v>1221</v>
      </c>
      <c r="P163" t="s">
        <v>14</v>
      </c>
    </row>
    <row r="164" spans="1:16" x14ac:dyDescent="0.25">
      <c r="A164">
        <v>345</v>
      </c>
      <c r="B164">
        <v>0</v>
      </c>
      <c r="C164" t="str">
        <f t="shared" si="32"/>
        <v>Died</v>
      </c>
      <c r="D164" t="s">
        <v>1224</v>
      </c>
      <c r="E164" t="s">
        <v>516</v>
      </c>
      <c r="F164" t="str">
        <f t="shared" si="33"/>
        <v>Mr. Stanley Hubert Fox</v>
      </c>
      <c r="G164" t="s">
        <v>12</v>
      </c>
      <c r="H164">
        <v>36</v>
      </c>
      <c r="I164" t="str">
        <f t="shared" si="34"/>
        <v>Adult</v>
      </c>
      <c r="J164">
        <v>0</v>
      </c>
      <c r="K164">
        <v>0</v>
      </c>
      <c r="L164">
        <v>229236</v>
      </c>
      <c r="M164" t="str">
        <f t="shared" si="35"/>
        <v>229236</v>
      </c>
      <c r="N164" s="1">
        <v>13</v>
      </c>
      <c r="O164" t="s">
        <v>1221</v>
      </c>
      <c r="P164" t="s">
        <v>14</v>
      </c>
    </row>
    <row r="165" spans="1:16" x14ac:dyDescent="0.25">
      <c r="A165">
        <v>149</v>
      </c>
      <c r="B165">
        <v>0</v>
      </c>
      <c r="C165" t="str">
        <f t="shared" si="32"/>
        <v>Died</v>
      </c>
      <c r="D165" t="s">
        <v>1224</v>
      </c>
      <c r="E165" t="s">
        <v>230</v>
      </c>
      <c r="F165" t="str">
        <f t="shared" si="33"/>
        <v>Mr. Michel ("Louis M Hoffman") Navratil</v>
      </c>
      <c r="G165" t="s">
        <v>12</v>
      </c>
      <c r="H165">
        <v>36.5</v>
      </c>
      <c r="I165" t="str">
        <f t="shared" si="34"/>
        <v>Adult</v>
      </c>
      <c r="J165">
        <v>0</v>
      </c>
      <c r="K165">
        <v>2</v>
      </c>
      <c r="L165">
        <v>230080</v>
      </c>
      <c r="M165" t="str">
        <f t="shared" si="35"/>
        <v>230080</v>
      </c>
      <c r="N165" s="1">
        <v>26</v>
      </c>
      <c r="O165" t="s">
        <v>231</v>
      </c>
      <c r="P165" t="s">
        <v>14</v>
      </c>
    </row>
    <row r="166" spans="1:16" x14ac:dyDescent="0.25">
      <c r="A166">
        <v>194</v>
      </c>
      <c r="B166">
        <v>1</v>
      </c>
      <c r="C166" t="str">
        <f t="shared" si="32"/>
        <v>Survived</v>
      </c>
      <c r="D166" t="s">
        <v>1224</v>
      </c>
      <c r="E166" t="s">
        <v>296</v>
      </c>
      <c r="F166" t="str">
        <f t="shared" si="33"/>
        <v>Master. Michel M Navratil</v>
      </c>
      <c r="G166" t="s">
        <v>12</v>
      </c>
      <c r="H166">
        <v>3</v>
      </c>
      <c r="I166" t="str">
        <f t="shared" si="34"/>
        <v>Child</v>
      </c>
      <c r="J166">
        <v>1</v>
      </c>
      <c r="K166">
        <v>1</v>
      </c>
      <c r="L166">
        <v>230080</v>
      </c>
      <c r="M166" t="str">
        <f t="shared" si="35"/>
        <v>230080</v>
      </c>
      <c r="N166" s="1">
        <v>26</v>
      </c>
      <c r="O166" t="s">
        <v>231</v>
      </c>
      <c r="P166" t="s">
        <v>14</v>
      </c>
    </row>
    <row r="167" spans="1:16" x14ac:dyDescent="0.25">
      <c r="A167">
        <v>341</v>
      </c>
      <c r="B167">
        <v>1</v>
      </c>
      <c r="C167" t="str">
        <f t="shared" si="32"/>
        <v>Survived</v>
      </c>
      <c r="D167" t="s">
        <v>1224</v>
      </c>
      <c r="E167" t="s">
        <v>512</v>
      </c>
      <c r="F167" t="str">
        <f t="shared" si="33"/>
        <v>Master. Edmond Roger Navratil</v>
      </c>
      <c r="G167" t="s">
        <v>12</v>
      </c>
      <c r="H167">
        <v>2</v>
      </c>
      <c r="I167" t="str">
        <f t="shared" si="34"/>
        <v>Child</v>
      </c>
      <c r="J167">
        <v>1</v>
      </c>
      <c r="K167">
        <v>1</v>
      </c>
      <c r="L167">
        <v>230080</v>
      </c>
      <c r="M167" t="str">
        <f t="shared" si="35"/>
        <v>230080</v>
      </c>
      <c r="N167" s="1">
        <v>26</v>
      </c>
      <c r="O167" t="s">
        <v>231</v>
      </c>
      <c r="P167" t="s">
        <v>14</v>
      </c>
    </row>
    <row r="168" spans="1:16" x14ac:dyDescent="0.25">
      <c r="A168">
        <v>167</v>
      </c>
      <c r="B168">
        <v>1</v>
      </c>
      <c r="D168">
        <v>1</v>
      </c>
      <c r="E168" t="s">
        <v>258</v>
      </c>
      <c r="G168" t="s">
        <v>16</v>
      </c>
      <c r="J168">
        <v>0</v>
      </c>
      <c r="K168">
        <v>1</v>
      </c>
      <c r="L168">
        <v>113505</v>
      </c>
      <c r="N168" s="1">
        <v>55</v>
      </c>
      <c r="O168" t="s">
        <v>259</v>
      </c>
      <c r="P168" t="s">
        <v>14</v>
      </c>
    </row>
    <row r="169" spans="1:16" x14ac:dyDescent="0.25">
      <c r="A169">
        <v>184</v>
      </c>
      <c r="B169">
        <v>1</v>
      </c>
      <c r="C169" t="str">
        <f>IF(B169=1,"Survived","Died")</f>
        <v>Survived</v>
      </c>
      <c r="D169" t="s">
        <v>1224</v>
      </c>
      <c r="E169" t="s">
        <v>284</v>
      </c>
      <c r="F169" t="str">
        <f>TRIM(MID(E169,FIND(",",E169)+2,FIND(".",E169)-FIND(",",E169)-1)) &amp; " " &amp; TRIM(MID(E169,FIND(".",E169)+2,LEN(E169))) &amp; " " &amp; LEFT(E169,FIND(",",E169)-1)</f>
        <v>Master. Richard F Becker</v>
      </c>
      <c r="G169" t="s">
        <v>12</v>
      </c>
      <c r="H169">
        <v>1</v>
      </c>
      <c r="I169" t="str">
        <f>IF(H169&lt;13,"Child",IF(H169&lt;60,"Adult","Senior"))</f>
        <v>Child</v>
      </c>
      <c r="J169">
        <v>2</v>
      </c>
      <c r="K169">
        <v>1</v>
      </c>
      <c r="L169">
        <v>230136</v>
      </c>
      <c r="M169" t="str">
        <f>TRIM(L169)</f>
        <v>230136</v>
      </c>
      <c r="N169" s="1">
        <v>39</v>
      </c>
      <c r="O169" t="s">
        <v>285</v>
      </c>
      <c r="P169" t="s">
        <v>14</v>
      </c>
    </row>
    <row r="170" spans="1:16" x14ac:dyDescent="0.25">
      <c r="A170">
        <v>169</v>
      </c>
      <c r="B170">
        <v>0</v>
      </c>
      <c r="D170">
        <v>1</v>
      </c>
      <c r="E170" t="s">
        <v>261</v>
      </c>
      <c r="G170" t="s">
        <v>12</v>
      </c>
      <c r="J170">
        <v>0</v>
      </c>
      <c r="K170">
        <v>0</v>
      </c>
      <c r="L170" t="s">
        <v>262</v>
      </c>
      <c r="N170" s="1">
        <v>25.925000000000001</v>
      </c>
      <c r="P170" t="s">
        <v>14</v>
      </c>
    </row>
    <row r="171" spans="1:16" x14ac:dyDescent="0.25">
      <c r="A171">
        <v>619</v>
      </c>
      <c r="B171">
        <v>1</v>
      </c>
      <c r="C171" t="str">
        <f t="shared" ref="C171:C177" si="36">IF(B171=1,"Survived","Died")</f>
        <v>Survived</v>
      </c>
      <c r="D171" t="s">
        <v>1224</v>
      </c>
      <c r="E171" t="s">
        <v>877</v>
      </c>
      <c r="F171" t="str">
        <f t="shared" ref="F171:F177" si="37">TRIM(MID(E171,FIND(",",E171)+2,FIND(".",E171)-FIND(",",E171)-1)) &amp; " " &amp; TRIM(MID(E171,FIND(".",E171)+2,LEN(E171))) &amp; " " &amp; LEFT(E171,FIND(",",E171)-1)</f>
        <v>Miss. Marion Louise Becker</v>
      </c>
      <c r="G171" t="s">
        <v>16</v>
      </c>
      <c r="H171">
        <v>4</v>
      </c>
      <c r="I171" t="str">
        <f t="shared" ref="I171:I177" si="38">IF(H171&lt;13,"Child",IF(H171&lt;60,"Adult","Senior"))</f>
        <v>Child</v>
      </c>
      <c r="J171">
        <v>2</v>
      </c>
      <c r="K171">
        <v>1</v>
      </c>
      <c r="L171">
        <v>230136</v>
      </c>
      <c r="M171" t="str">
        <f t="shared" ref="M171:M177" si="39">TRIM(L171)</f>
        <v>230136</v>
      </c>
      <c r="N171" s="1">
        <v>39</v>
      </c>
      <c r="O171" t="s">
        <v>285</v>
      </c>
      <c r="P171" t="s">
        <v>14</v>
      </c>
    </row>
    <row r="172" spans="1:16" x14ac:dyDescent="0.25">
      <c r="A172">
        <v>260</v>
      </c>
      <c r="B172">
        <v>1</v>
      </c>
      <c r="C172" t="str">
        <f t="shared" si="36"/>
        <v>Survived</v>
      </c>
      <c r="D172" t="s">
        <v>1224</v>
      </c>
      <c r="E172" t="s">
        <v>392</v>
      </c>
      <c r="F172" t="str">
        <f t="shared" si="37"/>
        <v>Mrs. (Lutie Davis) Parrish</v>
      </c>
      <c r="G172" t="s">
        <v>16</v>
      </c>
      <c r="H172">
        <v>50</v>
      </c>
      <c r="I172" t="str">
        <f t="shared" si="38"/>
        <v>Adult</v>
      </c>
      <c r="J172">
        <v>0</v>
      </c>
      <c r="K172">
        <v>1</v>
      </c>
      <c r="L172">
        <v>230433</v>
      </c>
      <c r="M172" t="str">
        <f t="shared" si="39"/>
        <v>230433</v>
      </c>
      <c r="N172" s="1">
        <v>26</v>
      </c>
      <c r="O172" t="s">
        <v>1221</v>
      </c>
      <c r="P172" t="s">
        <v>14</v>
      </c>
    </row>
    <row r="173" spans="1:16" x14ac:dyDescent="0.25">
      <c r="A173">
        <v>881</v>
      </c>
      <c r="B173">
        <v>1</v>
      </c>
      <c r="C173" t="str">
        <f t="shared" si="36"/>
        <v>Survived</v>
      </c>
      <c r="D173" t="s">
        <v>1224</v>
      </c>
      <c r="E173" t="s">
        <v>1206</v>
      </c>
      <c r="F173" t="str">
        <f t="shared" si="37"/>
        <v>Mrs. William (Imanita Parrish Hall) Shelley</v>
      </c>
      <c r="G173" t="s">
        <v>16</v>
      </c>
      <c r="H173">
        <v>25</v>
      </c>
      <c r="I173" t="str">
        <f t="shared" si="38"/>
        <v>Adult</v>
      </c>
      <c r="J173">
        <v>0</v>
      </c>
      <c r="K173">
        <v>1</v>
      </c>
      <c r="L173">
        <v>230433</v>
      </c>
      <c r="M173" t="str">
        <f t="shared" si="39"/>
        <v>230433</v>
      </c>
      <c r="N173" s="1">
        <v>26</v>
      </c>
      <c r="O173" t="s">
        <v>1221</v>
      </c>
      <c r="P173" t="s">
        <v>14</v>
      </c>
    </row>
    <row r="174" spans="1:16" x14ac:dyDescent="0.25">
      <c r="A174">
        <v>444</v>
      </c>
      <c r="B174">
        <v>1</v>
      </c>
      <c r="C174" t="str">
        <f t="shared" si="36"/>
        <v>Survived</v>
      </c>
      <c r="D174" t="s">
        <v>1224</v>
      </c>
      <c r="E174" t="s">
        <v>640</v>
      </c>
      <c r="F174" t="str">
        <f t="shared" si="37"/>
        <v>Ms. Encarnacion Reynaldo</v>
      </c>
      <c r="G174" t="s">
        <v>16</v>
      </c>
      <c r="H174">
        <v>28</v>
      </c>
      <c r="I174" t="str">
        <f t="shared" si="38"/>
        <v>Adult</v>
      </c>
      <c r="J174">
        <v>0</v>
      </c>
      <c r="K174">
        <v>0</v>
      </c>
      <c r="L174">
        <v>230434</v>
      </c>
      <c r="M174" t="str">
        <f t="shared" si="39"/>
        <v>230434</v>
      </c>
      <c r="N174" s="1">
        <v>13</v>
      </c>
      <c r="O174" t="s">
        <v>1221</v>
      </c>
      <c r="P174" t="s">
        <v>14</v>
      </c>
    </row>
    <row r="175" spans="1:16" x14ac:dyDescent="0.25">
      <c r="A175">
        <v>99</v>
      </c>
      <c r="B175">
        <v>1</v>
      </c>
      <c r="C175" t="str">
        <f t="shared" si="36"/>
        <v>Survived</v>
      </c>
      <c r="D175" t="s">
        <v>1224</v>
      </c>
      <c r="E175" t="s">
        <v>162</v>
      </c>
      <c r="F175" t="str">
        <f t="shared" si="37"/>
        <v>Mrs. John T (Ada Julia Bone) Doling</v>
      </c>
      <c r="G175" t="s">
        <v>16</v>
      </c>
      <c r="H175">
        <v>34</v>
      </c>
      <c r="I175" t="str">
        <f t="shared" si="38"/>
        <v>Adult</v>
      </c>
      <c r="J175">
        <v>0</v>
      </c>
      <c r="K175">
        <v>1</v>
      </c>
      <c r="L175">
        <v>231919</v>
      </c>
      <c r="M175" t="str">
        <f t="shared" si="39"/>
        <v>231919</v>
      </c>
      <c r="N175" s="1">
        <v>23</v>
      </c>
      <c r="O175" t="s">
        <v>1221</v>
      </c>
      <c r="P175" t="s">
        <v>14</v>
      </c>
    </row>
    <row r="176" spans="1:16" x14ac:dyDescent="0.25">
      <c r="A176">
        <v>652</v>
      </c>
      <c r="B176">
        <v>1</v>
      </c>
      <c r="C176" t="str">
        <f t="shared" si="36"/>
        <v>Survived</v>
      </c>
      <c r="D176" t="s">
        <v>1224</v>
      </c>
      <c r="E176" t="s">
        <v>919</v>
      </c>
      <c r="F176" t="str">
        <f t="shared" si="37"/>
        <v>Miss. Elsie Doling</v>
      </c>
      <c r="G176" t="s">
        <v>16</v>
      </c>
      <c r="H176">
        <v>18</v>
      </c>
      <c r="I176" t="str">
        <f t="shared" si="38"/>
        <v>Adult</v>
      </c>
      <c r="J176">
        <v>0</v>
      </c>
      <c r="K176">
        <v>1</v>
      </c>
      <c r="L176">
        <v>231919</v>
      </c>
      <c r="M176" t="str">
        <f t="shared" si="39"/>
        <v>231919</v>
      </c>
      <c r="N176" s="1">
        <v>23</v>
      </c>
      <c r="O176" t="s">
        <v>1221</v>
      </c>
      <c r="P176" t="s">
        <v>14</v>
      </c>
    </row>
    <row r="177" spans="1:16" x14ac:dyDescent="0.25">
      <c r="A177">
        <v>145</v>
      </c>
      <c r="B177">
        <v>0</v>
      </c>
      <c r="C177" t="str">
        <f t="shared" si="36"/>
        <v>Died</v>
      </c>
      <c r="D177" t="s">
        <v>1224</v>
      </c>
      <c r="E177" t="s">
        <v>225</v>
      </c>
      <c r="F177" t="str">
        <f t="shared" si="37"/>
        <v>Mr. Edgardo Samuel Andrew</v>
      </c>
      <c r="G177" t="s">
        <v>12</v>
      </c>
      <c r="H177">
        <v>18</v>
      </c>
      <c r="I177" t="str">
        <f t="shared" si="38"/>
        <v>Adult</v>
      </c>
      <c r="J177">
        <v>0</v>
      </c>
      <c r="K177">
        <v>0</v>
      </c>
      <c r="L177">
        <v>231945</v>
      </c>
      <c r="M177" t="str">
        <f t="shared" si="39"/>
        <v>231945</v>
      </c>
      <c r="N177" s="1">
        <v>11.5</v>
      </c>
      <c r="O177" t="s">
        <v>1221</v>
      </c>
      <c r="P177" t="s">
        <v>14</v>
      </c>
    </row>
    <row r="178" spans="1:16" x14ac:dyDescent="0.25">
      <c r="A178">
        <v>177</v>
      </c>
      <c r="B178">
        <v>0</v>
      </c>
      <c r="D178">
        <v>3</v>
      </c>
      <c r="E178" t="s">
        <v>273</v>
      </c>
      <c r="G178" t="s">
        <v>12</v>
      </c>
      <c r="J178">
        <v>3</v>
      </c>
      <c r="K178">
        <v>1</v>
      </c>
      <c r="L178">
        <v>4133</v>
      </c>
      <c r="N178" s="1">
        <v>25.466699999999999</v>
      </c>
      <c r="P178" t="s">
        <v>14</v>
      </c>
    </row>
    <row r="179" spans="1:16" x14ac:dyDescent="0.25">
      <c r="A179">
        <v>735</v>
      </c>
      <c r="B179">
        <v>0</v>
      </c>
      <c r="C179" t="str">
        <f>IF(B179=1,"Survived","Died")</f>
        <v>Died</v>
      </c>
      <c r="D179" t="s">
        <v>1224</v>
      </c>
      <c r="E179" t="s">
        <v>1024</v>
      </c>
      <c r="F179" t="str">
        <f>TRIM(MID(E179,FIND(",",E179)+2,FIND(".",E179)-FIND(",",E179)-1)) &amp; " " &amp; TRIM(MID(E179,FIND(".",E179)+2,LEN(E179))) &amp; " " &amp; LEFT(E179,FIND(",",E179)-1)</f>
        <v>Mr. Moses Aaron Troupiansky</v>
      </c>
      <c r="G179" t="s">
        <v>12</v>
      </c>
      <c r="H179">
        <v>23</v>
      </c>
      <c r="I179" t="str">
        <f>IF(H179&lt;13,"Child",IF(H179&lt;60,"Adult","Senior"))</f>
        <v>Adult</v>
      </c>
      <c r="J179">
        <v>0</v>
      </c>
      <c r="K179">
        <v>0</v>
      </c>
      <c r="L179">
        <v>233639</v>
      </c>
      <c r="M179" t="str">
        <f>TRIM(L179)</f>
        <v>233639</v>
      </c>
      <c r="N179" s="1">
        <v>13</v>
      </c>
      <c r="O179" t="s">
        <v>1221</v>
      </c>
      <c r="P179" t="s">
        <v>14</v>
      </c>
    </row>
    <row r="180" spans="1:16" x14ac:dyDescent="0.25">
      <c r="A180">
        <v>865</v>
      </c>
      <c r="B180">
        <v>0</v>
      </c>
      <c r="C180" t="str">
        <f>IF(B180=1,"Survived","Died")</f>
        <v>Died</v>
      </c>
      <c r="D180" t="s">
        <v>1224</v>
      </c>
      <c r="E180" t="s">
        <v>1186</v>
      </c>
      <c r="F180" t="str">
        <f>TRIM(MID(E180,FIND(",",E180)+2,FIND(".",E180)-FIND(",",E180)-1)) &amp; " " &amp; TRIM(MID(E180,FIND(".",E180)+2,LEN(E180))) &amp; " " &amp; LEFT(E180,FIND(",",E180)-1)</f>
        <v>Mr. John William Gill</v>
      </c>
      <c r="G180" t="s">
        <v>12</v>
      </c>
      <c r="H180">
        <v>24</v>
      </c>
      <c r="I180" t="str">
        <f>IF(H180&lt;13,"Child",IF(H180&lt;60,"Adult","Senior"))</f>
        <v>Adult</v>
      </c>
      <c r="J180">
        <v>0</v>
      </c>
      <c r="K180">
        <v>0</v>
      </c>
      <c r="L180">
        <v>233866</v>
      </c>
      <c r="M180" t="str">
        <f>TRIM(L180)</f>
        <v>233866</v>
      </c>
      <c r="N180" s="1">
        <v>13</v>
      </c>
      <c r="O180" t="s">
        <v>1221</v>
      </c>
      <c r="P180" t="s">
        <v>14</v>
      </c>
    </row>
    <row r="181" spans="1:16" x14ac:dyDescent="0.25">
      <c r="A181">
        <v>464</v>
      </c>
      <c r="B181">
        <v>0</v>
      </c>
      <c r="C181" t="str">
        <f>IF(B181=1,"Survived","Died")</f>
        <v>Died</v>
      </c>
      <c r="D181" t="s">
        <v>1224</v>
      </c>
      <c r="E181" t="s">
        <v>670</v>
      </c>
      <c r="F181" t="str">
        <f>TRIM(MID(E181,FIND(",",E181)+2,FIND(".",E181)-FIND(",",E181)-1)) &amp; " " &amp; TRIM(MID(E181,FIND(".",E181)+2,LEN(E181))) &amp; " " &amp; LEFT(E181,FIND(",",E181)-1)</f>
        <v>Mr. Jacob Christian Milling</v>
      </c>
      <c r="G181" t="s">
        <v>12</v>
      </c>
      <c r="H181">
        <v>48</v>
      </c>
      <c r="I181" t="str">
        <f>IF(H181&lt;13,"Child",IF(H181&lt;60,"Adult","Senior"))</f>
        <v>Adult</v>
      </c>
      <c r="J181">
        <v>0</v>
      </c>
      <c r="K181">
        <v>0</v>
      </c>
      <c r="L181">
        <v>234360</v>
      </c>
      <c r="M181" t="str">
        <f>TRIM(L181)</f>
        <v>234360</v>
      </c>
      <c r="N181" s="1">
        <v>13</v>
      </c>
      <c r="O181" t="s">
        <v>1221</v>
      </c>
      <c r="P181" t="s">
        <v>14</v>
      </c>
    </row>
    <row r="182" spans="1:16" x14ac:dyDescent="0.25">
      <c r="A182">
        <v>181</v>
      </c>
      <c r="B182">
        <v>0</v>
      </c>
      <c r="D182">
        <v>3</v>
      </c>
      <c r="E182" t="s">
        <v>280</v>
      </c>
      <c r="G182" t="s">
        <v>16</v>
      </c>
      <c r="J182">
        <v>8</v>
      </c>
      <c r="K182">
        <v>2</v>
      </c>
      <c r="L182" t="s">
        <v>250</v>
      </c>
      <c r="N182" s="1">
        <v>69.55</v>
      </c>
      <c r="P182" t="s">
        <v>14</v>
      </c>
    </row>
    <row r="183" spans="1:16" x14ac:dyDescent="0.25">
      <c r="A183">
        <v>182</v>
      </c>
      <c r="B183">
        <v>0</v>
      </c>
      <c r="D183">
        <v>2</v>
      </c>
      <c r="E183" t="s">
        <v>281</v>
      </c>
      <c r="G183" t="s">
        <v>12</v>
      </c>
      <c r="J183">
        <v>0</v>
      </c>
      <c r="K183">
        <v>0</v>
      </c>
      <c r="L183" t="s">
        <v>282</v>
      </c>
      <c r="N183" s="1">
        <v>15.05</v>
      </c>
      <c r="P183" t="s">
        <v>19</v>
      </c>
    </row>
    <row r="184" spans="1:16" x14ac:dyDescent="0.25">
      <c r="A184">
        <v>191</v>
      </c>
      <c r="B184">
        <v>1</v>
      </c>
      <c r="C184" t="str">
        <f>IF(B184=1,"Survived","Died")</f>
        <v>Survived</v>
      </c>
      <c r="D184" t="s">
        <v>1224</v>
      </c>
      <c r="E184" t="s">
        <v>293</v>
      </c>
      <c r="F184" t="str">
        <f>TRIM(MID(E184,FIND(",",E184)+2,FIND(".",E184)-FIND(",",E184)-1)) &amp; " " &amp; TRIM(MID(E184,FIND(".",E184)+2,LEN(E184))) &amp; " " &amp; LEFT(E184,FIND(",",E184)-1)</f>
        <v>Mrs. (Rosa) Pinsky</v>
      </c>
      <c r="G184" t="s">
        <v>16</v>
      </c>
      <c r="H184">
        <v>32</v>
      </c>
      <c r="I184" t="str">
        <f>IF(H184&lt;13,"Child",IF(H184&lt;60,"Adult","Senior"))</f>
        <v>Adult</v>
      </c>
      <c r="J184">
        <v>0</v>
      </c>
      <c r="K184">
        <v>0</v>
      </c>
      <c r="L184">
        <v>234604</v>
      </c>
      <c r="M184" t="str">
        <f>TRIM(L184)</f>
        <v>234604</v>
      </c>
      <c r="N184" s="1">
        <v>13</v>
      </c>
      <c r="O184" t="s">
        <v>1221</v>
      </c>
      <c r="P184" t="s">
        <v>14</v>
      </c>
    </row>
    <row r="185" spans="1:16" x14ac:dyDescent="0.25">
      <c r="A185">
        <v>667</v>
      </c>
      <c r="B185">
        <v>0</v>
      </c>
      <c r="C185" t="str">
        <f>IF(B185=1,"Survived","Died")</f>
        <v>Died</v>
      </c>
      <c r="D185" t="s">
        <v>1224</v>
      </c>
      <c r="E185" t="s">
        <v>937</v>
      </c>
      <c r="F185" t="str">
        <f>TRIM(MID(E185,FIND(",",E185)+2,FIND(".",E185)-FIND(",",E185)-1)) &amp; " " &amp; TRIM(MID(E185,FIND(".",E185)+2,LEN(E185))) &amp; " " &amp; LEFT(E185,FIND(",",E185)-1)</f>
        <v>Mr. Reginald Fenton Butler</v>
      </c>
      <c r="G185" t="s">
        <v>12</v>
      </c>
      <c r="H185">
        <v>25</v>
      </c>
      <c r="I185" t="str">
        <f>IF(H185&lt;13,"Child",IF(H185&lt;60,"Adult","Senior"))</f>
        <v>Adult</v>
      </c>
      <c r="J185">
        <v>0</v>
      </c>
      <c r="K185">
        <v>0</v>
      </c>
      <c r="L185">
        <v>234686</v>
      </c>
      <c r="M185" t="str">
        <f>TRIM(L185)</f>
        <v>234686</v>
      </c>
      <c r="N185" s="1">
        <v>13</v>
      </c>
      <c r="O185" t="s">
        <v>1221</v>
      </c>
      <c r="P185" t="s">
        <v>14</v>
      </c>
    </row>
    <row r="186" spans="1:16" x14ac:dyDescent="0.25">
      <c r="A186">
        <v>323</v>
      </c>
      <c r="B186">
        <v>1</v>
      </c>
      <c r="C186" t="str">
        <f>IF(B186=1,"Survived","Died")</f>
        <v>Survived</v>
      </c>
      <c r="D186" t="s">
        <v>1224</v>
      </c>
      <c r="E186" t="s">
        <v>487</v>
      </c>
      <c r="F186" t="str">
        <f>TRIM(MID(E186,FIND(",",E186)+2,FIND(".",E186)-FIND(",",E186)-1)) &amp; " " &amp; TRIM(MID(E186,FIND(".",E186)+2,LEN(E186))) &amp; " " &amp; LEFT(E186,FIND(",",E186)-1)</f>
        <v>Miss. Hilda Mary Slayter</v>
      </c>
      <c r="G186" t="s">
        <v>16</v>
      </c>
      <c r="H186">
        <v>30</v>
      </c>
      <c r="I186" t="str">
        <f>IF(H186&lt;13,"Child",IF(H186&lt;60,"Adult","Senior"))</f>
        <v>Adult</v>
      </c>
      <c r="J186">
        <v>0</v>
      </c>
      <c r="K186">
        <v>0</v>
      </c>
      <c r="L186">
        <v>234818</v>
      </c>
      <c r="M186" t="str">
        <f>TRIM(L186)</f>
        <v>234818</v>
      </c>
      <c r="N186" s="1">
        <v>12.35</v>
      </c>
      <c r="O186" t="s">
        <v>1221</v>
      </c>
      <c r="P186" t="s">
        <v>26</v>
      </c>
    </row>
    <row r="187" spans="1:16" x14ac:dyDescent="0.25">
      <c r="A187">
        <v>186</v>
      </c>
      <c r="B187">
        <v>0</v>
      </c>
      <c r="D187">
        <v>1</v>
      </c>
      <c r="E187" t="s">
        <v>287</v>
      </c>
      <c r="G187" t="s">
        <v>12</v>
      </c>
      <c r="J187">
        <v>0</v>
      </c>
      <c r="K187">
        <v>0</v>
      </c>
      <c r="L187">
        <v>113767</v>
      </c>
      <c r="N187" s="1">
        <v>50</v>
      </c>
      <c r="O187" t="s">
        <v>288</v>
      </c>
      <c r="P187" t="s">
        <v>14</v>
      </c>
    </row>
    <row r="188" spans="1:16" x14ac:dyDescent="0.25">
      <c r="A188">
        <v>187</v>
      </c>
      <c r="B188">
        <v>1</v>
      </c>
      <c r="D188">
        <v>3</v>
      </c>
      <c r="E188" t="s">
        <v>289</v>
      </c>
      <c r="G188" t="s">
        <v>16</v>
      </c>
      <c r="J188">
        <v>1</v>
      </c>
      <c r="K188">
        <v>0</v>
      </c>
      <c r="L188">
        <v>370365</v>
      </c>
      <c r="N188" s="1">
        <v>15.5</v>
      </c>
      <c r="P188" t="s">
        <v>26</v>
      </c>
    </row>
    <row r="189" spans="1:16" x14ac:dyDescent="0.25">
      <c r="A189">
        <v>229</v>
      </c>
      <c r="B189">
        <v>0</v>
      </c>
      <c r="C189" t="str">
        <f t="shared" ref="C189:C197" si="40">IF(B189=1,"Survived","Died")</f>
        <v>Died</v>
      </c>
      <c r="D189" t="s">
        <v>1224</v>
      </c>
      <c r="E189" t="s">
        <v>348</v>
      </c>
      <c r="F189" t="str">
        <f t="shared" ref="F189:F197" si="41">TRIM(MID(E189,FIND(",",E189)+2,FIND(".",E189)-FIND(",",E189)-1)) &amp; " " &amp; TRIM(MID(E189,FIND(".",E189)+2,LEN(E189))) &amp; " " &amp; LEFT(E189,FIND(",",E189)-1)</f>
        <v>Mr. Arne Jonas Fahlstrom</v>
      </c>
      <c r="G189" t="s">
        <v>12</v>
      </c>
      <c r="H189">
        <v>18</v>
      </c>
      <c r="I189" t="str">
        <f t="shared" ref="I189:I197" si="42">IF(H189&lt;13,"Child",IF(H189&lt;60,"Adult","Senior"))</f>
        <v>Adult</v>
      </c>
      <c r="J189">
        <v>0</v>
      </c>
      <c r="K189">
        <v>0</v>
      </c>
      <c r="L189">
        <v>236171</v>
      </c>
      <c r="M189" t="str">
        <f t="shared" ref="M189:M197" si="43">TRIM(L189)</f>
        <v>236171</v>
      </c>
      <c r="N189" s="1">
        <v>13</v>
      </c>
      <c r="O189" t="s">
        <v>1221</v>
      </c>
      <c r="P189" t="s">
        <v>14</v>
      </c>
    </row>
    <row r="190" spans="1:16" x14ac:dyDescent="0.25">
      <c r="A190">
        <v>866</v>
      </c>
      <c r="B190">
        <v>1</v>
      </c>
      <c r="C190" t="str">
        <f t="shared" si="40"/>
        <v>Survived</v>
      </c>
      <c r="D190" t="s">
        <v>1224</v>
      </c>
      <c r="E190" t="s">
        <v>1187</v>
      </c>
      <c r="F190" t="str">
        <f t="shared" si="41"/>
        <v>Mrs. (Karolina) Bystrom</v>
      </c>
      <c r="G190" t="s">
        <v>16</v>
      </c>
      <c r="H190">
        <v>42</v>
      </c>
      <c r="I190" t="str">
        <f t="shared" si="42"/>
        <v>Adult</v>
      </c>
      <c r="J190">
        <v>0</v>
      </c>
      <c r="K190">
        <v>0</v>
      </c>
      <c r="L190">
        <v>236852</v>
      </c>
      <c r="M190" t="str">
        <f t="shared" si="43"/>
        <v>236852</v>
      </c>
      <c r="N190" s="1">
        <v>13</v>
      </c>
      <c r="O190" t="s">
        <v>1221</v>
      </c>
      <c r="P190" t="s">
        <v>14</v>
      </c>
    </row>
    <row r="191" spans="1:16" x14ac:dyDescent="0.25">
      <c r="A191">
        <v>729</v>
      </c>
      <c r="B191">
        <v>0</v>
      </c>
      <c r="C191" t="str">
        <f t="shared" si="40"/>
        <v>Died</v>
      </c>
      <c r="D191" t="s">
        <v>1224</v>
      </c>
      <c r="E191" t="s">
        <v>1017</v>
      </c>
      <c r="F191" t="str">
        <f t="shared" si="41"/>
        <v>Mr. Kurt Arnold Gottfrid Bryhl</v>
      </c>
      <c r="G191" t="s">
        <v>12</v>
      </c>
      <c r="H191">
        <v>25</v>
      </c>
      <c r="I191" t="str">
        <f t="shared" si="42"/>
        <v>Adult</v>
      </c>
      <c r="J191">
        <v>1</v>
      </c>
      <c r="K191">
        <v>0</v>
      </c>
      <c r="L191">
        <v>236853</v>
      </c>
      <c r="M191" t="str">
        <f t="shared" si="43"/>
        <v>236853</v>
      </c>
      <c r="N191" s="1">
        <v>26</v>
      </c>
      <c r="O191" t="s">
        <v>1221</v>
      </c>
      <c r="P191" t="s">
        <v>14</v>
      </c>
    </row>
    <row r="192" spans="1:16" x14ac:dyDescent="0.25">
      <c r="A192">
        <v>233</v>
      </c>
      <c r="B192">
        <v>0</v>
      </c>
      <c r="C192" t="str">
        <f t="shared" si="40"/>
        <v>Died</v>
      </c>
      <c r="D192" t="s">
        <v>1224</v>
      </c>
      <c r="E192" t="s">
        <v>352</v>
      </c>
      <c r="F192" t="str">
        <f t="shared" si="41"/>
        <v>Mr. Ernst Adolf Sjostedt</v>
      </c>
      <c r="G192" t="s">
        <v>12</v>
      </c>
      <c r="H192">
        <v>59</v>
      </c>
      <c r="I192" t="str">
        <f t="shared" si="42"/>
        <v>Adult</v>
      </c>
      <c r="J192">
        <v>0</v>
      </c>
      <c r="K192">
        <v>0</v>
      </c>
      <c r="L192">
        <v>237442</v>
      </c>
      <c r="M192" t="str">
        <f t="shared" si="43"/>
        <v>237442</v>
      </c>
      <c r="N192" s="1">
        <v>13.5</v>
      </c>
      <c r="O192" t="s">
        <v>1221</v>
      </c>
      <c r="P192" t="s">
        <v>14</v>
      </c>
    </row>
    <row r="193" spans="1:16" x14ac:dyDescent="0.25">
      <c r="A193">
        <v>587</v>
      </c>
      <c r="B193">
        <v>0</v>
      </c>
      <c r="C193" t="str">
        <f t="shared" si="40"/>
        <v>Died</v>
      </c>
      <c r="D193" t="s">
        <v>1224</v>
      </c>
      <c r="E193" t="s">
        <v>838</v>
      </c>
      <c r="F193" t="str">
        <f t="shared" si="41"/>
        <v>Mr. John Denzil Jarvis</v>
      </c>
      <c r="G193" t="s">
        <v>12</v>
      </c>
      <c r="H193">
        <v>47</v>
      </c>
      <c r="I193" t="str">
        <f t="shared" si="42"/>
        <v>Adult</v>
      </c>
      <c r="J193">
        <v>0</v>
      </c>
      <c r="K193">
        <v>0</v>
      </c>
      <c r="L193">
        <v>237565</v>
      </c>
      <c r="M193" t="str">
        <f t="shared" si="43"/>
        <v>237565</v>
      </c>
      <c r="N193" s="1">
        <v>15</v>
      </c>
      <c r="O193" t="s">
        <v>1221</v>
      </c>
      <c r="P193" t="s">
        <v>14</v>
      </c>
    </row>
    <row r="194" spans="1:16" x14ac:dyDescent="0.25">
      <c r="A194">
        <v>636</v>
      </c>
      <c r="B194">
        <v>1</v>
      </c>
      <c r="C194" t="str">
        <f t="shared" si="40"/>
        <v>Survived</v>
      </c>
      <c r="D194" t="s">
        <v>1224</v>
      </c>
      <c r="E194" t="s">
        <v>899</v>
      </c>
      <c r="F194" t="str">
        <f t="shared" si="41"/>
        <v>Miss. Mary Davis</v>
      </c>
      <c r="G194" t="s">
        <v>16</v>
      </c>
      <c r="H194">
        <v>28</v>
      </c>
      <c r="I194" t="str">
        <f t="shared" si="42"/>
        <v>Adult</v>
      </c>
      <c r="J194">
        <v>0</v>
      </c>
      <c r="K194">
        <v>0</v>
      </c>
      <c r="L194">
        <v>237668</v>
      </c>
      <c r="M194" t="str">
        <f t="shared" si="43"/>
        <v>237668</v>
      </c>
      <c r="N194" s="1">
        <v>13</v>
      </c>
      <c r="O194" t="s">
        <v>1221</v>
      </c>
      <c r="P194" t="s">
        <v>14</v>
      </c>
    </row>
    <row r="195" spans="1:16" x14ac:dyDescent="0.25">
      <c r="A195">
        <v>358</v>
      </c>
      <c r="B195">
        <v>0</v>
      </c>
      <c r="C195" t="str">
        <f t="shared" si="40"/>
        <v>Died</v>
      </c>
      <c r="D195" t="s">
        <v>1224</v>
      </c>
      <c r="E195" t="s">
        <v>531</v>
      </c>
      <c r="F195" t="str">
        <f t="shared" si="41"/>
        <v>Miss. Annie Clemmer Funk</v>
      </c>
      <c r="G195" t="s">
        <v>16</v>
      </c>
      <c r="H195">
        <v>38</v>
      </c>
      <c r="I195" t="str">
        <f t="shared" si="42"/>
        <v>Adult</v>
      </c>
      <c r="J195">
        <v>0</v>
      </c>
      <c r="K195">
        <v>0</v>
      </c>
      <c r="L195">
        <v>237671</v>
      </c>
      <c r="M195" t="str">
        <f t="shared" si="43"/>
        <v>237671</v>
      </c>
      <c r="N195" s="1">
        <v>13</v>
      </c>
      <c r="O195" t="s">
        <v>1221</v>
      </c>
      <c r="P195" t="s">
        <v>14</v>
      </c>
    </row>
    <row r="196" spans="1:16" x14ac:dyDescent="0.25">
      <c r="A196">
        <v>10</v>
      </c>
      <c r="B196">
        <v>1</v>
      </c>
      <c r="C196" t="str">
        <f t="shared" si="40"/>
        <v>Survived</v>
      </c>
      <c r="D196" t="s">
        <v>1224</v>
      </c>
      <c r="E196" t="s">
        <v>31</v>
      </c>
      <c r="F196" t="str">
        <f t="shared" si="41"/>
        <v>Mrs. Nicholas (Adele Achem) Nasser</v>
      </c>
      <c r="G196" t="s">
        <v>16</v>
      </c>
      <c r="H196">
        <v>14</v>
      </c>
      <c r="I196" t="str">
        <f t="shared" si="42"/>
        <v>Adult</v>
      </c>
      <c r="J196">
        <v>1</v>
      </c>
      <c r="K196">
        <v>0</v>
      </c>
      <c r="L196">
        <v>237736</v>
      </c>
      <c r="M196" t="str">
        <f t="shared" si="43"/>
        <v>237736</v>
      </c>
      <c r="N196" s="1">
        <v>30.070799999999998</v>
      </c>
      <c r="O196" t="s">
        <v>1221</v>
      </c>
      <c r="P196" t="s">
        <v>19</v>
      </c>
    </row>
    <row r="197" spans="1:16" x14ac:dyDescent="0.25">
      <c r="A197">
        <v>123</v>
      </c>
      <c r="B197">
        <v>0</v>
      </c>
      <c r="C197" t="str">
        <f t="shared" si="40"/>
        <v>Died</v>
      </c>
      <c r="D197" t="s">
        <v>1224</v>
      </c>
      <c r="E197" t="s">
        <v>192</v>
      </c>
      <c r="F197" t="str">
        <f t="shared" si="41"/>
        <v>Mr. Nicholas Nasser</v>
      </c>
      <c r="G197" t="s">
        <v>12</v>
      </c>
      <c r="H197">
        <v>32.5</v>
      </c>
      <c r="I197" t="str">
        <f t="shared" si="42"/>
        <v>Adult</v>
      </c>
      <c r="J197">
        <v>1</v>
      </c>
      <c r="K197">
        <v>0</v>
      </c>
      <c r="L197">
        <v>237736</v>
      </c>
      <c r="M197" t="str">
        <f t="shared" si="43"/>
        <v>237736</v>
      </c>
      <c r="N197" s="1">
        <v>30.070799999999998</v>
      </c>
      <c r="O197" t="s">
        <v>1221</v>
      </c>
      <c r="P197" t="s">
        <v>19</v>
      </c>
    </row>
    <row r="198" spans="1:16" x14ac:dyDescent="0.25">
      <c r="A198">
        <v>197</v>
      </c>
      <c r="B198">
        <v>0</v>
      </c>
      <c r="D198">
        <v>3</v>
      </c>
      <c r="E198" t="s">
        <v>302</v>
      </c>
      <c r="G198" t="s">
        <v>12</v>
      </c>
      <c r="J198">
        <v>0</v>
      </c>
      <c r="K198">
        <v>0</v>
      </c>
      <c r="L198">
        <v>368703</v>
      </c>
      <c r="N198" s="1">
        <v>7.75</v>
      </c>
      <c r="P198" t="s">
        <v>26</v>
      </c>
    </row>
    <row r="199" spans="1:16" x14ac:dyDescent="0.25">
      <c r="A199">
        <v>581</v>
      </c>
      <c r="B199">
        <v>1</v>
      </c>
      <c r="C199" t="str">
        <f>IF(B199=1,"Survived","Died")</f>
        <v>Survived</v>
      </c>
      <c r="D199" t="s">
        <v>1224</v>
      </c>
      <c r="E199" t="s">
        <v>829</v>
      </c>
      <c r="F199" t="str">
        <f>TRIM(MID(E199,FIND(",",E199)+2,FIND(".",E199)-FIND(",",E199)-1)) &amp; " " &amp; TRIM(MID(E199,FIND(".",E199)+2,LEN(E199))) &amp; " " &amp; LEFT(E199,FIND(",",E199)-1)</f>
        <v>Miss. Julie Rachel Christy</v>
      </c>
      <c r="G199" t="s">
        <v>16</v>
      </c>
      <c r="H199">
        <v>25</v>
      </c>
      <c r="I199" t="str">
        <f>IF(H199&lt;13,"Child",IF(H199&lt;60,"Adult","Senior"))</f>
        <v>Adult</v>
      </c>
      <c r="J199">
        <v>1</v>
      </c>
      <c r="K199">
        <v>1</v>
      </c>
      <c r="L199">
        <v>237789</v>
      </c>
      <c r="M199" t="str">
        <f>TRIM(L199)</f>
        <v>237789</v>
      </c>
      <c r="N199" s="1">
        <v>30</v>
      </c>
      <c r="O199" t="s">
        <v>1221</v>
      </c>
      <c r="P199" t="s">
        <v>14</v>
      </c>
    </row>
    <row r="200" spans="1:16" x14ac:dyDescent="0.25">
      <c r="A200">
        <v>199</v>
      </c>
      <c r="B200">
        <v>1</v>
      </c>
      <c r="D200">
        <v>3</v>
      </c>
      <c r="E200" t="s">
        <v>304</v>
      </c>
      <c r="G200" t="s">
        <v>16</v>
      </c>
      <c r="J200">
        <v>0</v>
      </c>
      <c r="K200">
        <v>0</v>
      </c>
      <c r="L200">
        <v>370370</v>
      </c>
      <c r="N200" s="1">
        <v>7.75</v>
      </c>
      <c r="P200" t="s">
        <v>26</v>
      </c>
    </row>
    <row r="201" spans="1:16" x14ac:dyDescent="0.25">
      <c r="A201">
        <v>289</v>
      </c>
      <c r="B201">
        <v>1</v>
      </c>
      <c r="C201" t="str">
        <f>IF(B201=1,"Survived","Died")</f>
        <v>Survived</v>
      </c>
      <c r="D201" t="s">
        <v>1224</v>
      </c>
      <c r="E201" t="s">
        <v>434</v>
      </c>
      <c r="F201" t="str">
        <f>TRIM(MID(E201,FIND(",",E201)+2,FIND(".",E201)-FIND(",",E201)-1)) &amp; " " &amp; TRIM(MID(E201,FIND(".",E201)+2,LEN(E201))) &amp; " " &amp; LEFT(E201,FIND(",",E201)-1)</f>
        <v>Mr. Masabumi Hosono</v>
      </c>
      <c r="G201" t="s">
        <v>12</v>
      </c>
      <c r="H201">
        <v>42</v>
      </c>
      <c r="I201" t="str">
        <f>IF(H201&lt;13,"Child",IF(H201&lt;60,"Adult","Senior"))</f>
        <v>Adult</v>
      </c>
      <c r="J201">
        <v>0</v>
      </c>
      <c r="K201">
        <v>0</v>
      </c>
      <c r="L201">
        <v>237798</v>
      </c>
      <c r="M201" t="str">
        <f>TRIM(L201)</f>
        <v>237798</v>
      </c>
      <c r="N201" s="1">
        <v>13</v>
      </c>
      <c r="O201" t="s">
        <v>1221</v>
      </c>
      <c r="P201" t="s">
        <v>14</v>
      </c>
    </row>
    <row r="202" spans="1:16" x14ac:dyDescent="0.25">
      <c r="A202">
        <v>21</v>
      </c>
      <c r="B202">
        <v>0</v>
      </c>
      <c r="C202" t="str">
        <f>IF(B202=1,"Survived","Died")</f>
        <v>Died</v>
      </c>
      <c r="D202" t="s">
        <v>1224</v>
      </c>
      <c r="E202" t="s">
        <v>46</v>
      </c>
      <c r="F202" t="str">
        <f>TRIM(MID(E202,FIND(",",E202)+2,FIND(".",E202)-FIND(",",E202)-1)) &amp; " " &amp; TRIM(MID(E202,FIND(".",E202)+2,LEN(E202))) &amp; " " &amp; LEFT(E202,FIND(",",E202)-1)</f>
        <v>Mr. Joseph J Fynney</v>
      </c>
      <c r="G202" t="s">
        <v>12</v>
      </c>
      <c r="H202">
        <v>35</v>
      </c>
      <c r="I202" t="str">
        <f>IF(H202&lt;13,"Child",IF(H202&lt;60,"Adult","Senior"))</f>
        <v>Adult</v>
      </c>
      <c r="J202">
        <v>0</v>
      </c>
      <c r="K202">
        <v>0</v>
      </c>
      <c r="L202">
        <v>239865</v>
      </c>
      <c r="M202" t="str">
        <f>TRIM(L202)</f>
        <v>239865</v>
      </c>
      <c r="N202" s="1">
        <v>26</v>
      </c>
      <c r="O202" t="s">
        <v>1221</v>
      </c>
      <c r="P202" t="s">
        <v>14</v>
      </c>
    </row>
    <row r="203" spans="1:16" x14ac:dyDescent="0.25">
      <c r="A203">
        <v>202</v>
      </c>
      <c r="B203">
        <v>0</v>
      </c>
      <c r="D203">
        <v>3</v>
      </c>
      <c r="E203" t="s">
        <v>307</v>
      </c>
      <c r="G203" t="s">
        <v>12</v>
      </c>
      <c r="J203">
        <v>8</v>
      </c>
      <c r="K203">
        <v>2</v>
      </c>
      <c r="L203" t="s">
        <v>250</v>
      </c>
      <c r="N203" s="1">
        <v>69.55</v>
      </c>
      <c r="P203" t="s">
        <v>14</v>
      </c>
    </row>
    <row r="204" spans="1:16" x14ac:dyDescent="0.25">
      <c r="A204">
        <v>792</v>
      </c>
      <c r="B204">
        <v>0</v>
      </c>
      <c r="C204" t="str">
        <f t="shared" ref="C204:C215" si="44">IF(B204=1,"Survived","Died")</f>
        <v>Died</v>
      </c>
      <c r="D204" t="s">
        <v>1224</v>
      </c>
      <c r="E204" t="s">
        <v>1097</v>
      </c>
      <c r="F204" t="str">
        <f t="shared" ref="F204:F215" si="45">TRIM(MID(E204,FIND(",",E204)+2,FIND(".",E204)-FIND(",",E204)-1)) &amp; " " &amp; TRIM(MID(E204,FIND(".",E204)+2,LEN(E204))) &amp; " " &amp; LEFT(E204,FIND(",",E204)-1)</f>
        <v>Mr. Alfred Gaskell</v>
      </c>
      <c r="G204" t="s">
        <v>12</v>
      </c>
      <c r="H204">
        <v>16</v>
      </c>
      <c r="I204" t="str">
        <f t="shared" ref="I204:I215" si="46">IF(H204&lt;13,"Child",IF(H204&lt;60,"Adult","Senior"))</f>
        <v>Adult</v>
      </c>
      <c r="J204">
        <v>0</v>
      </c>
      <c r="K204">
        <v>0</v>
      </c>
      <c r="L204">
        <v>239865</v>
      </c>
      <c r="M204" t="str">
        <f t="shared" ref="M204:M215" si="47">TRIM(L204)</f>
        <v>239865</v>
      </c>
      <c r="N204" s="1">
        <v>26</v>
      </c>
      <c r="O204" t="s">
        <v>1221</v>
      </c>
      <c r="P204" t="s">
        <v>14</v>
      </c>
    </row>
    <row r="205" spans="1:16" x14ac:dyDescent="0.25">
      <c r="A205">
        <v>400</v>
      </c>
      <c r="B205">
        <v>1</v>
      </c>
      <c r="C205" t="str">
        <f t="shared" si="44"/>
        <v>Survived</v>
      </c>
      <c r="D205" t="s">
        <v>1224</v>
      </c>
      <c r="E205" t="s">
        <v>586</v>
      </c>
      <c r="F205" t="str">
        <f t="shared" si="45"/>
        <v>Mrs. William H (Jessie L) Trout</v>
      </c>
      <c r="G205" t="s">
        <v>16</v>
      </c>
      <c r="H205">
        <v>28</v>
      </c>
      <c r="I205" t="str">
        <f t="shared" si="46"/>
        <v>Adult</v>
      </c>
      <c r="J205">
        <v>0</v>
      </c>
      <c r="K205">
        <v>0</v>
      </c>
      <c r="L205">
        <v>240929</v>
      </c>
      <c r="M205" t="str">
        <f t="shared" si="47"/>
        <v>240929</v>
      </c>
      <c r="N205" s="1">
        <v>12.65</v>
      </c>
      <c r="O205" t="s">
        <v>1221</v>
      </c>
      <c r="P205" t="s">
        <v>14</v>
      </c>
    </row>
    <row r="206" spans="1:16" x14ac:dyDescent="0.25">
      <c r="A206">
        <v>690</v>
      </c>
      <c r="B206">
        <v>1</v>
      </c>
      <c r="C206" t="str">
        <f t="shared" si="44"/>
        <v>Survived</v>
      </c>
      <c r="D206" t="s">
        <v>1223</v>
      </c>
      <c r="E206" t="s">
        <v>967</v>
      </c>
      <c r="F206" t="str">
        <f t="shared" si="45"/>
        <v>Miss. Georgette Alexandra Madill</v>
      </c>
      <c r="G206" t="s">
        <v>16</v>
      </c>
      <c r="H206">
        <v>15</v>
      </c>
      <c r="I206" t="str">
        <f t="shared" si="46"/>
        <v>Adult</v>
      </c>
      <c r="J206">
        <v>0</v>
      </c>
      <c r="K206">
        <v>1</v>
      </c>
      <c r="L206">
        <v>24160</v>
      </c>
      <c r="M206" t="str">
        <f t="shared" si="47"/>
        <v>24160</v>
      </c>
      <c r="N206" s="1">
        <v>211.33750000000001</v>
      </c>
      <c r="O206" t="s">
        <v>968</v>
      </c>
      <c r="P206" t="s">
        <v>14</v>
      </c>
    </row>
    <row r="207" spans="1:16" x14ac:dyDescent="0.25">
      <c r="A207">
        <v>731</v>
      </c>
      <c r="B207">
        <v>1</v>
      </c>
      <c r="C207" t="str">
        <f t="shared" si="44"/>
        <v>Survived</v>
      </c>
      <c r="D207" t="s">
        <v>1223</v>
      </c>
      <c r="E207" t="s">
        <v>1020</v>
      </c>
      <c r="F207" t="str">
        <f t="shared" si="45"/>
        <v>Miss. Elisabeth Walton Allen</v>
      </c>
      <c r="G207" t="s">
        <v>16</v>
      </c>
      <c r="H207">
        <v>29</v>
      </c>
      <c r="I207" t="str">
        <f t="shared" si="46"/>
        <v>Adult</v>
      </c>
      <c r="J207">
        <v>0</v>
      </c>
      <c r="K207">
        <v>0</v>
      </c>
      <c r="L207">
        <v>24160</v>
      </c>
      <c r="M207" t="str">
        <f t="shared" si="47"/>
        <v>24160</v>
      </c>
      <c r="N207" s="1">
        <v>211.33750000000001</v>
      </c>
      <c r="O207" t="s">
        <v>968</v>
      </c>
      <c r="P207" t="s">
        <v>14</v>
      </c>
    </row>
    <row r="208" spans="1:16" x14ac:dyDescent="0.25">
      <c r="A208">
        <v>780</v>
      </c>
      <c r="B208">
        <v>1</v>
      </c>
      <c r="C208" t="str">
        <f t="shared" si="44"/>
        <v>Survived</v>
      </c>
      <c r="D208" t="s">
        <v>1223</v>
      </c>
      <c r="E208" t="s">
        <v>1080</v>
      </c>
      <c r="F208" t="str">
        <f t="shared" si="45"/>
        <v>Mrs. Edward Scott (Elisabeth Walton McMillan) Robert</v>
      </c>
      <c r="G208" t="s">
        <v>16</v>
      </c>
      <c r="H208">
        <v>43</v>
      </c>
      <c r="I208" t="str">
        <f t="shared" si="46"/>
        <v>Adult</v>
      </c>
      <c r="J208">
        <v>0</v>
      </c>
      <c r="K208">
        <v>1</v>
      </c>
      <c r="L208">
        <v>24160</v>
      </c>
      <c r="M208" t="str">
        <f t="shared" si="47"/>
        <v>24160</v>
      </c>
      <c r="N208" s="1">
        <v>211.33750000000001</v>
      </c>
      <c r="O208" t="s">
        <v>1081</v>
      </c>
      <c r="P208" t="s">
        <v>14</v>
      </c>
    </row>
    <row r="209" spans="1:16" x14ac:dyDescent="0.25">
      <c r="A209">
        <v>218</v>
      </c>
      <c r="B209">
        <v>0</v>
      </c>
      <c r="C209" t="str">
        <f t="shared" si="44"/>
        <v>Died</v>
      </c>
      <c r="D209" t="s">
        <v>1224</v>
      </c>
      <c r="E209" t="s">
        <v>330</v>
      </c>
      <c r="F209" t="str">
        <f t="shared" si="45"/>
        <v>Mr. Sidney Samuel Jacobsohn</v>
      </c>
      <c r="G209" t="s">
        <v>12</v>
      </c>
      <c r="H209">
        <v>42</v>
      </c>
      <c r="I209" t="str">
        <f t="shared" si="46"/>
        <v>Adult</v>
      </c>
      <c r="J209">
        <v>1</v>
      </c>
      <c r="K209">
        <v>0</v>
      </c>
      <c r="L209">
        <v>243847</v>
      </c>
      <c r="M209" t="str">
        <f t="shared" si="47"/>
        <v>243847</v>
      </c>
      <c r="N209" s="1">
        <v>27</v>
      </c>
      <c r="O209" t="s">
        <v>1221</v>
      </c>
      <c r="P209" t="s">
        <v>14</v>
      </c>
    </row>
    <row r="210" spans="1:16" x14ac:dyDescent="0.25">
      <c r="A210">
        <v>601</v>
      </c>
      <c r="B210">
        <v>1</v>
      </c>
      <c r="C210" t="str">
        <f t="shared" si="44"/>
        <v>Survived</v>
      </c>
      <c r="D210" t="s">
        <v>1224</v>
      </c>
      <c r="E210" t="s">
        <v>858</v>
      </c>
      <c r="F210" t="str">
        <f t="shared" si="45"/>
        <v>Mrs. Sidney Samuel (Amy Frances Christy) Jacobsohn</v>
      </c>
      <c r="G210" t="s">
        <v>16</v>
      </c>
      <c r="H210">
        <v>24</v>
      </c>
      <c r="I210" t="str">
        <f t="shared" si="46"/>
        <v>Adult</v>
      </c>
      <c r="J210">
        <v>2</v>
      </c>
      <c r="K210">
        <v>1</v>
      </c>
      <c r="L210">
        <v>243847</v>
      </c>
      <c r="M210" t="str">
        <f t="shared" si="47"/>
        <v>243847</v>
      </c>
      <c r="N210" s="1">
        <v>27</v>
      </c>
      <c r="O210" t="s">
        <v>1221</v>
      </c>
      <c r="P210" t="s">
        <v>14</v>
      </c>
    </row>
    <row r="211" spans="1:16" x14ac:dyDescent="0.25">
      <c r="A211">
        <v>577</v>
      </c>
      <c r="B211">
        <v>1</v>
      </c>
      <c r="C211" t="str">
        <f t="shared" si="44"/>
        <v>Survived</v>
      </c>
      <c r="D211" t="s">
        <v>1224</v>
      </c>
      <c r="E211" t="s">
        <v>824</v>
      </c>
      <c r="F211" t="str">
        <f t="shared" si="45"/>
        <v>Miss. Ethel Garside</v>
      </c>
      <c r="G211" t="s">
        <v>16</v>
      </c>
      <c r="H211">
        <v>34</v>
      </c>
      <c r="I211" t="str">
        <f t="shared" si="46"/>
        <v>Adult</v>
      </c>
      <c r="J211">
        <v>0</v>
      </c>
      <c r="K211">
        <v>0</v>
      </c>
      <c r="L211">
        <v>243880</v>
      </c>
      <c r="M211" t="str">
        <f t="shared" si="47"/>
        <v>243880</v>
      </c>
      <c r="N211" s="1">
        <v>13</v>
      </c>
      <c r="O211" t="s">
        <v>1221</v>
      </c>
      <c r="P211" t="s">
        <v>14</v>
      </c>
    </row>
    <row r="212" spans="1:16" x14ac:dyDescent="0.25">
      <c r="A212">
        <v>250</v>
      </c>
      <c r="B212">
        <v>0</v>
      </c>
      <c r="C212" t="str">
        <f t="shared" si="44"/>
        <v>Died</v>
      </c>
      <c r="D212" t="s">
        <v>1224</v>
      </c>
      <c r="E212" t="s">
        <v>377</v>
      </c>
      <c r="F212" t="str">
        <f t="shared" si="45"/>
        <v>Rev. Ernest Courtenay Carter</v>
      </c>
      <c r="G212" t="s">
        <v>12</v>
      </c>
      <c r="H212">
        <v>54</v>
      </c>
      <c r="I212" t="str">
        <f t="shared" si="46"/>
        <v>Adult</v>
      </c>
      <c r="J212">
        <v>1</v>
      </c>
      <c r="K212">
        <v>0</v>
      </c>
      <c r="L212">
        <v>244252</v>
      </c>
      <c r="M212" t="str">
        <f t="shared" si="47"/>
        <v>244252</v>
      </c>
      <c r="N212" s="1">
        <v>26</v>
      </c>
      <c r="O212" t="s">
        <v>1221</v>
      </c>
      <c r="P212" t="s">
        <v>14</v>
      </c>
    </row>
    <row r="213" spans="1:16" x14ac:dyDescent="0.25">
      <c r="A213">
        <v>855</v>
      </c>
      <c r="B213">
        <v>0</v>
      </c>
      <c r="C213" t="str">
        <f t="shared" si="44"/>
        <v>Died</v>
      </c>
      <c r="D213" t="s">
        <v>1224</v>
      </c>
      <c r="E213" t="s">
        <v>1175</v>
      </c>
      <c r="F213" t="str">
        <f t="shared" si="45"/>
        <v>Mrs. Ernest Courtenay (Lilian Hughes) Carter</v>
      </c>
      <c r="G213" t="s">
        <v>16</v>
      </c>
      <c r="H213">
        <v>44</v>
      </c>
      <c r="I213" t="str">
        <f t="shared" si="46"/>
        <v>Adult</v>
      </c>
      <c r="J213">
        <v>1</v>
      </c>
      <c r="K213">
        <v>0</v>
      </c>
      <c r="L213">
        <v>244252</v>
      </c>
      <c r="M213" t="str">
        <f t="shared" si="47"/>
        <v>244252</v>
      </c>
      <c r="N213" s="1">
        <v>26</v>
      </c>
      <c r="O213" t="s">
        <v>1221</v>
      </c>
      <c r="P213" t="s">
        <v>14</v>
      </c>
    </row>
    <row r="214" spans="1:16" x14ac:dyDescent="0.25">
      <c r="A214">
        <v>674</v>
      </c>
      <c r="B214">
        <v>1</v>
      </c>
      <c r="C214" t="str">
        <f t="shared" si="44"/>
        <v>Survived</v>
      </c>
      <c r="D214" t="s">
        <v>1224</v>
      </c>
      <c r="E214" t="s">
        <v>949</v>
      </c>
      <c r="F214" t="str">
        <f t="shared" si="45"/>
        <v>Mr. Charles Wilhelms</v>
      </c>
      <c r="G214" t="s">
        <v>12</v>
      </c>
      <c r="H214">
        <v>31</v>
      </c>
      <c r="I214" t="str">
        <f t="shared" si="46"/>
        <v>Adult</v>
      </c>
      <c r="J214">
        <v>0</v>
      </c>
      <c r="K214">
        <v>0</v>
      </c>
      <c r="L214">
        <v>244270</v>
      </c>
      <c r="M214" t="str">
        <f t="shared" si="47"/>
        <v>244270</v>
      </c>
      <c r="N214" s="1">
        <v>13</v>
      </c>
      <c r="O214" t="s">
        <v>1221</v>
      </c>
      <c r="P214" t="s">
        <v>14</v>
      </c>
    </row>
    <row r="215" spans="1:16" x14ac:dyDescent="0.25">
      <c r="A215">
        <v>399</v>
      </c>
      <c r="B215">
        <v>0</v>
      </c>
      <c r="C215" t="str">
        <f t="shared" si="44"/>
        <v>Died</v>
      </c>
      <c r="D215" t="s">
        <v>1224</v>
      </c>
      <c r="E215" t="s">
        <v>585</v>
      </c>
      <c r="F215" t="str">
        <f t="shared" si="45"/>
        <v>Dr. Alfred Pain</v>
      </c>
      <c r="G215" t="s">
        <v>12</v>
      </c>
      <c r="H215">
        <v>23</v>
      </c>
      <c r="I215" t="str">
        <f t="shared" si="46"/>
        <v>Adult</v>
      </c>
      <c r="J215">
        <v>0</v>
      </c>
      <c r="K215">
        <v>0</v>
      </c>
      <c r="L215">
        <v>244278</v>
      </c>
      <c r="M215" t="str">
        <f t="shared" si="47"/>
        <v>244278</v>
      </c>
      <c r="N215" s="1">
        <v>10.5</v>
      </c>
      <c r="O215" t="s">
        <v>1221</v>
      </c>
      <c r="P215" t="s">
        <v>14</v>
      </c>
    </row>
    <row r="216" spans="1:16" x14ac:dyDescent="0.25">
      <c r="A216">
        <v>215</v>
      </c>
      <c r="B216">
        <v>0</v>
      </c>
      <c r="D216">
        <v>3</v>
      </c>
      <c r="E216" t="s">
        <v>325</v>
      </c>
      <c r="G216" t="s">
        <v>12</v>
      </c>
      <c r="J216">
        <v>1</v>
      </c>
      <c r="K216">
        <v>0</v>
      </c>
      <c r="L216">
        <v>367229</v>
      </c>
      <c r="N216" s="1">
        <v>7.75</v>
      </c>
      <c r="P216" t="s">
        <v>26</v>
      </c>
    </row>
    <row r="217" spans="1:16" x14ac:dyDescent="0.25">
      <c r="A217">
        <v>150</v>
      </c>
      <c r="B217">
        <v>0</v>
      </c>
      <c r="C217" t="str">
        <f t="shared" ref="C217:C224" si="48">IF(B217=1,"Survived","Died")</f>
        <v>Died</v>
      </c>
      <c r="D217" t="s">
        <v>1224</v>
      </c>
      <c r="E217" t="s">
        <v>232</v>
      </c>
      <c r="F217" t="str">
        <f t="shared" ref="F217:F224" si="49">TRIM(MID(E217,FIND(",",E217)+2,FIND(".",E217)-FIND(",",E217)-1)) &amp; " " &amp; TRIM(MID(E217,FIND(".",E217)+2,LEN(E217))) &amp; " " &amp; LEFT(E217,FIND(",",E217)-1)</f>
        <v>Rev. Thomas Roussel Davids Byles</v>
      </c>
      <c r="G217" t="s">
        <v>12</v>
      </c>
      <c r="H217">
        <v>42</v>
      </c>
      <c r="I217" t="str">
        <f t="shared" ref="I217:I224" si="50">IF(H217&lt;13,"Child",IF(H217&lt;60,"Adult","Senior"))</f>
        <v>Adult</v>
      </c>
      <c r="J217">
        <v>0</v>
      </c>
      <c r="K217">
        <v>0</v>
      </c>
      <c r="L217">
        <v>244310</v>
      </c>
      <c r="M217" t="str">
        <f t="shared" ref="M217:M224" si="51">TRIM(L217)</f>
        <v>244310</v>
      </c>
      <c r="N217" s="1">
        <v>13</v>
      </c>
      <c r="O217" t="s">
        <v>1221</v>
      </c>
      <c r="P217" t="s">
        <v>14</v>
      </c>
    </row>
    <row r="218" spans="1:16" x14ac:dyDescent="0.25">
      <c r="A218">
        <v>552</v>
      </c>
      <c r="B218">
        <v>0</v>
      </c>
      <c r="C218" t="str">
        <f t="shared" si="48"/>
        <v>Died</v>
      </c>
      <c r="D218" t="s">
        <v>1224</v>
      </c>
      <c r="E218" t="s">
        <v>791</v>
      </c>
      <c r="F218" t="str">
        <f t="shared" si="49"/>
        <v>Mr. Percival James R Sharp</v>
      </c>
      <c r="G218" t="s">
        <v>12</v>
      </c>
      <c r="H218">
        <v>27</v>
      </c>
      <c r="I218" t="str">
        <f t="shared" si="50"/>
        <v>Adult</v>
      </c>
      <c r="J218">
        <v>0</v>
      </c>
      <c r="K218">
        <v>0</v>
      </c>
      <c r="L218">
        <v>244358</v>
      </c>
      <c r="M218" t="str">
        <f t="shared" si="51"/>
        <v>244358</v>
      </c>
      <c r="N218" s="1">
        <v>26</v>
      </c>
      <c r="O218" t="s">
        <v>1221</v>
      </c>
      <c r="P218" t="s">
        <v>14</v>
      </c>
    </row>
    <row r="219" spans="1:16" x14ac:dyDescent="0.25">
      <c r="A219">
        <v>344</v>
      </c>
      <c r="B219">
        <v>0</v>
      </c>
      <c r="C219" t="str">
        <f t="shared" si="48"/>
        <v>Died</v>
      </c>
      <c r="D219" t="s">
        <v>1224</v>
      </c>
      <c r="E219" t="s">
        <v>515</v>
      </c>
      <c r="F219" t="str">
        <f t="shared" si="49"/>
        <v>Mr. Charles Frederick Waddington Sedgwick</v>
      </c>
      <c r="G219" t="s">
        <v>12</v>
      </c>
      <c r="H219">
        <v>25</v>
      </c>
      <c r="I219" t="str">
        <f t="shared" si="50"/>
        <v>Adult</v>
      </c>
      <c r="J219">
        <v>0</v>
      </c>
      <c r="K219">
        <v>0</v>
      </c>
      <c r="L219">
        <v>244361</v>
      </c>
      <c r="M219" t="str">
        <f t="shared" si="51"/>
        <v>244361</v>
      </c>
      <c r="N219" s="1">
        <v>13</v>
      </c>
      <c r="O219" t="s">
        <v>1221</v>
      </c>
      <c r="P219" t="s">
        <v>14</v>
      </c>
    </row>
    <row r="220" spans="1:16" x14ac:dyDescent="0.25">
      <c r="A220">
        <v>100</v>
      </c>
      <c r="B220">
        <v>0</v>
      </c>
      <c r="C220" t="str">
        <f t="shared" si="48"/>
        <v>Died</v>
      </c>
      <c r="D220" t="s">
        <v>1224</v>
      </c>
      <c r="E220" t="s">
        <v>163</v>
      </c>
      <c r="F220" t="str">
        <f t="shared" si="49"/>
        <v>Mr. Sinai Kantor</v>
      </c>
      <c r="G220" t="s">
        <v>12</v>
      </c>
      <c r="H220">
        <v>34</v>
      </c>
      <c r="I220" t="str">
        <f t="shared" si="50"/>
        <v>Adult</v>
      </c>
      <c r="J220">
        <v>1</v>
      </c>
      <c r="K220">
        <v>0</v>
      </c>
      <c r="L220">
        <v>244367</v>
      </c>
      <c r="M220" t="str">
        <f t="shared" si="51"/>
        <v>244367</v>
      </c>
      <c r="N220" s="1">
        <v>26</v>
      </c>
      <c r="O220" t="s">
        <v>1221</v>
      </c>
      <c r="P220" t="s">
        <v>14</v>
      </c>
    </row>
    <row r="221" spans="1:16" x14ac:dyDescent="0.25">
      <c r="A221">
        <v>317</v>
      </c>
      <c r="B221">
        <v>1</v>
      </c>
      <c r="C221" t="str">
        <f t="shared" si="48"/>
        <v>Survived</v>
      </c>
      <c r="D221" t="s">
        <v>1224</v>
      </c>
      <c r="E221" t="s">
        <v>478</v>
      </c>
      <c r="F221" t="str">
        <f t="shared" si="49"/>
        <v>Mrs. Sinai (Miriam Sternin) Kantor</v>
      </c>
      <c r="G221" t="s">
        <v>16</v>
      </c>
      <c r="H221">
        <v>24</v>
      </c>
      <c r="I221" t="str">
        <f t="shared" si="50"/>
        <v>Adult</v>
      </c>
      <c r="J221">
        <v>1</v>
      </c>
      <c r="K221">
        <v>0</v>
      </c>
      <c r="L221">
        <v>244367</v>
      </c>
      <c r="M221" t="str">
        <f t="shared" si="51"/>
        <v>244367</v>
      </c>
      <c r="N221" s="1">
        <v>26</v>
      </c>
      <c r="O221" t="s">
        <v>1221</v>
      </c>
      <c r="P221" t="s">
        <v>14</v>
      </c>
    </row>
    <row r="222" spans="1:16" x14ac:dyDescent="0.25">
      <c r="A222">
        <v>22</v>
      </c>
      <c r="B222">
        <v>1</v>
      </c>
      <c r="C222" t="str">
        <f t="shared" si="48"/>
        <v>Survived</v>
      </c>
      <c r="D222" t="s">
        <v>1224</v>
      </c>
      <c r="E222" t="s">
        <v>47</v>
      </c>
      <c r="F222" t="str">
        <f t="shared" si="49"/>
        <v>Mr. Lawrence Beesley</v>
      </c>
      <c r="G222" t="s">
        <v>12</v>
      </c>
      <c r="H222">
        <v>34</v>
      </c>
      <c r="I222" t="str">
        <f t="shared" si="50"/>
        <v>Adult</v>
      </c>
      <c r="J222">
        <v>0</v>
      </c>
      <c r="K222">
        <v>0</v>
      </c>
      <c r="L222">
        <v>248698</v>
      </c>
      <c r="M222" t="str">
        <f t="shared" si="51"/>
        <v>248698</v>
      </c>
      <c r="N222" s="1">
        <v>13</v>
      </c>
      <c r="O222" t="s">
        <v>48</v>
      </c>
      <c r="P222" t="s">
        <v>14</v>
      </c>
    </row>
    <row r="223" spans="1:16" x14ac:dyDescent="0.25">
      <c r="A223">
        <v>16</v>
      </c>
      <c r="B223">
        <v>1</v>
      </c>
      <c r="C223" t="str">
        <f t="shared" si="48"/>
        <v>Survived</v>
      </c>
      <c r="D223" t="s">
        <v>1224</v>
      </c>
      <c r="E223" t="s">
        <v>41</v>
      </c>
      <c r="F223" t="str">
        <f t="shared" si="49"/>
        <v>Mrs. (Mary D Kingcome) Hewlett</v>
      </c>
      <c r="G223" t="s">
        <v>16</v>
      </c>
      <c r="H223">
        <v>55</v>
      </c>
      <c r="I223" t="str">
        <f t="shared" si="50"/>
        <v>Adult</v>
      </c>
      <c r="J223">
        <v>0</v>
      </c>
      <c r="K223">
        <v>0</v>
      </c>
      <c r="L223">
        <v>248706</v>
      </c>
      <c r="M223" t="str">
        <f t="shared" si="51"/>
        <v>248706</v>
      </c>
      <c r="N223" s="1">
        <v>16</v>
      </c>
      <c r="O223" t="s">
        <v>1221</v>
      </c>
      <c r="P223" t="s">
        <v>14</v>
      </c>
    </row>
    <row r="224" spans="1:16" x14ac:dyDescent="0.25">
      <c r="A224">
        <v>809</v>
      </c>
      <c r="B224">
        <v>0</v>
      </c>
      <c r="C224" t="str">
        <f t="shared" si="48"/>
        <v>Died</v>
      </c>
      <c r="D224" t="s">
        <v>1224</v>
      </c>
      <c r="E224" t="s">
        <v>1117</v>
      </c>
      <c r="F224" t="str">
        <f t="shared" si="49"/>
        <v>Mr. August Meyer</v>
      </c>
      <c r="G224" t="s">
        <v>12</v>
      </c>
      <c r="H224">
        <v>39</v>
      </c>
      <c r="I224" t="str">
        <f t="shared" si="50"/>
        <v>Adult</v>
      </c>
      <c r="J224">
        <v>0</v>
      </c>
      <c r="K224">
        <v>0</v>
      </c>
      <c r="L224">
        <v>248723</v>
      </c>
      <c r="M224" t="str">
        <f t="shared" si="51"/>
        <v>248723</v>
      </c>
      <c r="N224" s="1">
        <v>13</v>
      </c>
      <c r="O224" t="s">
        <v>1221</v>
      </c>
      <c r="P224" t="s">
        <v>14</v>
      </c>
    </row>
    <row r="225" spans="1:16" x14ac:dyDescent="0.25">
      <c r="A225">
        <v>224</v>
      </c>
      <c r="B225">
        <v>0</v>
      </c>
      <c r="D225">
        <v>3</v>
      </c>
      <c r="E225" t="s">
        <v>339</v>
      </c>
      <c r="G225" t="s">
        <v>12</v>
      </c>
      <c r="J225">
        <v>0</v>
      </c>
      <c r="K225">
        <v>0</v>
      </c>
      <c r="L225">
        <v>349234</v>
      </c>
      <c r="N225" s="1">
        <v>7.8958000000000004</v>
      </c>
      <c r="P225" t="s">
        <v>14</v>
      </c>
    </row>
    <row r="226" spans="1:16" x14ac:dyDescent="0.25">
      <c r="A226">
        <v>721</v>
      </c>
      <c r="B226">
        <v>1</v>
      </c>
      <c r="C226" t="str">
        <f>IF(B226=1,"Survived","Died")</f>
        <v>Survived</v>
      </c>
      <c r="D226" t="s">
        <v>1224</v>
      </c>
      <c r="E226" t="s">
        <v>1008</v>
      </c>
      <c r="F226" t="str">
        <f>TRIM(MID(E226,FIND(",",E226)+2,FIND(".",E226)-FIND(",",E226)-1)) &amp; " " &amp; TRIM(MID(E226,FIND(".",E226)+2,LEN(E226))) &amp; " " &amp; LEFT(E226,FIND(",",E226)-1)</f>
        <v>Miss. Annie Jessie "Nina" Harper</v>
      </c>
      <c r="G226" t="s">
        <v>16</v>
      </c>
      <c r="H226">
        <v>6</v>
      </c>
      <c r="I226" t="str">
        <f>IF(H226&lt;13,"Child",IF(H226&lt;60,"Adult","Senior"))</f>
        <v>Child</v>
      </c>
      <c r="J226">
        <v>0</v>
      </c>
      <c r="K226">
        <v>1</v>
      </c>
      <c r="L226">
        <v>248727</v>
      </c>
      <c r="M226" t="str">
        <f>TRIM(L226)</f>
        <v>248727</v>
      </c>
      <c r="N226" s="1">
        <v>33</v>
      </c>
      <c r="O226" t="s">
        <v>1221</v>
      </c>
      <c r="P226" t="s">
        <v>14</v>
      </c>
    </row>
    <row r="227" spans="1:16" x14ac:dyDescent="0.25">
      <c r="A227">
        <v>849</v>
      </c>
      <c r="B227">
        <v>0</v>
      </c>
      <c r="C227" t="str">
        <f>IF(B227=1,"Survived","Died")</f>
        <v>Died</v>
      </c>
      <c r="D227" t="s">
        <v>1224</v>
      </c>
      <c r="E227" t="s">
        <v>1167</v>
      </c>
      <c r="F227" t="str">
        <f>TRIM(MID(E227,FIND(",",E227)+2,FIND(".",E227)-FIND(",",E227)-1)) &amp; " " &amp; TRIM(MID(E227,FIND(".",E227)+2,LEN(E227))) &amp; " " &amp; LEFT(E227,FIND(",",E227)-1)</f>
        <v>Rev. John Harper</v>
      </c>
      <c r="G227" t="s">
        <v>12</v>
      </c>
      <c r="H227">
        <v>28</v>
      </c>
      <c r="I227" t="str">
        <f>IF(H227&lt;13,"Child",IF(H227&lt;60,"Adult","Senior"))</f>
        <v>Adult</v>
      </c>
      <c r="J227">
        <v>0</v>
      </c>
      <c r="K227">
        <v>1</v>
      </c>
      <c r="L227">
        <v>248727</v>
      </c>
      <c r="M227" t="str">
        <f>TRIM(L227)</f>
        <v>248727</v>
      </c>
      <c r="N227" s="1">
        <v>33</v>
      </c>
      <c r="O227" t="s">
        <v>1221</v>
      </c>
      <c r="P227" t="s">
        <v>14</v>
      </c>
    </row>
    <row r="228" spans="1:16" x14ac:dyDescent="0.25">
      <c r="A228">
        <v>696</v>
      </c>
      <c r="B228">
        <v>0</v>
      </c>
      <c r="C228" t="str">
        <f>IF(B228=1,"Survived","Died")</f>
        <v>Died</v>
      </c>
      <c r="D228" t="s">
        <v>1224</v>
      </c>
      <c r="E228" t="s">
        <v>975</v>
      </c>
      <c r="F228" t="str">
        <f>TRIM(MID(E228,FIND(",",E228)+2,FIND(".",E228)-FIND(",",E228)-1)) &amp; " " &amp; TRIM(MID(E228,FIND(".",E228)+2,LEN(E228))) &amp; " " &amp; LEFT(E228,FIND(",",E228)-1)</f>
        <v>Mr. Charles Henry Chapman</v>
      </c>
      <c r="G228" t="s">
        <v>12</v>
      </c>
      <c r="H228">
        <v>52</v>
      </c>
      <c r="I228" t="str">
        <f>IF(H228&lt;13,"Child",IF(H228&lt;60,"Adult","Senior"))</f>
        <v>Adult</v>
      </c>
      <c r="J228">
        <v>0</v>
      </c>
      <c r="K228">
        <v>0</v>
      </c>
      <c r="L228">
        <v>248731</v>
      </c>
      <c r="M228" t="str">
        <f>TRIM(L228)</f>
        <v>248731</v>
      </c>
      <c r="N228" s="1">
        <v>13.5</v>
      </c>
      <c r="O228" t="s">
        <v>1221</v>
      </c>
      <c r="P228" t="s">
        <v>14</v>
      </c>
    </row>
    <row r="229" spans="1:16" x14ac:dyDescent="0.25">
      <c r="A229">
        <v>346</v>
      </c>
      <c r="B229">
        <v>1</v>
      </c>
      <c r="C229" t="str">
        <f>IF(B229=1,"Survived","Died")</f>
        <v>Survived</v>
      </c>
      <c r="D229" t="s">
        <v>1224</v>
      </c>
      <c r="E229" t="s">
        <v>517</v>
      </c>
      <c r="F229" t="str">
        <f>TRIM(MID(E229,FIND(",",E229)+2,FIND(".",E229)-FIND(",",E229)-1)) &amp; " " &amp; TRIM(MID(E229,FIND(".",E229)+2,LEN(E229))) &amp; " " &amp; LEFT(E229,FIND(",",E229)-1)</f>
        <v>Miss. Amelia "Mildred" Brown</v>
      </c>
      <c r="G229" t="s">
        <v>16</v>
      </c>
      <c r="H229">
        <v>24</v>
      </c>
      <c r="I229" t="str">
        <f>IF(H229&lt;13,"Child",IF(H229&lt;60,"Adult","Senior"))</f>
        <v>Adult</v>
      </c>
      <c r="J229">
        <v>0</v>
      </c>
      <c r="K229">
        <v>0</v>
      </c>
      <c r="L229">
        <v>248733</v>
      </c>
      <c r="M229" t="str">
        <f>TRIM(L229)</f>
        <v>248733</v>
      </c>
      <c r="N229" s="1">
        <v>13</v>
      </c>
      <c r="O229" t="s">
        <v>116</v>
      </c>
      <c r="P229" t="s">
        <v>14</v>
      </c>
    </row>
    <row r="230" spans="1:16" x14ac:dyDescent="0.25">
      <c r="A230">
        <v>79</v>
      </c>
      <c r="B230">
        <v>1</v>
      </c>
      <c r="C230" t="str">
        <f>IF(B230=1,"Survived","Died")</f>
        <v>Survived</v>
      </c>
      <c r="D230" t="s">
        <v>1224</v>
      </c>
      <c r="E230" t="s">
        <v>132</v>
      </c>
      <c r="F230" t="str">
        <f>TRIM(MID(E230,FIND(",",E230)+2,FIND(".",E230)-FIND(",",E230)-1)) &amp; " " &amp; TRIM(MID(E230,FIND(".",E230)+2,LEN(E230))) &amp; " " &amp; LEFT(E230,FIND(",",E230)-1)</f>
        <v>Master. Alden Gates Caldwell</v>
      </c>
      <c r="G230" t="s">
        <v>12</v>
      </c>
      <c r="H230">
        <v>0.83</v>
      </c>
      <c r="I230" t="str">
        <f>IF(H230&lt;13,"Child",IF(H230&lt;60,"Adult","Senior"))</f>
        <v>Child</v>
      </c>
      <c r="J230">
        <v>0</v>
      </c>
      <c r="K230">
        <v>2</v>
      </c>
      <c r="L230">
        <v>248738</v>
      </c>
      <c r="M230" t="str">
        <f>TRIM(L230)</f>
        <v>248738</v>
      </c>
      <c r="N230" s="1">
        <v>29</v>
      </c>
      <c r="O230" t="s">
        <v>1221</v>
      </c>
      <c r="P230" t="s">
        <v>14</v>
      </c>
    </row>
    <row r="231" spans="1:16" x14ac:dyDescent="0.25">
      <c r="A231">
        <v>230</v>
      </c>
      <c r="B231">
        <v>0</v>
      </c>
      <c r="D231">
        <v>3</v>
      </c>
      <c r="E231" t="s">
        <v>349</v>
      </c>
      <c r="G231" t="s">
        <v>16</v>
      </c>
      <c r="J231">
        <v>3</v>
      </c>
      <c r="K231">
        <v>1</v>
      </c>
      <c r="L231">
        <v>4133</v>
      </c>
      <c r="N231" s="1">
        <v>25.466699999999999</v>
      </c>
      <c r="P231" t="s">
        <v>14</v>
      </c>
    </row>
    <row r="232" spans="1:16" x14ac:dyDescent="0.25">
      <c r="A232">
        <v>324</v>
      </c>
      <c r="B232">
        <v>1</v>
      </c>
      <c r="C232" t="str">
        <f>IF(B232=1,"Survived","Died")</f>
        <v>Survived</v>
      </c>
      <c r="D232" t="s">
        <v>1224</v>
      </c>
      <c r="E232" t="s">
        <v>488</v>
      </c>
      <c r="F232" t="str">
        <f>TRIM(MID(E232,FIND(",",E232)+2,FIND(".",E232)-FIND(",",E232)-1)) &amp; " " &amp; TRIM(MID(E232,FIND(".",E232)+2,LEN(E232))) &amp; " " &amp; LEFT(E232,FIND(",",E232)-1)</f>
        <v>Mrs. Albert Francis (Sylvia Mae Harbaugh) Caldwell</v>
      </c>
      <c r="G232" t="s">
        <v>16</v>
      </c>
      <c r="H232">
        <v>22</v>
      </c>
      <c r="I232" t="str">
        <f>IF(H232&lt;13,"Child",IF(H232&lt;60,"Adult","Senior"))</f>
        <v>Adult</v>
      </c>
      <c r="J232">
        <v>1</v>
      </c>
      <c r="K232">
        <v>1</v>
      </c>
      <c r="L232">
        <v>248738</v>
      </c>
      <c r="M232" t="str">
        <f>TRIM(L232)</f>
        <v>248738</v>
      </c>
      <c r="N232" s="1">
        <v>29</v>
      </c>
      <c r="O232" t="s">
        <v>1221</v>
      </c>
      <c r="P232" t="s">
        <v>14</v>
      </c>
    </row>
    <row r="233" spans="1:16" x14ac:dyDescent="0.25">
      <c r="A233">
        <v>343</v>
      </c>
      <c r="B233">
        <v>0</v>
      </c>
      <c r="C233" t="str">
        <f>IF(B233=1,"Survived","Died")</f>
        <v>Died</v>
      </c>
      <c r="D233" t="s">
        <v>1224</v>
      </c>
      <c r="E233" t="s">
        <v>514</v>
      </c>
      <c r="F233" t="str">
        <f>TRIM(MID(E233,FIND(",",E233)+2,FIND(".",E233)-FIND(",",E233)-1)) &amp; " " &amp; TRIM(MID(E233,FIND(".",E233)+2,LEN(E233))) &amp; " " &amp; LEFT(E233,FIND(",",E233)-1)</f>
        <v>Mr. Erik Gustaf Collander</v>
      </c>
      <c r="G233" t="s">
        <v>12</v>
      </c>
      <c r="H233">
        <v>28</v>
      </c>
      <c r="I233" t="str">
        <f>IF(H233&lt;13,"Child",IF(H233&lt;60,"Adult","Senior"))</f>
        <v>Adult</v>
      </c>
      <c r="J233">
        <v>0</v>
      </c>
      <c r="K233">
        <v>0</v>
      </c>
      <c r="L233">
        <v>248740</v>
      </c>
      <c r="M233" t="str">
        <f>TRIM(L233)</f>
        <v>248740</v>
      </c>
      <c r="N233" s="1">
        <v>13</v>
      </c>
      <c r="O233" t="s">
        <v>1221</v>
      </c>
      <c r="P233" t="s">
        <v>14</v>
      </c>
    </row>
    <row r="234" spans="1:16" x14ac:dyDescent="0.25">
      <c r="A234">
        <v>200</v>
      </c>
      <c r="B234">
        <v>0</v>
      </c>
      <c r="C234" t="str">
        <f>IF(B234=1,"Survived","Died")</f>
        <v>Died</v>
      </c>
      <c r="D234" t="s">
        <v>1224</v>
      </c>
      <c r="E234" t="s">
        <v>305</v>
      </c>
      <c r="F234" t="str">
        <f>TRIM(MID(E234,FIND(",",E234)+2,FIND(".",E234)-FIND(",",E234)-1)) &amp; " " &amp; TRIM(MID(E234,FIND(".",E234)+2,LEN(E234))) &amp; " " &amp; LEFT(E234,FIND(",",E234)-1)</f>
        <v>Miss. Henriette ("Mrs Harbeck") Yrois</v>
      </c>
      <c r="G234" t="s">
        <v>16</v>
      </c>
      <c r="H234">
        <v>24</v>
      </c>
      <c r="I234" t="str">
        <f>IF(H234&lt;13,"Child",IF(H234&lt;60,"Adult","Senior"))</f>
        <v>Adult</v>
      </c>
      <c r="J234">
        <v>0</v>
      </c>
      <c r="K234">
        <v>0</v>
      </c>
      <c r="L234">
        <v>248747</v>
      </c>
      <c r="M234" t="str">
        <f>TRIM(L234)</f>
        <v>248747</v>
      </c>
      <c r="N234" s="1">
        <v>13</v>
      </c>
      <c r="O234" t="s">
        <v>1221</v>
      </c>
      <c r="P234" t="s">
        <v>14</v>
      </c>
    </row>
    <row r="235" spans="1:16" x14ac:dyDescent="0.25">
      <c r="A235">
        <v>724</v>
      </c>
      <c r="B235">
        <v>0</v>
      </c>
      <c r="C235" t="str">
        <f>IF(B235=1,"Survived","Died")</f>
        <v>Died</v>
      </c>
      <c r="D235" t="s">
        <v>1224</v>
      </c>
      <c r="E235" t="s">
        <v>1011</v>
      </c>
      <c r="F235" t="str">
        <f>TRIM(MID(E235,FIND(",",E235)+2,FIND(".",E235)-FIND(",",E235)-1)) &amp; " " &amp; TRIM(MID(E235,FIND(".",E235)+2,LEN(E235))) &amp; " " &amp; LEFT(E235,FIND(",",E235)-1)</f>
        <v>Mr. Henry Price Hodges</v>
      </c>
      <c r="G235" t="s">
        <v>12</v>
      </c>
      <c r="H235">
        <v>50</v>
      </c>
      <c r="I235" t="str">
        <f>IF(H235&lt;13,"Child",IF(H235&lt;60,"Adult","Senior"))</f>
        <v>Adult</v>
      </c>
      <c r="J235">
        <v>0</v>
      </c>
      <c r="K235">
        <v>0</v>
      </c>
      <c r="L235">
        <v>250643</v>
      </c>
      <c r="M235" t="str">
        <f>TRIM(L235)</f>
        <v>250643</v>
      </c>
      <c r="N235" s="1">
        <v>13</v>
      </c>
      <c r="O235" t="s">
        <v>1221</v>
      </c>
      <c r="P235" t="s">
        <v>14</v>
      </c>
    </row>
    <row r="236" spans="1:16" x14ac:dyDescent="0.25">
      <c r="A236">
        <v>273</v>
      </c>
      <c r="B236">
        <v>1</v>
      </c>
      <c r="C236" t="str">
        <f>IF(B236=1,"Survived","Died")</f>
        <v>Survived</v>
      </c>
      <c r="D236" t="s">
        <v>1224</v>
      </c>
      <c r="E236" t="s">
        <v>412</v>
      </c>
      <c r="F236" t="str">
        <f>TRIM(MID(E236,FIND(",",E236)+2,FIND(".",E236)-FIND(",",E236)-1)) &amp; " " &amp; TRIM(MID(E236,FIND(".",E236)+2,LEN(E236))) &amp; " " &amp; LEFT(E236,FIND(",",E236)-1)</f>
        <v>Mrs. (Elizabeth Anne Maidment) Mellinger</v>
      </c>
      <c r="G236" t="s">
        <v>16</v>
      </c>
      <c r="H236">
        <v>41</v>
      </c>
      <c r="I236" t="str">
        <f>IF(H236&lt;13,"Child",IF(H236&lt;60,"Adult","Senior"))</f>
        <v>Adult</v>
      </c>
      <c r="J236">
        <v>0</v>
      </c>
      <c r="K236">
        <v>1</v>
      </c>
      <c r="L236">
        <v>250644</v>
      </c>
      <c r="M236" t="str">
        <f>TRIM(L236)</f>
        <v>250644</v>
      </c>
      <c r="N236" s="1">
        <v>19.5</v>
      </c>
      <c r="O236" t="s">
        <v>1221</v>
      </c>
      <c r="P236" t="s">
        <v>14</v>
      </c>
    </row>
    <row r="237" spans="1:16" x14ac:dyDescent="0.25">
      <c r="A237">
        <v>236</v>
      </c>
      <c r="B237">
        <v>0</v>
      </c>
      <c r="D237">
        <v>3</v>
      </c>
      <c r="E237" t="s">
        <v>356</v>
      </c>
      <c r="G237" t="s">
        <v>16</v>
      </c>
      <c r="J237">
        <v>0</v>
      </c>
      <c r="K237">
        <v>0</v>
      </c>
      <c r="L237" t="s">
        <v>357</v>
      </c>
      <c r="N237" s="1">
        <v>7.55</v>
      </c>
      <c r="P237" t="s">
        <v>14</v>
      </c>
    </row>
    <row r="238" spans="1:16" x14ac:dyDescent="0.25">
      <c r="A238">
        <v>447</v>
      </c>
      <c r="B238">
        <v>1</v>
      </c>
      <c r="C238" t="str">
        <f>IF(B238=1,"Survived","Died")</f>
        <v>Survived</v>
      </c>
      <c r="D238" t="s">
        <v>1224</v>
      </c>
      <c r="E238" t="s">
        <v>644</v>
      </c>
      <c r="F238" t="str">
        <f>TRIM(MID(E238,FIND(",",E238)+2,FIND(".",E238)-FIND(",",E238)-1)) &amp; " " &amp; TRIM(MID(E238,FIND(".",E238)+2,LEN(E238))) &amp; " " &amp; LEFT(E238,FIND(",",E238)-1)</f>
        <v>Miss. Madeleine Violet Mellinger</v>
      </c>
      <c r="G238" t="s">
        <v>16</v>
      </c>
      <c r="H238">
        <v>13</v>
      </c>
      <c r="I238" t="str">
        <f>IF(H238&lt;13,"Child",IF(H238&lt;60,"Adult","Senior"))</f>
        <v>Adult</v>
      </c>
      <c r="J238">
        <v>0</v>
      </c>
      <c r="K238">
        <v>1</v>
      </c>
      <c r="L238">
        <v>250644</v>
      </c>
      <c r="M238" t="str">
        <f>TRIM(L238)</f>
        <v>250644</v>
      </c>
      <c r="N238" s="1">
        <v>19.5</v>
      </c>
      <c r="O238" t="s">
        <v>1221</v>
      </c>
      <c r="P238" t="s">
        <v>14</v>
      </c>
    </row>
    <row r="239" spans="1:16" x14ac:dyDescent="0.25">
      <c r="A239">
        <v>214</v>
      </c>
      <c r="B239">
        <v>0</v>
      </c>
      <c r="C239" t="str">
        <f>IF(B239=1,"Survived","Died")</f>
        <v>Died</v>
      </c>
      <c r="D239" t="s">
        <v>1224</v>
      </c>
      <c r="E239" t="s">
        <v>324</v>
      </c>
      <c r="F239" t="str">
        <f>TRIM(MID(E239,FIND(",",E239)+2,FIND(".",E239)-FIND(",",E239)-1)) &amp; " " &amp; TRIM(MID(E239,FIND(".",E239)+2,LEN(E239))) &amp; " " &amp; LEFT(E239,FIND(",",E239)-1)</f>
        <v>Mr. Hans Kristensen Givard</v>
      </c>
      <c r="G239" t="s">
        <v>12</v>
      </c>
      <c r="H239">
        <v>30</v>
      </c>
      <c r="I239" t="str">
        <f>IF(H239&lt;13,"Child",IF(H239&lt;60,"Adult","Senior"))</f>
        <v>Adult</v>
      </c>
      <c r="J239">
        <v>0</v>
      </c>
      <c r="K239">
        <v>0</v>
      </c>
      <c r="L239">
        <v>250646</v>
      </c>
      <c r="M239" t="str">
        <f>TRIM(L239)</f>
        <v>250646</v>
      </c>
      <c r="N239" s="1">
        <v>13</v>
      </c>
      <c r="O239" t="s">
        <v>1221</v>
      </c>
      <c r="P239" t="s">
        <v>14</v>
      </c>
    </row>
    <row r="240" spans="1:16" x14ac:dyDescent="0.25">
      <c r="A240">
        <v>715</v>
      </c>
      <c r="B240">
        <v>0</v>
      </c>
      <c r="C240" t="str">
        <f>IF(B240=1,"Survived","Died")</f>
        <v>Died</v>
      </c>
      <c r="D240" t="s">
        <v>1224</v>
      </c>
      <c r="E240" t="s">
        <v>1001</v>
      </c>
      <c r="F240" t="str">
        <f>TRIM(MID(E240,FIND(",",E240)+2,FIND(".",E240)-FIND(",",E240)-1)) &amp; " " &amp; TRIM(MID(E240,FIND(".",E240)+2,LEN(E240))) &amp; " " &amp; LEFT(E240,FIND(",",E240)-1)</f>
        <v>Mr. Samuel Greenberg</v>
      </c>
      <c r="G240" t="s">
        <v>12</v>
      </c>
      <c r="H240">
        <v>52</v>
      </c>
      <c r="I240" t="str">
        <f>IF(H240&lt;13,"Child",IF(H240&lt;60,"Adult","Senior"))</f>
        <v>Adult</v>
      </c>
      <c r="J240">
        <v>0</v>
      </c>
      <c r="K240">
        <v>0</v>
      </c>
      <c r="L240">
        <v>250647</v>
      </c>
      <c r="M240" t="str">
        <f>TRIM(L240)</f>
        <v>250647</v>
      </c>
      <c r="N240" s="1">
        <v>13</v>
      </c>
      <c r="O240" t="s">
        <v>1221</v>
      </c>
      <c r="P240" t="s">
        <v>14</v>
      </c>
    </row>
    <row r="241" spans="1:16" x14ac:dyDescent="0.25">
      <c r="A241">
        <v>801</v>
      </c>
      <c r="B241">
        <v>0</v>
      </c>
      <c r="C241" t="str">
        <f>IF(B241=1,"Survived","Died")</f>
        <v>Died</v>
      </c>
      <c r="D241" t="s">
        <v>1224</v>
      </c>
      <c r="E241" t="s">
        <v>1108</v>
      </c>
      <c r="F241" t="str">
        <f>TRIM(MID(E241,FIND(",",E241)+2,FIND(".",E241)-FIND(",",E241)-1)) &amp; " " &amp; TRIM(MID(E241,FIND(".",E241)+2,LEN(E241))) &amp; " " &amp; LEFT(E241,FIND(",",E241)-1)</f>
        <v>Mr. Martin Ponesell</v>
      </c>
      <c r="G241" t="s">
        <v>12</v>
      </c>
      <c r="H241">
        <v>34</v>
      </c>
      <c r="I241" t="str">
        <f>IF(H241&lt;13,"Child",IF(H241&lt;60,"Adult","Senior"))</f>
        <v>Adult</v>
      </c>
      <c r="J241">
        <v>0</v>
      </c>
      <c r="K241">
        <v>0</v>
      </c>
      <c r="L241">
        <v>250647</v>
      </c>
      <c r="M241" t="str">
        <f>TRIM(L241)</f>
        <v>250647</v>
      </c>
      <c r="N241" s="1">
        <v>13</v>
      </c>
      <c r="O241" t="s">
        <v>1221</v>
      </c>
      <c r="P241" t="s">
        <v>14</v>
      </c>
    </row>
    <row r="242" spans="1:16" x14ac:dyDescent="0.25">
      <c r="A242">
        <v>241</v>
      </c>
      <c r="B242">
        <v>0</v>
      </c>
      <c r="D242">
        <v>3</v>
      </c>
      <c r="E242" t="s">
        <v>364</v>
      </c>
      <c r="G242" t="s">
        <v>16</v>
      </c>
      <c r="J242">
        <v>1</v>
      </c>
      <c r="K242">
        <v>0</v>
      </c>
      <c r="L242">
        <v>2665</v>
      </c>
      <c r="N242" s="1">
        <v>14.4542</v>
      </c>
      <c r="P242" t="s">
        <v>19</v>
      </c>
    </row>
    <row r="243" spans="1:16" x14ac:dyDescent="0.25">
      <c r="A243">
        <v>242</v>
      </c>
      <c r="B243">
        <v>1</v>
      </c>
      <c r="D243">
        <v>3</v>
      </c>
      <c r="E243" t="s">
        <v>365</v>
      </c>
      <c r="G243" t="s">
        <v>16</v>
      </c>
      <c r="J243">
        <v>1</v>
      </c>
      <c r="K243">
        <v>0</v>
      </c>
      <c r="L243">
        <v>367230</v>
      </c>
      <c r="N243" s="1">
        <v>15.5</v>
      </c>
      <c r="P243" t="s">
        <v>26</v>
      </c>
    </row>
    <row r="244" spans="1:16" x14ac:dyDescent="0.25">
      <c r="A244">
        <v>748</v>
      </c>
      <c r="B244">
        <v>1</v>
      </c>
      <c r="C244" t="str">
        <f t="shared" ref="C244:C251" si="52">IF(B244=1,"Survived","Died")</f>
        <v>Survived</v>
      </c>
      <c r="D244" t="s">
        <v>1224</v>
      </c>
      <c r="E244" t="s">
        <v>1041</v>
      </c>
      <c r="F244" t="str">
        <f t="shared" ref="F244:F251" si="53">TRIM(MID(E244,FIND(",",E244)+2,FIND(".",E244)-FIND(",",E244)-1)) &amp; " " &amp; TRIM(MID(E244,FIND(".",E244)+2,LEN(E244))) &amp; " " &amp; LEFT(E244,FIND(",",E244)-1)</f>
        <v>Miss. Anna Sinkkonen</v>
      </c>
      <c r="G244" t="s">
        <v>16</v>
      </c>
      <c r="H244">
        <v>30</v>
      </c>
      <c r="I244" t="str">
        <f t="shared" ref="I244:I251" si="54">IF(H244&lt;13,"Child",IF(H244&lt;60,"Adult","Senior"))</f>
        <v>Adult</v>
      </c>
      <c r="J244">
        <v>0</v>
      </c>
      <c r="K244">
        <v>0</v>
      </c>
      <c r="L244">
        <v>250648</v>
      </c>
      <c r="M244" t="str">
        <f t="shared" ref="M244:M251" si="55">TRIM(L244)</f>
        <v>250648</v>
      </c>
      <c r="N244" s="1">
        <v>13</v>
      </c>
      <c r="O244" t="s">
        <v>1221</v>
      </c>
      <c r="P244" t="s">
        <v>14</v>
      </c>
    </row>
    <row r="245" spans="1:16" x14ac:dyDescent="0.25">
      <c r="A245">
        <v>248</v>
      </c>
      <c r="B245">
        <v>1</v>
      </c>
      <c r="C245" t="str">
        <f t="shared" si="52"/>
        <v>Survived</v>
      </c>
      <c r="D245" t="s">
        <v>1224</v>
      </c>
      <c r="E245" t="s">
        <v>374</v>
      </c>
      <c r="F245" t="str">
        <f t="shared" si="53"/>
        <v>Mrs. William (Anna) Hamalainen</v>
      </c>
      <c r="G245" t="s">
        <v>16</v>
      </c>
      <c r="H245">
        <v>24</v>
      </c>
      <c r="I245" t="str">
        <f t="shared" si="54"/>
        <v>Adult</v>
      </c>
      <c r="J245">
        <v>0</v>
      </c>
      <c r="K245">
        <v>2</v>
      </c>
      <c r="L245">
        <v>250649</v>
      </c>
      <c r="M245" t="str">
        <f t="shared" si="55"/>
        <v>250649</v>
      </c>
      <c r="N245" s="1">
        <v>14.5</v>
      </c>
      <c r="O245" t="s">
        <v>1221</v>
      </c>
      <c r="P245" t="s">
        <v>14</v>
      </c>
    </row>
    <row r="246" spans="1:16" x14ac:dyDescent="0.25">
      <c r="A246">
        <v>756</v>
      </c>
      <c r="B246">
        <v>1</v>
      </c>
      <c r="C246" t="str">
        <f t="shared" si="52"/>
        <v>Survived</v>
      </c>
      <c r="D246" t="s">
        <v>1224</v>
      </c>
      <c r="E246" t="s">
        <v>1051</v>
      </c>
      <c r="F246" t="str">
        <f t="shared" si="53"/>
        <v>Master. Viljo Hamalainen</v>
      </c>
      <c r="G246" t="s">
        <v>12</v>
      </c>
      <c r="H246">
        <v>0.67</v>
      </c>
      <c r="I246" t="str">
        <f t="shared" si="54"/>
        <v>Child</v>
      </c>
      <c r="J246">
        <v>1</v>
      </c>
      <c r="K246">
        <v>1</v>
      </c>
      <c r="L246">
        <v>250649</v>
      </c>
      <c r="M246" t="str">
        <f t="shared" si="55"/>
        <v>250649</v>
      </c>
      <c r="N246" s="1">
        <v>14.5</v>
      </c>
      <c r="O246" t="s">
        <v>1221</v>
      </c>
      <c r="P246" t="s">
        <v>14</v>
      </c>
    </row>
    <row r="247" spans="1:16" x14ac:dyDescent="0.25">
      <c r="A247">
        <v>313</v>
      </c>
      <c r="B247">
        <v>0</v>
      </c>
      <c r="C247" t="str">
        <f t="shared" si="52"/>
        <v>Died</v>
      </c>
      <c r="D247" t="s">
        <v>1224</v>
      </c>
      <c r="E247" t="s">
        <v>473</v>
      </c>
      <c r="F247" t="str">
        <f t="shared" si="53"/>
        <v>Mrs. William (Anna Sylfven) Lahtinen</v>
      </c>
      <c r="G247" t="s">
        <v>16</v>
      </c>
      <c r="H247">
        <v>26</v>
      </c>
      <c r="I247" t="str">
        <f t="shared" si="54"/>
        <v>Adult</v>
      </c>
      <c r="J247">
        <v>1</v>
      </c>
      <c r="K247">
        <v>1</v>
      </c>
      <c r="L247">
        <v>250651</v>
      </c>
      <c r="M247" t="str">
        <f t="shared" si="55"/>
        <v>250651</v>
      </c>
      <c r="N247" s="1">
        <v>26</v>
      </c>
      <c r="O247" t="s">
        <v>1221</v>
      </c>
      <c r="P247" t="s">
        <v>14</v>
      </c>
    </row>
    <row r="248" spans="1:16" x14ac:dyDescent="0.25">
      <c r="A248">
        <v>418</v>
      </c>
      <c r="B248">
        <v>1</v>
      </c>
      <c r="C248" t="str">
        <f t="shared" si="52"/>
        <v>Survived</v>
      </c>
      <c r="D248" t="s">
        <v>1224</v>
      </c>
      <c r="E248" t="s">
        <v>606</v>
      </c>
      <c r="F248" t="str">
        <f t="shared" si="53"/>
        <v>Miss. Lyyli Karoliina Silven</v>
      </c>
      <c r="G248" t="s">
        <v>16</v>
      </c>
      <c r="H248">
        <v>18</v>
      </c>
      <c r="I248" t="str">
        <f t="shared" si="54"/>
        <v>Adult</v>
      </c>
      <c r="J248">
        <v>0</v>
      </c>
      <c r="K248">
        <v>2</v>
      </c>
      <c r="L248">
        <v>250652</v>
      </c>
      <c r="M248" t="str">
        <f t="shared" si="55"/>
        <v>250652</v>
      </c>
      <c r="N248" s="1">
        <v>13</v>
      </c>
      <c r="O248" t="s">
        <v>1221</v>
      </c>
      <c r="P248" t="s">
        <v>14</v>
      </c>
    </row>
    <row r="249" spans="1:16" x14ac:dyDescent="0.25">
      <c r="A249">
        <v>179</v>
      </c>
      <c r="B249">
        <v>0</v>
      </c>
      <c r="C249" t="str">
        <f t="shared" si="52"/>
        <v>Died</v>
      </c>
      <c r="D249" t="s">
        <v>1224</v>
      </c>
      <c r="E249" t="s">
        <v>277</v>
      </c>
      <c r="F249" t="str">
        <f t="shared" si="53"/>
        <v>Mr. Reginald Hale</v>
      </c>
      <c r="G249" t="s">
        <v>12</v>
      </c>
      <c r="H249">
        <v>30</v>
      </c>
      <c r="I249" t="str">
        <f t="shared" si="54"/>
        <v>Adult</v>
      </c>
      <c r="J249">
        <v>0</v>
      </c>
      <c r="K249">
        <v>0</v>
      </c>
      <c r="L249">
        <v>250653</v>
      </c>
      <c r="M249" t="str">
        <f t="shared" si="55"/>
        <v>250653</v>
      </c>
      <c r="N249" s="1">
        <v>13</v>
      </c>
      <c r="O249" t="s">
        <v>1221</v>
      </c>
      <c r="P249" t="s">
        <v>14</v>
      </c>
    </row>
    <row r="250" spans="1:16" x14ac:dyDescent="0.25">
      <c r="A250">
        <v>428</v>
      </c>
      <c r="B250">
        <v>1</v>
      </c>
      <c r="C250" t="str">
        <f t="shared" si="52"/>
        <v>Survived</v>
      </c>
      <c r="D250" t="s">
        <v>1224</v>
      </c>
      <c r="E250" t="s">
        <v>618</v>
      </c>
      <c r="F250" t="str">
        <f t="shared" si="53"/>
        <v>Miss. Kate Florence ("Mrs Kate Louise Phillips Marshall") Phillips</v>
      </c>
      <c r="G250" t="s">
        <v>16</v>
      </c>
      <c r="H250">
        <v>19</v>
      </c>
      <c r="I250" t="str">
        <f t="shared" si="54"/>
        <v>Adult</v>
      </c>
      <c r="J250">
        <v>0</v>
      </c>
      <c r="K250">
        <v>0</v>
      </c>
      <c r="L250">
        <v>250655</v>
      </c>
      <c r="M250" t="str">
        <f t="shared" si="55"/>
        <v>250655</v>
      </c>
      <c r="N250" s="1">
        <v>26</v>
      </c>
      <c r="O250" t="s">
        <v>1221</v>
      </c>
      <c r="P250" t="s">
        <v>14</v>
      </c>
    </row>
    <row r="251" spans="1:16" x14ac:dyDescent="0.25">
      <c r="A251">
        <v>706</v>
      </c>
      <c r="B251">
        <v>0</v>
      </c>
      <c r="C251" t="str">
        <f t="shared" si="52"/>
        <v>Died</v>
      </c>
      <c r="D251" t="s">
        <v>1224</v>
      </c>
      <c r="E251" t="s">
        <v>989</v>
      </c>
      <c r="F251" t="str">
        <f t="shared" si="53"/>
        <v>Mr. Henry Samuel ("Mr Henry Marshall") Morley</v>
      </c>
      <c r="G251" t="s">
        <v>12</v>
      </c>
      <c r="H251">
        <v>39</v>
      </c>
      <c r="I251" t="str">
        <f t="shared" si="54"/>
        <v>Adult</v>
      </c>
      <c r="J251">
        <v>0</v>
      </c>
      <c r="K251">
        <v>0</v>
      </c>
      <c r="L251">
        <v>250655</v>
      </c>
      <c r="M251" t="str">
        <f t="shared" si="55"/>
        <v>250655</v>
      </c>
      <c r="N251" s="1">
        <v>26</v>
      </c>
      <c r="O251" t="s">
        <v>1221</v>
      </c>
      <c r="P251" t="s">
        <v>14</v>
      </c>
    </row>
    <row r="252" spans="1:16" x14ac:dyDescent="0.25">
      <c r="A252">
        <v>251</v>
      </c>
      <c r="B252">
        <v>0</v>
      </c>
      <c r="D252">
        <v>3</v>
      </c>
      <c r="E252" t="s">
        <v>378</v>
      </c>
      <c r="G252" t="s">
        <v>12</v>
      </c>
      <c r="J252">
        <v>0</v>
      </c>
      <c r="K252">
        <v>0</v>
      </c>
      <c r="L252">
        <v>362316</v>
      </c>
      <c r="N252" s="1">
        <v>7.25</v>
      </c>
      <c r="P252" t="s">
        <v>14</v>
      </c>
    </row>
    <row r="253" spans="1:16" x14ac:dyDescent="0.25">
      <c r="A253">
        <v>554</v>
      </c>
      <c r="B253">
        <v>1</v>
      </c>
      <c r="C253" t="str">
        <f>IF(B253=1,"Survived","Died")</f>
        <v>Survived</v>
      </c>
      <c r="D253" t="s">
        <v>1225</v>
      </c>
      <c r="E253" t="s">
        <v>793</v>
      </c>
      <c r="F253" t="str">
        <f>TRIM(MID(E253,FIND(",",E253)+2,FIND(".",E253)-FIND(",",E253)-1)) &amp; " " &amp; TRIM(MID(E253,FIND(".",E253)+2,LEN(E253))) &amp; " " &amp; LEFT(E253,FIND(",",E253)-1)</f>
        <v>Mr. Fahim ("Philip Zenni") Leeni</v>
      </c>
      <c r="G253" t="s">
        <v>12</v>
      </c>
      <c r="H253">
        <v>22</v>
      </c>
      <c r="I253" t="str">
        <f>IF(H253&lt;13,"Child",IF(H253&lt;60,"Adult","Senior"))</f>
        <v>Adult</v>
      </c>
      <c r="J253">
        <v>0</v>
      </c>
      <c r="K253">
        <v>0</v>
      </c>
      <c r="L253">
        <v>2620</v>
      </c>
      <c r="M253" t="str">
        <f>TRIM(L253)</f>
        <v>2620</v>
      </c>
      <c r="N253" s="1">
        <v>7.2249999999999996</v>
      </c>
      <c r="O253" t="s">
        <v>1221</v>
      </c>
      <c r="P253" t="s">
        <v>19</v>
      </c>
    </row>
    <row r="254" spans="1:16" x14ac:dyDescent="0.25">
      <c r="A254">
        <v>662</v>
      </c>
      <c r="B254">
        <v>0</v>
      </c>
      <c r="C254" t="str">
        <f>IF(B254=1,"Survived","Died")</f>
        <v>Died</v>
      </c>
      <c r="D254" t="s">
        <v>1225</v>
      </c>
      <c r="E254" t="s">
        <v>930</v>
      </c>
      <c r="F254" t="str">
        <f>TRIM(MID(E254,FIND(",",E254)+2,FIND(".",E254)-FIND(",",E254)-1)) &amp; " " &amp; TRIM(MID(E254,FIND(".",E254)+2,LEN(E254))) &amp; " " &amp; LEFT(E254,FIND(",",E254)-1)</f>
        <v>Mr. Mohamed Badt</v>
      </c>
      <c r="G254" t="s">
        <v>12</v>
      </c>
      <c r="H254">
        <v>40</v>
      </c>
      <c r="I254" t="str">
        <f>IF(H254&lt;13,"Child",IF(H254&lt;60,"Adult","Senior"))</f>
        <v>Adult</v>
      </c>
      <c r="J254">
        <v>0</v>
      </c>
      <c r="K254">
        <v>0</v>
      </c>
      <c r="L254">
        <v>2623</v>
      </c>
      <c r="M254" t="str">
        <f>TRIM(L254)</f>
        <v>2623</v>
      </c>
      <c r="N254" s="1">
        <v>7.2249999999999996</v>
      </c>
      <c r="O254" t="s">
        <v>1221</v>
      </c>
      <c r="P254" t="s">
        <v>19</v>
      </c>
    </row>
    <row r="255" spans="1:16" x14ac:dyDescent="0.25">
      <c r="A255">
        <v>804</v>
      </c>
      <c r="B255">
        <v>1</v>
      </c>
      <c r="C255" t="str">
        <f>IF(B255=1,"Survived","Died")</f>
        <v>Survived</v>
      </c>
      <c r="D255" t="s">
        <v>1225</v>
      </c>
      <c r="E255" t="s">
        <v>1111</v>
      </c>
      <c r="F255" t="str">
        <f>TRIM(MID(E255,FIND(",",E255)+2,FIND(".",E255)-FIND(",",E255)-1)) &amp; " " &amp; TRIM(MID(E255,FIND(".",E255)+2,LEN(E255))) &amp; " " &amp; LEFT(E255,FIND(",",E255)-1)</f>
        <v>Master. Assad Alexander Thomas</v>
      </c>
      <c r="G255" t="s">
        <v>12</v>
      </c>
      <c r="H255">
        <v>0.42</v>
      </c>
      <c r="I255" t="str">
        <f>IF(H255&lt;13,"Child",IF(H255&lt;60,"Adult","Senior"))</f>
        <v>Child</v>
      </c>
      <c r="J255">
        <v>0</v>
      </c>
      <c r="K255">
        <v>1</v>
      </c>
      <c r="L255">
        <v>2625</v>
      </c>
      <c r="M255" t="str">
        <f>TRIM(L255)</f>
        <v>2625</v>
      </c>
      <c r="N255" s="1">
        <v>8.5167000000000002</v>
      </c>
      <c r="O255" t="s">
        <v>1221</v>
      </c>
      <c r="P255" t="s">
        <v>19</v>
      </c>
    </row>
    <row r="256" spans="1:16" x14ac:dyDescent="0.25">
      <c r="A256">
        <v>115</v>
      </c>
      <c r="B256">
        <v>0</v>
      </c>
      <c r="C256" t="str">
        <f>IF(B256=1,"Survived","Died")</f>
        <v>Died</v>
      </c>
      <c r="D256" t="s">
        <v>1225</v>
      </c>
      <c r="E256" t="s">
        <v>180</v>
      </c>
      <c r="F256" t="str">
        <f>TRIM(MID(E256,FIND(",",E256)+2,FIND(".",E256)-FIND(",",E256)-1)) &amp; " " &amp; TRIM(MID(E256,FIND(".",E256)+2,LEN(E256))) &amp; " " &amp; LEFT(E256,FIND(",",E256)-1)</f>
        <v>Miss. Malake Attalah</v>
      </c>
      <c r="G256" t="s">
        <v>16</v>
      </c>
      <c r="H256">
        <v>17</v>
      </c>
      <c r="I256" t="str">
        <f>IF(H256&lt;13,"Child",IF(H256&lt;60,"Adult","Senior"))</f>
        <v>Adult</v>
      </c>
      <c r="J256">
        <v>0</v>
      </c>
      <c r="K256">
        <v>0</v>
      </c>
      <c r="L256">
        <v>2627</v>
      </c>
      <c r="M256" t="str">
        <f>TRIM(L256)</f>
        <v>2627</v>
      </c>
      <c r="N256" s="1">
        <v>14.458299999999999</v>
      </c>
      <c r="O256" t="s">
        <v>1221</v>
      </c>
      <c r="P256" t="s">
        <v>19</v>
      </c>
    </row>
    <row r="257" spans="1:16" x14ac:dyDescent="0.25">
      <c r="A257">
        <v>204</v>
      </c>
      <c r="B257">
        <v>0</v>
      </c>
      <c r="C257" t="str">
        <f>IF(B257=1,"Survived","Died")</f>
        <v>Died</v>
      </c>
      <c r="D257" t="s">
        <v>1225</v>
      </c>
      <c r="E257" t="s">
        <v>309</v>
      </c>
      <c r="F257" t="str">
        <f>TRIM(MID(E257,FIND(",",E257)+2,FIND(".",E257)-FIND(",",E257)-1)) &amp; " " &amp; TRIM(MID(E257,FIND(".",E257)+2,LEN(E257))) &amp; " " &amp; LEFT(E257,FIND(",",E257)-1)</f>
        <v>Mr. Gerious Youseff</v>
      </c>
      <c r="G257" t="s">
        <v>12</v>
      </c>
      <c r="H257">
        <v>45.5</v>
      </c>
      <c r="I257" t="str">
        <f>IF(H257&lt;13,"Child",IF(H257&lt;60,"Adult","Senior"))</f>
        <v>Adult</v>
      </c>
      <c r="J257">
        <v>0</v>
      </c>
      <c r="K257">
        <v>0</v>
      </c>
      <c r="L257">
        <v>2628</v>
      </c>
      <c r="M257" t="str">
        <f>TRIM(L257)</f>
        <v>2628</v>
      </c>
      <c r="N257" s="1">
        <v>7.2249999999999996</v>
      </c>
      <c r="O257" t="s">
        <v>1221</v>
      </c>
      <c r="P257" t="s">
        <v>19</v>
      </c>
    </row>
    <row r="258" spans="1:16" x14ac:dyDescent="0.25">
      <c r="A258">
        <v>257</v>
      </c>
      <c r="B258">
        <v>1</v>
      </c>
      <c r="D258">
        <v>1</v>
      </c>
      <c r="E258" t="s">
        <v>386</v>
      </c>
      <c r="G258" t="s">
        <v>16</v>
      </c>
      <c r="J258">
        <v>0</v>
      </c>
      <c r="K258">
        <v>0</v>
      </c>
      <c r="L258" t="s">
        <v>387</v>
      </c>
      <c r="N258" s="1">
        <v>79.2</v>
      </c>
      <c r="P258" t="s">
        <v>19</v>
      </c>
    </row>
    <row r="259" spans="1:16" x14ac:dyDescent="0.25">
      <c r="A259">
        <v>507</v>
      </c>
      <c r="B259">
        <v>1</v>
      </c>
      <c r="C259" t="str">
        <f>IF(B259=1,"Survived","Died")</f>
        <v>Survived</v>
      </c>
      <c r="D259" t="s">
        <v>1224</v>
      </c>
      <c r="E259" t="s">
        <v>727</v>
      </c>
      <c r="F259" t="str">
        <f>TRIM(MID(E259,FIND(",",E259)+2,FIND(".",E259)-FIND(",",E259)-1)) &amp; " " &amp; TRIM(MID(E259,FIND(".",E259)+2,LEN(E259))) &amp; " " &amp; LEFT(E259,FIND(",",E259)-1)</f>
        <v>Mrs. Frederick Charles (Jane Richards) Quick</v>
      </c>
      <c r="G259" t="s">
        <v>16</v>
      </c>
      <c r="H259">
        <v>33</v>
      </c>
      <c r="I259" t="str">
        <f>IF(H259&lt;13,"Child",IF(H259&lt;60,"Adult","Senior"))</f>
        <v>Adult</v>
      </c>
      <c r="J259">
        <v>0</v>
      </c>
      <c r="K259">
        <v>2</v>
      </c>
      <c r="L259">
        <v>26360</v>
      </c>
      <c r="M259" t="str">
        <f>TRIM(L259)</f>
        <v>26360</v>
      </c>
      <c r="N259" s="1">
        <v>26</v>
      </c>
      <c r="O259" t="s">
        <v>1221</v>
      </c>
      <c r="P259" t="s">
        <v>14</v>
      </c>
    </row>
    <row r="260" spans="1:16" x14ac:dyDescent="0.25">
      <c r="A260">
        <v>531</v>
      </c>
      <c r="B260">
        <v>1</v>
      </c>
      <c r="C260" t="str">
        <f>IF(B260=1,"Survived","Died")</f>
        <v>Survived</v>
      </c>
      <c r="D260" t="s">
        <v>1224</v>
      </c>
      <c r="E260" t="s">
        <v>762</v>
      </c>
      <c r="F260" t="str">
        <f>TRIM(MID(E260,FIND(",",E260)+2,FIND(".",E260)-FIND(",",E260)-1)) &amp; " " &amp; TRIM(MID(E260,FIND(".",E260)+2,LEN(E260))) &amp; " " &amp; LEFT(E260,FIND(",",E260)-1)</f>
        <v>Miss. Phyllis May Quick</v>
      </c>
      <c r="G260" t="s">
        <v>16</v>
      </c>
      <c r="H260">
        <v>2</v>
      </c>
      <c r="I260" t="str">
        <f>IF(H260&lt;13,"Child",IF(H260&lt;60,"Adult","Senior"))</f>
        <v>Child</v>
      </c>
      <c r="J260">
        <v>1</v>
      </c>
      <c r="K260">
        <v>1</v>
      </c>
      <c r="L260">
        <v>26360</v>
      </c>
      <c r="M260" t="str">
        <f>TRIM(L260)</f>
        <v>26360</v>
      </c>
      <c r="N260" s="1">
        <v>26</v>
      </c>
      <c r="O260" t="s">
        <v>1221</v>
      </c>
      <c r="P260" t="s">
        <v>14</v>
      </c>
    </row>
    <row r="261" spans="1:16" x14ac:dyDescent="0.25">
      <c r="A261">
        <v>379</v>
      </c>
      <c r="B261">
        <v>0</v>
      </c>
      <c r="C261" t="str">
        <f>IF(B261=1,"Survived","Died")</f>
        <v>Died</v>
      </c>
      <c r="D261" t="s">
        <v>1225</v>
      </c>
      <c r="E261" t="s">
        <v>561</v>
      </c>
      <c r="F261" t="str">
        <f>TRIM(MID(E261,FIND(",",E261)+2,FIND(".",E261)-FIND(",",E261)-1)) &amp; " " &amp; TRIM(MID(E261,FIND(".",E261)+2,LEN(E261))) &amp; " " &amp; LEFT(E261,FIND(",",E261)-1)</f>
        <v>Mr. Tannous Betros</v>
      </c>
      <c r="G261" t="s">
        <v>12</v>
      </c>
      <c r="H261">
        <v>20</v>
      </c>
      <c r="I261" t="str">
        <f>IF(H261&lt;13,"Child",IF(H261&lt;60,"Adult","Senior"))</f>
        <v>Adult</v>
      </c>
      <c r="J261">
        <v>0</v>
      </c>
      <c r="K261">
        <v>0</v>
      </c>
      <c r="L261">
        <v>2648</v>
      </c>
      <c r="M261" t="str">
        <f>TRIM(L261)</f>
        <v>2648</v>
      </c>
      <c r="N261" s="1">
        <v>4.0125000000000002</v>
      </c>
      <c r="O261" t="s">
        <v>1221</v>
      </c>
      <c r="P261" t="s">
        <v>19</v>
      </c>
    </row>
    <row r="262" spans="1:16" x14ac:dyDescent="0.25">
      <c r="A262">
        <v>261</v>
      </c>
      <c r="B262">
        <v>0</v>
      </c>
      <c r="D262">
        <v>3</v>
      </c>
      <c r="E262" t="s">
        <v>393</v>
      </c>
      <c r="G262" t="s">
        <v>12</v>
      </c>
      <c r="J262">
        <v>0</v>
      </c>
      <c r="K262">
        <v>0</v>
      </c>
      <c r="L262">
        <v>384461</v>
      </c>
      <c r="N262" s="1">
        <v>7.75</v>
      </c>
      <c r="P262" t="s">
        <v>26</v>
      </c>
    </row>
    <row r="263" spans="1:16" x14ac:dyDescent="0.25">
      <c r="A263">
        <v>256</v>
      </c>
      <c r="B263">
        <v>1</v>
      </c>
      <c r="C263" t="str">
        <f>IF(B263=1,"Survived","Died")</f>
        <v>Survived</v>
      </c>
      <c r="D263" t="s">
        <v>1225</v>
      </c>
      <c r="E263" t="s">
        <v>385</v>
      </c>
      <c r="F263" t="str">
        <f>TRIM(MID(E263,FIND(",",E263)+2,FIND(".",E263)-FIND(",",E263)-1)) &amp; " " &amp; TRIM(MID(E263,FIND(".",E263)+2,LEN(E263))) &amp; " " &amp; LEFT(E263,FIND(",",E263)-1)</f>
        <v>Mrs. Darwis (Hanne Youssef Razi) Touma</v>
      </c>
      <c r="G263" t="s">
        <v>16</v>
      </c>
      <c r="H263">
        <v>29</v>
      </c>
      <c r="I263" t="str">
        <f>IF(H263&lt;13,"Child",IF(H263&lt;60,"Adult","Senior"))</f>
        <v>Adult</v>
      </c>
      <c r="J263">
        <v>0</v>
      </c>
      <c r="K263">
        <v>2</v>
      </c>
      <c r="L263">
        <v>2650</v>
      </c>
      <c r="M263" t="str">
        <f>TRIM(L263)</f>
        <v>2650</v>
      </c>
      <c r="N263" s="1">
        <v>15.245799999999999</v>
      </c>
      <c r="O263" t="s">
        <v>1221</v>
      </c>
      <c r="P263" t="s">
        <v>19</v>
      </c>
    </row>
    <row r="264" spans="1:16" x14ac:dyDescent="0.25">
      <c r="A264">
        <v>40</v>
      </c>
      <c r="B264">
        <v>1</v>
      </c>
      <c r="C264" t="str">
        <f>IF(B264=1,"Survived","Died")</f>
        <v>Survived</v>
      </c>
      <c r="D264" t="s">
        <v>1225</v>
      </c>
      <c r="E264" t="s">
        <v>74</v>
      </c>
      <c r="F264" t="str">
        <f>TRIM(MID(E264,FIND(",",E264)+2,FIND(".",E264)-FIND(",",E264)-1)) &amp; " " &amp; TRIM(MID(E264,FIND(".",E264)+2,LEN(E264))) &amp; " " &amp; LEFT(E264,FIND(",",E264)-1)</f>
        <v>Miss. Jamila Nicola-Yarred</v>
      </c>
      <c r="G264" t="s">
        <v>16</v>
      </c>
      <c r="H264">
        <v>14</v>
      </c>
      <c r="I264" t="str">
        <f>IF(H264&lt;13,"Child",IF(H264&lt;60,"Adult","Senior"))</f>
        <v>Adult</v>
      </c>
      <c r="J264">
        <v>1</v>
      </c>
      <c r="K264">
        <v>0</v>
      </c>
      <c r="L264">
        <v>2651</v>
      </c>
      <c r="M264" t="str">
        <f>TRIM(L264)</f>
        <v>2651</v>
      </c>
      <c r="N264" s="1">
        <v>11.2417</v>
      </c>
      <c r="O264" t="s">
        <v>1221</v>
      </c>
      <c r="P264" t="s">
        <v>19</v>
      </c>
    </row>
    <row r="265" spans="1:16" x14ac:dyDescent="0.25">
      <c r="A265">
        <v>126</v>
      </c>
      <c r="B265">
        <v>1</v>
      </c>
      <c r="C265" t="str">
        <f>IF(B265=1,"Survived","Died")</f>
        <v>Survived</v>
      </c>
      <c r="D265" t="s">
        <v>1225</v>
      </c>
      <c r="E265" t="s">
        <v>196</v>
      </c>
      <c r="F265" t="str">
        <f>TRIM(MID(E265,FIND(",",E265)+2,FIND(".",E265)-FIND(",",E265)-1)) &amp; " " &amp; TRIM(MID(E265,FIND(".",E265)+2,LEN(E265))) &amp; " " &amp; LEFT(E265,FIND(",",E265)-1)</f>
        <v>Master. Elias Nicola-Yarred</v>
      </c>
      <c r="G265" t="s">
        <v>12</v>
      </c>
      <c r="H265">
        <v>12</v>
      </c>
      <c r="I265" t="str">
        <f>IF(H265&lt;13,"Child",IF(H265&lt;60,"Adult","Senior"))</f>
        <v>Child</v>
      </c>
      <c r="J265">
        <v>1</v>
      </c>
      <c r="K265">
        <v>0</v>
      </c>
      <c r="L265">
        <v>2651</v>
      </c>
      <c r="M265" t="str">
        <f>TRIM(L265)</f>
        <v>2651</v>
      </c>
      <c r="N265" s="1">
        <v>11.2417</v>
      </c>
      <c r="O265" t="s">
        <v>1221</v>
      </c>
      <c r="P265" t="s">
        <v>19</v>
      </c>
    </row>
    <row r="266" spans="1:16" x14ac:dyDescent="0.25">
      <c r="A266">
        <v>265</v>
      </c>
      <c r="B266">
        <v>0</v>
      </c>
      <c r="D266">
        <v>3</v>
      </c>
      <c r="E266" t="s">
        <v>399</v>
      </c>
      <c r="G266" t="s">
        <v>16</v>
      </c>
      <c r="J266">
        <v>0</v>
      </c>
      <c r="K266">
        <v>0</v>
      </c>
      <c r="L266">
        <v>382649</v>
      </c>
      <c r="N266" s="1">
        <v>7.75</v>
      </c>
      <c r="P266" t="s">
        <v>26</v>
      </c>
    </row>
    <row r="267" spans="1:16" x14ac:dyDescent="0.25">
      <c r="A267">
        <v>382</v>
      </c>
      <c r="B267">
        <v>1</v>
      </c>
      <c r="C267" t="str">
        <f>IF(B267=1,"Survived","Died")</f>
        <v>Survived</v>
      </c>
      <c r="D267" t="s">
        <v>1225</v>
      </c>
      <c r="E267" t="s">
        <v>565</v>
      </c>
      <c r="F267" t="str">
        <f>TRIM(MID(E267,FIND(",",E267)+2,FIND(".",E267)-FIND(",",E267)-1)) &amp; " " &amp; TRIM(MID(E267,FIND(".",E267)+2,LEN(E267))) &amp; " " &amp; LEFT(E267,FIND(",",E267)-1)</f>
        <v>Miss. Maria ("Mary") Nakid</v>
      </c>
      <c r="G267" t="s">
        <v>16</v>
      </c>
      <c r="H267">
        <v>1</v>
      </c>
      <c r="I267" t="str">
        <f>IF(H267&lt;13,"Child",IF(H267&lt;60,"Adult","Senior"))</f>
        <v>Child</v>
      </c>
      <c r="J267">
        <v>0</v>
      </c>
      <c r="K267">
        <v>2</v>
      </c>
      <c r="L267">
        <v>2653</v>
      </c>
      <c r="M267" t="str">
        <f>TRIM(L267)</f>
        <v>2653</v>
      </c>
      <c r="N267" s="1">
        <v>15.7417</v>
      </c>
      <c r="O267" t="s">
        <v>1221</v>
      </c>
      <c r="P267" t="s">
        <v>19</v>
      </c>
    </row>
    <row r="268" spans="1:16" x14ac:dyDescent="0.25">
      <c r="A268">
        <v>623</v>
      </c>
      <c r="B268">
        <v>1</v>
      </c>
      <c r="C268" t="str">
        <f>IF(B268=1,"Survived","Died")</f>
        <v>Survived</v>
      </c>
      <c r="D268" t="s">
        <v>1225</v>
      </c>
      <c r="E268" t="s">
        <v>882</v>
      </c>
      <c r="F268" t="str">
        <f>TRIM(MID(E268,FIND(",",E268)+2,FIND(".",E268)-FIND(",",E268)-1)) &amp; " " &amp; TRIM(MID(E268,FIND(".",E268)+2,LEN(E268))) &amp; " " &amp; LEFT(E268,FIND(",",E268)-1)</f>
        <v>Mr. Sahid Nakid</v>
      </c>
      <c r="G268" t="s">
        <v>12</v>
      </c>
      <c r="H268">
        <v>20</v>
      </c>
      <c r="I268" t="str">
        <f>IF(H268&lt;13,"Child",IF(H268&lt;60,"Adult","Senior"))</f>
        <v>Adult</v>
      </c>
      <c r="J268">
        <v>1</v>
      </c>
      <c r="K268">
        <v>1</v>
      </c>
      <c r="L268">
        <v>2653</v>
      </c>
      <c r="M268" t="str">
        <f>TRIM(L268)</f>
        <v>2653</v>
      </c>
      <c r="N268" s="1">
        <v>15.7417</v>
      </c>
      <c r="O268" t="s">
        <v>1221</v>
      </c>
      <c r="P268" t="s">
        <v>19</v>
      </c>
    </row>
    <row r="269" spans="1:16" x14ac:dyDescent="0.25">
      <c r="A269">
        <v>621</v>
      </c>
      <c r="B269">
        <v>0</v>
      </c>
      <c r="C269" t="str">
        <f>IF(B269=1,"Survived","Died")</f>
        <v>Died</v>
      </c>
      <c r="D269" t="s">
        <v>1225</v>
      </c>
      <c r="E269" t="s">
        <v>879</v>
      </c>
      <c r="F269" t="str">
        <f>TRIM(MID(E269,FIND(",",E269)+2,FIND(".",E269)-FIND(",",E269)-1)) &amp; " " &amp; TRIM(MID(E269,FIND(".",E269)+2,LEN(E269))) &amp; " " &amp; LEFT(E269,FIND(",",E269)-1)</f>
        <v>Mr. Antoni Yasbeck</v>
      </c>
      <c r="G269" t="s">
        <v>12</v>
      </c>
      <c r="H269">
        <v>27</v>
      </c>
      <c r="I269" t="str">
        <f>IF(H269&lt;13,"Child",IF(H269&lt;60,"Adult","Senior"))</f>
        <v>Adult</v>
      </c>
      <c r="J269">
        <v>1</v>
      </c>
      <c r="K269">
        <v>0</v>
      </c>
      <c r="L269">
        <v>2659</v>
      </c>
      <c r="M269" t="str">
        <f>TRIM(L269)</f>
        <v>2659</v>
      </c>
      <c r="N269" s="1">
        <v>14.4542</v>
      </c>
      <c r="O269" t="s">
        <v>1221</v>
      </c>
      <c r="P269" t="s">
        <v>19</v>
      </c>
    </row>
    <row r="270" spans="1:16" x14ac:dyDescent="0.25">
      <c r="A270">
        <v>831</v>
      </c>
      <c r="B270">
        <v>1</v>
      </c>
      <c r="C270" t="str">
        <f>IF(B270=1,"Survived","Died")</f>
        <v>Survived</v>
      </c>
      <c r="D270" t="s">
        <v>1225</v>
      </c>
      <c r="E270" t="s">
        <v>1144</v>
      </c>
      <c r="F270" t="str">
        <f>TRIM(MID(E270,FIND(",",E270)+2,FIND(".",E270)-FIND(",",E270)-1)) &amp; " " &amp; TRIM(MID(E270,FIND(".",E270)+2,LEN(E270))) &amp; " " &amp; LEFT(E270,FIND(",",E270)-1)</f>
        <v>Mrs. Antoni (Selini Alexander) Yasbeck</v>
      </c>
      <c r="G270" t="s">
        <v>16</v>
      </c>
      <c r="H270">
        <v>15</v>
      </c>
      <c r="I270" t="str">
        <f>IF(H270&lt;13,"Child",IF(H270&lt;60,"Adult","Senior"))</f>
        <v>Adult</v>
      </c>
      <c r="J270">
        <v>1</v>
      </c>
      <c r="K270">
        <v>0</v>
      </c>
      <c r="L270">
        <v>2659</v>
      </c>
      <c r="M270" t="str">
        <f>TRIM(L270)</f>
        <v>2659</v>
      </c>
      <c r="N270" s="1">
        <v>14.4542</v>
      </c>
      <c r="O270" t="s">
        <v>1221</v>
      </c>
      <c r="P270" t="s">
        <v>19</v>
      </c>
    </row>
    <row r="271" spans="1:16" x14ac:dyDescent="0.25">
      <c r="A271">
        <v>763</v>
      </c>
      <c r="B271">
        <v>1</v>
      </c>
      <c r="C271" t="str">
        <f>IF(B271=1,"Survived","Died")</f>
        <v>Survived</v>
      </c>
      <c r="D271" t="s">
        <v>1225</v>
      </c>
      <c r="E271" t="s">
        <v>1059</v>
      </c>
      <c r="F271" t="str">
        <f>TRIM(MID(E271,FIND(",",E271)+2,FIND(".",E271)-FIND(",",E271)-1)) &amp; " " &amp; TRIM(MID(E271,FIND(".",E271)+2,LEN(E271))) &amp; " " &amp; LEFT(E271,FIND(",",E271)-1)</f>
        <v>Mr. Hanna Assi Barah</v>
      </c>
      <c r="G271" t="s">
        <v>12</v>
      </c>
      <c r="H271">
        <v>20</v>
      </c>
      <c r="I271" t="str">
        <f>IF(H271&lt;13,"Child",IF(H271&lt;60,"Adult","Senior"))</f>
        <v>Adult</v>
      </c>
      <c r="J271">
        <v>0</v>
      </c>
      <c r="K271">
        <v>0</v>
      </c>
      <c r="L271">
        <v>2663</v>
      </c>
      <c r="M271" t="str">
        <f>TRIM(L271)</f>
        <v>2663</v>
      </c>
      <c r="N271" s="1">
        <v>7.2291999999999996</v>
      </c>
      <c r="O271" t="s">
        <v>1221</v>
      </c>
      <c r="P271" t="s">
        <v>19</v>
      </c>
    </row>
    <row r="272" spans="1:16" x14ac:dyDescent="0.25">
      <c r="A272">
        <v>271</v>
      </c>
      <c r="B272">
        <v>0</v>
      </c>
      <c r="D272">
        <v>1</v>
      </c>
      <c r="E272" t="s">
        <v>410</v>
      </c>
      <c r="G272" t="s">
        <v>12</v>
      </c>
      <c r="J272">
        <v>0</v>
      </c>
      <c r="K272">
        <v>0</v>
      </c>
      <c r="L272">
        <v>113798</v>
      </c>
      <c r="N272" s="1">
        <v>31</v>
      </c>
      <c r="P272" t="s">
        <v>14</v>
      </c>
    </row>
    <row r="273" spans="1:16" x14ac:dyDescent="0.25">
      <c r="A273">
        <v>112</v>
      </c>
      <c r="B273">
        <v>0</v>
      </c>
      <c r="C273" t="str">
        <f>IF(B273=1,"Survived","Died")</f>
        <v>Died</v>
      </c>
      <c r="D273" t="s">
        <v>1225</v>
      </c>
      <c r="E273" t="s">
        <v>177</v>
      </c>
      <c r="F273" t="str">
        <f>TRIM(MID(E273,FIND(",",E273)+2,FIND(".",E273)-FIND(",",E273)-1)) &amp; " " &amp; TRIM(MID(E273,FIND(".",E273)+2,LEN(E273))) &amp; " " &amp; LEFT(E273,FIND(",",E273)-1)</f>
        <v>Miss. Hileni Zabour</v>
      </c>
      <c r="G273" t="s">
        <v>16</v>
      </c>
      <c r="H273">
        <v>14.5</v>
      </c>
      <c r="I273" t="str">
        <f>IF(H273&lt;13,"Child",IF(H273&lt;60,"Adult","Senior"))</f>
        <v>Adult</v>
      </c>
      <c r="J273">
        <v>1</v>
      </c>
      <c r="K273">
        <v>0</v>
      </c>
      <c r="L273">
        <v>2665</v>
      </c>
      <c r="M273" t="str">
        <f>TRIM(L273)</f>
        <v>2665</v>
      </c>
      <c r="N273" s="1">
        <v>14.4542</v>
      </c>
      <c r="O273" t="s">
        <v>1221</v>
      </c>
      <c r="P273" t="s">
        <v>19</v>
      </c>
    </row>
    <row r="274" spans="1:16" x14ac:dyDescent="0.25">
      <c r="A274">
        <v>449</v>
      </c>
      <c r="B274">
        <v>1</v>
      </c>
      <c r="C274" t="str">
        <f>IF(B274=1,"Survived","Died")</f>
        <v>Survived</v>
      </c>
      <c r="D274" t="s">
        <v>1225</v>
      </c>
      <c r="E274" t="s">
        <v>646</v>
      </c>
      <c r="F274" t="str">
        <f>TRIM(MID(E274,FIND(",",E274)+2,FIND(".",E274)-FIND(",",E274)-1)) &amp; " " &amp; TRIM(MID(E274,FIND(".",E274)+2,LEN(E274))) &amp; " " &amp; LEFT(E274,FIND(",",E274)-1)</f>
        <v>Miss. Marie Catherine Baclini</v>
      </c>
      <c r="G274" t="s">
        <v>16</v>
      </c>
      <c r="H274">
        <v>5</v>
      </c>
      <c r="I274" t="str">
        <f>IF(H274&lt;13,"Child",IF(H274&lt;60,"Adult","Senior"))</f>
        <v>Child</v>
      </c>
      <c r="J274">
        <v>2</v>
      </c>
      <c r="K274">
        <v>1</v>
      </c>
      <c r="L274">
        <v>2666</v>
      </c>
      <c r="M274" t="str">
        <f>TRIM(L274)</f>
        <v>2666</v>
      </c>
      <c r="N274" s="1">
        <v>19.258299999999998</v>
      </c>
      <c r="O274" t="s">
        <v>1221</v>
      </c>
      <c r="P274" t="s">
        <v>19</v>
      </c>
    </row>
    <row r="275" spans="1:16" x14ac:dyDescent="0.25">
      <c r="A275">
        <v>470</v>
      </c>
      <c r="B275">
        <v>1</v>
      </c>
      <c r="C275" t="str">
        <f>IF(B275=1,"Survived","Died")</f>
        <v>Survived</v>
      </c>
      <c r="D275" t="s">
        <v>1225</v>
      </c>
      <c r="E275" t="s">
        <v>678</v>
      </c>
      <c r="F275" t="str">
        <f>TRIM(MID(E275,FIND(",",E275)+2,FIND(".",E275)-FIND(",",E275)-1)) &amp; " " &amp; TRIM(MID(E275,FIND(".",E275)+2,LEN(E275))) &amp; " " &amp; LEFT(E275,FIND(",",E275)-1)</f>
        <v>Miss. Helene Barbara Baclini</v>
      </c>
      <c r="G275" t="s">
        <v>16</v>
      </c>
      <c r="H275">
        <v>0.75</v>
      </c>
      <c r="I275" t="str">
        <f>IF(H275&lt;13,"Child",IF(H275&lt;60,"Adult","Senior"))</f>
        <v>Child</v>
      </c>
      <c r="J275">
        <v>2</v>
      </c>
      <c r="K275">
        <v>1</v>
      </c>
      <c r="L275">
        <v>2666</v>
      </c>
      <c r="M275" t="str">
        <f>TRIM(L275)</f>
        <v>2666</v>
      </c>
      <c r="N275" s="1">
        <v>19.258299999999998</v>
      </c>
      <c r="O275" t="s">
        <v>1221</v>
      </c>
      <c r="P275" t="s">
        <v>19</v>
      </c>
    </row>
    <row r="276" spans="1:16" x14ac:dyDescent="0.25">
      <c r="A276">
        <v>275</v>
      </c>
      <c r="B276">
        <v>1</v>
      </c>
      <c r="D276">
        <v>3</v>
      </c>
      <c r="E276" t="s">
        <v>416</v>
      </c>
      <c r="G276" t="s">
        <v>16</v>
      </c>
      <c r="J276">
        <v>0</v>
      </c>
      <c r="K276">
        <v>0</v>
      </c>
      <c r="L276">
        <v>370375</v>
      </c>
      <c r="N276" s="1">
        <v>7.75</v>
      </c>
      <c r="P276" t="s">
        <v>26</v>
      </c>
    </row>
    <row r="277" spans="1:16" x14ac:dyDescent="0.25">
      <c r="A277">
        <v>645</v>
      </c>
      <c r="B277">
        <v>1</v>
      </c>
      <c r="C277" t="str">
        <f>IF(B277=1,"Survived","Died")</f>
        <v>Survived</v>
      </c>
      <c r="D277" t="s">
        <v>1225</v>
      </c>
      <c r="E277" t="s">
        <v>909</v>
      </c>
      <c r="F277" t="str">
        <f>TRIM(MID(E277,FIND(",",E277)+2,FIND(".",E277)-FIND(",",E277)-1)) &amp; " " &amp; TRIM(MID(E277,FIND(".",E277)+2,LEN(E277))) &amp; " " &amp; LEFT(E277,FIND(",",E277)-1)</f>
        <v>Miss. Eugenie Baclini</v>
      </c>
      <c r="G277" t="s">
        <v>16</v>
      </c>
      <c r="H277">
        <v>0.75</v>
      </c>
      <c r="I277" t="str">
        <f>IF(H277&lt;13,"Child",IF(H277&lt;60,"Adult","Senior"))</f>
        <v>Child</v>
      </c>
      <c r="J277">
        <v>2</v>
      </c>
      <c r="K277">
        <v>1</v>
      </c>
      <c r="L277">
        <v>2666</v>
      </c>
      <c r="M277" t="str">
        <f>TRIM(L277)</f>
        <v>2666</v>
      </c>
      <c r="N277" s="1">
        <v>19.258299999999998</v>
      </c>
      <c r="O277" t="s">
        <v>1221</v>
      </c>
      <c r="P277" t="s">
        <v>19</v>
      </c>
    </row>
    <row r="278" spans="1:16" x14ac:dyDescent="0.25">
      <c r="A278">
        <v>859</v>
      </c>
      <c r="B278">
        <v>1</v>
      </c>
      <c r="C278" t="str">
        <f>IF(B278=1,"Survived","Died")</f>
        <v>Survived</v>
      </c>
      <c r="D278" t="s">
        <v>1225</v>
      </c>
      <c r="E278" t="s">
        <v>1180</v>
      </c>
      <c r="F278" t="str">
        <f>TRIM(MID(E278,FIND(",",E278)+2,FIND(".",E278)-FIND(",",E278)-1)) &amp; " " &amp; TRIM(MID(E278,FIND(".",E278)+2,LEN(E278))) &amp; " " &amp; LEFT(E278,FIND(",",E278)-1)</f>
        <v>Mrs. Solomon (Latifa Qurban) Baclini</v>
      </c>
      <c r="G278" t="s">
        <v>16</v>
      </c>
      <c r="H278">
        <v>24</v>
      </c>
      <c r="I278" t="str">
        <f>IF(H278&lt;13,"Child",IF(H278&lt;60,"Adult","Senior"))</f>
        <v>Adult</v>
      </c>
      <c r="J278">
        <v>0</v>
      </c>
      <c r="K278">
        <v>3</v>
      </c>
      <c r="L278">
        <v>2666</v>
      </c>
      <c r="M278" t="str">
        <f>TRIM(L278)</f>
        <v>2666</v>
      </c>
      <c r="N278" s="1">
        <v>19.258299999999998</v>
      </c>
      <c r="O278" t="s">
        <v>1221</v>
      </c>
      <c r="P278" t="s">
        <v>19</v>
      </c>
    </row>
    <row r="279" spans="1:16" x14ac:dyDescent="0.25">
      <c r="A279">
        <v>278</v>
      </c>
      <c r="B279">
        <v>0</v>
      </c>
      <c r="D279">
        <v>2</v>
      </c>
      <c r="E279" t="s">
        <v>420</v>
      </c>
      <c r="G279" t="s">
        <v>12</v>
      </c>
      <c r="J279">
        <v>0</v>
      </c>
      <c r="K279">
        <v>0</v>
      </c>
      <c r="L279">
        <v>239853</v>
      </c>
      <c r="N279" s="1">
        <v>0</v>
      </c>
      <c r="P279" t="s">
        <v>14</v>
      </c>
    </row>
    <row r="280" spans="1:16" x14ac:dyDescent="0.25">
      <c r="A280">
        <v>876</v>
      </c>
      <c r="B280">
        <v>1</v>
      </c>
      <c r="C280" t="str">
        <f t="shared" ref="C280:C285" si="56">IF(B280=1,"Survived","Died")</f>
        <v>Survived</v>
      </c>
      <c r="D280" t="s">
        <v>1225</v>
      </c>
      <c r="E280" t="s">
        <v>1200</v>
      </c>
      <c r="F280" t="str">
        <f t="shared" ref="F280:F285" si="57">TRIM(MID(E280,FIND(",",E280)+2,FIND(".",E280)-FIND(",",E280)-1)) &amp; " " &amp; TRIM(MID(E280,FIND(".",E280)+2,LEN(E280))) &amp; " " &amp; LEFT(E280,FIND(",",E280)-1)</f>
        <v>Miss. Adele Kiamie "Jane" Najib</v>
      </c>
      <c r="G280" t="s">
        <v>16</v>
      </c>
      <c r="H280">
        <v>15</v>
      </c>
      <c r="I280" t="str">
        <f t="shared" ref="I280:I285" si="58">IF(H280&lt;13,"Child",IF(H280&lt;60,"Adult","Senior"))</f>
        <v>Adult</v>
      </c>
      <c r="J280">
        <v>0</v>
      </c>
      <c r="K280">
        <v>0</v>
      </c>
      <c r="L280">
        <v>2667</v>
      </c>
      <c r="M280" t="str">
        <f t="shared" ref="M280:M285" si="59">TRIM(L280)</f>
        <v>2667</v>
      </c>
      <c r="N280" s="1">
        <v>7.2249999999999996</v>
      </c>
      <c r="O280" t="s">
        <v>1221</v>
      </c>
      <c r="P280" t="s">
        <v>19</v>
      </c>
    </row>
    <row r="281" spans="1:16" x14ac:dyDescent="0.25">
      <c r="A281">
        <v>61</v>
      </c>
      <c r="B281">
        <v>0</v>
      </c>
      <c r="C281" t="str">
        <f t="shared" si="56"/>
        <v>Died</v>
      </c>
      <c r="D281" t="s">
        <v>1225</v>
      </c>
      <c r="E281" t="s">
        <v>105</v>
      </c>
      <c r="F281" t="str">
        <f t="shared" si="57"/>
        <v>Mr. Orsen Sirayanian</v>
      </c>
      <c r="G281" t="s">
        <v>12</v>
      </c>
      <c r="H281">
        <v>22</v>
      </c>
      <c r="I281" t="str">
        <f t="shared" si="58"/>
        <v>Adult</v>
      </c>
      <c r="J281">
        <v>0</v>
      </c>
      <c r="K281">
        <v>0</v>
      </c>
      <c r="L281">
        <v>2669</v>
      </c>
      <c r="M281" t="str">
        <f t="shared" si="59"/>
        <v>2669</v>
      </c>
      <c r="N281" s="1">
        <v>7.2291999999999996</v>
      </c>
      <c r="O281" t="s">
        <v>1221</v>
      </c>
      <c r="P281" t="s">
        <v>19</v>
      </c>
    </row>
    <row r="282" spans="1:16" x14ac:dyDescent="0.25">
      <c r="A282">
        <v>237</v>
      </c>
      <c r="B282">
        <v>0</v>
      </c>
      <c r="C282" t="str">
        <f t="shared" si="56"/>
        <v>Died</v>
      </c>
      <c r="D282" t="s">
        <v>1224</v>
      </c>
      <c r="E282" t="s">
        <v>358</v>
      </c>
      <c r="F282" t="str">
        <f t="shared" si="57"/>
        <v>Mr. Stephen Hold</v>
      </c>
      <c r="G282" t="s">
        <v>12</v>
      </c>
      <c r="H282">
        <v>44</v>
      </c>
      <c r="I282" t="str">
        <f t="shared" si="58"/>
        <v>Adult</v>
      </c>
      <c r="J282">
        <v>1</v>
      </c>
      <c r="K282">
        <v>0</v>
      </c>
      <c r="L282">
        <v>26707</v>
      </c>
      <c r="M282" t="str">
        <f t="shared" si="59"/>
        <v>26707</v>
      </c>
      <c r="N282" s="1">
        <v>26</v>
      </c>
      <c r="O282" t="s">
        <v>1221</v>
      </c>
      <c r="P282" t="s">
        <v>14</v>
      </c>
    </row>
    <row r="283" spans="1:16" x14ac:dyDescent="0.25">
      <c r="A283">
        <v>694</v>
      </c>
      <c r="B283">
        <v>0</v>
      </c>
      <c r="C283" t="str">
        <f t="shared" si="56"/>
        <v>Died</v>
      </c>
      <c r="D283" t="s">
        <v>1225</v>
      </c>
      <c r="E283" t="s">
        <v>973</v>
      </c>
      <c r="F283" t="str">
        <f t="shared" si="57"/>
        <v>Mr. Khalil Saad</v>
      </c>
      <c r="G283" t="s">
        <v>12</v>
      </c>
      <c r="H283">
        <v>25</v>
      </c>
      <c r="I283" t="str">
        <f t="shared" si="58"/>
        <v>Adult</v>
      </c>
      <c r="J283">
        <v>0</v>
      </c>
      <c r="K283">
        <v>0</v>
      </c>
      <c r="L283">
        <v>2672</v>
      </c>
      <c r="M283" t="str">
        <f t="shared" si="59"/>
        <v>2672</v>
      </c>
      <c r="N283" s="1">
        <v>7.2249999999999996</v>
      </c>
      <c r="O283" t="s">
        <v>1221</v>
      </c>
      <c r="P283" t="s">
        <v>19</v>
      </c>
    </row>
    <row r="284" spans="1:16" x14ac:dyDescent="0.25">
      <c r="A284">
        <v>853</v>
      </c>
      <c r="B284">
        <v>0</v>
      </c>
      <c r="C284" t="str">
        <f t="shared" si="56"/>
        <v>Died</v>
      </c>
      <c r="D284" t="s">
        <v>1225</v>
      </c>
      <c r="E284" t="s">
        <v>1171</v>
      </c>
      <c r="F284" t="str">
        <f t="shared" si="57"/>
        <v>Miss. Nourelain Boulos</v>
      </c>
      <c r="G284" t="s">
        <v>16</v>
      </c>
      <c r="H284">
        <v>9</v>
      </c>
      <c r="I284" t="str">
        <f t="shared" si="58"/>
        <v>Child</v>
      </c>
      <c r="J284">
        <v>1</v>
      </c>
      <c r="K284">
        <v>1</v>
      </c>
      <c r="L284">
        <v>2678</v>
      </c>
      <c r="M284" t="str">
        <f t="shared" si="59"/>
        <v>2678</v>
      </c>
      <c r="N284" s="1">
        <v>15.245799999999999</v>
      </c>
      <c r="O284" t="s">
        <v>1221</v>
      </c>
      <c r="P284" t="s">
        <v>19</v>
      </c>
    </row>
    <row r="285" spans="1:16" x14ac:dyDescent="0.25">
      <c r="A285">
        <v>74</v>
      </c>
      <c r="B285">
        <v>0</v>
      </c>
      <c r="C285" t="str">
        <f t="shared" si="56"/>
        <v>Died</v>
      </c>
      <c r="D285" t="s">
        <v>1225</v>
      </c>
      <c r="E285" t="s">
        <v>126</v>
      </c>
      <c r="F285" t="str">
        <f t="shared" si="57"/>
        <v>Mr. Apostolos Chronopoulos</v>
      </c>
      <c r="G285" t="s">
        <v>12</v>
      </c>
      <c r="H285">
        <v>26</v>
      </c>
      <c r="I285" t="str">
        <f t="shared" si="58"/>
        <v>Adult</v>
      </c>
      <c r="J285">
        <v>1</v>
      </c>
      <c r="K285">
        <v>0</v>
      </c>
      <c r="L285">
        <v>2680</v>
      </c>
      <c r="M285" t="str">
        <f t="shared" si="59"/>
        <v>2680</v>
      </c>
      <c r="N285" s="1">
        <v>14.4542</v>
      </c>
      <c r="O285" t="s">
        <v>1221</v>
      </c>
      <c r="P285" t="s">
        <v>19</v>
      </c>
    </row>
    <row r="286" spans="1:16" x14ac:dyDescent="0.25">
      <c r="A286">
        <v>285</v>
      </c>
      <c r="B286">
        <v>0</v>
      </c>
      <c r="D286">
        <v>1</v>
      </c>
      <c r="E286" t="s">
        <v>429</v>
      </c>
      <c r="G286" t="s">
        <v>12</v>
      </c>
      <c r="J286">
        <v>0</v>
      </c>
      <c r="K286">
        <v>0</v>
      </c>
      <c r="L286">
        <v>113056</v>
      </c>
      <c r="N286" s="1">
        <v>26</v>
      </c>
      <c r="O286" t="s">
        <v>430</v>
      </c>
      <c r="P286" t="s">
        <v>14</v>
      </c>
    </row>
    <row r="287" spans="1:16" x14ac:dyDescent="0.25">
      <c r="A287">
        <v>844</v>
      </c>
      <c r="B287">
        <v>0</v>
      </c>
      <c r="C287" t="str">
        <f t="shared" ref="C287:C296" si="60">IF(B287=1,"Survived","Died")</f>
        <v>Died</v>
      </c>
      <c r="D287" t="s">
        <v>1225</v>
      </c>
      <c r="E287" t="s">
        <v>1161</v>
      </c>
      <c r="F287" t="str">
        <f t="shared" ref="F287:F296" si="61">TRIM(MID(E287,FIND(",",E287)+2,FIND(".",E287)-FIND(",",E287)-1)) &amp; " " &amp; TRIM(MID(E287,FIND(".",E287)+2,LEN(E287))) &amp; " " &amp; LEFT(E287,FIND(",",E287)-1)</f>
        <v>Mr. Peter L Lemberopolous</v>
      </c>
      <c r="G287" t="s">
        <v>12</v>
      </c>
      <c r="H287">
        <v>34.5</v>
      </c>
      <c r="I287" t="str">
        <f t="shared" ref="I287:I296" si="62">IF(H287&lt;13,"Child",IF(H287&lt;60,"Adult","Senior"))</f>
        <v>Adult</v>
      </c>
      <c r="J287">
        <v>0</v>
      </c>
      <c r="K287">
        <v>0</v>
      </c>
      <c r="L287">
        <v>2683</v>
      </c>
      <c r="M287" t="str">
        <f t="shared" ref="M287:M296" si="63">TRIM(L287)</f>
        <v>2683</v>
      </c>
      <c r="N287" s="1">
        <v>6.4375</v>
      </c>
      <c r="O287" t="s">
        <v>1221</v>
      </c>
      <c r="P287" t="s">
        <v>19</v>
      </c>
    </row>
    <row r="288" spans="1:16" x14ac:dyDescent="0.25">
      <c r="A288">
        <v>799</v>
      </c>
      <c r="B288">
        <v>0</v>
      </c>
      <c r="C288" t="str">
        <f t="shared" si="60"/>
        <v>Died</v>
      </c>
      <c r="D288" t="s">
        <v>1225</v>
      </c>
      <c r="E288" t="s">
        <v>1106</v>
      </c>
      <c r="F288" t="str">
        <f t="shared" si="61"/>
        <v>Mr. Yousseff Ibrahim Shawah</v>
      </c>
      <c r="G288" t="s">
        <v>12</v>
      </c>
      <c r="H288">
        <v>30</v>
      </c>
      <c r="I288" t="str">
        <f t="shared" si="62"/>
        <v>Adult</v>
      </c>
      <c r="J288">
        <v>0</v>
      </c>
      <c r="K288">
        <v>0</v>
      </c>
      <c r="L288">
        <v>2685</v>
      </c>
      <c r="M288" t="str">
        <f t="shared" si="63"/>
        <v>2685</v>
      </c>
      <c r="N288" s="1">
        <v>7.2291999999999996</v>
      </c>
      <c r="O288" t="s">
        <v>1221</v>
      </c>
      <c r="P288" t="s">
        <v>19</v>
      </c>
    </row>
    <row r="289" spans="1:16" x14ac:dyDescent="0.25">
      <c r="A289">
        <v>781</v>
      </c>
      <c r="B289">
        <v>1</v>
      </c>
      <c r="C289" t="str">
        <f t="shared" si="60"/>
        <v>Survived</v>
      </c>
      <c r="D289" t="s">
        <v>1225</v>
      </c>
      <c r="E289" t="s">
        <v>1082</v>
      </c>
      <c r="F289" t="str">
        <f t="shared" si="61"/>
        <v>Miss. Banoura Ayoub</v>
      </c>
      <c r="G289" t="s">
        <v>16</v>
      </c>
      <c r="H289">
        <v>13</v>
      </c>
      <c r="I289" t="str">
        <f t="shared" si="62"/>
        <v>Adult</v>
      </c>
      <c r="J289">
        <v>0</v>
      </c>
      <c r="K289">
        <v>0</v>
      </c>
      <c r="L289">
        <v>2687</v>
      </c>
      <c r="M289" t="str">
        <f t="shared" si="63"/>
        <v>2687</v>
      </c>
      <c r="N289" s="1">
        <v>7.2291999999999996</v>
      </c>
      <c r="O289" t="s">
        <v>1221</v>
      </c>
      <c r="P289" t="s">
        <v>19</v>
      </c>
    </row>
    <row r="290" spans="1:16" x14ac:dyDescent="0.25">
      <c r="A290">
        <v>533</v>
      </c>
      <c r="B290">
        <v>0</v>
      </c>
      <c r="C290" t="str">
        <f t="shared" si="60"/>
        <v>Died</v>
      </c>
      <c r="D290" t="s">
        <v>1225</v>
      </c>
      <c r="E290" t="s">
        <v>764</v>
      </c>
      <c r="F290" t="str">
        <f t="shared" si="61"/>
        <v>Mr. Joseph Jr Elias</v>
      </c>
      <c r="G290" t="s">
        <v>12</v>
      </c>
      <c r="H290">
        <v>17</v>
      </c>
      <c r="I290" t="str">
        <f t="shared" si="62"/>
        <v>Adult</v>
      </c>
      <c r="J290">
        <v>1</v>
      </c>
      <c r="K290">
        <v>1</v>
      </c>
      <c r="L290">
        <v>2690</v>
      </c>
      <c r="M290" t="str">
        <f t="shared" si="63"/>
        <v>2690</v>
      </c>
      <c r="N290" s="1">
        <v>7.2291999999999996</v>
      </c>
      <c r="O290" t="s">
        <v>1221</v>
      </c>
      <c r="P290" t="s">
        <v>19</v>
      </c>
    </row>
    <row r="291" spans="1:16" x14ac:dyDescent="0.25">
      <c r="A291">
        <v>363</v>
      </c>
      <c r="B291">
        <v>0</v>
      </c>
      <c r="C291" t="str">
        <f t="shared" si="60"/>
        <v>Died</v>
      </c>
      <c r="D291" t="s">
        <v>1225</v>
      </c>
      <c r="E291" t="s">
        <v>537</v>
      </c>
      <c r="F291" t="str">
        <f t="shared" si="61"/>
        <v>Mrs. (Catherine David) Barbara</v>
      </c>
      <c r="G291" t="s">
        <v>16</v>
      </c>
      <c r="H291">
        <v>45</v>
      </c>
      <c r="I291" t="str">
        <f t="shared" si="62"/>
        <v>Adult</v>
      </c>
      <c r="J291">
        <v>0</v>
      </c>
      <c r="K291">
        <v>1</v>
      </c>
      <c r="L291">
        <v>2691</v>
      </c>
      <c r="M291" t="str">
        <f t="shared" si="63"/>
        <v>2691</v>
      </c>
      <c r="N291" s="1">
        <v>14.4542</v>
      </c>
      <c r="O291" t="s">
        <v>1221</v>
      </c>
      <c r="P291" t="s">
        <v>19</v>
      </c>
    </row>
    <row r="292" spans="1:16" x14ac:dyDescent="0.25">
      <c r="A292">
        <v>703</v>
      </c>
      <c r="B292">
        <v>0</v>
      </c>
      <c r="C292" t="str">
        <f t="shared" si="60"/>
        <v>Died</v>
      </c>
      <c r="D292" t="s">
        <v>1225</v>
      </c>
      <c r="E292" t="s">
        <v>986</v>
      </c>
      <c r="F292" t="str">
        <f t="shared" si="61"/>
        <v>Miss. Saiide Barbara</v>
      </c>
      <c r="G292" t="s">
        <v>16</v>
      </c>
      <c r="H292">
        <v>18</v>
      </c>
      <c r="I292" t="str">
        <f t="shared" si="62"/>
        <v>Adult</v>
      </c>
      <c r="J292">
        <v>0</v>
      </c>
      <c r="K292">
        <v>1</v>
      </c>
      <c r="L292">
        <v>2691</v>
      </c>
      <c r="M292" t="str">
        <f t="shared" si="63"/>
        <v>2691</v>
      </c>
      <c r="N292" s="1">
        <v>14.4542</v>
      </c>
      <c r="O292" t="s">
        <v>1221</v>
      </c>
      <c r="P292" t="s">
        <v>19</v>
      </c>
    </row>
    <row r="293" spans="1:16" x14ac:dyDescent="0.25">
      <c r="A293">
        <v>297</v>
      </c>
      <c r="B293">
        <v>0</v>
      </c>
      <c r="C293" t="str">
        <f t="shared" si="60"/>
        <v>Died</v>
      </c>
      <c r="D293" t="s">
        <v>1225</v>
      </c>
      <c r="E293" t="s">
        <v>446</v>
      </c>
      <c r="F293" t="str">
        <f t="shared" si="61"/>
        <v>Mr. Mansour Hanna</v>
      </c>
      <c r="G293" t="s">
        <v>12</v>
      </c>
      <c r="H293">
        <v>23.5</v>
      </c>
      <c r="I293" t="str">
        <f t="shared" si="62"/>
        <v>Adult</v>
      </c>
      <c r="J293">
        <v>0</v>
      </c>
      <c r="K293">
        <v>0</v>
      </c>
      <c r="L293">
        <v>2693</v>
      </c>
      <c r="M293" t="str">
        <f t="shared" si="63"/>
        <v>2693</v>
      </c>
      <c r="N293" s="1">
        <v>7.2291999999999996</v>
      </c>
      <c r="O293" t="s">
        <v>1221</v>
      </c>
      <c r="P293" t="s">
        <v>19</v>
      </c>
    </row>
    <row r="294" spans="1:16" x14ac:dyDescent="0.25">
      <c r="A294">
        <v>245</v>
      </c>
      <c r="B294">
        <v>0</v>
      </c>
      <c r="C294" t="str">
        <f t="shared" si="60"/>
        <v>Died</v>
      </c>
      <c r="D294" t="s">
        <v>1225</v>
      </c>
      <c r="E294" t="s">
        <v>370</v>
      </c>
      <c r="F294" t="str">
        <f t="shared" si="61"/>
        <v>Mr. Sleiman Attalah</v>
      </c>
      <c r="G294" t="s">
        <v>12</v>
      </c>
      <c r="H294">
        <v>30</v>
      </c>
      <c r="I294" t="str">
        <f t="shared" si="62"/>
        <v>Adult</v>
      </c>
      <c r="J294">
        <v>0</v>
      </c>
      <c r="K294">
        <v>0</v>
      </c>
      <c r="L294">
        <v>2694</v>
      </c>
      <c r="M294" t="str">
        <f t="shared" si="63"/>
        <v>2694</v>
      </c>
      <c r="N294" s="1">
        <v>7.2249999999999996</v>
      </c>
      <c r="O294" t="s">
        <v>1221</v>
      </c>
      <c r="P294" t="s">
        <v>19</v>
      </c>
    </row>
    <row r="295" spans="1:16" x14ac:dyDescent="0.25">
      <c r="A295">
        <v>353</v>
      </c>
      <c r="B295">
        <v>0</v>
      </c>
      <c r="C295" t="str">
        <f t="shared" si="60"/>
        <v>Died</v>
      </c>
      <c r="D295" t="s">
        <v>1225</v>
      </c>
      <c r="E295" t="s">
        <v>526</v>
      </c>
      <c r="F295" t="str">
        <f t="shared" si="61"/>
        <v>Mr. Tannous Elias</v>
      </c>
      <c r="G295" t="s">
        <v>12</v>
      </c>
      <c r="H295">
        <v>15</v>
      </c>
      <c r="I295" t="str">
        <f t="shared" si="62"/>
        <v>Adult</v>
      </c>
      <c r="J295">
        <v>1</v>
      </c>
      <c r="K295">
        <v>1</v>
      </c>
      <c r="L295">
        <v>2695</v>
      </c>
      <c r="M295" t="str">
        <f t="shared" si="63"/>
        <v>2695</v>
      </c>
      <c r="N295" s="1">
        <v>7.2291999999999996</v>
      </c>
      <c r="O295" t="s">
        <v>1221</v>
      </c>
      <c r="P295" t="s">
        <v>19</v>
      </c>
    </row>
    <row r="296" spans="1:16" x14ac:dyDescent="0.25">
      <c r="A296">
        <v>58</v>
      </c>
      <c r="B296">
        <v>0</v>
      </c>
      <c r="C296" t="str">
        <f t="shared" si="60"/>
        <v>Died</v>
      </c>
      <c r="D296" t="s">
        <v>1225</v>
      </c>
      <c r="E296" t="s">
        <v>100</v>
      </c>
      <c r="F296" t="str">
        <f t="shared" si="61"/>
        <v>Mr. Mansouer Novel</v>
      </c>
      <c r="G296" t="s">
        <v>12</v>
      </c>
      <c r="H296">
        <v>28.5</v>
      </c>
      <c r="I296" t="str">
        <f t="shared" si="62"/>
        <v>Adult</v>
      </c>
      <c r="J296">
        <v>0</v>
      </c>
      <c r="K296">
        <v>0</v>
      </c>
      <c r="L296">
        <v>2697</v>
      </c>
      <c r="M296" t="str">
        <f t="shared" si="63"/>
        <v>2697</v>
      </c>
      <c r="N296" s="1">
        <v>7.2291999999999996</v>
      </c>
      <c r="O296" t="s">
        <v>1221</v>
      </c>
      <c r="P296" t="s">
        <v>19</v>
      </c>
    </row>
    <row r="297" spans="1:16" x14ac:dyDescent="0.25">
      <c r="A297">
        <v>296</v>
      </c>
      <c r="B297">
        <v>0</v>
      </c>
      <c r="D297">
        <v>1</v>
      </c>
      <c r="E297" t="s">
        <v>444</v>
      </c>
      <c r="G297" t="s">
        <v>12</v>
      </c>
      <c r="J297">
        <v>0</v>
      </c>
      <c r="K297">
        <v>0</v>
      </c>
      <c r="L297" t="s">
        <v>445</v>
      </c>
      <c r="N297" s="1">
        <v>27.720800000000001</v>
      </c>
      <c r="P297" t="s">
        <v>19</v>
      </c>
    </row>
    <row r="298" spans="1:16" x14ac:dyDescent="0.25">
      <c r="A298">
        <v>208</v>
      </c>
      <c r="B298">
        <v>1</v>
      </c>
      <c r="C298" t="str">
        <f>IF(B298=1,"Survived","Died")</f>
        <v>Survived</v>
      </c>
      <c r="D298" t="s">
        <v>1225</v>
      </c>
      <c r="E298" t="s">
        <v>314</v>
      </c>
      <c r="F298" t="str">
        <f>TRIM(MID(E298,FIND(",",E298)+2,FIND(".",E298)-FIND(",",E298)-1)) &amp; " " &amp; TRIM(MID(E298,FIND(".",E298)+2,LEN(E298))) &amp; " " &amp; LEFT(E298,FIND(",",E298)-1)</f>
        <v>Mr. Nassef Cassem Albimona</v>
      </c>
      <c r="G298" t="s">
        <v>12</v>
      </c>
      <c r="H298">
        <v>26</v>
      </c>
      <c r="I298" t="str">
        <f>IF(H298&lt;13,"Child",IF(H298&lt;60,"Adult","Senior"))</f>
        <v>Adult</v>
      </c>
      <c r="J298">
        <v>0</v>
      </c>
      <c r="K298">
        <v>0</v>
      </c>
      <c r="L298">
        <v>2699</v>
      </c>
      <c r="M298" t="str">
        <f>TRIM(L298)</f>
        <v>2699</v>
      </c>
      <c r="N298" s="1">
        <v>18.787500000000001</v>
      </c>
      <c r="O298" t="s">
        <v>1221</v>
      </c>
      <c r="P298" t="s">
        <v>19</v>
      </c>
    </row>
    <row r="299" spans="1:16" x14ac:dyDescent="0.25">
      <c r="A299">
        <v>732</v>
      </c>
      <c r="B299">
        <v>0</v>
      </c>
      <c r="C299" t="str">
        <f>IF(B299=1,"Survived","Died")</f>
        <v>Died</v>
      </c>
      <c r="D299" t="s">
        <v>1225</v>
      </c>
      <c r="E299" t="s">
        <v>1021</v>
      </c>
      <c r="F299" t="str">
        <f>TRIM(MID(E299,FIND(",",E299)+2,FIND(".",E299)-FIND(",",E299)-1)) &amp; " " &amp; TRIM(MID(E299,FIND(".",E299)+2,LEN(E299))) &amp; " " &amp; LEFT(E299,FIND(",",E299)-1)</f>
        <v>Mr. Houssein G N Hassan</v>
      </c>
      <c r="G299" t="s">
        <v>12</v>
      </c>
      <c r="H299">
        <v>11</v>
      </c>
      <c r="I299" t="str">
        <f>IF(H299&lt;13,"Child",IF(H299&lt;60,"Adult","Senior"))</f>
        <v>Child</v>
      </c>
      <c r="J299">
        <v>0</v>
      </c>
      <c r="K299">
        <v>0</v>
      </c>
      <c r="L299">
        <v>2699</v>
      </c>
      <c r="M299" t="str">
        <f>TRIM(L299)</f>
        <v>2699</v>
      </c>
      <c r="N299" s="1">
        <v>18.787500000000001</v>
      </c>
      <c r="O299" t="s">
        <v>1221</v>
      </c>
      <c r="P299" t="s">
        <v>19</v>
      </c>
    </row>
    <row r="300" spans="1:16" x14ac:dyDescent="0.25">
      <c r="A300">
        <v>299</v>
      </c>
      <c r="B300">
        <v>1</v>
      </c>
      <c r="D300">
        <v>1</v>
      </c>
      <c r="E300" t="s">
        <v>449</v>
      </c>
      <c r="G300" t="s">
        <v>12</v>
      </c>
      <c r="J300">
        <v>0</v>
      </c>
      <c r="K300">
        <v>0</v>
      </c>
      <c r="L300">
        <v>19988</v>
      </c>
      <c r="N300" s="1">
        <v>30.5</v>
      </c>
      <c r="O300" t="s">
        <v>450</v>
      </c>
      <c r="P300" t="s">
        <v>14</v>
      </c>
    </row>
    <row r="301" spans="1:16" x14ac:dyDescent="0.25">
      <c r="A301">
        <v>631</v>
      </c>
      <c r="B301">
        <v>1</v>
      </c>
      <c r="C301" t="str">
        <f>IF(B301=1,"Survived","Died")</f>
        <v>Survived</v>
      </c>
      <c r="D301" t="s">
        <v>1223</v>
      </c>
      <c r="E301" t="s">
        <v>892</v>
      </c>
      <c r="F301" t="str">
        <f>TRIM(MID(E301,FIND(",",E301)+2,FIND(".",E301)-FIND(",",E301)-1)) &amp; " " &amp; TRIM(MID(E301,FIND(".",E301)+2,LEN(E301))) &amp; " " &amp; LEFT(E301,FIND(",",E301)-1)</f>
        <v>Mr. Algernon Henry Wilson Barkworth</v>
      </c>
      <c r="G301" t="s">
        <v>12</v>
      </c>
      <c r="H301">
        <v>80</v>
      </c>
      <c r="I301" t="str">
        <f>IF(H301&lt;13,"Child",IF(H301&lt;60,"Adult","Senior"))</f>
        <v>Senior</v>
      </c>
      <c r="J301">
        <v>0</v>
      </c>
      <c r="K301">
        <v>0</v>
      </c>
      <c r="L301">
        <v>27042</v>
      </c>
      <c r="M301" t="str">
        <f>TRIM(L301)</f>
        <v>27042</v>
      </c>
      <c r="N301" s="1">
        <v>30</v>
      </c>
      <c r="O301" t="s">
        <v>893</v>
      </c>
      <c r="P301" t="s">
        <v>14</v>
      </c>
    </row>
    <row r="302" spans="1:16" x14ac:dyDescent="0.25">
      <c r="A302">
        <v>301</v>
      </c>
      <c r="B302">
        <v>1</v>
      </c>
      <c r="D302">
        <v>3</v>
      </c>
      <c r="E302" t="s">
        <v>452</v>
      </c>
      <c r="G302" t="s">
        <v>16</v>
      </c>
      <c r="J302">
        <v>0</v>
      </c>
      <c r="K302">
        <v>0</v>
      </c>
      <c r="L302">
        <v>9234</v>
      </c>
      <c r="N302" s="1">
        <v>7.75</v>
      </c>
      <c r="P302" t="s">
        <v>26</v>
      </c>
    </row>
    <row r="303" spans="1:16" x14ac:dyDescent="0.25">
      <c r="A303">
        <v>302</v>
      </c>
      <c r="B303">
        <v>1</v>
      </c>
      <c r="D303">
        <v>3</v>
      </c>
      <c r="E303" t="s">
        <v>453</v>
      </c>
      <c r="G303" t="s">
        <v>12</v>
      </c>
      <c r="J303">
        <v>2</v>
      </c>
      <c r="K303">
        <v>0</v>
      </c>
      <c r="L303">
        <v>367226</v>
      </c>
      <c r="N303" s="1">
        <v>23.25</v>
      </c>
      <c r="P303" t="s">
        <v>26</v>
      </c>
    </row>
    <row r="304" spans="1:16" x14ac:dyDescent="0.25">
      <c r="A304">
        <v>124</v>
      </c>
      <c r="B304">
        <v>1</v>
      </c>
      <c r="C304" t="str">
        <f>IF(B304=1,"Survived","Died")</f>
        <v>Survived</v>
      </c>
      <c r="D304" t="s">
        <v>1224</v>
      </c>
      <c r="E304" t="s">
        <v>193</v>
      </c>
      <c r="F304" t="str">
        <f>TRIM(MID(E304,FIND(",",E304)+2,FIND(".",E304)-FIND(",",E304)-1)) &amp; " " &amp; TRIM(MID(E304,FIND(".",E304)+2,LEN(E304))) &amp; " " &amp; LEFT(E304,FIND(",",E304)-1)</f>
        <v>Miss. Susan Webber</v>
      </c>
      <c r="G304" t="s">
        <v>16</v>
      </c>
      <c r="H304">
        <v>32.5</v>
      </c>
      <c r="I304" t="str">
        <f>IF(H304&lt;13,"Child",IF(H304&lt;60,"Adult","Senior"))</f>
        <v>Adult</v>
      </c>
      <c r="J304">
        <v>0</v>
      </c>
      <c r="K304">
        <v>0</v>
      </c>
      <c r="L304">
        <v>27267</v>
      </c>
      <c r="M304" t="str">
        <f>TRIM(L304)</f>
        <v>27267</v>
      </c>
      <c r="N304" s="1">
        <v>13</v>
      </c>
      <c r="O304" t="s">
        <v>194</v>
      </c>
      <c r="P304" t="s">
        <v>14</v>
      </c>
    </row>
    <row r="305" spans="1:16" x14ac:dyDescent="0.25">
      <c r="A305">
        <v>304</v>
      </c>
      <c r="B305">
        <v>1</v>
      </c>
      <c r="D305">
        <v>2</v>
      </c>
      <c r="E305" t="s">
        <v>455</v>
      </c>
      <c r="G305" t="s">
        <v>16</v>
      </c>
      <c r="J305">
        <v>0</v>
      </c>
      <c r="K305">
        <v>0</v>
      </c>
      <c r="L305">
        <v>226593</v>
      </c>
      <c r="N305" s="1">
        <v>12.35</v>
      </c>
      <c r="O305" t="s">
        <v>194</v>
      </c>
      <c r="P305" t="s">
        <v>26</v>
      </c>
    </row>
    <row r="306" spans="1:16" x14ac:dyDescent="0.25">
      <c r="A306">
        <v>305</v>
      </c>
      <c r="B306">
        <v>0</v>
      </c>
      <c r="D306">
        <v>3</v>
      </c>
      <c r="E306" t="s">
        <v>456</v>
      </c>
      <c r="G306" t="s">
        <v>12</v>
      </c>
      <c r="J306">
        <v>0</v>
      </c>
      <c r="K306">
        <v>0</v>
      </c>
      <c r="L306" t="s">
        <v>457</v>
      </c>
      <c r="N306" s="1">
        <v>8.0500000000000007</v>
      </c>
      <c r="P306" t="s">
        <v>14</v>
      </c>
    </row>
    <row r="307" spans="1:16" x14ac:dyDescent="0.25">
      <c r="A307">
        <v>388</v>
      </c>
      <c r="B307">
        <v>1</v>
      </c>
      <c r="C307" t="str">
        <f>IF(B307=1,"Survived","Died")</f>
        <v>Survived</v>
      </c>
      <c r="D307" t="s">
        <v>1224</v>
      </c>
      <c r="E307" t="s">
        <v>572</v>
      </c>
      <c r="F307" t="str">
        <f>TRIM(MID(E307,FIND(",",E307)+2,FIND(".",E307)-FIND(",",E307)-1)) &amp; " " &amp; TRIM(MID(E307,FIND(".",E307)+2,LEN(E307))) &amp; " " &amp; LEFT(E307,FIND(",",E307)-1)</f>
        <v>Miss. Kate Buss</v>
      </c>
      <c r="G307" t="s">
        <v>16</v>
      </c>
      <c r="H307">
        <v>36</v>
      </c>
      <c r="I307" t="str">
        <f>IF(H307&lt;13,"Child",IF(H307&lt;60,"Adult","Senior"))</f>
        <v>Adult</v>
      </c>
      <c r="J307">
        <v>0</v>
      </c>
      <c r="K307">
        <v>0</v>
      </c>
      <c r="L307">
        <v>27849</v>
      </c>
      <c r="M307" t="str">
        <f>TRIM(L307)</f>
        <v>27849</v>
      </c>
      <c r="N307" s="1">
        <v>13</v>
      </c>
      <c r="O307" t="s">
        <v>1221</v>
      </c>
      <c r="P307" t="s">
        <v>14</v>
      </c>
    </row>
    <row r="308" spans="1:16" x14ac:dyDescent="0.25">
      <c r="A308">
        <v>307</v>
      </c>
      <c r="B308">
        <v>1</v>
      </c>
      <c r="D308">
        <v>1</v>
      </c>
      <c r="E308" t="s">
        <v>459</v>
      </c>
      <c r="G308" t="s">
        <v>16</v>
      </c>
      <c r="J308">
        <v>0</v>
      </c>
      <c r="K308">
        <v>0</v>
      </c>
      <c r="L308">
        <v>17421</v>
      </c>
      <c r="N308" s="1">
        <v>110.88330000000001</v>
      </c>
      <c r="P308" t="s">
        <v>19</v>
      </c>
    </row>
    <row r="309" spans="1:16" x14ac:dyDescent="0.25">
      <c r="A309">
        <v>862</v>
      </c>
      <c r="B309">
        <v>0</v>
      </c>
      <c r="C309" t="str">
        <f t="shared" ref="C309:C325" si="64">IF(B309=1,"Survived","Died")</f>
        <v>Died</v>
      </c>
      <c r="D309" t="s">
        <v>1224</v>
      </c>
      <c r="E309" t="s">
        <v>1183</v>
      </c>
      <c r="F309" t="str">
        <f t="shared" ref="F309:F325" si="65">TRIM(MID(E309,FIND(",",E309)+2,FIND(".",E309)-FIND(",",E309)-1)) &amp; " " &amp; TRIM(MID(E309,FIND(".",E309)+2,LEN(E309))) &amp; " " &amp; LEFT(E309,FIND(",",E309)-1)</f>
        <v>Mr. Frederick Edward Giles</v>
      </c>
      <c r="G309" t="s">
        <v>12</v>
      </c>
      <c r="H309">
        <v>21</v>
      </c>
      <c r="I309" t="str">
        <f t="shared" ref="I309:I325" si="66">IF(H309&lt;13,"Child",IF(H309&lt;60,"Adult","Senior"))</f>
        <v>Adult</v>
      </c>
      <c r="J309">
        <v>1</v>
      </c>
      <c r="K309">
        <v>0</v>
      </c>
      <c r="L309">
        <v>28134</v>
      </c>
      <c r="M309" t="str">
        <f t="shared" ref="M309:M325" si="67">TRIM(L309)</f>
        <v>28134</v>
      </c>
      <c r="N309" s="1">
        <v>11.5</v>
      </c>
      <c r="O309" t="s">
        <v>1221</v>
      </c>
      <c r="P309" t="s">
        <v>14</v>
      </c>
    </row>
    <row r="310" spans="1:16" x14ac:dyDescent="0.25">
      <c r="A310">
        <v>813</v>
      </c>
      <c r="B310">
        <v>0</v>
      </c>
      <c r="C310" t="str">
        <f t="shared" si="64"/>
        <v>Died</v>
      </c>
      <c r="D310" t="s">
        <v>1224</v>
      </c>
      <c r="E310" t="s">
        <v>1121</v>
      </c>
      <c r="F310" t="str">
        <f t="shared" si="65"/>
        <v>Mr. Richard James Slemen</v>
      </c>
      <c r="G310" t="s">
        <v>12</v>
      </c>
      <c r="H310">
        <v>35</v>
      </c>
      <c r="I310" t="str">
        <f t="shared" si="66"/>
        <v>Adult</v>
      </c>
      <c r="J310">
        <v>0</v>
      </c>
      <c r="K310">
        <v>0</v>
      </c>
      <c r="L310">
        <v>28206</v>
      </c>
      <c r="M310" t="str">
        <f t="shared" si="67"/>
        <v>28206</v>
      </c>
      <c r="N310" s="1">
        <v>10.5</v>
      </c>
      <c r="O310" t="s">
        <v>1221</v>
      </c>
      <c r="P310" t="s">
        <v>14</v>
      </c>
    </row>
    <row r="311" spans="1:16" x14ac:dyDescent="0.25">
      <c r="A311">
        <v>796</v>
      </c>
      <c r="B311">
        <v>0</v>
      </c>
      <c r="C311" t="str">
        <f t="shared" si="64"/>
        <v>Died</v>
      </c>
      <c r="D311" t="s">
        <v>1224</v>
      </c>
      <c r="E311" t="s">
        <v>1102</v>
      </c>
      <c r="F311" t="str">
        <f t="shared" si="65"/>
        <v>Mr. Richard Otter</v>
      </c>
      <c r="G311" t="s">
        <v>12</v>
      </c>
      <c r="H311">
        <v>39</v>
      </c>
      <c r="I311" t="str">
        <f t="shared" si="66"/>
        <v>Adult</v>
      </c>
      <c r="J311">
        <v>0</v>
      </c>
      <c r="K311">
        <v>0</v>
      </c>
      <c r="L311">
        <v>28213</v>
      </c>
      <c r="M311" t="str">
        <f t="shared" si="67"/>
        <v>28213</v>
      </c>
      <c r="N311" s="1">
        <v>13</v>
      </c>
      <c r="O311" t="s">
        <v>1221</v>
      </c>
      <c r="P311" t="s">
        <v>14</v>
      </c>
    </row>
    <row r="312" spans="1:16" x14ac:dyDescent="0.25">
      <c r="A312">
        <v>417</v>
      </c>
      <c r="B312">
        <v>1</v>
      </c>
      <c r="C312" t="str">
        <f t="shared" si="64"/>
        <v>Survived</v>
      </c>
      <c r="D312" t="s">
        <v>1224</v>
      </c>
      <c r="E312" t="s">
        <v>605</v>
      </c>
      <c r="F312" t="str">
        <f t="shared" si="65"/>
        <v>Mrs. James Vivian (Lulu Thorne Christian) Drew</v>
      </c>
      <c r="G312" t="s">
        <v>16</v>
      </c>
      <c r="H312">
        <v>34</v>
      </c>
      <c r="I312" t="str">
        <f t="shared" si="66"/>
        <v>Adult</v>
      </c>
      <c r="J312">
        <v>1</v>
      </c>
      <c r="K312">
        <v>1</v>
      </c>
      <c r="L312">
        <v>28220</v>
      </c>
      <c r="M312" t="str">
        <f t="shared" si="67"/>
        <v>28220</v>
      </c>
      <c r="N312" s="1">
        <v>32.5</v>
      </c>
      <c r="O312" t="s">
        <v>1221</v>
      </c>
      <c r="P312" t="s">
        <v>14</v>
      </c>
    </row>
    <row r="313" spans="1:16" x14ac:dyDescent="0.25">
      <c r="A313">
        <v>419</v>
      </c>
      <c r="B313">
        <v>0</v>
      </c>
      <c r="C313" t="str">
        <f t="shared" si="64"/>
        <v>Died</v>
      </c>
      <c r="D313" t="s">
        <v>1224</v>
      </c>
      <c r="E313" t="s">
        <v>607</v>
      </c>
      <c r="F313" t="str">
        <f t="shared" si="65"/>
        <v>Mr. William John Matthews</v>
      </c>
      <c r="G313" t="s">
        <v>12</v>
      </c>
      <c r="H313">
        <v>30</v>
      </c>
      <c r="I313" t="str">
        <f t="shared" si="66"/>
        <v>Adult</v>
      </c>
      <c r="J313">
        <v>0</v>
      </c>
      <c r="K313">
        <v>0</v>
      </c>
      <c r="L313">
        <v>28228</v>
      </c>
      <c r="M313" t="str">
        <f t="shared" si="67"/>
        <v>28228</v>
      </c>
      <c r="N313" s="1">
        <v>13</v>
      </c>
      <c r="O313" t="s">
        <v>1221</v>
      </c>
      <c r="P313" t="s">
        <v>14</v>
      </c>
    </row>
    <row r="314" spans="1:16" x14ac:dyDescent="0.25">
      <c r="A314">
        <v>398</v>
      </c>
      <c r="B314">
        <v>0</v>
      </c>
      <c r="C314" t="str">
        <f t="shared" si="64"/>
        <v>Died</v>
      </c>
      <c r="D314" t="s">
        <v>1224</v>
      </c>
      <c r="E314" t="s">
        <v>584</v>
      </c>
      <c r="F314" t="str">
        <f t="shared" si="65"/>
        <v>Mr. Peter David McKane</v>
      </c>
      <c r="G314" t="s">
        <v>12</v>
      </c>
      <c r="H314">
        <v>46</v>
      </c>
      <c r="I314" t="str">
        <f t="shared" si="66"/>
        <v>Adult</v>
      </c>
      <c r="J314">
        <v>0</v>
      </c>
      <c r="K314">
        <v>0</v>
      </c>
      <c r="L314">
        <v>28403</v>
      </c>
      <c r="M314" t="str">
        <f t="shared" si="67"/>
        <v>28403</v>
      </c>
      <c r="N314" s="1">
        <v>26</v>
      </c>
      <c r="O314" t="s">
        <v>1221</v>
      </c>
      <c r="P314" t="s">
        <v>14</v>
      </c>
    </row>
    <row r="315" spans="1:16" x14ac:dyDescent="0.25">
      <c r="A315">
        <v>583</v>
      </c>
      <c r="B315">
        <v>0</v>
      </c>
      <c r="C315" t="str">
        <f t="shared" si="64"/>
        <v>Died</v>
      </c>
      <c r="D315" t="s">
        <v>1224</v>
      </c>
      <c r="E315" t="s">
        <v>832</v>
      </c>
      <c r="F315" t="str">
        <f t="shared" si="65"/>
        <v>Mr. William James Downton</v>
      </c>
      <c r="G315" t="s">
        <v>12</v>
      </c>
      <c r="H315">
        <v>54</v>
      </c>
      <c r="I315" t="str">
        <f t="shared" si="66"/>
        <v>Adult</v>
      </c>
      <c r="J315">
        <v>0</v>
      </c>
      <c r="K315">
        <v>0</v>
      </c>
      <c r="L315">
        <v>28403</v>
      </c>
      <c r="M315" t="str">
        <f t="shared" si="67"/>
        <v>28403</v>
      </c>
      <c r="N315" s="1">
        <v>26</v>
      </c>
      <c r="O315" t="s">
        <v>1221</v>
      </c>
      <c r="P315" t="s">
        <v>14</v>
      </c>
    </row>
    <row r="316" spans="1:16" x14ac:dyDescent="0.25">
      <c r="A316">
        <v>192</v>
      </c>
      <c r="B316">
        <v>0</v>
      </c>
      <c r="C316" t="str">
        <f t="shared" si="64"/>
        <v>Died</v>
      </c>
      <c r="D316" t="s">
        <v>1224</v>
      </c>
      <c r="E316" t="s">
        <v>294</v>
      </c>
      <c r="F316" t="str">
        <f t="shared" si="65"/>
        <v>Mr. William Carbines</v>
      </c>
      <c r="G316" t="s">
        <v>12</v>
      </c>
      <c r="H316">
        <v>19</v>
      </c>
      <c r="I316" t="str">
        <f t="shared" si="66"/>
        <v>Adult</v>
      </c>
      <c r="J316">
        <v>0</v>
      </c>
      <c r="K316">
        <v>0</v>
      </c>
      <c r="L316">
        <v>28424</v>
      </c>
      <c r="M316" t="str">
        <f t="shared" si="67"/>
        <v>28424</v>
      </c>
      <c r="N316" s="1">
        <v>13</v>
      </c>
      <c r="O316" t="s">
        <v>1221</v>
      </c>
      <c r="P316" t="s">
        <v>14</v>
      </c>
    </row>
    <row r="317" spans="1:16" x14ac:dyDescent="0.25">
      <c r="A317">
        <v>734</v>
      </c>
      <c r="B317">
        <v>0</v>
      </c>
      <c r="C317" t="str">
        <f t="shared" si="64"/>
        <v>Died</v>
      </c>
      <c r="D317" t="s">
        <v>1224</v>
      </c>
      <c r="E317" t="s">
        <v>1023</v>
      </c>
      <c r="F317" t="str">
        <f t="shared" si="65"/>
        <v>Mr. William John Berriman</v>
      </c>
      <c r="G317" t="s">
        <v>12</v>
      </c>
      <c r="H317">
        <v>23</v>
      </c>
      <c r="I317" t="str">
        <f t="shared" si="66"/>
        <v>Adult</v>
      </c>
      <c r="J317">
        <v>0</v>
      </c>
      <c r="K317">
        <v>0</v>
      </c>
      <c r="L317">
        <v>28425</v>
      </c>
      <c r="M317" t="str">
        <f t="shared" si="67"/>
        <v>28425</v>
      </c>
      <c r="N317" s="1">
        <v>13</v>
      </c>
      <c r="O317" t="s">
        <v>1221</v>
      </c>
      <c r="P317" t="s">
        <v>14</v>
      </c>
    </row>
    <row r="318" spans="1:16" x14ac:dyDescent="0.25">
      <c r="A318">
        <v>328</v>
      </c>
      <c r="B318">
        <v>1</v>
      </c>
      <c r="C318" t="str">
        <f t="shared" si="64"/>
        <v>Survived</v>
      </c>
      <c r="D318" t="s">
        <v>1224</v>
      </c>
      <c r="E318" t="s">
        <v>493</v>
      </c>
      <c r="F318" t="str">
        <f t="shared" si="65"/>
        <v>Mrs. (Ada E Hall) Ball</v>
      </c>
      <c r="G318" t="s">
        <v>16</v>
      </c>
      <c r="H318">
        <v>36</v>
      </c>
      <c r="I318" t="str">
        <f t="shared" si="66"/>
        <v>Adult</v>
      </c>
      <c r="J318">
        <v>0</v>
      </c>
      <c r="K318">
        <v>0</v>
      </c>
      <c r="L318">
        <v>28551</v>
      </c>
      <c r="M318" t="str">
        <f t="shared" si="67"/>
        <v>28551</v>
      </c>
      <c r="N318" s="1">
        <v>13</v>
      </c>
      <c r="O318" t="s">
        <v>441</v>
      </c>
      <c r="P318" t="s">
        <v>14</v>
      </c>
    </row>
    <row r="319" spans="1:16" x14ac:dyDescent="0.25">
      <c r="A319">
        <v>406</v>
      </c>
      <c r="B319">
        <v>0</v>
      </c>
      <c r="C319" t="str">
        <f t="shared" si="64"/>
        <v>Died</v>
      </c>
      <c r="D319" t="s">
        <v>1224</v>
      </c>
      <c r="E319" t="s">
        <v>593</v>
      </c>
      <c r="F319" t="str">
        <f t="shared" si="65"/>
        <v>Mr. Shadrach Gale</v>
      </c>
      <c r="G319" t="s">
        <v>12</v>
      </c>
      <c r="H319">
        <v>34</v>
      </c>
      <c r="I319" t="str">
        <f t="shared" si="66"/>
        <v>Adult</v>
      </c>
      <c r="J319">
        <v>1</v>
      </c>
      <c r="K319">
        <v>0</v>
      </c>
      <c r="L319">
        <v>28664</v>
      </c>
      <c r="M319" t="str">
        <f t="shared" si="67"/>
        <v>28664</v>
      </c>
      <c r="N319" s="1">
        <v>21</v>
      </c>
      <c r="O319" t="s">
        <v>1221</v>
      </c>
      <c r="P319" t="s">
        <v>14</v>
      </c>
    </row>
    <row r="320" spans="1:16" x14ac:dyDescent="0.25">
      <c r="A320">
        <v>239</v>
      </c>
      <c r="B320">
        <v>0</v>
      </c>
      <c r="C320" t="str">
        <f t="shared" si="64"/>
        <v>Died</v>
      </c>
      <c r="D320" t="s">
        <v>1224</v>
      </c>
      <c r="E320" t="s">
        <v>361</v>
      </c>
      <c r="F320" t="str">
        <f t="shared" si="65"/>
        <v>Mr. Frederick William Pengelly</v>
      </c>
      <c r="G320" t="s">
        <v>12</v>
      </c>
      <c r="H320">
        <v>19</v>
      </c>
      <c r="I320" t="str">
        <f t="shared" si="66"/>
        <v>Adult</v>
      </c>
      <c r="J320">
        <v>0</v>
      </c>
      <c r="K320">
        <v>0</v>
      </c>
      <c r="L320">
        <v>28665</v>
      </c>
      <c r="M320" t="str">
        <f t="shared" si="67"/>
        <v>28665</v>
      </c>
      <c r="N320" s="1">
        <v>10.5</v>
      </c>
      <c r="O320" t="s">
        <v>1221</v>
      </c>
      <c r="P320" t="s">
        <v>14</v>
      </c>
    </row>
    <row r="321" spans="1:16" x14ac:dyDescent="0.25">
      <c r="A321">
        <v>318</v>
      </c>
      <c r="B321">
        <v>0</v>
      </c>
      <c r="C321" t="str">
        <f t="shared" si="64"/>
        <v>Died</v>
      </c>
      <c r="D321" t="s">
        <v>1224</v>
      </c>
      <c r="E321" t="s">
        <v>479</v>
      </c>
      <c r="F321" t="str">
        <f t="shared" si="65"/>
        <v>Dr. Ernest Moraweck</v>
      </c>
      <c r="G321" t="s">
        <v>12</v>
      </c>
      <c r="H321">
        <v>54</v>
      </c>
      <c r="I321" t="str">
        <f t="shared" si="66"/>
        <v>Adult</v>
      </c>
      <c r="J321">
        <v>0</v>
      </c>
      <c r="K321">
        <v>0</v>
      </c>
      <c r="L321">
        <v>29011</v>
      </c>
      <c r="M321" t="str">
        <f t="shared" si="67"/>
        <v>29011</v>
      </c>
      <c r="N321" s="1">
        <v>14</v>
      </c>
      <c r="O321" t="s">
        <v>1221</v>
      </c>
      <c r="P321" t="s">
        <v>14</v>
      </c>
    </row>
    <row r="322" spans="1:16" x14ac:dyDescent="0.25">
      <c r="A322">
        <v>544</v>
      </c>
      <c r="B322">
        <v>1</v>
      </c>
      <c r="C322" t="str">
        <f t="shared" si="64"/>
        <v>Survived</v>
      </c>
      <c r="D322" t="s">
        <v>1224</v>
      </c>
      <c r="E322" t="s">
        <v>780</v>
      </c>
      <c r="F322" t="str">
        <f t="shared" si="65"/>
        <v>Mr. Edward Beane</v>
      </c>
      <c r="G322" t="s">
        <v>12</v>
      </c>
      <c r="H322">
        <v>32</v>
      </c>
      <c r="I322" t="str">
        <f t="shared" si="66"/>
        <v>Adult</v>
      </c>
      <c r="J322">
        <v>1</v>
      </c>
      <c r="K322">
        <v>0</v>
      </c>
      <c r="L322">
        <v>2908</v>
      </c>
      <c r="M322" t="str">
        <f t="shared" si="67"/>
        <v>2908</v>
      </c>
      <c r="N322" s="1">
        <v>26</v>
      </c>
      <c r="O322" t="s">
        <v>1221</v>
      </c>
      <c r="P322" t="s">
        <v>14</v>
      </c>
    </row>
    <row r="323" spans="1:16" x14ac:dyDescent="0.25">
      <c r="A323">
        <v>547</v>
      </c>
      <c r="B323">
        <v>1</v>
      </c>
      <c r="C323" t="str">
        <f t="shared" si="64"/>
        <v>Survived</v>
      </c>
      <c r="D323" t="s">
        <v>1224</v>
      </c>
      <c r="E323" t="s">
        <v>784</v>
      </c>
      <c r="F323" t="str">
        <f t="shared" si="65"/>
        <v>Mrs. Edward (Ethel Clarke) Beane</v>
      </c>
      <c r="G323" t="s">
        <v>16</v>
      </c>
      <c r="H323">
        <v>19</v>
      </c>
      <c r="I323" t="str">
        <f t="shared" si="66"/>
        <v>Adult</v>
      </c>
      <c r="J323">
        <v>1</v>
      </c>
      <c r="K323">
        <v>0</v>
      </c>
      <c r="L323">
        <v>2908</v>
      </c>
      <c r="M323" t="str">
        <f t="shared" si="67"/>
        <v>2908</v>
      </c>
      <c r="N323" s="1">
        <v>26</v>
      </c>
      <c r="O323" t="s">
        <v>1221</v>
      </c>
      <c r="P323" t="s">
        <v>14</v>
      </c>
    </row>
    <row r="324" spans="1:16" x14ac:dyDescent="0.25">
      <c r="A324">
        <v>751</v>
      </c>
      <c r="B324">
        <v>1</v>
      </c>
      <c r="C324" t="str">
        <f t="shared" si="64"/>
        <v>Survived</v>
      </c>
      <c r="D324" t="s">
        <v>1224</v>
      </c>
      <c r="E324" t="s">
        <v>1045</v>
      </c>
      <c r="F324" t="str">
        <f t="shared" si="65"/>
        <v>Miss. Joan Wells</v>
      </c>
      <c r="G324" t="s">
        <v>16</v>
      </c>
      <c r="H324">
        <v>4</v>
      </c>
      <c r="I324" t="str">
        <f t="shared" si="66"/>
        <v>Child</v>
      </c>
      <c r="J324">
        <v>1</v>
      </c>
      <c r="K324">
        <v>1</v>
      </c>
      <c r="L324">
        <v>29103</v>
      </c>
      <c r="M324" t="str">
        <f t="shared" si="67"/>
        <v>29103</v>
      </c>
      <c r="N324" s="1">
        <v>23</v>
      </c>
      <c r="O324" t="s">
        <v>1221</v>
      </c>
      <c r="P324" t="s">
        <v>14</v>
      </c>
    </row>
    <row r="325" spans="1:16" x14ac:dyDescent="0.25">
      <c r="A325">
        <v>530</v>
      </c>
      <c r="B325">
        <v>0</v>
      </c>
      <c r="C325" t="str">
        <f t="shared" si="64"/>
        <v>Died</v>
      </c>
      <c r="D325" t="s">
        <v>1224</v>
      </c>
      <c r="E325" t="s">
        <v>761</v>
      </c>
      <c r="F325" t="str">
        <f t="shared" si="65"/>
        <v>Mr. Richard George Hocking</v>
      </c>
      <c r="G325" t="s">
        <v>12</v>
      </c>
      <c r="H325">
        <v>23</v>
      </c>
      <c r="I325" t="str">
        <f t="shared" si="66"/>
        <v>Adult</v>
      </c>
      <c r="J325">
        <v>2</v>
      </c>
      <c r="K325">
        <v>1</v>
      </c>
      <c r="L325">
        <v>29104</v>
      </c>
      <c r="M325" t="str">
        <f t="shared" si="67"/>
        <v>29104</v>
      </c>
      <c r="N325" s="1">
        <v>11.5</v>
      </c>
      <c r="O325" t="s">
        <v>1221</v>
      </c>
      <c r="P325" t="s">
        <v>14</v>
      </c>
    </row>
    <row r="326" spans="1:16" x14ac:dyDescent="0.25">
      <c r="A326">
        <v>325</v>
      </c>
      <c r="B326">
        <v>0</v>
      </c>
      <c r="D326">
        <v>3</v>
      </c>
      <c r="E326" t="s">
        <v>489</v>
      </c>
      <c r="G326" t="s">
        <v>12</v>
      </c>
      <c r="J326">
        <v>8</v>
      </c>
      <c r="K326">
        <v>2</v>
      </c>
      <c r="L326" t="s">
        <v>250</v>
      </c>
      <c r="N326" s="1">
        <v>69.55</v>
      </c>
      <c r="P326" t="s">
        <v>14</v>
      </c>
    </row>
    <row r="327" spans="1:16" x14ac:dyDescent="0.25">
      <c r="A327">
        <v>775</v>
      </c>
      <c r="B327">
        <v>1</v>
      </c>
      <c r="C327" t="str">
        <f>IF(B327=1,"Survived","Died")</f>
        <v>Survived</v>
      </c>
      <c r="D327" t="s">
        <v>1224</v>
      </c>
      <c r="E327" t="s">
        <v>1074</v>
      </c>
      <c r="F327" t="str">
        <f>TRIM(MID(E327,FIND(",",E327)+2,FIND(".",E327)-FIND(",",E327)-1)) &amp; " " &amp; TRIM(MID(E327,FIND(".",E327)+2,LEN(E327))) &amp; " " &amp; LEFT(E327,FIND(",",E327)-1)</f>
        <v>Mrs. Elizabeth (Eliza Needs) Hocking</v>
      </c>
      <c r="G327" t="s">
        <v>16</v>
      </c>
      <c r="H327">
        <v>54</v>
      </c>
      <c r="I327" t="str">
        <f>IF(H327&lt;13,"Child",IF(H327&lt;60,"Adult","Senior"))</f>
        <v>Adult</v>
      </c>
      <c r="J327">
        <v>1</v>
      </c>
      <c r="K327">
        <v>3</v>
      </c>
      <c r="L327">
        <v>29105</v>
      </c>
      <c r="M327" t="str">
        <f>TRIM(L327)</f>
        <v>29105</v>
      </c>
      <c r="N327" s="1">
        <v>23</v>
      </c>
      <c r="O327" t="s">
        <v>1221</v>
      </c>
      <c r="P327" t="s">
        <v>14</v>
      </c>
    </row>
    <row r="328" spans="1:16" x14ac:dyDescent="0.25">
      <c r="A328">
        <v>408</v>
      </c>
      <c r="B328">
        <v>1</v>
      </c>
      <c r="C328" t="str">
        <f>IF(B328=1,"Survived","Died")</f>
        <v>Survived</v>
      </c>
      <c r="D328" t="s">
        <v>1224</v>
      </c>
      <c r="E328" t="s">
        <v>595</v>
      </c>
      <c r="F328" t="str">
        <f>TRIM(MID(E328,FIND(",",E328)+2,FIND(".",E328)-FIND(",",E328)-1)) &amp; " " &amp; TRIM(MID(E328,FIND(".",E328)+2,LEN(E328))) &amp; " " &amp; LEFT(E328,FIND(",",E328)-1)</f>
        <v>Master. William Rowe Richards</v>
      </c>
      <c r="G328" t="s">
        <v>12</v>
      </c>
      <c r="H328">
        <v>3</v>
      </c>
      <c r="I328" t="str">
        <f>IF(H328&lt;13,"Child",IF(H328&lt;60,"Adult","Senior"))</f>
        <v>Child</v>
      </c>
      <c r="J328">
        <v>1</v>
      </c>
      <c r="K328">
        <v>1</v>
      </c>
      <c r="L328">
        <v>29106</v>
      </c>
      <c r="M328" t="str">
        <f>TRIM(L328)</f>
        <v>29106</v>
      </c>
      <c r="N328" s="1">
        <v>18.75</v>
      </c>
      <c r="O328" t="s">
        <v>1221</v>
      </c>
      <c r="P328" t="s">
        <v>14</v>
      </c>
    </row>
    <row r="329" spans="1:16" x14ac:dyDescent="0.25">
      <c r="A329">
        <v>438</v>
      </c>
      <c r="B329">
        <v>1</v>
      </c>
      <c r="C329" t="str">
        <f>IF(B329=1,"Survived","Died")</f>
        <v>Survived</v>
      </c>
      <c r="D329" t="s">
        <v>1224</v>
      </c>
      <c r="E329" t="s">
        <v>633</v>
      </c>
      <c r="F329" t="str">
        <f>TRIM(MID(E329,FIND(",",E329)+2,FIND(".",E329)-FIND(",",E329)-1)) &amp; " " &amp; TRIM(MID(E329,FIND(".",E329)+2,LEN(E329))) &amp; " " &amp; LEFT(E329,FIND(",",E329)-1)</f>
        <v>Mrs. Sidney (Emily Hocking) Richards</v>
      </c>
      <c r="G329" t="s">
        <v>16</v>
      </c>
      <c r="H329">
        <v>24</v>
      </c>
      <c r="I329" t="str">
        <f>IF(H329&lt;13,"Child",IF(H329&lt;60,"Adult","Senior"))</f>
        <v>Adult</v>
      </c>
      <c r="J329">
        <v>2</v>
      </c>
      <c r="K329">
        <v>3</v>
      </c>
      <c r="L329">
        <v>29106</v>
      </c>
      <c r="M329" t="str">
        <f>TRIM(L329)</f>
        <v>29106</v>
      </c>
      <c r="N329" s="1">
        <v>18.75</v>
      </c>
      <c r="O329" t="s">
        <v>1221</v>
      </c>
      <c r="P329" t="s">
        <v>14</v>
      </c>
    </row>
    <row r="330" spans="1:16" x14ac:dyDescent="0.25">
      <c r="A330">
        <v>832</v>
      </c>
      <c r="B330">
        <v>1</v>
      </c>
      <c r="C330" t="str">
        <f>IF(B330=1,"Survived","Died")</f>
        <v>Survived</v>
      </c>
      <c r="D330" t="s">
        <v>1224</v>
      </c>
      <c r="E330" t="s">
        <v>1145</v>
      </c>
      <c r="F330" t="str">
        <f>TRIM(MID(E330,FIND(",",E330)+2,FIND(".",E330)-FIND(",",E330)-1)) &amp; " " &amp; TRIM(MID(E330,FIND(".",E330)+2,LEN(E330))) &amp; " " &amp; LEFT(E330,FIND(",",E330)-1)</f>
        <v>Master. George Sibley Richards</v>
      </c>
      <c r="G330" t="s">
        <v>12</v>
      </c>
      <c r="H330">
        <v>0.83</v>
      </c>
      <c r="I330" t="str">
        <f>IF(H330&lt;13,"Child",IF(H330&lt;60,"Adult","Senior"))</f>
        <v>Child</v>
      </c>
      <c r="J330">
        <v>1</v>
      </c>
      <c r="K330">
        <v>1</v>
      </c>
      <c r="L330">
        <v>29106</v>
      </c>
      <c r="M330" t="str">
        <f>TRIM(L330)</f>
        <v>29106</v>
      </c>
      <c r="N330" s="1">
        <v>18.75</v>
      </c>
      <c r="O330" t="s">
        <v>1221</v>
      </c>
      <c r="P330" t="s">
        <v>14</v>
      </c>
    </row>
    <row r="331" spans="1:16" x14ac:dyDescent="0.25">
      <c r="A331">
        <v>758</v>
      </c>
      <c r="B331">
        <v>0</v>
      </c>
      <c r="C331" t="str">
        <f>IF(B331=1,"Survived","Died")</f>
        <v>Died</v>
      </c>
      <c r="D331" t="s">
        <v>1224</v>
      </c>
      <c r="E331" t="s">
        <v>1053</v>
      </c>
      <c r="F331" t="str">
        <f>TRIM(MID(E331,FIND(",",E331)+2,FIND(".",E331)-FIND(",",E331)-1)) &amp; " " &amp; TRIM(MID(E331,FIND(".",E331)+2,LEN(E331))) &amp; " " &amp; LEFT(E331,FIND(",",E331)-1)</f>
        <v>Mr. Percy Andrew Bailey</v>
      </c>
      <c r="G331" t="s">
        <v>12</v>
      </c>
      <c r="H331">
        <v>18</v>
      </c>
      <c r="I331" t="str">
        <f>IF(H331&lt;13,"Child",IF(H331&lt;60,"Adult","Senior"))</f>
        <v>Adult</v>
      </c>
      <c r="J331">
        <v>0</v>
      </c>
      <c r="K331">
        <v>0</v>
      </c>
      <c r="L331">
        <v>29108</v>
      </c>
      <c r="M331" t="str">
        <f>TRIM(L331)</f>
        <v>29108</v>
      </c>
      <c r="N331" s="1">
        <v>11.5</v>
      </c>
      <c r="O331" t="s">
        <v>1221</v>
      </c>
      <c r="P331" t="s">
        <v>14</v>
      </c>
    </row>
    <row r="332" spans="1:16" x14ac:dyDescent="0.25">
      <c r="A332">
        <v>331</v>
      </c>
      <c r="B332">
        <v>1</v>
      </c>
      <c r="D332">
        <v>3</v>
      </c>
      <c r="E332" t="s">
        <v>497</v>
      </c>
      <c r="G332" t="s">
        <v>16</v>
      </c>
      <c r="J332">
        <v>2</v>
      </c>
      <c r="K332">
        <v>0</v>
      </c>
      <c r="L332">
        <v>367226</v>
      </c>
      <c r="N332" s="1">
        <v>23.25</v>
      </c>
      <c r="P332" t="s">
        <v>26</v>
      </c>
    </row>
    <row r="333" spans="1:16" x14ac:dyDescent="0.25">
      <c r="A333">
        <v>54</v>
      </c>
      <c r="B333">
        <v>1</v>
      </c>
      <c r="C333" t="str">
        <f>IF(B333=1,"Survived","Died")</f>
        <v>Survived</v>
      </c>
      <c r="D333" t="s">
        <v>1224</v>
      </c>
      <c r="E333" t="s">
        <v>93</v>
      </c>
      <c r="F333" t="str">
        <f>TRIM(MID(E333,FIND(",",E333)+2,FIND(".",E333)-FIND(",",E333)-1)) &amp; " " &amp; TRIM(MID(E333,FIND(".",E333)+2,LEN(E333))) &amp; " " &amp; LEFT(E333,FIND(",",E333)-1)</f>
        <v>Mrs. Lizzie (Elizabeth Anne Wilkinson) Faunthorpe</v>
      </c>
      <c r="G333" t="s">
        <v>16</v>
      </c>
      <c r="H333">
        <v>29</v>
      </c>
      <c r="I333" t="str">
        <f>IF(H333&lt;13,"Child",IF(H333&lt;60,"Adult","Senior"))</f>
        <v>Adult</v>
      </c>
      <c r="J333">
        <v>1</v>
      </c>
      <c r="K333">
        <v>0</v>
      </c>
      <c r="L333">
        <v>2926</v>
      </c>
      <c r="M333" t="str">
        <f>TRIM(L333)</f>
        <v>2926</v>
      </c>
      <c r="N333" s="1">
        <v>26</v>
      </c>
      <c r="O333" t="s">
        <v>1221</v>
      </c>
      <c r="P333" t="s">
        <v>14</v>
      </c>
    </row>
    <row r="334" spans="1:16" x14ac:dyDescent="0.25">
      <c r="A334">
        <v>671</v>
      </c>
      <c r="B334">
        <v>1</v>
      </c>
      <c r="C334" t="str">
        <f>IF(B334=1,"Survived","Died")</f>
        <v>Survived</v>
      </c>
      <c r="D334" t="s">
        <v>1224</v>
      </c>
      <c r="E334" t="s">
        <v>943</v>
      </c>
      <c r="F334" t="str">
        <f>TRIM(MID(E334,FIND(",",E334)+2,FIND(".",E334)-FIND(",",E334)-1)) &amp; " " &amp; TRIM(MID(E334,FIND(".",E334)+2,LEN(E334))) &amp; " " &amp; LEFT(E334,FIND(",",E334)-1)</f>
        <v>Mrs. Thomas William Solomon (Elizabeth Catherine Ford) Brown</v>
      </c>
      <c r="G334" t="s">
        <v>16</v>
      </c>
      <c r="H334">
        <v>40</v>
      </c>
      <c r="I334" t="str">
        <f>IF(H334&lt;13,"Child",IF(H334&lt;60,"Adult","Senior"))</f>
        <v>Adult</v>
      </c>
      <c r="J334">
        <v>1</v>
      </c>
      <c r="K334">
        <v>1</v>
      </c>
      <c r="L334">
        <v>29750</v>
      </c>
      <c r="M334" t="str">
        <f>TRIM(L334)</f>
        <v>29750</v>
      </c>
      <c r="N334" s="1">
        <v>39</v>
      </c>
      <c r="O334" t="s">
        <v>1221</v>
      </c>
      <c r="P334" t="s">
        <v>14</v>
      </c>
    </row>
    <row r="335" spans="1:16" x14ac:dyDescent="0.25">
      <c r="A335">
        <v>685</v>
      </c>
      <c r="B335">
        <v>0</v>
      </c>
      <c r="C335" t="str">
        <f>IF(B335=1,"Survived","Died")</f>
        <v>Died</v>
      </c>
      <c r="D335" t="s">
        <v>1224</v>
      </c>
      <c r="E335" t="s">
        <v>962</v>
      </c>
      <c r="F335" t="str">
        <f>TRIM(MID(E335,FIND(",",E335)+2,FIND(".",E335)-FIND(",",E335)-1)) &amp; " " &amp; TRIM(MID(E335,FIND(".",E335)+2,LEN(E335))) &amp; " " &amp; LEFT(E335,FIND(",",E335)-1)</f>
        <v>Mr. Thomas William Solomon Brown</v>
      </c>
      <c r="G335" t="s">
        <v>12</v>
      </c>
      <c r="H335">
        <v>60</v>
      </c>
      <c r="I335" t="str">
        <f>IF(H335&lt;13,"Child",IF(H335&lt;60,"Adult","Senior"))</f>
        <v>Senior</v>
      </c>
      <c r="J335">
        <v>1</v>
      </c>
      <c r="K335">
        <v>1</v>
      </c>
      <c r="L335">
        <v>29750</v>
      </c>
      <c r="M335" t="str">
        <f>TRIM(L335)</f>
        <v>29750</v>
      </c>
      <c r="N335" s="1">
        <v>39</v>
      </c>
      <c r="O335" t="s">
        <v>1221</v>
      </c>
      <c r="P335" t="s">
        <v>14</v>
      </c>
    </row>
    <row r="336" spans="1:16" x14ac:dyDescent="0.25">
      <c r="A336">
        <v>335</v>
      </c>
      <c r="B336">
        <v>1</v>
      </c>
      <c r="D336">
        <v>1</v>
      </c>
      <c r="E336" t="s">
        <v>503</v>
      </c>
      <c r="G336" t="s">
        <v>16</v>
      </c>
      <c r="J336">
        <v>1</v>
      </c>
      <c r="K336">
        <v>0</v>
      </c>
      <c r="L336" t="s">
        <v>504</v>
      </c>
      <c r="N336" s="1">
        <v>133.65</v>
      </c>
      <c r="P336" t="s">
        <v>14</v>
      </c>
    </row>
    <row r="337" spans="1:16" x14ac:dyDescent="0.25">
      <c r="A337">
        <v>336</v>
      </c>
      <c r="B337">
        <v>0</v>
      </c>
      <c r="D337">
        <v>3</v>
      </c>
      <c r="E337" t="s">
        <v>505</v>
      </c>
      <c r="G337" t="s">
        <v>12</v>
      </c>
      <c r="J337">
        <v>0</v>
      </c>
      <c r="K337">
        <v>0</v>
      </c>
      <c r="L337">
        <v>349225</v>
      </c>
      <c r="N337" s="1">
        <v>7.8958000000000004</v>
      </c>
      <c r="P337" t="s">
        <v>14</v>
      </c>
    </row>
    <row r="338" spans="1:16" x14ac:dyDescent="0.25">
      <c r="A338">
        <v>659</v>
      </c>
      <c r="B338">
        <v>0</v>
      </c>
      <c r="C338" t="str">
        <f t="shared" ref="C338:C348" si="68">IF(B338=1,"Survived","Died")</f>
        <v>Died</v>
      </c>
      <c r="D338" t="s">
        <v>1224</v>
      </c>
      <c r="E338" t="s">
        <v>926</v>
      </c>
      <c r="F338" t="str">
        <f t="shared" ref="F338:F348" si="69">TRIM(MID(E338,FIND(",",E338)+2,FIND(".",E338)-FIND(",",E338)-1)) &amp; " " &amp; TRIM(MID(E338,FIND(".",E338)+2,LEN(E338))) &amp; " " &amp; LEFT(E338,FIND(",",E338)-1)</f>
        <v>Mr. George Floyd Eitemiller</v>
      </c>
      <c r="G338" t="s">
        <v>12</v>
      </c>
      <c r="H338">
        <v>23</v>
      </c>
      <c r="I338" t="str">
        <f t="shared" ref="I338:I348" si="70">IF(H338&lt;13,"Child",IF(H338&lt;60,"Adult","Senior"))</f>
        <v>Adult</v>
      </c>
      <c r="J338">
        <v>0</v>
      </c>
      <c r="K338">
        <v>0</v>
      </c>
      <c r="L338">
        <v>29751</v>
      </c>
      <c r="M338" t="str">
        <f t="shared" ref="M338:M348" si="71">TRIM(L338)</f>
        <v>29751</v>
      </c>
      <c r="N338" s="1">
        <v>13</v>
      </c>
      <c r="O338" t="s">
        <v>1221</v>
      </c>
      <c r="P338" t="s">
        <v>14</v>
      </c>
    </row>
    <row r="339" spans="1:16" x14ac:dyDescent="0.25">
      <c r="A339">
        <v>203</v>
      </c>
      <c r="B339">
        <v>0</v>
      </c>
      <c r="C339" t="str">
        <f t="shared" si="68"/>
        <v>Died</v>
      </c>
      <c r="D339" t="s">
        <v>1225</v>
      </c>
      <c r="E339" t="s">
        <v>308</v>
      </c>
      <c r="F339" t="str">
        <f t="shared" si="69"/>
        <v>Mr. Jakob Alfred Johanson</v>
      </c>
      <c r="G339" t="s">
        <v>12</v>
      </c>
      <c r="H339">
        <v>34</v>
      </c>
      <c r="I339" t="str">
        <f t="shared" si="70"/>
        <v>Adult</v>
      </c>
      <c r="J339">
        <v>0</v>
      </c>
      <c r="K339">
        <v>0</v>
      </c>
      <c r="L339">
        <v>3101264</v>
      </c>
      <c r="M339" t="str">
        <f t="shared" si="71"/>
        <v>3101264</v>
      </c>
      <c r="N339" s="1">
        <v>6.4958</v>
      </c>
      <c r="O339" t="s">
        <v>1221</v>
      </c>
      <c r="P339" t="s">
        <v>14</v>
      </c>
    </row>
    <row r="340" spans="1:16" x14ac:dyDescent="0.25">
      <c r="A340">
        <v>787</v>
      </c>
      <c r="B340">
        <v>1</v>
      </c>
      <c r="C340" t="str">
        <f t="shared" si="68"/>
        <v>Survived</v>
      </c>
      <c r="D340" t="s">
        <v>1225</v>
      </c>
      <c r="E340" t="s">
        <v>1091</v>
      </c>
      <c r="F340" t="str">
        <f t="shared" si="69"/>
        <v>Miss. Anna Sofia Sjoblom</v>
      </c>
      <c r="G340" t="s">
        <v>16</v>
      </c>
      <c r="H340">
        <v>18</v>
      </c>
      <c r="I340" t="str">
        <f t="shared" si="70"/>
        <v>Adult</v>
      </c>
      <c r="J340">
        <v>0</v>
      </c>
      <c r="K340">
        <v>0</v>
      </c>
      <c r="L340">
        <v>3101265</v>
      </c>
      <c r="M340" t="str">
        <f t="shared" si="71"/>
        <v>3101265</v>
      </c>
      <c r="N340" s="1">
        <v>7.4958</v>
      </c>
      <c r="O340" t="s">
        <v>1221</v>
      </c>
      <c r="P340" t="s">
        <v>14</v>
      </c>
    </row>
    <row r="341" spans="1:16" x14ac:dyDescent="0.25">
      <c r="A341">
        <v>372</v>
      </c>
      <c r="B341">
        <v>0</v>
      </c>
      <c r="C341" t="str">
        <f t="shared" si="68"/>
        <v>Died</v>
      </c>
      <c r="D341" t="s">
        <v>1225</v>
      </c>
      <c r="E341" t="s">
        <v>552</v>
      </c>
      <c r="F341" t="str">
        <f t="shared" si="69"/>
        <v>Mr. Jakob Alfred Wiklund</v>
      </c>
      <c r="G341" t="s">
        <v>12</v>
      </c>
      <c r="H341">
        <v>18</v>
      </c>
      <c r="I341" t="str">
        <f t="shared" si="70"/>
        <v>Adult</v>
      </c>
      <c r="J341">
        <v>1</v>
      </c>
      <c r="K341">
        <v>0</v>
      </c>
      <c r="L341">
        <v>3101267</v>
      </c>
      <c r="M341" t="str">
        <f t="shared" si="71"/>
        <v>3101267</v>
      </c>
      <c r="N341" s="1">
        <v>6.4958</v>
      </c>
      <c r="O341" t="s">
        <v>1221</v>
      </c>
      <c r="P341" t="s">
        <v>14</v>
      </c>
    </row>
    <row r="342" spans="1:16" x14ac:dyDescent="0.25">
      <c r="A342">
        <v>105</v>
      </c>
      <c r="B342">
        <v>0</v>
      </c>
      <c r="C342" t="str">
        <f t="shared" si="68"/>
        <v>Died</v>
      </c>
      <c r="D342" t="s">
        <v>1225</v>
      </c>
      <c r="E342" t="s">
        <v>169</v>
      </c>
      <c r="F342" t="str">
        <f t="shared" si="69"/>
        <v>Mr. Anders Vilhelm Gustafsson</v>
      </c>
      <c r="G342" t="s">
        <v>12</v>
      </c>
      <c r="H342">
        <v>37</v>
      </c>
      <c r="I342" t="str">
        <f t="shared" si="70"/>
        <v>Adult</v>
      </c>
      <c r="J342">
        <v>2</v>
      </c>
      <c r="K342">
        <v>0</v>
      </c>
      <c r="L342">
        <v>3101276</v>
      </c>
      <c r="M342" t="str">
        <f t="shared" si="71"/>
        <v>3101276</v>
      </c>
      <c r="N342" s="1">
        <v>7.9249999999999998</v>
      </c>
      <c r="O342" t="s">
        <v>1221</v>
      </c>
      <c r="P342" t="s">
        <v>14</v>
      </c>
    </row>
    <row r="343" spans="1:16" x14ac:dyDescent="0.25">
      <c r="A343">
        <v>393</v>
      </c>
      <c r="B343">
        <v>0</v>
      </c>
      <c r="C343" t="str">
        <f t="shared" si="68"/>
        <v>Died</v>
      </c>
      <c r="D343" t="s">
        <v>1225</v>
      </c>
      <c r="E343" t="s">
        <v>579</v>
      </c>
      <c r="F343" t="str">
        <f t="shared" si="69"/>
        <v>Mr. Johan Birger Gustafsson</v>
      </c>
      <c r="G343" t="s">
        <v>12</v>
      </c>
      <c r="H343">
        <v>28</v>
      </c>
      <c r="I343" t="str">
        <f t="shared" si="70"/>
        <v>Adult</v>
      </c>
      <c r="J343">
        <v>2</v>
      </c>
      <c r="K343">
        <v>0</v>
      </c>
      <c r="L343">
        <v>3101277</v>
      </c>
      <c r="M343" t="str">
        <f t="shared" si="71"/>
        <v>3101277</v>
      </c>
      <c r="N343" s="1">
        <v>7.9249999999999998</v>
      </c>
      <c r="O343" t="s">
        <v>1221</v>
      </c>
      <c r="P343" t="s">
        <v>14</v>
      </c>
    </row>
    <row r="344" spans="1:16" x14ac:dyDescent="0.25">
      <c r="A344">
        <v>86</v>
      </c>
      <c r="B344">
        <v>1</v>
      </c>
      <c r="C344" t="str">
        <f t="shared" si="68"/>
        <v>Survived</v>
      </c>
      <c r="D344" t="s">
        <v>1225</v>
      </c>
      <c r="E344" t="s">
        <v>140</v>
      </c>
      <c r="F344" t="str">
        <f t="shared" si="69"/>
        <v>Mrs. Karl Alfred (Maria Mathilda Gustafsson) Backstrom</v>
      </c>
      <c r="G344" t="s">
        <v>16</v>
      </c>
      <c r="H344">
        <v>33</v>
      </c>
      <c r="I344" t="str">
        <f t="shared" si="70"/>
        <v>Adult</v>
      </c>
      <c r="J344">
        <v>3</v>
      </c>
      <c r="K344">
        <v>0</v>
      </c>
      <c r="L344">
        <v>3101278</v>
      </c>
      <c r="M344" t="str">
        <f t="shared" si="71"/>
        <v>3101278</v>
      </c>
      <c r="N344" s="1">
        <v>15.85</v>
      </c>
      <c r="O344" t="s">
        <v>1221</v>
      </c>
      <c r="P344" t="s">
        <v>14</v>
      </c>
    </row>
    <row r="345" spans="1:16" x14ac:dyDescent="0.25">
      <c r="A345">
        <v>207</v>
      </c>
      <c r="B345">
        <v>0</v>
      </c>
      <c r="C345" t="str">
        <f t="shared" si="68"/>
        <v>Died</v>
      </c>
      <c r="D345" t="s">
        <v>1225</v>
      </c>
      <c r="E345" t="s">
        <v>313</v>
      </c>
      <c r="F345" t="str">
        <f t="shared" si="69"/>
        <v>Mr. Karl Alfred Backstrom</v>
      </c>
      <c r="G345" t="s">
        <v>12</v>
      </c>
      <c r="H345">
        <v>32</v>
      </c>
      <c r="I345" t="str">
        <f t="shared" si="70"/>
        <v>Adult</v>
      </c>
      <c r="J345">
        <v>1</v>
      </c>
      <c r="K345">
        <v>0</v>
      </c>
      <c r="L345">
        <v>3101278</v>
      </c>
      <c r="M345" t="str">
        <f t="shared" si="71"/>
        <v>3101278</v>
      </c>
      <c r="N345" s="1">
        <v>15.85</v>
      </c>
      <c r="O345" t="s">
        <v>1221</v>
      </c>
      <c r="P345" t="s">
        <v>14</v>
      </c>
    </row>
    <row r="346" spans="1:16" x14ac:dyDescent="0.25">
      <c r="A346">
        <v>69</v>
      </c>
      <c r="B346">
        <v>1</v>
      </c>
      <c r="C346" t="str">
        <f t="shared" si="68"/>
        <v>Survived</v>
      </c>
      <c r="D346" t="s">
        <v>1225</v>
      </c>
      <c r="E346" t="s">
        <v>119</v>
      </c>
      <c r="F346" t="str">
        <f t="shared" si="69"/>
        <v>Miss. Erna Alexandra Andersson</v>
      </c>
      <c r="G346" t="s">
        <v>16</v>
      </c>
      <c r="H346">
        <v>17</v>
      </c>
      <c r="I346" t="str">
        <f t="shared" si="70"/>
        <v>Adult</v>
      </c>
      <c r="J346">
        <v>4</v>
      </c>
      <c r="K346">
        <v>2</v>
      </c>
      <c r="L346">
        <v>3101281</v>
      </c>
      <c r="M346" t="str">
        <f t="shared" si="71"/>
        <v>3101281</v>
      </c>
      <c r="N346" s="1">
        <v>7.9249999999999998</v>
      </c>
      <c r="O346" t="s">
        <v>1221</v>
      </c>
      <c r="P346" t="s">
        <v>14</v>
      </c>
    </row>
    <row r="347" spans="1:16" x14ac:dyDescent="0.25">
      <c r="A347">
        <v>51</v>
      </c>
      <c r="B347">
        <v>0</v>
      </c>
      <c r="C347" t="str">
        <f t="shared" si="68"/>
        <v>Died</v>
      </c>
      <c r="D347" t="s">
        <v>1225</v>
      </c>
      <c r="E347" t="s">
        <v>87</v>
      </c>
      <c r="F347" t="str">
        <f t="shared" si="69"/>
        <v>Master. Juha Niilo Panula</v>
      </c>
      <c r="G347" t="s">
        <v>12</v>
      </c>
      <c r="H347">
        <v>7</v>
      </c>
      <c r="I347" t="str">
        <f t="shared" si="70"/>
        <v>Child</v>
      </c>
      <c r="J347">
        <v>4</v>
      </c>
      <c r="K347">
        <v>1</v>
      </c>
      <c r="L347">
        <v>3101295</v>
      </c>
      <c r="M347" t="str">
        <f t="shared" si="71"/>
        <v>3101295</v>
      </c>
      <c r="N347" s="1">
        <v>39.6875</v>
      </c>
      <c r="O347" t="s">
        <v>1221</v>
      </c>
      <c r="P347" t="s">
        <v>14</v>
      </c>
    </row>
    <row r="348" spans="1:16" x14ac:dyDescent="0.25">
      <c r="A348">
        <v>165</v>
      </c>
      <c r="B348">
        <v>0</v>
      </c>
      <c r="C348" t="str">
        <f t="shared" si="68"/>
        <v>Died</v>
      </c>
      <c r="D348" t="s">
        <v>1225</v>
      </c>
      <c r="E348" t="s">
        <v>256</v>
      </c>
      <c r="F348" t="str">
        <f t="shared" si="69"/>
        <v>Master. Eino Viljami Panula</v>
      </c>
      <c r="G348" t="s">
        <v>12</v>
      </c>
      <c r="H348">
        <v>1</v>
      </c>
      <c r="I348" t="str">
        <f t="shared" si="70"/>
        <v>Child</v>
      </c>
      <c r="J348">
        <v>4</v>
      </c>
      <c r="K348">
        <v>1</v>
      </c>
      <c r="L348">
        <v>3101295</v>
      </c>
      <c r="M348" t="str">
        <f t="shared" si="71"/>
        <v>3101295</v>
      </c>
      <c r="N348" s="1">
        <v>39.6875</v>
      </c>
      <c r="O348" t="s">
        <v>1221</v>
      </c>
      <c r="P348" t="s">
        <v>14</v>
      </c>
    </row>
    <row r="349" spans="1:16" x14ac:dyDescent="0.25">
      <c r="A349">
        <v>348</v>
      </c>
      <c r="B349">
        <v>1</v>
      </c>
      <c r="D349">
        <v>3</v>
      </c>
      <c r="E349" t="s">
        <v>519</v>
      </c>
      <c r="G349" t="s">
        <v>16</v>
      </c>
      <c r="J349">
        <v>1</v>
      </c>
      <c r="K349">
        <v>0</v>
      </c>
      <c r="L349">
        <v>386525</v>
      </c>
      <c r="N349" s="1">
        <v>16.100000000000001</v>
      </c>
      <c r="P349" t="s">
        <v>14</v>
      </c>
    </row>
    <row r="350" spans="1:16" x14ac:dyDescent="0.25">
      <c r="A350">
        <v>267</v>
      </c>
      <c r="B350">
        <v>0</v>
      </c>
      <c r="C350" t="str">
        <f>IF(B350=1,"Survived","Died")</f>
        <v>Died</v>
      </c>
      <c r="D350" t="s">
        <v>1225</v>
      </c>
      <c r="E350" t="s">
        <v>402</v>
      </c>
      <c r="F350" t="str">
        <f>TRIM(MID(E350,FIND(",",E350)+2,FIND(".",E350)-FIND(",",E350)-1)) &amp; " " &amp; TRIM(MID(E350,FIND(".",E350)+2,LEN(E350))) &amp; " " &amp; LEFT(E350,FIND(",",E350)-1)</f>
        <v>Mr. Ernesti Arvid Panula</v>
      </c>
      <c r="G350" t="s">
        <v>12</v>
      </c>
      <c r="H350">
        <v>16</v>
      </c>
      <c r="I350" t="str">
        <f>IF(H350&lt;13,"Child",IF(H350&lt;60,"Adult","Senior"))</f>
        <v>Adult</v>
      </c>
      <c r="J350">
        <v>4</v>
      </c>
      <c r="K350">
        <v>1</v>
      </c>
      <c r="L350">
        <v>3101295</v>
      </c>
      <c r="M350" t="str">
        <f>TRIM(L350)</f>
        <v>3101295</v>
      </c>
      <c r="N350" s="1">
        <v>39.6875</v>
      </c>
      <c r="O350" t="s">
        <v>1221</v>
      </c>
      <c r="P350" t="s">
        <v>14</v>
      </c>
    </row>
    <row r="351" spans="1:16" x14ac:dyDescent="0.25">
      <c r="A351">
        <v>639</v>
      </c>
      <c r="B351">
        <v>0</v>
      </c>
      <c r="C351" t="str">
        <f>IF(B351=1,"Survived","Died")</f>
        <v>Died</v>
      </c>
      <c r="D351" t="s">
        <v>1225</v>
      </c>
      <c r="E351" t="s">
        <v>903</v>
      </c>
      <c r="F351" t="str">
        <f>TRIM(MID(E351,FIND(",",E351)+2,FIND(".",E351)-FIND(",",E351)-1)) &amp; " " &amp; TRIM(MID(E351,FIND(".",E351)+2,LEN(E351))) &amp; " " &amp; LEFT(E351,FIND(",",E351)-1)</f>
        <v>Mrs. Juha (Maria Emilia Ojala) Panula</v>
      </c>
      <c r="G351" t="s">
        <v>16</v>
      </c>
      <c r="H351">
        <v>41</v>
      </c>
      <c r="I351" t="str">
        <f>IF(H351&lt;13,"Child",IF(H351&lt;60,"Adult","Senior"))</f>
        <v>Adult</v>
      </c>
      <c r="J351">
        <v>0</v>
      </c>
      <c r="K351">
        <v>5</v>
      </c>
      <c r="L351">
        <v>3101295</v>
      </c>
      <c r="M351" t="str">
        <f>TRIM(L351)</f>
        <v>3101295</v>
      </c>
      <c r="N351" s="1">
        <v>39.6875</v>
      </c>
      <c r="O351" t="s">
        <v>1221</v>
      </c>
      <c r="P351" t="s">
        <v>14</v>
      </c>
    </row>
    <row r="352" spans="1:16" x14ac:dyDescent="0.25">
      <c r="A352">
        <v>687</v>
      </c>
      <c r="B352">
        <v>0</v>
      </c>
      <c r="C352" t="str">
        <f>IF(B352=1,"Survived","Died")</f>
        <v>Died</v>
      </c>
      <c r="D352" t="s">
        <v>1225</v>
      </c>
      <c r="E352" t="s">
        <v>964</v>
      </c>
      <c r="F352" t="str">
        <f>TRIM(MID(E352,FIND(",",E352)+2,FIND(".",E352)-FIND(",",E352)-1)) &amp; " " &amp; TRIM(MID(E352,FIND(".",E352)+2,LEN(E352))) &amp; " " &amp; LEFT(E352,FIND(",",E352)-1)</f>
        <v>Mr. Jaako Arnold Panula</v>
      </c>
      <c r="G352" t="s">
        <v>12</v>
      </c>
      <c r="H352">
        <v>14</v>
      </c>
      <c r="I352" t="str">
        <f>IF(H352&lt;13,"Child",IF(H352&lt;60,"Adult","Senior"))</f>
        <v>Adult</v>
      </c>
      <c r="J352">
        <v>4</v>
      </c>
      <c r="K352">
        <v>1</v>
      </c>
      <c r="L352">
        <v>3101295</v>
      </c>
      <c r="M352" t="str">
        <f>TRIM(L352)</f>
        <v>3101295</v>
      </c>
      <c r="N352" s="1">
        <v>39.6875</v>
      </c>
      <c r="O352" t="s">
        <v>1221</v>
      </c>
      <c r="P352" t="s">
        <v>14</v>
      </c>
    </row>
    <row r="353" spans="1:16" x14ac:dyDescent="0.25">
      <c r="A353">
        <v>352</v>
      </c>
      <c r="B353">
        <v>0</v>
      </c>
      <c r="D353">
        <v>1</v>
      </c>
      <c r="E353" t="s">
        <v>524</v>
      </c>
      <c r="G353" t="s">
        <v>12</v>
      </c>
      <c r="J353">
        <v>0</v>
      </c>
      <c r="K353">
        <v>0</v>
      </c>
      <c r="L353">
        <v>113510</v>
      </c>
      <c r="N353" s="1">
        <v>35</v>
      </c>
      <c r="O353" t="s">
        <v>525</v>
      </c>
      <c r="P353" t="s">
        <v>14</v>
      </c>
    </row>
    <row r="354" spans="1:16" x14ac:dyDescent="0.25">
      <c r="A354">
        <v>825</v>
      </c>
      <c r="B354">
        <v>0</v>
      </c>
      <c r="C354" t="str">
        <f>IF(B354=1,"Survived","Died")</f>
        <v>Died</v>
      </c>
      <c r="D354" t="s">
        <v>1225</v>
      </c>
      <c r="E354" t="s">
        <v>1138</v>
      </c>
      <c r="F354" t="str">
        <f>TRIM(MID(E354,FIND(",",E354)+2,FIND(".",E354)-FIND(",",E354)-1)) &amp; " " &amp; TRIM(MID(E354,FIND(".",E354)+2,LEN(E354))) &amp; " " &amp; LEFT(E354,FIND(",",E354)-1)</f>
        <v>Master. Urho Abraham Panula</v>
      </c>
      <c r="G354" t="s">
        <v>12</v>
      </c>
      <c r="H354">
        <v>2</v>
      </c>
      <c r="I354" t="str">
        <f>IF(H354&lt;13,"Child",IF(H354&lt;60,"Adult","Senior"))</f>
        <v>Child</v>
      </c>
      <c r="J354">
        <v>4</v>
      </c>
      <c r="K354">
        <v>1</v>
      </c>
      <c r="L354">
        <v>3101295</v>
      </c>
      <c r="M354" t="str">
        <f>TRIM(L354)</f>
        <v>3101295</v>
      </c>
      <c r="N354" s="1">
        <v>39.6875</v>
      </c>
      <c r="O354" t="s">
        <v>1221</v>
      </c>
      <c r="P354" t="s">
        <v>14</v>
      </c>
    </row>
    <row r="355" spans="1:16" x14ac:dyDescent="0.25">
      <c r="A355">
        <v>529</v>
      </c>
      <c r="B355">
        <v>0</v>
      </c>
      <c r="C355" t="str">
        <f>IF(B355=1,"Survived","Died")</f>
        <v>Died</v>
      </c>
      <c r="D355" t="s">
        <v>1225</v>
      </c>
      <c r="E355" t="s">
        <v>760</v>
      </c>
      <c r="F355" t="str">
        <f>TRIM(MID(E355,FIND(",",E355)+2,FIND(".",E355)-FIND(",",E355)-1)) &amp; " " &amp; TRIM(MID(E355,FIND(".",E355)+2,LEN(E355))) &amp; " " &amp; LEFT(E355,FIND(",",E355)-1)</f>
        <v>Mr. Johan Werner Salonen</v>
      </c>
      <c r="G355" t="s">
        <v>12</v>
      </c>
      <c r="H355">
        <v>39</v>
      </c>
      <c r="I355" t="str">
        <f>IF(H355&lt;13,"Child",IF(H355&lt;60,"Adult","Senior"))</f>
        <v>Adult</v>
      </c>
      <c r="J355">
        <v>0</v>
      </c>
      <c r="K355">
        <v>0</v>
      </c>
      <c r="L355">
        <v>3101296</v>
      </c>
      <c r="M355" t="str">
        <f>TRIM(L355)</f>
        <v>3101296</v>
      </c>
      <c r="N355" s="1">
        <v>7.9249999999999998</v>
      </c>
      <c r="O355" t="s">
        <v>1221</v>
      </c>
      <c r="P355" t="s">
        <v>14</v>
      </c>
    </row>
    <row r="356" spans="1:16" x14ac:dyDescent="0.25">
      <c r="A356">
        <v>355</v>
      </c>
      <c r="B356">
        <v>0</v>
      </c>
      <c r="D356">
        <v>3</v>
      </c>
      <c r="E356" t="s">
        <v>528</v>
      </c>
      <c r="G356" t="s">
        <v>12</v>
      </c>
      <c r="J356">
        <v>0</v>
      </c>
      <c r="K356">
        <v>0</v>
      </c>
      <c r="L356">
        <v>2647</v>
      </c>
      <c r="N356" s="1">
        <v>7.2249999999999996</v>
      </c>
      <c r="P356" t="s">
        <v>19</v>
      </c>
    </row>
    <row r="357" spans="1:16" x14ac:dyDescent="0.25">
      <c r="A357">
        <v>480</v>
      </c>
      <c r="B357">
        <v>1</v>
      </c>
      <c r="C357" t="str">
        <f>IF(B357=1,"Survived","Died")</f>
        <v>Survived</v>
      </c>
      <c r="D357" t="s">
        <v>1225</v>
      </c>
      <c r="E357" t="s">
        <v>690</v>
      </c>
      <c r="F357" t="str">
        <f>TRIM(MID(E357,FIND(",",E357)+2,FIND(".",E357)-FIND(",",E357)-1)) &amp; " " &amp; TRIM(MID(E357,FIND(".",E357)+2,LEN(E357))) &amp; " " &amp; LEFT(E357,FIND(",",E357)-1)</f>
        <v>Miss. Hildur E Hirvonen</v>
      </c>
      <c r="G357" t="s">
        <v>16</v>
      </c>
      <c r="H357">
        <v>2</v>
      </c>
      <c r="I357" t="str">
        <f>IF(H357&lt;13,"Child",IF(H357&lt;60,"Adult","Senior"))</f>
        <v>Child</v>
      </c>
      <c r="J357">
        <v>0</v>
      </c>
      <c r="K357">
        <v>1</v>
      </c>
      <c r="L357">
        <v>3101298</v>
      </c>
      <c r="M357" t="str">
        <f>TRIM(L357)</f>
        <v>3101298</v>
      </c>
      <c r="N357" s="1">
        <v>12.2875</v>
      </c>
      <c r="O357" t="s">
        <v>1221</v>
      </c>
      <c r="P357" t="s">
        <v>14</v>
      </c>
    </row>
    <row r="358" spans="1:16" x14ac:dyDescent="0.25">
      <c r="A358">
        <v>477</v>
      </c>
      <c r="B358">
        <v>0</v>
      </c>
      <c r="C358" t="str">
        <f>IF(B358=1,"Survived","Died")</f>
        <v>Died</v>
      </c>
      <c r="D358" t="s">
        <v>1224</v>
      </c>
      <c r="E358" t="s">
        <v>687</v>
      </c>
      <c r="F358" t="str">
        <f>TRIM(MID(E358,FIND(",",E358)+2,FIND(".",E358)-FIND(",",E358)-1)) &amp; " " &amp; TRIM(MID(E358,FIND(".",E358)+2,LEN(E358))) &amp; " " &amp; LEFT(E358,FIND(",",E358)-1)</f>
        <v>Mr. Peter Henry Renouf</v>
      </c>
      <c r="G358" t="s">
        <v>12</v>
      </c>
      <c r="H358">
        <v>34</v>
      </c>
      <c r="I358" t="str">
        <f>IF(H358&lt;13,"Child",IF(H358&lt;60,"Adult","Senior"))</f>
        <v>Adult</v>
      </c>
      <c r="J358">
        <v>1</v>
      </c>
      <c r="K358">
        <v>0</v>
      </c>
      <c r="L358">
        <v>31027</v>
      </c>
      <c r="M358" t="str">
        <f>TRIM(L358)</f>
        <v>31027</v>
      </c>
      <c r="N358" s="1">
        <v>21</v>
      </c>
      <c r="O358" t="s">
        <v>1221</v>
      </c>
      <c r="P358" t="s">
        <v>14</v>
      </c>
    </row>
    <row r="359" spans="1:16" x14ac:dyDescent="0.25">
      <c r="A359">
        <v>727</v>
      </c>
      <c r="B359">
        <v>1</v>
      </c>
      <c r="C359" t="str">
        <f>IF(B359=1,"Survived","Died")</f>
        <v>Survived</v>
      </c>
      <c r="D359" t="s">
        <v>1224</v>
      </c>
      <c r="E359" t="s">
        <v>1015</v>
      </c>
      <c r="F359" t="str">
        <f>TRIM(MID(E359,FIND(",",E359)+2,FIND(".",E359)-FIND(",",E359)-1)) &amp; " " &amp; TRIM(MID(E359,FIND(".",E359)+2,LEN(E359))) &amp; " " &amp; LEFT(E359,FIND(",",E359)-1)</f>
        <v>Mrs. Peter Henry (Lillian Jefferys) Renouf</v>
      </c>
      <c r="G359" t="s">
        <v>16</v>
      </c>
      <c r="H359">
        <v>30</v>
      </c>
      <c r="I359" t="str">
        <f>IF(H359&lt;13,"Child",IF(H359&lt;60,"Adult","Senior"))</f>
        <v>Adult</v>
      </c>
      <c r="J359">
        <v>3</v>
      </c>
      <c r="K359">
        <v>0</v>
      </c>
      <c r="L359">
        <v>31027</v>
      </c>
      <c r="M359" t="str">
        <f>TRIM(L359)</f>
        <v>31027</v>
      </c>
      <c r="N359" s="1">
        <v>21</v>
      </c>
      <c r="O359" t="s">
        <v>1221</v>
      </c>
      <c r="P359" t="s">
        <v>14</v>
      </c>
    </row>
    <row r="360" spans="1:16" x14ac:dyDescent="0.25">
      <c r="A360">
        <v>359</v>
      </c>
      <c r="B360">
        <v>1</v>
      </c>
      <c r="D360">
        <v>3</v>
      </c>
      <c r="E360" t="s">
        <v>532</v>
      </c>
      <c r="G360" t="s">
        <v>16</v>
      </c>
      <c r="J360">
        <v>0</v>
      </c>
      <c r="K360">
        <v>0</v>
      </c>
      <c r="L360">
        <v>330931</v>
      </c>
      <c r="N360" s="1">
        <v>7.8792</v>
      </c>
      <c r="P360" t="s">
        <v>26</v>
      </c>
    </row>
    <row r="361" spans="1:16" x14ac:dyDescent="0.25">
      <c r="A361">
        <v>360</v>
      </c>
      <c r="B361">
        <v>1</v>
      </c>
      <c r="D361">
        <v>3</v>
      </c>
      <c r="E361" t="s">
        <v>533</v>
      </c>
      <c r="G361" t="s">
        <v>16</v>
      </c>
      <c r="J361">
        <v>0</v>
      </c>
      <c r="K361">
        <v>0</v>
      </c>
      <c r="L361">
        <v>330980</v>
      </c>
      <c r="N361" s="1">
        <v>7.8792</v>
      </c>
      <c r="P361" t="s">
        <v>26</v>
      </c>
    </row>
    <row r="362" spans="1:16" x14ac:dyDescent="0.25">
      <c r="A362">
        <v>620</v>
      </c>
      <c r="B362">
        <v>0</v>
      </c>
      <c r="C362" t="str">
        <f>IF(B362=1,"Survived","Died")</f>
        <v>Died</v>
      </c>
      <c r="D362" t="s">
        <v>1224</v>
      </c>
      <c r="E362" t="s">
        <v>878</v>
      </c>
      <c r="F362" t="str">
        <f>TRIM(MID(E362,FIND(",",E362)+2,FIND(".",E362)-FIND(",",E362)-1)) &amp; " " &amp; TRIM(MID(E362,FIND(".",E362)+2,LEN(E362))) &amp; " " &amp; LEFT(E362,FIND(",",E362)-1)</f>
        <v>Mr. Lawrence Gavey</v>
      </c>
      <c r="G362" t="s">
        <v>12</v>
      </c>
      <c r="H362">
        <v>26</v>
      </c>
      <c r="I362" t="str">
        <f>IF(H362&lt;13,"Child",IF(H362&lt;60,"Adult","Senior"))</f>
        <v>Adult</v>
      </c>
      <c r="J362">
        <v>0</v>
      </c>
      <c r="K362">
        <v>0</v>
      </c>
      <c r="L362">
        <v>31028</v>
      </c>
      <c r="M362" t="str">
        <f>TRIM(L362)</f>
        <v>31028</v>
      </c>
      <c r="N362" s="1">
        <v>10.5</v>
      </c>
      <c r="O362" t="s">
        <v>1221</v>
      </c>
      <c r="P362" t="s">
        <v>14</v>
      </c>
    </row>
    <row r="363" spans="1:16" x14ac:dyDescent="0.25">
      <c r="A363">
        <v>409</v>
      </c>
      <c r="B363">
        <v>0</v>
      </c>
      <c r="C363" t="str">
        <f>IF(B363=1,"Survived","Died")</f>
        <v>Died</v>
      </c>
      <c r="D363" t="s">
        <v>1225</v>
      </c>
      <c r="E363" t="s">
        <v>596</v>
      </c>
      <c r="F363" t="str">
        <f>TRIM(MID(E363,FIND(",",E363)+2,FIND(".",E363)-FIND(",",E363)-1)) &amp; " " &amp; TRIM(MID(E363,FIND(".",E363)+2,LEN(E363))) &amp; " " &amp; LEFT(E363,FIND(",",E363)-1)</f>
        <v>Mr. Hans Martin Monsen Birkeland</v>
      </c>
      <c r="G363" t="s">
        <v>12</v>
      </c>
      <c r="H363">
        <v>21</v>
      </c>
      <c r="I363" t="str">
        <f>IF(H363&lt;13,"Child",IF(H363&lt;60,"Adult","Senior"))</f>
        <v>Adult</v>
      </c>
      <c r="J363">
        <v>0</v>
      </c>
      <c r="K363">
        <v>0</v>
      </c>
      <c r="L363">
        <v>312992</v>
      </c>
      <c r="M363" t="str">
        <f>TRIM(L363)</f>
        <v>312992</v>
      </c>
      <c r="N363" s="1">
        <v>7.7750000000000004</v>
      </c>
      <c r="O363" t="s">
        <v>1221</v>
      </c>
      <c r="P363" t="s">
        <v>14</v>
      </c>
    </row>
    <row r="364" spans="1:16" x14ac:dyDescent="0.25">
      <c r="A364">
        <v>347</v>
      </c>
      <c r="B364">
        <v>1</v>
      </c>
      <c r="C364" t="str">
        <f>IF(B364=1,"Survived","Died")</f>
        <v>Survived</v>
      </c>
      <c r="D364" t="s">
        <v>1224</v>
      </c>
      <c r="E364" t="s">
        <v>518</v>
      </c>
      <c r="F364" t="str">
        <f>TRIM(MID(E364,FIND(",",E364)+2,FIND(".",E364)-FIND(",",E364)-1)) &amp; " " &amp; TRIM(MID(E364,FIND(".",E364)+2,LEN(E364))) &amp; " " &amp; LEFT(E364,FIND(",",E364)-1)</f>
        <v>Miss. Marion Elsie Smith</v>
      </c>
      <c r="G364" t="s">
        <v>16</v>
      </c>
      <c r="H364">
        <v>40</v>
      </c>
      <c r="I364" t="str">
        <f>IF(H364&lt;13,"Child",IF(H364&lt;60,"Adult","Senior"))</f>
        <v>Adult</v>
      </c>
      <c r="J364">
        <v>0</v>
      </c>
      <c r="K364">
        <v>0</v>
      </c>
      <c r="L364">
        <v>31418</v>
      </c>
      <c r="M364" t="str">
        <f>TRIM(L364)</f>
        <v>31418</v>
      </c>
      <c r="N364" s="1">
        <v>13</v>
      </c>
      <c r="O364" t="s">
        <v>1221</v>
      </c>
      <c r="P364" t="s">
        <v>14</v>
      </c>
    </row>
    <row r="365" spans="1:16" x14ac:dyDescent="0.25">
      <c r="A365">
        <v>423</v>
      </c>
      <c r="B365">
        <v>0</v>
      </c>
      <c r="C365" t="str">
        <f>IF(B365=1,"Survived","Died")</f>
        <v>Died</v>
      </c>
      <c r="D365" t="s">
        <v>1225</v>
      </c>
      <c r="E365" t="s">
        <v>612</v>
      </c>
      <c r="F365" t="str">
        <f>TRIM(MID(E365,FIND(",",E365)+2,FIND(".",E365)-FIND(",",E365)-1)) &amp; " " &amp; TRIM(MID(E365,FIND(".",E365)+2,LEN(E365))) &amp; " " &amp; LEFT(E365,FIND(",",E365)-1)</f>
        <v>Mr. Leo Zimmerman</v>
      </c>
      <c r="G365" t="s">
        <v>12</v>
      </c>
      <c r="H365">
        <v>29</v>
      </c>
      <c r="I365" t="str">
        <f>IF(H365&lt;13,"Child",IF(H365&lt;60,"Adult","Senior"))</f>
        <v>Adult</v>
      </c>
      <c r="J365">
        <v>0</v>
      </c>
      <c r="K365">
        <v>0</v>
      </c>
      <c r="L365">
        <v>315082</v>
      </c>
      <c r="M365" t="str">
        <f>TRIM(L365)</f>
        <v>315082</v>
      </c>
      <c r="N365" s="1">
        <v>7.875</v>
      </c>
      <c r="O365" t="s">
        <v>1221</v>
      </c>
      <c r="P365" t="s">
        <v>14</v>
      </c>
    </row>
    <row r="366" spans="1:16" x14ac:dyDescent="0.25">
      <c r="A366">
        <v>365</v>
      </c>
      <c r="B366">
        <v>0</v>
      </c>
      <c r="D366">
        <v>3</v>
      </c>
      <c r="E366" t="s">
        <v>540</v>
      </c>
      <c r="G366" t="s">
        <v>12</v>
      </c>
      <c r="J366">
        <v>1</v>
      </c>
      <c r="K366">
        <v>0</v>
      </c>
      <c r="L366">
        <v>370365</v>
      </c>
      <c r="N366" s="1">
        <v>15.5</v>
      </c>
      <c r="P366" t="s">
        <v>26</v>
      </c>
    </row>
    <row r="367" spans="1:16" x14ac:dyDescent="0.25">
      <c r="A367">
        <v>535</v>
      </c>
      <c r="B367">
        <v>0</v>
      </c>
      <c r="C367" t="str">
        <f>IF(B367=1,"Survived","Died")</f>
        <v>Died</v>
      </c>
      <c r="D367" t="s">
        <v>1225</v>
      </c>
      <c r="E367" t="s">
        <v>766</v>
      </c>
      <c r="F367" t="str">
        <f>TRIM(MID(E367,FIND(",",E367)+2,FIND(".",E367)-FIND(",",E367)-1)) &amp; " " &amp; TRIM(MID(E367,FIND(".",E367)+2,LEN(E367))) &amp; " " &amp; LEFT(E367,FIND(",",E367)-1)</f>
        <v>Miss. Marija Cacic</v>
      </c>
      <c r="G367" t="s">
        <v>16</v>
      </c>
      <c r="H367">
        <v>30</v>
      </c>
      <c r="I367" t="str">
        <f>IF(H367&lt;13,"Child",IF(H367&lt;60,"Adult","Senior"))</f>
        <v>Adult</v>
      </c>
      <c r="J367">
        <v>0</v>
      </c>
      <c r="K367">
        <v>0</v>
      </c>
      <c r="L367">
        <v>315084</v>
      </c>
      <c r="M367" t="str">
        <f>TRIM(L367)</f>
        <v>315084</v>
      </c>
      <c r="N367" s="1">
        <v>8.6624999999999996</v>
      </c>
      <c r="O367" t="s">
        <v>1221</v>
      </c>
      <c r="P367" t="s">
        <v>14</v>
      </c>
    </row>
    <row r="368" spans="1:16" x14ac:dyDescent="0.25">
      <c r="A368">
        <v>501</v>
      </c>
      <c r="B368">
        <v>0</v>
      </c>
      <c r="C368" t="str">
        <f>IF(B368=1,"Survived","Died")</f>
        <v>Died</v>
      </c>
      <c r="D368" t="s">
        <v>1225</v>
      </c>
      <c r="E368" t="s">
        <v>720</v>
      </c>
      <c r="F368" t="str">
        <f>TRIM(MID(E368,FIND(",",E368)+2,FIND(".",E368)-FIND(",",E368)-1)) &amp; " " &amp; TRIM(MID(E368,FIND(".",E368)+2,LEN(E368))) &amp; " " &amp; LEFT(E368,FIND(",",E368)-1)</f>
        <v>Mr. Petar Calic</v>
      </c>
      <c r="G368" t="s">
        <v>12</v>
      </c>
      <c r="H368">
        <v>17</v>
      </c>
      <c r="I368" t="str">
        <f>IF(H368&lt;13,"Child",IF(H368&lt;60,"Adult","Senior"))</f>
        <v>Adult</v>
      </c>
      <c r="J368">
        <v>0</v>
      </c>
      <c r="K368">
        <v>0</v>
      </c>
      <c r="L368">
        <v>315086</v>
      </c>
      <c r="M368" t="str">
        <f>TRIM(L368)</f>
        <v>315086</v>
      </c>
      <c r="N368" s="1">
        <v>8.6624999999999996</v>
      </c>
      <c r="O368" t="s">
        <v>1221</v>
      </c>
      <c r="P368" t="s">
        <v>14</v>
      </c>
    </row>
    <row r="369" spans="1:16" x14ac:dyDescent="0.25">
      <c r="A369">
        <v>368</v>
      </c>
      <c r="B369">
        <v>1</v>
      </c>
      <c r="D369">
        <v>3</v>
      </c>
      <c r="E369" t="s">
        <v>545</v>
      </c>
      <c r="G369" t="s">
        <v>16</v>
      </c>
      <c r="J369">
        <v>0</v>
      </c>
      <c r="K369">
        <v>0</v>
      </c>
      <c r="L369">
        <v>2626</v>
      </c>
      <c r="N369" s="1">
        <v>7.2291999999999996</v>
      </c>
      <c r="P369" t="s">
        <v>19</v>
      </c>
    </row>
    <row r="370" spans="1:16" x14ac:dyDescent="0.25">
      <c r="A370">
        <v>369</v>
      </c>
      <c r="B370">
        <v>1</v>
      </c>
      <c r="D370">
        <v>3</v>
      </c>
      <c r="E370" t="s">
        <v>546</v>
      </c>
      <c r="G370" t="s">
        <v>16</v>
      </c>
      <c r="J370">
        <v>0</v>
      </c>
      <c r="K370">
        <v>0</v>
      </c>
      <c r="L370">
        <v>14313</v>
      </c>
      <c r="N370" s="1">
        <v>7.75</v>
      </c>
      <c r="P370" t="s">
        <v>26</v>
      </c>
    </row>
    <row r="371" spans="1:16" x14ac:dyDescent="0.25">
      <c r="A371">
        <v>350</v>
      </c>
      <c r="B371">
        <v>0</v>
      </c>
      <c r="C371" t="str">
        <f t="shared" ref="C371:C376" si="72">IF(B371=1,"Survived","Died")</f>
        <v>Died</v>
      </c>
      <c r="D371" t="s">
        <v>1225</v>
      </c>
      <c r="E371" t="s">
        <v>522</v>
      </c>
      <c r="F371" t="str">
        <f t="shared" ref="F371:F376" si="73">TRIM(MID(E371,FIND(",",E371)+2,FIND(".",E371)-FIND(",",E371)-1)) &amp; " " &amp; TRIM(MID(E371,FIND(".",E371)+2,LEN(E371))) &amp; " " &amp; LEFT(E371,FIND(",",E371)-1)</f>
        <v>Mr. Jovan Dimic</v>
      </c>
      <c r="G371" t="s">
        <v>12</v>
      </c>
      <c r="H371">
        <v>42</v>
      </c>
      <c r="I371" t="str">
        <f t="shared" ref="I371:I376" si="74">IF(H371&lt;13,"Child",IF(H371&lt;60,"Adult","Senior"))</f>
        <v>Adult</v>
      </c>
      <c r="J371">
        <v>0</v>
      </c>
      <c r="K371">
        <v>0</v>
      </c>
      <c r="L371">
        <v>315088</v>
      </c>
      <c r="M371" t="str">
        <f t="shared" ref="M371:M376" si="75">TRIM(L371)</f>
        <v>315088</v>
      </c>
      <c r="N371" s="1">
        <v>8.6624999999999996</v>
      </c>
      <c r="O371" t="s">
        <v>1221</v>
      </c>
      <c r="P371" t="s">
        <v>14</v>
      </c>
    </row>
    <row r="372" spans="1:16" x14ac:dyDescent="0.25">
      <c r="A372">
        <v>472</v>
      </c>
      <c r="B372">
        <v>0</v>
      </c>
      <c r="C372" t="str">
        <f t="shared" si="72"/>
        <v>Died</v>
      </c>
      <c r="D372" t="s">
        <v>1225</v>
      </c>
      <c r="E372" t="s">
        <v>680</v>
      </c>
      <c r="F372" t="str">
        <f t="shared" si="73"/>
        <v>Mr. Luka Cacic</v>
      </c>
      <c r="G372" t="s">
        <v>12</v>
      </c>
      <c r="H372">
        <v>38</v>
      </c>
      <c r="I372" t="str">
        <f t="shared" si="74"/>
        <v>Adult</v>
      </c>
      <c r="J372">
        <v>0</v>
      </c>
      <c r="K372">
        <v>0</v>
      </c>
      <c r="L372">
        <v>315089</v>
      </c>
      <c r="M372" t="str">
        <f t="shared" si="75"/>
        <v>315089</v>
      </c>
      <c r="N372" s="1">
        <v>8.6624999999999996</v>
      </c>
      <c r="O372" t="s">
        <v>1221</v>
      </c>
      <c r="P372" t="s">
        <v>14</v>
      </c>
    </row>
    <row r="373" spans="1:16" x14ac:dyDescent="0.25">
      <c r="A373">
        <v>845</v>
      </c>
      <c r="B373">
        <v>0</v>
      </c>
      <c r="C373" t="str">
        <f t="shared" si="72"/>
        <v>Died</v>
      </c>
      <c r="D373" t="s">
        <v>1225</v>
      </c>
      <c r="E373" t="s">
        <v>1162</v>
      </c>
      <c r="F373" t="str">
        <f t="shared" si="73"/>
        <v>Mr. Jeso Culumovic</v>
      </c>
      <c r="G373" t="s">
        <v>12</v>
      </c>
      <c r="H373">
        <v>17</v>
      </c>
      <c r="I373" t="str">
        <f t="shared" si="74"/>
        <v>Adult</v>
      </c>
      <c r="J373">
        <v>0</v>
      </c>
      <c r="K373">
        <v>0</v>
      </c>
      <c r="L373">
        <v>315090</v>
      </c>
      <c r="M373" t="str">
        <f t="shared" si="75"/>
        <v>315090</v>
      </c>
      <c r="N373" s="1">
        <v>8.6624999999999996</v>
      </c>
      <c r="O373" t="s">
        <v>1221</v>
      </c>
      <c r="P373" t="s">
        <v>14</v>
      </c>
    </row>
    <row r="374" spans="1:16" x14ac:dyDescent="0.25">
      <c r="A374">
        <v>164</v>
      </c>
      <c r="B374">
        <v>0</v>
      </c>
      <c r="C374" t="str">
        <f t="shared" si="72"/>
        <v>Died</v>
      </c>
      <c r="D374" t="s">
        <v>1225</v>
      </c>
      <c r="E374" t="s">
        <v>255</v>
      </c>
      <c r="F374" t="str">
        <f t="shared" si="73"/>
        <v>Mr. Jovo Calic</v>
      </c>
      <c r="G374" t="s">
        <v>12</v>
      </c>
      <c r="H374">
        <v>17</v>
      </c>
      <c r="I374" t="str">
        <f t="shared" si="74"/>
        <v>Adult</v>
      </c>
      <c r="J374">
        <v>0</v>
      </c>
      <c r="K374">
        <v>0</v>
      </c>
      <c r="L374">
        <v>315093</v>
      </c>
      <c r="M374" t="str">
        <f t="shared" si="75"/>
        <v>315093</v>
      </c>
      <c r="N374" s="1">
        <v>8.6624999999999996</v>
      </c>
      <c r="O374" t="s">
        <v>1221</v>
      </c>
      <c r="P374" t="s">
        <v>14</v>
      </c>
    </row>
    <row r="375" spans="1:16" x14ac:dyDescent="0.25">
      <c r="A375">
        <v>726</v>
      </c>
      <c r="B375">
        <v>0</v>
      </c>
      <c r="C375" t="str">
        <f t="shared" si="72"/>
        <v>Died</v>
      </c>
      <c r="D375" t="s">
        <v>1225</v>
      </c>
      <c r="E375" t="s">
        <v>1014</v>
      </c>
      <c r="F375" t="str">
        <f t="shared" si="73"/>
        <v>Mr. Luka Oreskovic</v>
      </c>
      <c r="G375" t="s">
        <v>12</v>
      </c>
      <c r="H375">
        <v>20</v>
      </c>
      <c r="I375" t="str">
        <f t="shared" si="74"/>
        <v>Adult</v>
      </c>
      <c r="J375">
        <v>0</v>
      </c>
      <c r="K375">
        <v>0</v>
      </c>
      <c r="L375">
        <v>315094</v>
      </c>
      <c r="M375" t="str">
        <f t="shared" si="75"/>
        <v>315094</v>
      </c>
      <c r="N375" s="1">
        <v>8.6624999999999996</v>
      </c>
      <c r="O375" t="s">
        <v>1221</v>
      </c>
      <c r="P375" t="s">
        <v>14</v>
      </c>
    </row>
    <row r="376" spans="1:16" x14ac:dyDescent="0.25">
      <c r="A376">
        <v>405</v>
      </c>
      <c r="B376">
        <v>0</v>
      </c>
      <c r="C376" t="str">
        <f t="shared" si="72"/>
        <v>Died</v>
      </c>
      <c r="D376" t="s">
        <v>1225</v>
      </c>
      <c r="E376" t="s">
        <v>592</v>
      </c>
      <c r="F376" t="str">
        <f t="shared" si="73"/>
        <v>Miss. Marija Oreskovic</v>
      </c>
      <c r="G376" t="s">
        <v>16</v>
      </c>
      <c r="H376">
        <v>20</v>
      </c>
      <c r="I376" t="str">
        <f t="shared" si="74"/>
        <v>Adult</v>
      </c>
      <c r="J376">
        <v>0</v>
      </c>
      <c r="K376">
        <v>0</v>
      </c>
      <c r="L376">
        <v>315096</v>
      </c>
      <c r="M376" t="str">
        <f t="shared" si="75"/>
        <v>315096</v>
      </c>
      <c r="N376" s="1">
        <v>8.6624999999999996</v>
      </c>
      <c r="O376" t="s">
        <v>1221</v>
      </c>
      <c r="P376" t="s">
        <v>14</v>
      </c>
    </row>
    <row r="377" spans="1:16" x14ac:dyDescent="0.25">
      <c r="A377">
        <v>376</v>
      </c>
      <c r="B377">
        <v>1</v>
      </c>
      <c r="D377">
        <v>1</v>
      </c>
      <c r="E377" t="s">
        <v>556</v>
      </c>
      <c r="G377" t="s">
        <v>16</v>
      </c>
      <c r="J377">
        <v>1</v>
      </c>
      <c r="K377">
        <v>0</v>
      </c>
      <c r="L377" t="s">
        <v>68</v>
      </c>
      <c r="N377" s="1">
        <v>82.1708</v>
      </c>
      <c r="P377" t="s">
        <v>19</v>
      </c>
    </row>
    <row r="378" spans="1:16" x14ac:dyDescent="0.25">
      <c r="A378">
        <v>837</v>
      </c>
      <c r="B378">
        <v>0</v>
      </c>
      <c r="C378" t="str">
        <f t="shared" ref="C378:C385" si="76">IF(B378=1,"Survived","Died")</f>
        <v>Died</v>
      </c>
      <c r="D378" t="s">
        <v>1225</v>
      </c>
      <c r="E378" t="s">
        <v>1152</v>
      </c>
      <c r="F378" t="str">
        <f t="shared" ref="F378:F385" si="77">TRIM(MID(E378,FIND(",",E378)+2,FIND(".",E378)-FIND(",",E378)-1)) &amp; " " &amp; TRIM(MID(E378,FIND(".",E378)+2,LEN(E378))) &amp; " " &amp; LEFT(E378,FIND(",",E378)-1)</f>
        <v>Mr. Jakob Pasic</v>
      </c>
      <c r="G378" t="s">
        <v>12</v>
      </c>
      <c r="H378">
        <v>21</v>
      </c>
      <c r="I378" t="str">
        <f t="shared" ref="I378:I385" si="78">IF(H378&lt;13,"Child",IF(H378&lt;60,"Adult","Senior"))</f>
        <v>Adult</v>
      </c>
      <c r="J378">
        <v>0</v>
      </c>
      <c r="K378">
        <v>0</v>
      </c>
      <c r="L378">
        <v>315097</v>
      </c>
      <c r="M378" t="str">
        <f t="shared" ref="M378:M385" si="79">TRIM(L378)</f>
        <v>315097</v>
      </c>
      <c r="N378" s="1">
        <v>8.6624999999999996</v>
      </c>
      <c r="O378" t="s">
        <v>1221</v>
      </c>
      <c r="P378" t="s">
        <v>14</v>
      </c>
    </row>
    <row r="379" spans="1:16" x14ac:dyDescent="0.25">
      <c r="A379">
        <v>822</v>
      </c>
      <c r="B379">
        <v>1</v>
      </c>
      <c r="C379" t="str">
        <f t="shared" si="76"/>
        <v>Survived</v>
      </c>
      <c r="D379" t="s">
        <v>1225</v>
      </c>
      <c r="E379" t="s">
        <v>1135</v>
      </c>
      <c r="F379" t="str">
        <f t="shared" si="77"/>
        <v>Mr. Nikola Lulic</v>
      </c>
      <c r="G379" t="s">
        <v>12</v>
      </c>
      <c r="H379">
        <v>27</v>
      </c>
      <c r="I379" t="str">
        <f t="shared" si="78"/>
        <v>Adult</v>
      </c>
      <c r="J379">
        <v>0</v>
      </c>
      <c r="K379">
        <v>0</v>
      </c>
      <c r="L379">
        <v>315098</v>
      </c>
      <c r="M379" t="str">
        <f t="shared" si="79"/>
        <v>315098</v>
      </c>
      <c r="N379" s="1">
        <v>8.6624999999999996</v>
      </c>
      <c r="O379" t="s">
        <v>1221</v>
      </c>
      <c r="P379" t="s">
        <v>14</v>
      </c>
    </row>
    <row r="380" spans="1:16" x14ac:dyDescent="0.25">
      <c r="A380">
        <v>70</v>
      </c>
      <c r="B380">
        <v>0</v>
      </c>
      <c r="C380" t="str">
        <f t="shared" si="76"/>
        <v>Died</v>
      </c>
      <c r="D380" t="s">
        <v>1225</v>
      </c>
      <c r="E380" t="s">
        <v>120</v>
      </c>
      <c r="F380" t="str">
        <f t="shared" si="77"/>
        <v>Mr. Vincenz Kink</v>
      </c>
      <c r="G380" t="s">
        <v>12</v>
      </c>
      <c r="H380">
        <v>26</v>
      </c>
      <c r="I380" t="str">
        <f t="shared" si="78"/>
        <v>Adult</v>
      </c>
      <c r="J380">
        <v>2</v>
      </c>
      <c r="K380">
        <v>0</v>
      </c>
      <c r="L380">
        <v>315151</v>
      </c>
      <c r="M380" t="str">
        <f t="shared" si="79"/>
        <v>315151</v>
      </c>
      <c r="N380" s="1">
        <v>8.6624999999999996</v>
      </c>
      <c r="O380" t="s">
        <v>1221</v>
      </c>
      <c r="P380" t="s">
        <v>14</v>
      </c>
    </row>
    <row r="381" spans="1:16" x14ac:dyDescent="0.25">
      <c r="A381">
        <v>185</v>
      </c>
      <c r="B381">
        <v>1</v>
      </c>
      <c r="C381" t="str">
        <f t="shared" si="76"/>
        <v>Survived</v>
      </c>
      <c r="D381" t="s">
        <v>1225</v>
      </c>
      <c r="E381" t="s">
        <v>286</v>
      </c>
      <c r="F381" t="str">
        <f t="shared" si="77"/>
        <v>Miss. Luise Gretchen Kink-Heilmann</v>
      </c>
      <c r="G381" t="s">
        <v>16</v>
      </c>
      <c r="H381">
        <v>4</v>
      </c>
      <c r="I381" t="str">
        <f t="shared" si="78"/>
        <v>Child</v>
      </c>
      <c r="J381">
        <v>0</v>
      </c>
      <c r="K381">
        <v>2</v>
      </c>
      <c r="L381">
        <v>315153</v>
      </c>
      <c r="M381" t="str">
        <f t="shared" si="79"/>
        <v>315153</v>
      </c>
      <c r="N381" s="1">
        <v>22.024999999999999</v>
      </c>
      <c r="O381" t="s">
        <v>1221</v>
      </c>
      <c r="P381" t="s">
        <v>14</v>
      </c>
    </row>
    <row r="382" spans="1:16" x14ac:dyDescent="0.25">
      <c r="A382">
        <v>373</v>
      </c>
      <c r="B382">
        <v>0</v>
      </c>
      <c r="C382" t="str">
        <f t="shared" si="76"/>
        <v>Died</v>
      </c>
      <c r="D382" t="s">
        <v>1225</v>
      </c>
      <c r="E382" t="s">
        <v>553</v>
      </c>
      <c r="F382" t="str">
        <f t="shared" si="77"/>
        <v>Mr. William Thomas Beavan</v>
      </c>
      <c r="G382" t="s">
        <v>12</v>
      </c>
      <c r="H382">
        <v>19</v>
      </c>
      <c r="I382" t="str">
        <f t="shared" si="78"/>
        <v>Adult</v>
      </c>
      <c r="J382">
        <v>0</v>
      </c>
      <c r="K382">
        <v>0</v>
      </c>
      <c r="L382">
        <v>323951</v>
      </c>
      <c r="M382" t="str">
        <f t="shared" si="79"/>
        <v>323951</v>
      </c>
      <c r="N382" s="1">
        <v>8.0500000000000007</v>
      </c>
      <c r="O382" t="s">
        <v>1221</v>
      </c>
      <c r="P382" t="s">
        <v>14</v>
      </c>
    </row>
    <row r="383" spans="1:16" x14ac:dyDescent="0.25">
      <c r="A383">
        <v>113</v>
      </c>
      <c r="B383">
        <v>0</v>
      </c>
      <c r="C383" t="str">
        <f t="shared" si="76"/>
        <v>Died</v>
      </c>
      <c r="D383" t="s">
        <v>1225</v>
      </c>
      <c r="E383" t="s">
        <v>178</v>
      </c>
      <c r="F383" t="str">
        <f t="shared" si="77"/>
        <v>Mr. David John Barton</v>
      </c>
      <c r="G383" t="s">
        <v>12</v>
      </c>
      <c r="H383">
        <v>22</v>
      </c>
      <c r="I383" t="str">
        <f t="shared" si="78"/>
        <v>Adult</v>
      </c>
      <c r="J383">
        <v>0</v>
      </c>
      <c r="K383">
        <v>0</v>
      </c>
      <c r="L383">
        <v>324669</v>
      </c>
      <c r="M383" t="str">
        <f t="shared" si="79"/>
        <v>324669</v>
      </c>
      <c r="N383" s="1">
        <v>8.0500000000000007</v>
      </c>
      <c r="O383" t="s">
        <v>1221</v>
      </c>
      <c r="P383" t="s">
        <v>14</v>
      </c>
    </row>
    <row r="384" spans="1:16" x14ac:dyDescent="0.25">
      <c r="A384">
        <v>23</v>
      </c>
      <c r="B384">
        <v>1</v>
      </c>
      <c r="C384" t="str">
        <f t="shared" si="76"/>
        <v>Survived</v>
      </c>
      <c r="D384" t="s">
        <v>1225</v>
      </c>
      <c r="E384" t="s">
        <v>49</v>
      </c>
      <c r="F384" t="str">
        <f t="shared" si="77"/>
        <v>Miss. Anna "Annie" McGowan</v>
      </c>
      <c r="G384" t="s">
        <v>16</v>
      </c>
      <c r="H384">
        <v>15</v>
      </c>
      <c r="I384" t="str">
        <f t="shared" si="78"/>
        <v>Adult</v>
      </c>
      <c r="J384">
        <v>0</v>
      </c>
      <c r="K384">
        <v>0</v>
      </c>
      <c r="L384">
        <v>330923</v>
      </c>
      <c r="M384" t="str">
        <f t="shared" si="79"/>
        <v>330923</v>
      </c>
      <c r="N384" s="1">
        <v>8.0291999999999994</v>
      </c>
      <c r="O384" t="s">
        <v>1221</v>
      </c>
      <c r="P384" t="s">
        <v>26</v>
      </c>
    </row>
    <row r="385" spans="1:16" x14ac:dyDescent="0.25">
      <c r="A385">
        <v>45</v>
      </c>
      <c r="B385">
        <v>1</v>
      </c>
      <c r="C385" t="str">
        <f t="shared" si="76"/>
        <v>Survived</v>
      </c>
      <c r="D385" t="s">
        <v>1225</v>
      </c>
      <c r="E385" t="s">
        <v>80</v>
      </c>
      <c r="F385" t="str">
        <f t="shared" si="77"/>
        <v>Miss. Margaret Delia Devaney</v>
      </c>
      <c r="G385" t="s">
        <v>16</v>
      </c>
      <c r="H385">
        <v>19</v>
      </c>
      <c r="I385" t="str">
        <f t="shared" si="78"/>
        <v>Adult</v>
      </c>
      <c r="J385">
        <v>0</v>
      </c>
      <c r="K385">
        <v>0</v>
      </c>
      <c r="L385">
        <v>330958</v>
      </c>
      <c r="M385" t="str">
        <f t="shared" si="79"/>
        <v>330958</v>
      </c>
      <c r="N385" s="1">
        <v>7.8792</v>
      </c>
      <c r="O385" t="s">
        <v>1221</v>
      </c>
      <c r="P385" t="s">
        <v>26</v>
      </c>
    </row>
    <row r="386" spans="1:16" x14ac:dyDescent="0.25">
      <c r="A386">
        <v>385</v>
      </c>
      <c r="B386">
        <v>0</v>
      </c>
      <c r="D386">
        <v>3</v>
      </c>
      <c r="E386" t="s">
        <v>569</v>
      </c>
      <c r="G386" t="s">
        <v>12</v>
      </c>
      <c r="J386">
        <v>0</v>
      </c>
      <c r="K386">
        <v>0</v>
      </c>
      <c r="L386">
        <v>349227</v>
      </c>
      <c r="N386" s="1">
        <v>7.8958000000000004</v>
      </c>
      <c r="P386" t="s">
        <v>14</v>
      </c>
    </row>
    <row r="387" spans="1:16" x14ac:dyDescent="0.25">
      <c r="A387">
        <v>750</v>
      </c>
      <c r="B387">
        <v>0</v>
      </c>
      <c r="C387" t="str">
        <f>IF(B387=1,"Survived","Died")</f>
        <v>Died</v>
      </c>
      <c r="D387" t="s">
        <v>1225</v>
      </c>
      <c r="E387" t="s">
        <v>1044</v>
      </c>
      <c r="F387" t="str">
        <f>TRIM(MID(E387,FIND(",",E387)+2,FIND(".",E387)-FIND(",",E387)-1)) &amp; " " &amp; TRIM(MID(E387,FIND(".",E387)+2,LEN(E387))) &amp; " " &amp; LEFT(E387,FIND(",",E387)-1)</f>
        <v>Mr. Michael Connaghton</v>
      </c>
      <c r="G387" t="s">
        <v>12</v>
      </c>
      <c r="H387">
        <v>31</v>
      </c>
      <c r="I387" t="str">
        <f>IF(H387&lt;13,"Child",IF(H387&lt;60,"Adult","Senior"))</f>
        <v>Adult</v>
      </c>
      <c r="J387">
        <v>0</v>
      </c>
      <c r="K387">
        <v>0</v>
      </c>
      <c r="L387">
        <v>335097</v>
      </c>
      <c r="M387" t="str">
        <f>TRIM(L387)</f>
        <v>335097</v>
      </c>
      <c r="N387" s="1">
        <v>7.75</v>
      </c>
      <c r="O387" t="s">
        <v>1221</v>
      </c>
      <c r="P387" t="s">
        <v>26</v>
      </c>
    </row>
    <row r="388" spans="1:16" x14ac:dyDescent="0.25">
      <c r="A388">
        <v>446</v>
      </c>
      <c r="B388">
        <v>1</v>
      </c>
      <c r="C388" t="str">
        <f>IF(B388=1,"Survived","Died")</f>
        <v>Survived</v>
      </c>
      <c r="D388" t="s">
        <v>1223</v>
      </c>
      <c r="E388" t="s">
        <v>642</v>
      </c>
      <c r="F388" t="str">
        <f>TRIM(MID(E388,FIND(",",E388)+2,FIND(".",E388)-FIND(",",E388)-1)) &amp; " " &amp; TRIM(MID(E388,FIND(".",E388)+2,LEN(E388))) &amp; " " &amp; LEFT(E388,FIND(",",E388)-1)</f>
        <v>Master. Washington Dodge</v>
      </c>
      <c r="G388" t="s">
        <v>12</v>
      </c>
      <c r="H388">
        <v>4</v>
      </c>
      <c r="I388" t="str">
        <f>IF(H388&lt;13,"Child",IF(H388&lt;60,"Adult","Senior"))</f>
        <v>Child</v>
      </c>
      <c r="J388">
        <v>0</v>
      </c>
      <c r="K388">
        <v>2</v>
      </c>
      <c r="L388">
        <v>33638</v>
      </c>
      <c r="M388" t="str">
        <f>TRIM(L388)</f>
        <v>33638</v>
      </c>
      <c r="N388" s="1">
        <v>81.8583</v>
      </c>
      <c r="O388" t="s">
        <v>643</v>
      </c>
      <c r="P388" t="s">
        <v>14</v>
      </c>
    </row>
    <row r="389" spans="1:16" x14ac:dyDescent="0.25">
      <c r="A389">
        <v>281</v>
      </c>
      <c r="B389">
        <v>0</v>
      </c>
      <c r="C389" t="str">
        <f>IF(B389=1,"Survived","Died")</f>
        <v>Died</v>
      </c>
      <c r="D389" t="s">
        <v>1225</v>
      </c>
      <c r="E389" t="s">
        <v>424</v>
      </c>
      <c r="F389" t="str">
        <f>TRIM(MID(E389,FIND(",",E389)+2,FIND(".",E389)-FIND(",",E389)-1)) &amp; " " &amp; TRIM(MID(E389,FIND(".",E389)+2,LEN(E389))) &amp; " " &amp; LEFT(E389,FIND(",",E389)-1)</f>
        <v>Mr. Frank Duane</v>
      </c>
      <c r="G389" t="s">
        <v>12</v>
      </c>
      <c r="H389">
        <v>65</v>
      </c>
      <c r="I389" t="str">
        <f>IF(H389&lt;13,"Child",IF(H389&lt;60,"Adult","Senior"))</f>
        <v>Senior</v>
      </c>
      <c r="J389">
        <v>0</v>
      </c>
      <c r="K389">
        <v>0</v>
      </c>
      <c r="L389">
        <v>336439</v>
      </c>
      <c r="M389" t="str">
        <f>TRIM(L389)</f>
        <v>336439</v>
      </c>
      <c r="N389" s="1">
        <v>7.75</v>
      </c>
      <c r="O389" t="s">
        <v>1221</v>
      </c>
      <c r="P389" t="s">
        <v>26</v>
      </c>
    </row>
    <row r="390" spans="1:16" x14ac:dyDescent="0.25">
      <c r="A390">
        <v>389</v>
      </c>
      <c r="B390">
        <v>0</v>
      </c>
      <c r="D390">
        <v>3</v>
      </c>
      <c r="E390" t="s">
        <v>573</v>
      </c>
      <c r="G390" t="s">
        <v>12</v>
      </c>
      <c r="J390">
        <v>0</v>
      </c>
      <c r="K390">
        <v>0</v>
      </c>
      <c r="L390">
        <v>367655</v>
      </c>
      <c r="N390" s="1">
        <v>7.7291999999999996</v>
      </c>
      <c r="P390" t="s">
        <v>26</v>
      </c>
    </row>
    <row r="391" spans="1:16" x14ac:dyDescent="0.25">
      <c r="A391">
        <v>402</v>
      </c>
      <c r="B391">
        <v>0</v>
      </c>
      <c r="C391" t="str">
        <f t="shared" ref="C391:C410" si="80">IF(B391=1,"Survived","Died")</f>
        <v>Died</v>
      </c>
      <c r="D391" t="s">
        <v>1225</v>
      </c>
      <c r="E391" t="s">
        <v>589</v>
      </c>
      <c r="F391" t="str">
        <f t="shared" ref="F391:F410" si="81">TRIM(MID(E391,FIND(",",E391)+2,FIND(".",E391)-FIND(",",E391)-1)) &amp; " " &amp; TRIM(MID(E391,FIND(".",E391)+2,LEN(E391))) &amp; " " &amp; LEFT(E391,FIND(",",E391)-1)</f>
        <v>Mr. John Adams</v>
      </c>
      <c r="G391" t="s">
        <v>12</v>
      </c>
      <c r="H391">
        <v>26</v>
      </c>
      <c r="I391" t="str">
        <f t="shared" ref="I391:I410" si="82">IF(H391&lt;13,"Child",IF(H391&lt;60,"Adult","Senior"))</f>
        <v>Adult</v>
      </c>
      <c r="J391">
        <v>0</v>
      </c>
      <c r="K391">
        <v>0</v>
      </c>
      <c r="L391">
        <v>341826</v>
      </c>
      <c r="M391" t="str">
        <f t="shared" ref="M391:M410" si="83">TRIM(L391)</f>
        <v>341826</v>
      </c>
      <c r="N391" s="1">
        <v>8.0500000000000007</v>
      </c>
      <c r="O391" t="s">
        <v>1221</v>
      </c>
      <c r="P391" t="s">
        <v>14</v>
      </c>
    </row>
    <row r="392" spans="1:16" x14ac:dyDescent="0.25">
      <c r="A392">
        <v>718</v>
      </c>
      <c r="B392">
        <v>1</v>
      </c>
      <c r="C392" t="str">
        <f t="shared" si="80"/>
        <v>Survived</v>
      </c>
      <c r="D392" t="s">
        <v>1224</v>
      </c>
      <c r="E392" t="s">
        <v>1005</v>
      </c>
      <c r="F392" t="str">
        <f t="shared" si="81"/>
        <v>Miss. Edwina Celia "Winnie" Troutt</v>
      </c>
      <c r="G392" t="s">
        <v>16</v>
      </c>
      <c r="H392">
        <v>27</v>
      </c>
      <c r="I392" t="str">
        <f t="shared" si="82"/>
        <v>Adult</v>
      </c>
      <c r="J392">
        <v>0</v>
      </c>
      <c r="K392">
        <v>0</v>
      </c>
      <c r="L392">
        <v>34218</v>
      </c>
      <c r="M392" t="str">
        <f t="shared" si="83"/>
        <v>34218</v>
      </c>
      <c r="N392" s="1">
        <v>10.5</v>
      </c>
      <c r="O392" t="s">
        <v>194</v>
      </c>
      <c r="P392" t="s">
        <v>14</v>
      </c>
    </row>
    <row r="393" spans="1:16" x14ac:dyDescent="0.25">
      <c r="A393">
        <v>677</v>
      </c>
      <c r="B393">
        <v>0</v>
      </c>
      <c r="C393" t="str">
        <f t="shared" si="80"/>
        <v>Died</v>
      </c>
      <c r="D393" t="s">
        <v>1225</v>
      </c>
      <c r="E393" t="s">
        <v>952</v>
      </c>
      <c r="F393" t="str">
        <f t="shared" si="81"/>
        <v>Mr. Frederick Charles Sawyer</v>
      </c>
      <c r="G393" t="s">
        <v>12</v>
      </c>
      <c r="H393">
        <v>24.5</v>
      </c>
      <c r="I393" t="str">
        <f t="shared" si="82"/>
        <v>Adult</v>
      </c>
      <c r="J393">
        <v>0</v>
      </c>
      <c r="K393">
        <v>0</v>
      </c>
      <c r="L393">
        <v>342826</v>
      </c>
      <c r="M393" t="str">
        <f t="shared" si="83"/>
        <v>342826</v>
      </c>
      <c r="N393" s="1">
        <v>8.0500000000000007</v>
      </c>
      <c r="O393" t="s">
        <v>1221</v>
      </c>
      <c r="P393" t="s">
        <v>14</v>
      </c>
    </row>
    <row r="394" spans="1:16" x14ac:dyDescent="0.25">
      <c r="A394">
        <v>107</v>
      </c>
      <c r="B394">
        <v>1</v>
      </c>
      <c r="C394" t="str">
        <f t="shared" si="80"/>
        <v>Survived</v>
      </c>
      <c r="D394" t="s">
        <v>1225</v>
      </c>
      <c r="E394" t="s">
        <v>171</v>
      </c>
      <c r="F394" t="str">
        <f t="shared" si="81"/>
        <v>Miss. Anna Kristine Salkjelsvik</v>
      </c>
      <c r="G394" t="s">
        <v>16</v>
      </c>
      <c r="H394">
        <v>21</v>
      </c>
      <c r="I394" t="str">
        <f t="shared" si="82"/>
        <v>Adult</v>
      </c>
      <c r="J394">
        <v>0</v>
      </c>
      <c r="K394">
        <v>0</v>
      </c>
      <c r="L394">
        <v>343120</v>
      </c>
      <c r="M394" t="str">
        <f t="shared" si="83"/>
        <v>343120</v>
      </c>
      <c r="N394" s="1">
        <v>7.65</v>
      </c>
      <c r="O394" t="s">
        <v>1221</v>
      </c>
      <c r="P394" t="s">
        <v>14</v>
      </c>
    </row>
    <row r="395" spans="1:16" x14ac:dyDescent="0.25">
      <c r="A395">
        <v>90</v>
      </c>
      <c r="B395">
        <v>0</v>
      </c>
      <c r="C395" t="str">
        <f t="shared" si="80"/>
        <v>Died</v>
      </c>
      <c r="D395" t="s">
        <v>1225</v>
      </c>
      <c r="E395" t="s">
        <v>146</v>
      </c>
      <c r="F395" t="str">
        <f t="shared" si="81"/>
        <v>Mr. Francesco Celotti</v>
      </c>
      <c r="G395" t="s">
        <v>12</v>
      </c>
      <c r="H395">
        <v>24</v>
      </c>
      <c r="I395" t="str">
        <f t="shared" si="82"/>
        <v>Adult</v>
      </c>
      <c r="J395">
        <v>0</v>
      </c>
      <c r="K395">
        <v>0</v>
      </c>
      <c r="L395">
        <v>343275</v>
      </c>
      <c r="M395" t="str">
        <f t="shared" si="83"/>
        <v>343275</v>
      </c>
      <c r="N395" s="1">
        <v>8.0500000000000007</v>
      </c>
      <c r="O395" t="s">
        <v>1221</v>
      </c>
      <c r="P395" t="s">
        <v>14</v>
      </c>
    </row>
    <row r="396" spans="1:16" x14ac:dyDescent="0.25">
      <c r="A396">
        <v>91</v>
      </c>
      <c r="B396">
        <v>0</v>
      </c>
      <c r="C396" t="str">
        <f t="shared" si="80"/>
        <v>Died</v>
      </c>
      <c r="D396" t="s">
        <v>1225</v>
      </c>
      <c r="E396" t="s">
        <v>147</v>
      </c>
      <c r="F396" t="str">
        <f t="shared" si="81"/>
        <v>Mr. Emil Christmann</v>
      </c>
      <c r="G396" t="s">
        <v>12</v>
      </c>
      <c r="H396">
        <v>29</v>
      </c>
      <c r="I396" t="str">
        <f t="shared" si="82"/>
        <v>Adult</v>
      </c>
      <c r="J396">
        <v>0</v>
      </c>
      <c r="K396">
        <v>0</v>
      </c>
      <c r="L396">
        <v>343276</v>
      </c>
      <c r="M396" t="str">
        <f t="shared" si="83"/>
        <v>343276</v>
      </c>
      <c r="N396" s="1">
        <v>8.0500000000000007</v>
      </c>
      <c r="O396" t="s">
        <v>1221</v>
      </c>
      <c r="P396" t="s">
        <v>14</v>
      </c>
    </row>
    <row r="397" spans="1:16" x14ac:dyDescent="0.25">
      <c r="A397">
        <v>327</v>
      </c>
      <c r="B397">
        <v>0</v>
      </c>
      <c r="C397" t="str">
        <f t="shared" si="80"/>
        <v>Died</v>
      </c>
      <c r="D397" t="s">
        <v>1225</v>
      </c>
      <c r="E397" t="s">
        <v>492</v>
      </c>
      <c r="F397" t="str">
        <f t="shared" si="81"/>
        <v>Mr. Johan Hansen Nysveen</v>
      </c>
      <c r="G397" t="s">
        <v>12</v>
      </c>
      <c r="H397">
        <v>61</v>
      </c>
      <c r="I397" t="str">
        <f t="shared" si="82"/>
        <v>Senior</v>
      </c>
      <c r="J397">
        <v>0</v>
      </c>
      <c r="K397">
        <v>0</v>
      </c>
      <c r="L397">
        <v>345364</v>
      </c>
      <c r="M397" t="str">
        <f t="shared" si="83"/>
        <v>345364</v>
      </c>
      <c r="N397" s="1">
        <v>6.2374999999999998</v>
      </c>
      <c r="O397" t="s">
        <v>1221</v>
      </c>
      <c r="P397" t="s">
        <v>14</v>
      </c>
    </row>
    <row r="398" spans="1:16" x14ac:dyDescent="0.25">
      <c r="A398">
        <v>560</v>
      </c>
      <c r="B398">
        <v>1</v>
      </c>
      <c r="C398" t="str">
        <f t="shared" si="80"/>
        <v>Survived</v>
      </c>
      <c r="D398" t="s">
        <v>1225</v>
      </c>
      <c r="E398" t="s">
        <v>800</v>
      </c>
      <c r="F398" t="str">
        <f t="shared" si="81"/>
        <v>Mrs. Guillaume Joseph (Emma) de Messemaeker</v>
      </c>
      <c r="G398" t="s">
        <v>16</v>
      </c>
      <c r="H398">
        <v>36</v>
      </c>
      <c r="I398" t="str">
        <f t="shared" si="82"/>
        <v>Adult</v>
      </c>
      <c r="J398">
        <v>1</v>
      </c>
      <c r="K398">
        <v>0</v>
      </c>
      <c r="L398">
        <v>345572</v>
      </c>
      <c r="M398" t="str">
        <f t="shared" si="83"/>
        <v>345572</v>
      </c>
      <c r="N398" s="1">
        <v>17.399999999999999</v>
      </c>
      <c r="O398" t="s">
        <v>1221</v>
      </c>
      <c r="P398" t="s">
        <v>14</v>
      </c>
    </row>
    <row r="399" spans="1:16" x14ac:dyDescent="0.25">
      <c r="A399">
        <v>19</v>
      </c>
      <c r="B399">
        <v>0</v>
      </c>
      <c r="C399" t="str">
        <f t="shared" si="80"/>
        <v>Died</v>
      </c>
      <c r="D399" t="s">
        <v>1225</v>
      </c>
      <c r="E399" t="s">
        <v>44</v>
      </c>
      <c r="F399" t="str">
        <f t="shared" si="81"/>
        <v>Mrs. Julius (Emelia Maria Vandemoortele) Vander Planke</v>
      </c>
      <c r="G399" t="s">
        <v>16</v>
      </c>
      <c r="H399">
        <v>31</v>
      </c>
      <c r="I399" t="str">
        <f t="shared" si="82"/>
        <v>Adult</v>
      </c>
      <c r="J399">
        <v>1</v>
      </c>
      <c r="K399">
        <v>0</v>
      </c>
      <c r="L399">
        <v>345763</v>
      </c>
      <c r="M399" t="str">
        <f t="shared" si="83"/>
        <v>345763</v>
      </c>
      <c r="N399" s="1">
        <v>18</v>
      </c>
      <c r="O399" t="s">
        <v>1221</v>
      </c>
      <c r="P399" t="s">
        <v>14</v>
      </c>
    </row>
    <row r="400" spans="1:16" x14ac:dyDescent="0.25">
      <c r="A400">
        <v>39</v>
      </c>
      <c r="B400">
        <v>0</v>
      </c>
      <c r="C400" t="str">
        <f t="shared" si="80"/>
        <v>Died</v>
      </c>
      <c r="D400" t="s">
        <v>1225</v>
      </c>
      <c r="E400" t="s">
        <v>73</v>
      </c>
      <c r="F400" t="str">
        <f t="shared" si="81"/>
        <v>Miss. Augusta Maria Vander Planke</v>
      </c>
      <c r="G400" t="s">
        <v>16</v>
      </c>
      <c r="H400">
        <v>18</v>
      </c>
      <c r="I400" t="str">
        <f t="shared" si="82"/>
        <v>Adult</v>
      </c>
      <c r="J400">
        <v>2</v>
      </c>
      <c r="K400">
        <v>0</v>
      </c>
      <c r="L400">
        <v>345764</v>
      </c>
      <c r="M400" t="str">
        <f t="shared" si="83"/>
        <v>345764</v>
      </c>
      <c r="N400" s="1">
        <v>18</v>
      </c>
      <c r="O400" t="s">
        <v>1221</v>
      </c>
      <c r="P400" t="s">
        <v>14</v>
      </c>
    </row>
    <row r="401" spans="1:16" x14ac:dyDescent="0.25">
      <c r="A401">
        <v>334</v>
      </c>
      <c r="B401">
        <v>0</v>
      </c>
      <c r="C401" t="str">
        <f t="shared" si="80"/>
        <v>Died</v>
      </c>
      <c r="D401" t="s">
        <v>1225</v>
      </c>
      <c r="E401" t="s">
        <v>502</v>
      </c>
      <c r="F401" t="str">
        <f t="shared" si="81"/>
        <v>Mr. Leo Edmondus Vander Planke</v>
      </c>
      <c r="G401" t="s">
        <v>12</v>
      </c>
      <c r="H401">
        <v>16</v>
      </c>
      <c r="I401" t="str">
        <f t="shared" si="82"/>
        <v>Adult</v>
      </c>
      <c r="J401">
        <v>2</v>
      </c>
      <c r="K401">
        <v>0</v>
      </c>
      <c r="L401">
        <v>345764</v>
      </c>
      <c r="M401" t="str">
        <f t="shared" si="83"/>
        <v>345764</v>
      </c>
      <c r="N401" s="1">
        <v>18</v>
      </c>
      <c r="O401" t="s">
        <v>1221</v>
      </c>
      <c r="P401" t="s">
        <v>14</v>
      </c>
    </row>
    <row r="402" spans="1:16" x14ac:dyDescent="0.25">
      <c r="A402">
        <v>874</v>
      </c>
      <c r="B402">
        <v>0</v>
      </c>
      <c r="C402" t="str">
        <f t="shared" si="80"/>
        <v>Died</v>
      </c>
      <c r="D402" t="s">
        <v>1225</v>
      </c>
      <c r="E402" t="s">
        <v>1198</v>
      </c>
      <c r="F402" t="str">
        <f t="shared" si="81"/>
        <v>Mr. Victor Vander Cruyssen</v>
      </c>
      <c r="G402" t="s">
        <v>12</v>
      </c>
      <c r="H402">
        <v>47</v>
      </c>
      <c r="I402" t="str">
        <f t="shared" si="82"/>
        <v>Adult</v>
      </c>
      <c r="J402">
        <v>0</v>
      </c>
      <c r="K402">
        <v>0</v>
      </c>
      <c r="L402">
        <v>345765</v>
      </c>
      <c r="M402" t="str">
        <f t="shared" si="83"/>
        <v>345765</v>
      </c>
      <c r="N402" s="1">
        <v>9</v>
      </c>
      <c r="O402" t="s">
        <v>1221</v>
      </c>
      <c r="P402" t="s">
        <v>14</v>
      </c>
    </row>
    <row r="403" spans="1:16" x14ac:dyDescent="0.25">
      <c r="A403">
        <v>81</v>
      </c>
      <c r="B403">
        <v>0</v>
      </c>
      <c r="C403" t="str">
        <f t="shared" si="80"/>
        <v>Died</v>
      </c>
      <c r="D403" t="s">
        <v>1225</v>
      </c>
      <c r="E403" t="s">
        <v>134</v>
      </c>
      <c r="F403" t="str">
        <f t="shared" si="81"/>
        <v>Mr. Achille Waelens</v>
      </c>
      <c r="G403" t="s">
        <v>12</v>
      </c>
      <c r="H403">
        <v>22</v>
      </c>
      <c r="I403" t="str">
        <f t="shared" si="82"/>
        <v>Adult</v>
      </c>
      <c r="J403">
        <v>0</v>
      </c>
      <c r="K403">
        <v>0</v>
      </c>
      <c r="L403">
        <v>345767</v>
      </c>
      <c r="M403" t="str">
        <f t="shared" si="83"/>
        <v>345767</v>
      </c>
      <c r="N403" s="1">
        <v>9</v>
      </c>
      <c r="O403" t="s">
        <v>1221</v>
      </c>
      <c r="P403" t="s">
        <v>14</v>
      </c>
    </row>
    <row r="404" spans="1:16" x14ac:dyDescent="0.25">
      <c r="A404">
        <v>442</v>
      </c>
      <c r="B404">
        <v>0</v>
      </c>
      <c r="C404" t="str">
        <f t="shared" si="80"/>
        <v>Died</v>
      </c>
      <c r="D404" t="s">
        <v>1225</v>
      </c>
      <c r="E404" t="s">
        <v>638</v>
      </c>
      <c r="F404" t="str">
        <f t="shared" si="81"/>
        <v>Mr. Leon Hampe</v>
      </c>
      <c r="G404" t="s">
        <v>12</v>
      </c>
      <c r="H404">
        <v>20</v>
      </c>
      <c r="I404" t="str">
        <f t="shared" si="82"/>
        <v>Adult</v>
      </c>
      <c r="J404">
        <v>0</v>
      </c>
      <c r="K404">
        <v>0</v>
      </c>
      <c r="L404">
        <v>345769</v>
      </c>
      <c r="M404" t="str">
        <f t="shared" si="83"/>
        <v>345769</v>
      </c>
      <c r="N404" s="1">
        <v>9.5</v>
      </c>
      <c r="O404" t="s">
        <v>1221</v>
      </c>
      <c r="P404" t="s">
        <v>14</v>
      </c>
    </row>
    <row r="405" spans="1:16" x14ac:dyDescent="0.25">
      <c r="A405">
        <v>201</v>
      </c>
      <c r="B405">
        <v>0</v>
      </c>
      <c r="C405" t="str">
        <f t="shared" si="80"/>
        <v>Died</v>
      </c>
      <c r="D405" t="s">
        <v>1225</v>
      </c>
      <c r="E405" t="s">
        <v>306</v>
      </c>
      <c r="F405" t="str">
        <f t="shared" si="81"/>
        <v>Mr. Nestor Cyriel Vande Walle</v>
      </c>
      <c r="G405" t="s">
        <v>12</v>
      </c>
      <c r="H405">
        <v>28</v>
      </c>
      <c r="I405" t="str">
        <f t="shared" si="82"/>
        <v>Adult</v>
      </c>
      <c r="J405">
        <v>0</v>
      </c>
      <c r="K405">
        <v>0</v>
      </c>
      <c r="L405">
        <v>345770</v>
      </c>
      <c r="M405" t="str">
        <f t="shared" si="83"/>
        <v>345770</v>
      </c>
      <c r="N405" s="1">
        <v>9.5</v>
      </c>
      <c r="O405" t="s">
        <v>1221</v>
      </c>
      <c r="P405" t="s">
        <v>14</v>
      </c>
    </row>
    <row r="406" spans="1:16" x14ac:dyDescent="0.25">
      <c r="A406">
        <v>420</v>
      </c>
      <c r="B406">
        <v>0</v>
      </c>
      <c r="C406" t="str">
        <f t="shared" si="80"/>
        <v>Died</v>
      </c>
      <c r="D406" t="s">
        <v>1225</v>
      </c>
      <c r="E406" t="s">
        <v>608</v>
      </c>
      <c r="F406" t="str">
        <f t="shared" si="81"/>
        <v>Miss. Catharina Van Impe</v>
      </c>
      <c r="G406" t="s">
        <v>16</v>
      </c>
      <c r="H406">
        <v>10</v>
      </c>
      <c r="I406" t="str">
        <f t="shared" si="82"/>
        <v>Child</v>
      </c>
      <c r="J406">
        <v>0</v>
      </c>
      <c r="K406">
        <v>2</v>
      </c>
      <c r="L406">
        <v>345773</v>
      </c>
      <c r="M406" t="str">
        <f t="shared" si="83"/>
        <v>345773</v>
      </c>
      <c r="N406" s="1">
        <v>24.15</v>
      </c>
      <c r="O406" t="s">
        <v>1221</v>
      </c>
      <c r="P406" t="s">
        <v>14</v>
      </c>
    </row>
    <row r="407" spans="1:16" x14ac:dyDescent="0.25">
      <c r="A407">
        <v>596</v>
      </c>
      <c r="B407">
        <v>0</v>
      </c>
      <c r="C407" t="str">
        <f t="shared" si="80"/>
        <v>Died</v>
      </c>
      <c r="D407" t="s">
        <v>1225</v>
      </c>
      <c r="E407" t="s">
        <v>852</v>
      </c>
      <c r="F407" t="str">
        <f t="shared" si="81"/>
        <v>Mr. Jean Baptiste Van Impe</v>
      </c>
      <c r="G407" t="s">
        <v>12</v>
      </c>
      <c r="H407">
        <v>36</v>
      </c>
      <c r="I407" t="str">
        <f t="shared" si="82"/>
        <v>Adult</v>
      </c>
      <c r="J407">
        <v>1</v>
      </c>
      <c r="K407">
        <v>1</v>
      </c>
      <c r="L407">
        <v>345773</v>
      </c>
      <c r="M407" t="str">
        <f t="shared" si="83"/>
        <v>345773</v>
      </c>
      <c r="N407" s="1">
        <v>24.15</v>
      </c>
      <c r="O407" t="s">
        <v>1221</v>
      </c>
      <c r="P407" t="s">
        <v>14</v>
      </c>
    </row>
    <row r="408" spans="1:16" x14ac:dyDescent="0.25">
      <c r="A408">
        <v>800</v>
      </c>
      <c r="B408">
        <v>0</v>
      </c>
      <c r="C408" t="str">
        <f t="shared" si="80"/>
        <v>Died</v>
      </c>
      <c r="D408" t="s">
        <v>1225</v>
      </c>
      <c r="E408" t="s">
        <v>1107</v>
      </c>
      <c r="F408" t="str">
        <f t="shared" si="81"/>
        <v>Mrs. Jean Baptiste (Rosalie Paula Govaert) Van Impe</v>
      </c>
      <c r="G408" t="s">
        <v>16</v>
      </c>
      <c r="H408">
        <v>30</v>
      </c>
      <c r="I408" t="str">
        <f t="shared" si="82"/>
        <v>Adult</v>
      </c>
      <c r="J408">
        <v>1</v>
      </c>
      <c r="K408">
        <v>1</v>
      </c>
      <c r="L408">
        <v>345773</v>
      </c>
      <c r="M408" t="str">
        <f t="shared" si="83"/>
        <v>345773</v>
      </c>
      <c r="N408" s="1">
        <v>24.15</v>
      </c>
      <c r="O408" t="s">
        <v>1221</v>
      </c>
      <c r="P408" t="s">
        <v>14</v>
      </c>
    </row>
    <row r="409" spans="1:16" x14ac:dyDescent="0.25">
      <c r="A409">
        <v>287</v>
      </c>
      <c r="B409">
        <v>1</v>
      </c>
      <c r="C409" t="str">
        <f t="shared" si="80"/>
        <v>Survived</v>
      </c>
      <c r="D409" t="s">
        <v>1225</v>
      </c>
      <c r="E409" t="s">
        <v>432</v>
      </c>
      <c r="F409" t="str">
        <f t="shared" si="81"/>
        <v>Mr. Theodore de Mulder</v>
      </c>
      <c r="G409" t="s">
        <v>12</v>
      </c>
      <c r="H409">
        <v>30</v>
      </c>
      <c r="I409" t="str">
        <f t="shared" si="82"/>
        <v>Adult</v>
      </c>
      <c r="J409">
        <v>0</v>
      </c>
      <c r="K409">
        <v>0</v>
      </c>
      <c r="L409">
        <v>345774</v>
      </c>
      <c r="M409" t="str">
        <f t="shared" si="83"/>
        <v>345774</v>
      </c>
      <c r="N409" s="1">
        <v>9.5</v>
      </c>
      <c r="O409" t="s">
        <v>1221</v>
      </c>
      <c r="P409" t="s">
        <v>14</v>
      </c>
    </row>
    <row r="410" spans="1:16" x14ac:dyDescent="0.25">
      <c r="A410">
        <v>283</v>
      </c>
      <c r="B410">
        <v>0</v>
      </c>
      <c r="C410" t="str">
        <f t="shared" si="80"/>
        <v>Died</v>
      </c>
      <c r="D410" t="s">
        <v>1225</v>
      </c>
      <c r="E410" t="s">
        <v>426</v>
      </c>
      <c r="F410" t="str">
        <f t="shared" si="81"/>
        <v>Mr. Alfons de Pelsmaeker</v>
      </c>
      <c r="G410" t="s">
        <v>12</v>
      </c>
      <c r="H410">
        <v>16</v>
      </c>
      <c r="I410" t="str">
        <f t="shared" si="82"/>
        <v>Adult</v>
      </c>
      <c r="J410">
        <v>0</v>
      </c>
      <c r="K410">
        <v>0</v>
      </c>
      <c r="L410">
        <v>345778</v>
      </c>
      <c r="M410" t="str">
        <f t="shared" si="83"/>
        <v>345778</v>
      </c>
      <c r="N410" s="1">
        <v>9.5</v>
      </c>
      <c r="O410" t="s">
        <v>1221</v>
      </c>
      <c r="P410" t="s">
        <v>14</v>
      </c>
    </row>
    <row r="411" spans="1:16" x14ac:dyDescent="0.25">
      <c r="A411">
        <v>410</v>
      </c>
      <c r="B411">
        <v>0</v>
      </c>
      <c r="D411">
        <v>3</v>
      </c>
      <c r="E411" t="s">
        <v>597</v>
      </c>
      <c r="G411" t="s">
        <v>16</v>
      </c>
      <c r="J411">
        <v>3</v>
      </c>
      <c r="K411">
        <v>1</v>
      </c>
      <c r="L411">
        <v>4133</v>
      </c>
      <c r="N411" s="1">
        <v>25.466699999999999</v>
      </c>
      <c r="P411" t="s">
        <v>14</v>
      </c>
    </row>
    <row r="412" spans="1:16" x14ac:dyDescent="0.25">
      <c r="A412">
        <v>411</v>
      </c>
      <c r="B412">
        <v>0</v>
      </c>
      <c r="D412">
        <v>3</v>
      </c>
      <c r="E412" t="s">
        <v>598</v>
      </c>
      <c r="G412" t="s">
        <v>12</v>
      </c>
      <c r="J412">
        <v>0</v>
      </c>
      <c r="K412">
        <v>0</v>
      </c>
      <c r="L412">
        <v>349222</v>
      </c>
      <c r="N412" s="1">
        <v>7.8958000000000004</v>
      </c>
      <c r="P412" t="s">
        <v>14</v>
      </c>
    </row>
    <row r="413" spans="1:16" x14ac:dyDescent="0.25">
      <c r="A413">
        <v>412</v>
      </c>
      <c r="B413">
        <v>0</v>
      </c>
      <c r="D413">
        <v>3</v>
      </c>
      <c r="E413" t="s">
        <v>599</v>
      </c>
      <c r="G413" t="s">
        <v>12</v>
      </c>
      <c r="J413">
        <v>0</v>
      </c>
      <c r="K413">
        <v>0</v>
      </c>
      <c r="L413">
        <v>394140</v>
      </c>
      <c r="N413" s="1">
        <v>6.8582999999999998</v>
      </c>
      <c r="P413" t="s">
        <v>26</v>
      </c>
    </row>
    <row r="414" spans="1:16" x14ac:dyDescent="0.25">
      <c r="A414">
        <v>82</v>
      </c>
      <c r="B414">
        <v>1</v>
      </c>
      <c r="C414" t="str">
        <f>IF(B414=1,"Survived","Died")</f>
        <v>Survived</v>
      </c>
      <c r="D414" t="s">
        <v>1225</v>
      </c>
      <c r="E414" t="s">
        <v>135</v>
      </c>
      <c r="F414" t="str">
        <f>TRIM(MID(E414,FIND(",",E414)+2,FIND(".",E414)-FIND(",",E414)-1)) &amp; " " &amp; TRIM(MID(E414,FIND(".",E414)+2,LEN(E414))) &amp; " " &amp; LEFT(E414,FIND(",",E414)-1)</f>
        <v>Mr. Jan Baptist Sheerlinck</v>
      </c>
      <c r="G414" t="s">
        <v>12</v>
      </c>
      <c r="H414">
        <v>29</v>
      </c>
      <c r="I414" t="str">
        <f>IF(H414&lt;13,"Child",IF(H414&lt;60,"Adult","Senior"))</f>
        <v>Adult</v>
      </c>
      <c r="J414">
        <v>0</v>
      </c>
      <c r="K414">
        <v>0</v>
      </c>
      <c r="L414">
        <v>345779</v>
      </c>
      <c r="M414" t="str">
        <f>TRIM(L414)</f>
        <v>345779</v>
      </c>
      <c r="N414" s="1">
        <v>9.5</v>
      </c>
      <c r="O414" t="s">
        <v>1221</v>
      </c>
      <c r="P414" t="s">
        <v>14</v>
      </c>
    </row>
    <row r="415" spans="1:16" x14ac:dyDescent="0.25">
      <c r="A415">
        <v>414</v>
      </c>
      <c r="B415">
        <v>0</v>
      </c>
      <c r="D415">
        <v>2</v>
      </c>
      <c r="E415" t="s">
        <v>601</v>
      </c>
      <c r="G415" t="s">
        <v>12</v>
      </c>
      <c r="J415">
        <v>0</v>
      </c>
      <c r="K415">
        <v>0</v>
      </c>
      <c r="L415">
        <v>239853</v>
      </c>
      <c r="N415" s="1">
        <v>0</v>
      </c>
      <c r="P415" t="s">
        <v>14</v>
      </c>
    </row>
    <row r="416" spans="1:16" x14ac:dyDescent="0.25">
      <c r="A416">
        <v>753</v>
      </c>
      <c r="B416">
        <v>0</v>
      </c>
      <c r="C416" t="str">
        <f>IF(B416=1,"Survived","Died")</f>
        <v>Died</v>
      </c>
      <c r="D416" t="s">
        <v>1225</v>
      </c>
      <c r="E416" t="s">
        <v>1048</v>
      </c>
      <c r="F416" t="str">
        <f>TRIM(MID(E416,FIND(",",E416)+2,FIND(".",E416)-FIND(",",E416)-1)) &amp; " " &amp; TRIM(MID(E416,FIND(".",E416)+2,LEN(E416))) &amp; " " &amp; LEFT(E416,FIND(",",E416)-1)</f>
        <v>Mr. Johannes Joseph Vande Velde</v>
      </c>
      <c r="G416" t="s">
        <v>12</v>
      </c>
      <c r="H416">
        <v>33</v>
      </c>
      <c r="I416" t="str">
        <f>IF(H416&lt;13,"Child",IF(H416&lt;60,"Adult","Senior"))</f>
        <v>Adult</v>
      </c>
      <c r="J416">
        <v>0</v>
      </c>
      <c r="K416">
        <v>0</v>
      </c>
      <c r="L416">
        <v>345780</v>
      </c>
      <c r="M416" t="str">
        <f>TRIM(L416)</f>
        <v>345780</v>
      </c>
      <c r="N416" s="1">
        <v>9.5</v>
      </c>
      <c r="O416" t="s">
        <v>1221</v>
      </c>
      <c r="P416" t="s">
        <v>14</v>
      </c>
    </row>
    <row r="417" spans="1:16" x14ac:dyDescent="0.25">
      <c r="A417">
        <v>416</v>
      </c>
      <c r="B417">
        <v>0</v>
      </c>
      <c r="D417">
        <v>3</v>
      </c>
      <c r="E417" t="s">
        <v>604</v>
      </c>
      <c r="G417" t="s">
        <v>16</v>
      </c>
      <c r="J417">
        <v>0</v>
      </c>
      <c r="K417">
        <v>0</v>
      </c>
      <c r="L417">
        <v>343095</v>
      </c>
      <c r="N417" s="1">
        <v>8.0500000000000007</v>
      </c>
      <c r="P417" t="s">
        <v>14</v>
      </c>
    </row>
    <row r="418" spans="1:16" x14ac:dyDescent="0.25">
      <c r="A418">
        <v>771</v>
      </c>
      <c r="B418">
        <v>0</v>
      </c>
      <c r="C418" t="str">
        <f>IF(B418=1,"Survived","Died")</f>
        <v>Died</v>
      </c>
      <c r="D418" t="s">
        <v>1225</v>
      </c>
      <c r="E418" t="s">
        <v>1068</v>
      </c>
      <c r="F418" t="str">
        <f>TRIM(MID(E418,FIND(",",E418)+2,FIND(".",E418)-FIND(",",E418)-1)) &amp; " " &amp; TRIM(MID(E418,FIND(".",E418)+2,LEN(E418))) &amp; " " &amp; LEFT(E418,FIND(",",E418)-1)</f>
        <v>Mr. Rene Aime Lievens</v>
      </c>
      <c r="G418" t="s">
        <v>12</v>
      </c>
      <c r="H418">
        <v>24</v>
      </c>
      <c r="I418" t="str">
        <f>IF(H418&lt;13,"Child",IF(H418&lt;60,"Adult","Senior"))</f>
        <v>Adult</v>
      </c>
      <c r="J418">
        <v>0</v>
      </c>
      <c r="K418">
        <v>0</v>
      </c>
      <c r="L418">
        <v>345781</v>
      </c>
      <c r="M418" t="str">
        <f>TRIM(L418)</f>
        <v>345781</v>
      </c>
      <c r="N418" s="1">
        <v>9.5</v>
      </c>
      <c r="O418" t="s">
        <v>1221</v>
      </c>
      <c r="P418" t="s">
        <v>14</v>
      </c>
    </row>
    <row r="419" spans="1:16" x14ac:dyDescent="0.25">
      <c r="A419">
        <v>356</v>
      </c>
      <c r="B419">
        <v>0</v>
      </c>
      <c r="C419" t="str">
        <f>IF(B419=1,"Survived","Died")</f>
        <v>Died</v>
      </c>
      <c r="D419" t="s">
        <v>1225</v>
      </c>
      <c r="E419" t="s">
        <v>529</v>
      </c>
      <c r="F419" t="str">
        <f>TRIM(MID(E419,FIND(",",E419)+2,FIND(".",E419)-FIND(",",E419)-1)) &amp; " " &amp; TRIM(MID(E419,FIND(".",E419)+2,LEN(E419))) &amp; " " &amp; LEFT(E419,FIND(",",E419)-1)</f>
        <v>Mr. Leo Peter Vanden Steen</v>
      </c>
      <c r="G419" t="s">
        <v>12</v>
      </c>
      <c r="H419">
        <v>28</v>
      </c>
      <c r="I419" t="str">
        <f>IF(H419&lt;13,"Child",IF(H419&lt;60,"Adult","Senior"))</f>
        <v>Adult</v>
      </c>
      <c r="J419">
        <v>0</v>
      </c>
      <c r="K419">
        <v>0</v>
      </c>
      <c r="L419">
        <v>345783</v>
      </c>
      <c r="M419" t="str">
        <f>TRIM(L419)</f>
        <v>345783</v>
      </c>
      <c r="N419" s="1">
        <v>9.5</v>
      </c>
      <c r="O419" t="s">
        <v>1221</v>
      </c>
      <c r="P419" t="s">
        <v>14</v>
      </c>
    </row>
    <row r="420" spans="1:16" x14ac:dyDescent="0.25">
      <c r="A420">
        <v>478</v>
      </c>
      <c r="B420">
        <v>0</v>
      </c>
      <c r="C420" t="str">
        <f>IF(B420=1,"Survived","Died")</f>
        <v>Died</v>
      </c>
      <c r="D420" t="s">
        <v>1225</v>
      </c>
      <c r="E420" t="s">
        <v>688</v>
      </c>
      <c r="F420" t="str">
        <f>TRIM(MID(E420,FIND(",",E420)+2,FIND(".",E420)-FIND(",",E420)-1)) &amp; " " &amp; TRIM(MID(E420,FIND(".",E420)+2,LEN(E420))) &amp; " " &amp; LEFT(E420,FIND(",",E420)-1)</f>
        <v>Mr. Lewis Richard Braund</v>
      </c>
      <c r="G420" t="s">
        <v>12</v>
      </c>
      <c r="H420">
        <v>29</v>
      </c>
      <c r="I420" t="str">
        <f>IF(H420&lt;13,"Child",IF(H420&lt;60,"Adult","Senior"))</f>
        <v>Adult</v>
      </c>
      <c r="J420">
        <v>1</v>
      </c>
      <c r="K420">
        <v>0</v>
      </c>
      <c r="L420">
        <v>3460</v>
      </c>
      <c r="M420" t="str">
        <f>TRIM(L420)</f>
        <v>3460</v>
      </c>
      <c r="N420" s="1">
        <v>7.0457999999999998</v>
      </c>
      <c r="O420" t="s">
        <v>1221</v>
      </c>
      <c r="P420" t="s">
        <v>14</v>
      </c>
    </row>
    <row r="421" spans="1:16" x14ac:dyDescent="0.25">
      <c r="A421">
        <v>206</v>
      </c>
      <c r="B421">
        <v>0</v>
      </c>
      <c r="C421" t="str">
        <f>IF(B421=1,"Survived","Died")</f>
        <v>Died</v>
      </c>
      <c r="D421" t="s">
        <v>1225</v>
      </c>
      <c r="E421" t="s">
        <v>312</v>
      </c>
      <c r="F421" t="str">
        <f>TRIM(MID(E421,FIND(",",E421)+2,FIND(".",E421)-FIND(",",E421)-1)) &amp; " " &amp; TRIM(MID(E421,FIND(".",E421)+2,LEN(E421))) &amp; " " &amp; LEFT(E421,FIND(",",E421)-1)</f>
        <v>Miss. Telma Matilda Strom</v>
      </c>
      <c r="G421" t="s">
        <v>16</v>
      </c>
      <c r="H421">
        <v>2</v>
      </c>
      <c r="I421" t="str">
        <f>IF(H421&lt;13,"Child",IF(H421&lt;60,"Adult","Senior"))</f>
        <v>Child</v>
      </c>
      <c r="J421">
        <v>0</v>
      </c>
      <c r="K421">
        <v>1</v>
      </c>
      <c r="L421">
        <v>347054</v>
      </c>
      <c r="M421" t="str">
        <f>TRIM(L421)</f>
        <v>347054</v>
      </c>
      <c r="N421" s="1">
        <v>10.4625</v>
      </c>
      <c r="O421" t="s">
        <v>34</v>
      </c>
      <c r="P421" t="s">
        <v>14</v>
      </c>
    </row>
    <row r="422" spans="1:16" x14ac:dyDescent="0.25">
      <c r="A422">
        <v>421</v>
      </c>
      <c r="B422">
        <v>0</v>
      </c>
      <c r="D422">
        <v>3</v>
      </c>
      <c r="E422" t="s">
        <v>609</v>
      </c>
      <c r="G422" t="s">
        <v>12</v>
      </c>
      <c r="J422">
        <v>0</v>
      </c>
      <c r="K422">
        <v>0</v>
      </c>
      <c r="L422">
        <v>349254</v>
      </c>
      <c r="N422" s="1">
        <v>7.8958000000000004</v>
      </c>
      <c r="P422" t="s">
        <v>19</v>
      </c>
    </row>
    <row r="423" spans="1:16" x14ac:dyDescent="0.25">
      <c r="A423">
        <v>252</v>
      </c>
      <c r="B423">
        <v>0</v>
      </c>
      <c r="C423" t="str">
        <f>IF(B423=1,"Survived","Died")</f>
        <v>Died</v>
      </c>
      <c r="D423" t="s">
        <v>1225</v>
      </c>
      <c r="E423" t="s">
        <v>379</v>
      </c>
      <c r="F423" t="str">
        <f>TRIM(MID(E423,FIND(",",E423)+2,FIND(".",E423)-FIND(",",E423)-1)) &amp; " " &amp; TRIM(MID(E423,FIND(".",E423)+2,LEN(E423))) &amp; " " &amp; LEFT(E423,FIND(",",E423)-1)</f>
        <v>Mrs. Wilhelm (Elna Matilda Persson) Strom</v>
      </c>
      <c r="G423" t="s">
        <v>16</v>
      </c>
      <c r="H423">
        <v>29</v>
      </c>
      <c r="I423" t="str">
        <f>IF(H423&lt;13,"Child",IF(H423&lt;60,"Adult","Senior"))</f>
        <v>Adult</v>
      </c>
      <c r="J423">
        <v>1</v>
      </c>
      <c r="K423">
        <v>1</v>
      </c>
      <c r="L423">
        <v>347054</v>
      </c>
      <c r="M423" t="str">
        <f>TRIM(L423)</f>
        <v>347054</v>
      </c>
      <c r="N423" s="1">
        <v>10.4625</v>
      </c>
      <c r="O423" t="s">
        <v>34</v>
      </c>
      <c r="P423" t="s">
        <v>14</v>
      </c>
    </row>
    <row r="424" spans="1:16" x14ac:dyDescent="0.25">
      <c r="A424">
        <v>852</v>
      </c>
      <c r="B424">
        <v>0</v>
      </c>
      <c r="C424" t="str">
        <f>IF(B424=1,"Survived","Died")</f>
        <v>Died</v>
      </c>
      <c r="D424" t="s">
        <v>1225</v>
      </c>
      <c r="E424" t="s">
        <v>1170</v>
      </c>
      <c r="F424" t="str">
        <f>TRIM(MID(E424,FIND(",",E424)+2,FIND(".",E424)-FIND(",",E424)-1)) &amp; " " &amp; TRIM(MID(E424,FIND(".",E424)+2,LEN(E424))) &amp; " " &amp; LEFT(E424,FIND(",",E424)-1)</f>
        <v>Mr. Johan Svensson</v>
      </c>
      <c r="G424" t="s">
        <v>12</v>
      </c>
      <c r="H424">
        <v>74</v>
      </c>
      <c r="I424" t="str">
        <f>IF(H424&lt;13,"Child",IF(H424&lt;60,"Adult","Senior"))</f>
        <v>Senior</v>
      </c>
      <c r="J424">
        <v>0</v>
      </c>
      <c r="K424">
        <v>0</v>
      </c>
      <c r="L424">
        <v>347060</v>
      </c>
      <c r="M424" t="str">
        <f>TRIM(L424)</f>
        <v>347060</v>
      </c>
      <c r="N424" s="1">
        <v>7.7750000000000004</v>
      </c>
      <c r="O424" t="s">
        <v>1221</v>
      </c>
      <c r="P424" t="s">
        <v>14</v>
      </c>
    </row>
    <row r="425" spans="1:16" x14ac:dyDescent="0.25">
      <c r="A425">
        <v>130</v>
      </c>
      <c r="B425">
        <v>0</v>
      </c>
      <c r="C425" t="str">
        <f>IF(B425=1,"Survived","Died")</f>
        <v>Died</v>
      </c>
      <c r="D425" t="s">
        <v>1225</v>
      </c>
      <c r="E425" t="s">
        <v>202</v>
      </c>
      <c r="F425" t="str">
        <f>TRIM(MID(E425,FIND(",",E425)+2,FIND(".",E425)-FIND(",",E425)-1)) &amp; " " &amp; TRIM(MID(E425,FIND(".",E425)+2,LEN(E425))) &amp; " " &amp; LEFT(E425,FIND(",",E425)-1)</f>
        <v>Mr. Johan Ekstrom</v>
      </c>
      <c r="G425" t="s">
        <v>12</v>
      </c>
      <c r="H425">
        <v>45</v>
      </c>
      <c r="I425" t="str">
        <f>IF(H425&lt;13,"Child",IF(H425&lt;60,"Adult","Senior"))</f>
        <v>Adult</v>
      </c>
      <c r="J425">
        <v>0</v>
      </c>
      <c r="K425">
        <v>0</v>
      </c>
      <c r="L425">
        <v>347061</v>
      </c>
      <c r="M425" t="str">
        <f>TRIM(L425)</f>
        <v>347061</v>
      </c>
      <c r="N425" s="1">
        <v>6.9749999999999996</v>
      </c>
      <c r="O425" t="s">
        <v>1221</v>
      </c>
      <c r="P425" t="s">
        <v>14</v>
      </c>
    </row>
    <row r="426" spans="1:16" x14ac:dyDescent="0.25">
      <c r="A426">
        <v>720</v>
      </c>
      <c r="B426">
        <v>0</v>
      </c>
      <c r="C426" t="str">
        <f>IF(B426=1,"Survived","Died")</f>
        <v>Died</v>
      </c>
      <c r="D426" t="s">
        <v>1225</v>
      </c>
      <c r="E426" t="s">
        <v>1007</v>
      </c>
      <c r="F426" t="str">
        <f>TRIM(MID(E426,FIND(",",E426)+2,FIND(".",E426)-FIND(",",E426)-1)) &amp; " " &amp; TRIM(MID(E426,FIND(".",E426)+2,LEN(E426))) &amp; " " &amp; LEFT(E426,FIND(",",E426)-1)</f>
        <v>Mr. Malkolm Joackim Johnson</v>
      </c>
      <c r="G426" t="s">
        <v>12</v>
      </c>
      <c r="H426">
        <v>33</v>
      </c>
      <c r="I426" t="str">
        <f>IF(H426&lt;13,"Child",IF(H426&lt;60,"Adult","Senior"))</f>
        <v>Adult</v>
      </c>
      <c r="J426">
        <v>0</v>
      </c>
      <c r="K426">
        <v>0</v>
      </c>
      <c r="L426">
        <v>347062</v>
      </c>
      <c r="M426" t="str">
        <f>TRIM(L426)</f>
        <v>347062</v>
      </c>
      <c r="N426" s="1">
        <v>7.7750000000000004</v>
      </c>
      <c r="O426" t="s">
        <v>1221</v>
      </c>
      <c r="P426" t="s">
        <v>14</v>
      </c>
    </row>
    <row r="427" spans="1:16" x14ac:dyDescent="0.25">
      <c r="A427">
        <v>426</v>
      </c>
      <c r="B427">
        <v>0</v>
      </c>
      <c r="D427">
        <v>3</v>
      </c>
      <c r="E427" t="s">
        <v>615</v>
      </c>
      <c r="G427" t="s">
        <v>12</v>
      </c>
      <c r="J427">
        <v>0</v>
      </c>
      <c r="K427">
        <v>0</v>
      </c>
      <c r="L427" t="s">
        <v>616</v>
      </c>
      <c r="N427" s="1">
        <v>7.25</v>
      </c>
      <c r="P427" t="s">
        <v>14</v>
      </c>
    </row>
    <row r="428" spans="1:16" x14ac:dyDescent="0.25">
      <c r="A428">
        <v>806</v>
      </c>
      <c r="B428">
        <v>0</v>
      </c>
      <c r="C428" t="str">
        <f>IF(B428=1,"Survived","Died")</f>
        <v>Died</v>
      </c>
      <c r="D428" t="s">
        <v>1225</v>
      </c>
      <c r="E428" t="s">
        <v>1113</v>
      </c>
      <c r="F428" t="str">
        <f>TRIM(MID(E428,FIND(",",E428)+2,FIND(".",E428)-FIND(",",E428)-1)) &amp; " " &amp; TRIM(MID(E428,FIND(".",E428)+2,LEN(E428))) &amp; " " &amp; LEFT(E428,FIND(",",E428)-1)</f>
        <v>Mr. Karl Johan Johansson</v>
      </c>
      <c r="G428" t="s">
        <v>12</v>
      </c>
      <c r="H428">
        <v>31</v>
      </c>
      <c r="I428" t="str">
        <f>IF(H428&lt;13,"Child",IF(H428&lt;60,"Adult","Senior"))</f>
        <v>Adult</v>
      </c>
      <c r="J428">
        <v>0</v>
      </c>
      <c r="K428">
        <v>0</v>
      </c>
      <c r="L428">
        <v>347063</v>
      </c>
      <c r="M428" t="str">
        <f>TRIM(L428)</f>
        <v>347063</v>
      </c>
      <c r="N428" s="1">
        <v>7.7750000000000004</v>
      </c>
      <c r="O428" t="s">
        <v>1221</v>
      </c>
      <c r="P428" t="s">
        <v>14</v>
      </c>
    </row>
    <row r="429" spans="1:16" x14ac:dyDescent="0.25">
      <c r="A429">
        <v>407</v>
      </c>
      <c r="B429">
        <v>0</v>
      </c>
      <c r="C429" t="str">
        <f>IF(B429=1,"Survived","Died")</f>
        <v>Died</v>
      </c>
      <c r="D429" t="s">
        <v>1225</v>
      </c>
      <c r="E429" t="s">
        <v>594</v>
      </c>
      <c r="F429" t="str">
        <f>TRIM(MID(E429,FIND(",",E429)+2,FIND(".",E429)-FIND(",",E429)-1)) &amp; " " &amp; TRIM(MID(E429,FIND(".",E429)+2,LEN(E429))) &amp; " " &amp; LEFT(E429,FIND(",",E429)-1)</f>
        <v>Mr. Carl/Charles Peter Widegren</v>
      </c>
      <c r="G429" t="s">
        <v>12</v>
      </c>
      <c r="H429">
        <v>51</v>
      </c>
      <c r="I429" t="str">
        <f>IF(H429&lt;13,"Child",IF(H429&lt;60,"Adult","Senior"))</f>
        <v>Adult</v>
      </c>
      <c r="J429">
        <v>0</v>
      </c>
      <c r="K429">
        <v>0</v>
      </c>
      <c r="L429">
        <v>347064</v>
      </c>
      <c r="M429" t="str">
        <f>TRIM(L429)</f>
        <v>347064</v>
      </c>
      <c r="N429" s="1">
        <v>7.75</v>
      </c>
      <c r="O429" t="s">
        <v>1221</v>
      </c>
      <c r="P429" t="s">
        <v>14</v>
      </c>
    </row>
    <row r="430" spans="1:16" x14ac:dyDescent="0.25">
      <c r="A430">
        <v>429</v>
      </c>
      <c r="B430">
        <v>0</v>
      </c>
      <c r="D430">
        <v>3</v>
      </c>
      <c r="E430" t="s">
        <v>619</v>
      </c>
      <c r="G430" t="s">
        <v>12</v>
      </c>
      <c r="J430">
        <v>0</v>
      </c>
      <c r="K430">
        <v>0</v>
      </c>
      <c r="L430">
        <v>364851</v>
      </c>
      <c r="N430" s="1">
        <v>7.75</v>
      </c>
      <c r="P430" t="s">
        <v>26</v>
      </c>
    </row>
    <row r="431" spans="1:16" x14ac:dyDescent="0.25">
      <c r="A431">
        <v>232</v>
      </c>
      <c r="B431">
        <v>0</v>
      </c>
      <c r="C431" t="str">
        <f>IF(B431=1,"Survived","Died")</f>
        <v>Died</v>
      </c>
      <c r="D431" t="s">
        <v>1225</v>
      </c>
      <c r="E431" t="s">
        <v>351</v>
      </c>
      <c r="F431" t="str">
        <f>TRIM(MID(E431,FIND(",",E431)+2,FIND(".",E431)-FIND(",",E431)-1)) &amp; " " &amp; TRIM(MID(E431,FIND(".",E431)+2,LEN(E431))) &amp; " " &amp; LEFT(E431,FIND(",",E431)-1)</f>
        <v>Mr. Bengt Edvin Larsson</v>
      </c>
      <c r="G431" t="s">
        <v>12</v>
      </c>
      <c r="H431">
        <v>29</v>
      </c>
      <c r="I431" t="str">
        <f>IF(H431&lt;13,"Child",IF(H431&lt;60,"Adult","Senior"))</f>
        <v>Adult</v>
      </c>
      <c r="J431">
        <v>0</v>
      </c>
      <c r="K431">
        <v>0</v>
      </c>
      <c r="L431">
        <v>347067</v>
      </c>
      <c r="M431" t="str">
        <f>TRIM(L431)</f>
        <v>347067</v>
      </c>
      <c r="N431" s="1">
        <v>7.7750000000000004</v>
      </c>
      <c r="O431" t="s">
        <v>1221</v>
      </c>
      <c r="P431" t="s">
        <v>14</v>
      </c>
    </row>
    <row r="432" spans="1:16" x14ac:dyDescent="0.25">
      <c r="A432">
        <v>163</v>
      </c>
      <c r="B432">
        <v>0</v>
      </c>
      <c r="C432" t="str">
        <f>IF(B432=1,"Survived","Died")</f>
        <v>Died</v>
      </c>
      <c r="D432" t="s">
        <v>1225</v>
      </c>
      <c r="E432" t="s">
        <v>254</v>
      </c>
      <c r="F432" t="str">
        <f>TRIM(MID(E432,FIND(",",E432)+2,FIND(".",E432)-FIND(",",E432)-1)) &amp; " " &amp; TRIM(MID(E432,FIND(".",E432)+2,LEN(E432))) &amp; " " &amp; LEFT(E432,FIND(",",E432)-1)</f>
        <v>Mr. John Viktor Bengtsson</v>
      </c>
      <c r="G432" t="s">
        <v>12</v>
      </c>
      <c r="H432">
        <v>26</v>
      </c>
      <c r="I432" t="str">
        <f>IF(H432&lt;13,"Child",IF(H432&lt;60,"Adult","Senior"))</f>
        <v>Adult</v>
      </c>
      <c r="J432">
        <v>0</v>
      </c>
      <c r="K432">
        <v>0</v>
      </c>
      <c r="L432">
        <v>347068</v>
      </c>
      <c r="M432" t="str">
        <f>TRIM(L432)</f>
        <v>347068</v>
      </c>
      <c r="N432" s="1">
        <v>7.7750000000000004</v>
      </c>
      <c r="O432" t="s">
        <v>1221</v>
      </c>
      <c r="P432" t="s">
        <v>14</v>
      </c>
    </row>
    <row r="433" spans="1:16" x14ac:dyDescent="0.25">
      <c r="A433">
        <v>432</v>
      </c>
      <c r="B433">
        <v>1</v>
      </c>
      <c r="D433">
        <v>3</v>
      </c>
      <c r="E433" t="s">
        <v>624</v>
      </c>
      <c r="G433" t="s">
        <v>16</v>
      </c>
      <c r="J433">
        <v>1</v>
      </c>
      <c r="K433">
        <v>0</v>
      </c>
      <c r="L433">
        <v>376564</v>
      </c>
      <c r="N433" s="1">
        <v>16.100000000000001</v>
      </c>
      <c r="P433" t="s">
        <v>14</v>
      </c>
    </row>
    <row r="434" spans="1:16" x14ac:dyDescent="0.25">
      <c r="A434">
        <v>380</v>
      </c>
      <c r="B434">
        <v>0</v>
      </c>
      <c r="C434" t="str">
        <f t="shared" ref="C434:C445" si="84">IF(B434=1,"Survived","Died")</f>
        <v>Died</v>
      </c>
      <c r="D434" t="s">
        <v>1225</v>
      </c>
      <c r="E434" t="s">
        <v>562</v>
      </c>
      <c r="F434" t="str">
        <f t="shared" ref="F434:F445" si="85">TRIM(MID(E434,FIND(",",E434)+2,FIND(".",E434)-FIND(",",E434)-1)) &amp; " " &amp; TRIM(MID(E434,FIND(".",E434)+2,LEN(E434))) &amp; " " &amp; LEFT(E434,FIND(",",E434)-1)</f>
        <v>Mr. Karl Gideon Gustafsson</v>
      </c>
      <c r="G434" t="s">
        <v>12</v>
      </c>
      <c r="H434">
        <v>19</v>
      </c>
      <c r="I434" t="str">
        <f t="shared" ref="I434:I445" si="86">IF(H434&lt;13,"Child",IF(H434&lt;60,"Adult","Senior"))</f>
        <v>Adult</v>
      </c>
      <c r="J434">
        <v>0</v>
      </c>
      <c r="K434">
        <v>0</v>
      </c>
      <c r="L434">
        <v>347069</v>
      </c>
      <c r="M434" t="str">
        <f t="shared" ref="M434:M445" si="87">TRIM(L434)</f>
        <v>347069</v>
      </c>
      <c r="N434" s="1">
        <v>7.7750000000000004</v>
      </c>
      <c r="O434" t="s">
        <v>1221</v>
      </c>
      <c r="P434" t="s">
        <v>14</v>
      </c>
    </row>
    <row r="435" spans="1:16" x14ac:dyDescent="0.25">
      <c r="A435">
        <v>247</v>
      </c>
      <c r="B435">
        <v>0</v>
      </c>
      <c r="C435" t="str">
        <f t="shared" si="84"/>
        <v>Died</v>
      </c>
      <c r="D435" t="s">
        <v>1225</v>
      </c>
      <c r="E435" t="s">
        <v>373</v>
      </c>
      <c r="F435" t="str">
        <f t="shared" si="85"/>
        <v>Miss. Agda Thorilda Viktoria Lindahl</v>
      </c>
      <c r="G435" t="s">
        <v>16</v>
      </c>
      <c r="H435">
        <v>25</v>
      </c>
      <c r="I435" t="str">
        <f t="shared" si="86"/>
        <v>Adult</v>
      </c>
      <c r="J435">
        <v>0</v>
      </c>
      <c r="K435">
        <v>0</v>
      </c>
      <c r="L435">
        <v>347071</v>
      </c>
      <c r="M435" t="str">
        <f t="shared" si="87"/>
        <v>347071</v>
      </c>
      <c r="N435" s="1">
        <v>7.7750000000000004</v>
      </c>
      <c r="O435" t="s">
        <v>1221</v>
      </c>
      <c r="P435" t="s">
        <v>14</v>
      </c>
    </row>
    <row r="436" spans="1:16" x14ac:dyDescent="0.25">
      <c r="A436">
        <v>277</v>
      </c>
      <c r="B436">
        <v>0</v>
      </c>
      <c r="C436" t="str">
        <f t="shared" si="84"/>
        <v>Died</v>
      </c>
      <c r="D436" t="s">
        <v>1225</v>
      </c>
      <c r="E436" t="s">
        <v>419</v>
      </c>
      <c r="F436" t="str">
        <f t="shared" si="85"/>
        <v>Miss. Augusta Charlotta Lindblom</v>
      </c>
      <c r="G436" t="s">
        <v>16</v>
      </c>
      <c r="H436">
        <v>45</v>
      </c>
      <c r="I436" t="str">
        <f t="shared" si="86"/>
        <v>Adult</v>
      </c>
      <c r="J436">
        <v>0</v>
      </c>
      <c r="K436">
        <v>0</v>
      </c>
      <c r="L436">
        <v>347073</v>
      </c>
      <c r="M436" t="str">
        <f t="shared" si="87"/>
        <v>347073</v>
      </c>
      <c r="N436" s="1">
        <v>7.75</v>
      </c>
      <c r="O436" t="s">
        <v>1221</v>
      </c>
      <c r="P436" t="s">
        <v>14</v>
      </c>
    </row>
    <row r="437" spans="1:16" x14ac:dyDescent="0.25">
      <c r="A437">
        <v>765</v>
      </c>
      <c r="B437">
        <v>0</v>
      </c>
      <c r="C437" t="str">
        <f t="shared" si="84"/>
        <v>Died</v>
      </c>
      <c r="D437" t="s">
        <v>1225</v>
      </c>
      <c r="E437" t="s">
        <v>1061</v>
      </c>
      <c r="F437" t="str">
        <f t="shared" si="85"/>
        <v>Mr. Hans Linus Eklund</v>
      </c>
      <c r="G437" t="s">
        <v>12</v>
      </c>
      <c r="H437">
        <v>16</v>
      </c>
      <c r="I437" t="str">
        <f t="shared" si="86"/>
        <v>Adult</v>
      </c>
      <c r="J437">
        <v>0</v>
      </c>
      <c r="K437">
        <v>0</v>
      </c>
      <c r="L437">
        <v>347074</v>
      </c>
      <c r="M437" t="str">
        <f t="shared" si="87"/>
        <v>347074</v>
      </c>
      <c r="N437" s="1">
        <v>7.7750000000000004</v>
      </c>
      <c r="O437" t="s">
        <v>1221</v>
      </c>
      <c r="P437" t="s">
        <v>14</v>
      </c>
    </row>
    <row r="438" spans="1:16" x14ac:dyDescent="0.25">
      <c r="A438">
        <v>443</v>
      </c>
      <c r="B438">
        <v>0</v>
      </c>
      <c r="C438" t="str">
        <f t="shared" si="84"/>
        <v>Died</v>
      </c>
      <c r="D438" t="s">
        <v>1225</v>
      </c>
      <c r="E438" t="s">
        <v>639</v>
      </c>
      <c r="F438" t="str">
        <f t="shared" si="85"/>
        <v>Mr. Johan Emil Petterson</v>
      </c>
      <c r="G438" t="s">
        <v>12</v>
      </c>
      <c r="H438">
        <v>25</v>
      </c>
      <c r="I438" t="str">
        <f t="shared" si="86"/>
        <v>Adult</v>
      </c>
      <c r="J438">
        <v>1</v>
      </c>
      <c r="K438">
        <v>0</v>
      </c>
      <c r="L438">
        <v>347076</v>
      </c>
      <c r="M438" t="str">
        <f t="shared" si="87"/>
        <v>347076</v>
      </c>
      <c r="N438" s="1">
        <v>7.7750000000000004</v>
      </c>
      <c r="O438" t="s">
        <v>1221</v>
      </c>
      <c r="P438" t="s">
        <v>14</v>
      </c>
    </row>
    <row r="439" spans="1:16" x14ac:dyDescent="0.25">
      <c r="A439">
        <v>26</v>
      </c>
      <c r="B439">
        <v>1</v>
      </c>
      <c r="C439" t="str">
        <f t="shared" si="84"/>
        <v>Survived</v>
      </c>
      <c r="D439" t="s">
        <v>1225</v>
      </c>
      <c r="E439" t="s">
        <v>53</v>
      </c>
      <c r="F439" t="str">
        <f t="shared" si="85"/>
        <v>Mrs. Carl Oscar (Selma Augusta Emilia Johansson) Asplund</v>
      </c>
      <c r="G439" t="s">
        <v>16</v>
      </c>
      <c r="H439">
        <v>38</v>
      </c>
      <c r="I439" t="str">
        <f t="shared" si="86"/>
        <v>Adult</v>
      </c>
      <c r="J439">
        <v>1</v>
      </c>
      <c r="K439">
        <v>5</v>
      </c>
      <c r="L439">
        <v>347077</v>
      </c>
      <c r="M439" t="str">
        <f t="shared" si="87"/>
        <v>347077</v>
      </c>
      <c r="N439" s="1">
        <v>31.387499999999999</v>
      </c>
      <c r="O439" t="s">
        <v>1221</v>
      </c>
      <c r="P439" t="s">
        <v>14</v>
      </c>
    </row>
    <row r="440" spans="1:16" x14ac:dyDescent="0.25">
      <c r="A440">
        <v>183</v>
      </c>
      <c r="B440">
        <v>0</v>
      </c>
      <c r="C440" t="str">
        <f t="shared" si="84"/>
        <v>Died</v>
      </c>
      <c r="D440" t="s">
        <v>1225</v>
      </c>
      <c r="E440" t="s">
        <v>283</v>
      </c>
      <c r="F440" t="str">
        <f t="shared" si="85"/>
        <v>Master. Clarence Gustaf Hugo Asplund</v>
      </c>
      <c r="G440" t="s">
        <v>12</v>
      </c>
      <c r="H440">
        <v>9</v>
      </c>
      <c r="I440" t="str">
        <f t="shared" si="86"/>
        <v>Child</v>
      </c>
      <c r="J440">
        <v>4</v>
      </c>
      <c r="K440">
        <v>2</v>
      </c>
      <c r="L440">
        <v>347077</v>
      </c>
      <c r="M440" t="str">
        <f t="shared" si="87"/>
        <v>347077</v>
      </c>
      <c r="N440" s="1">
        <v>31.387499999999999</v>
      </c>
      <c r="O440" t="s">
        <v>1221</v>
      </c>
      <c r="P440" t="s">
        <v>14</v>
      </c>
    </row>
    <row r="441" spans="1:16" x14ac:dyDescent="0.25">
      <c r="A441">
        <v>234</v>
      </c>
      <c r="B441">
        <v>1</v>
      </c>
      <c r="C441" t="str">
        <f t="shared" si="84"/>
        <v>Survived</v>
      </c>
      <c r="D441" t="s">
        <v>1225</v>
      </c>
      <c r="E441" t="s">
        <v>353</v>
      </c>
      <c r="F441" t="str">
        <f t="shared" si="85"/>
        <v>Miss. Lillian Gertrud Asplund</v>
      </c>
      <c r="G441" t="s">
        <v>16</v>
      </c>
      <c r="H441">
        <v>5</v>
      </c>
      <c r="I441" t="str">
        <f t="shared" si="86"/>
        <v>Child</v>
      </c>
      <c r="J441">
        <v>4</v>
      </c>
      <c r="K441">
        <v>2</v>
      </c>
      <c r="L441">
        <v>347077</v>
      </c>
      <c r="M441" t="str">
        <f t="shared" si="87"/>
        <v>347077</v>
      </c>
      <c r="N441" s="1">
        <v>31.387499999999999</v>
      </c>
      <c r="O441" t="s">
        <v>1221</v>
      </c>
      <c r="P441" t="s">
        <v>14</v>
      </c>
    </row>
    <row r="442" spans="1:16" x14ac:dyDescent="0.25">
      <c r="A442">
        <v>262</v>
      </c>
      <c r="B442">
        <v>1</v>
      </c>
      <c r="C442" t="str">
        <f t="shared" si="84"/>
        <v>Survived</v>
      </c>
      <c r="D442" t="s">
        <v>1225</v>
      </c>
      <c r="E442" t="s">
        <v>394</v>
      </c>
      <c r="F442" t="str">
        <f t="shared" si="85"/>
        <v>Master. Edvin Rojj Felix Asplund</v>
      </c>
      <c r="G442" t="s">
        <v>12</v>
      </c>
      <c r="H442">
        <v>3</v>
      </c>
      <c r="I442" t="str">
        <f t="shared" si="86"/>
        <v>Child</v>
      </c>
      <c r="J442">
        <v>4</v>
      </c>
      <c r="K442">
        <v>2</v>
      </c>
      <c r="L442">
        <v>347077</v>
      </c>
      <c r="M442" t="str">
        <f t="shared" si="87"/>
        <v>347077</v>
      </c>
      <c r="N442" s="1">
        <v>31.387499999999999</v>
      </c>
      <c r="O442" t="s">
        <v>1221</v>
      </c>
      <c r="P442" t="s">
        <v>14</v>
      </c>
    </row>
    <row r="443" spans="1:16" x14ac:dyDescent="0.25">
      <c r="A443">
        <v>776</v>
      </c>
      <c r="B443">
        <v>0</v>
      </c>
      <c r="C443" t="str">
        <f t="shared" si="84"/>
        <v>Died</v>
      </c>
      <c r="D443" t="s">
        <v>1225</v>
      </c>
      <c r="E443" t="s">
        <v>1075</v>
      </c>
      <c r="F443" t="str">
        <f t="shared" si="85"/>
        <v>Mr. Pehr Fabian Oliver Malkolm Myhrman</v>
      </c>
      <c r="G443" t="s">
        <v>12</v>
      </c>
      <c r="H443">
        <v>18</v>
      </c>
      <c r="I443" t="str">
        <f t="shared" si="86"/>
        <v>Adult</v>
      </c>
      <c r="J443">
        <v>0</v>
      </c>
      <c r="K443">
        <v>0</v>
      </c>
      <c r="L443">
        <v>347078</v>
      </c>
      <c r="M443" t="str">
        <f t="shared" si="87"/>
        <v>347078</v>
      </c>
      <c r="N443" s="1">
        <v>7.75</v>
      </c>
      <c r="O443" t="s">
        <v>1221</v>
      </c>
      <c r="P443" t="s">
        <v>14</v>
      </c>
    </row>
    <row r="444" spans="1:16" x14ac:dyDescent="0.25">
      <c r="A444">
        <v>424</v>
      </c>
      <c r="B444">
        <v>0</v>
      </c>
      <c r="C444" t="str">
        <f t="shared" si="84"/>
        <v>Died</v>
      </c>
      <c r="D444" t="s">
        <v>1225</v>
      </c>
      <c r="E444" t="s">
        <v>613</v>
      </c>
      <c r="F444" t="str">
        <f t="shared" si="85"/>
        <v>Mrs. Ernst Gilbert (Anna Sigrid Maria Brogren) Danbom</v>
      </c>
      <c r="G444" t="s">
        <v>16</v>
      </c>
      <c r="H444">
        <v>28</v>
      </c>
      <c r="I444" t="str">
        <f t="shared" si="86"/>
        <v>Adult</v>
      </c>
      <c r="J444">
        <v>1</v>
      </c>
      <c r="K444">
        <v>1</v>
      </c>
      <c r="L444">
        <v>347080</v>
      </c>
      <c r="M444" t="str">
        <f t="shared" si="87"/>
        <v>347080</v>
      </c>
      <c r="N444" s="1">
        <v>14.4</v>
      </c>
      <c r="O444" t="s">
        <v>1221</v>
      </c>
      <c r="P444" t="s">
        <v>14</v>
      </c>
    </row>
    <row r="445" spans="1:16" x14ac:dyDescent="0.25">
      <c r="A445">
        <v>617</v>
      </c>
      <c r="B445">
        <v>0</v>
      </c>
      <c r="C445" t="str">
        <f t="shared" si="84"/>
        <v>Died</v>
      </c>
      <c r="D445" t="s">
        <v>1225</v>
      </c>
      <c r="E445" t="s">
        <v>875</v>
      </c>
      <c r="F445" t="str">
        <f t="shared" si="85"/>
        <v>Mr. Ernst Gilbert Danbom</v>
      </c>
      <c r="G445" t="s">
        <v>12</v>
      </c>
      <c r="H445">
        <v>34</v>
      </c>
      <c r="I445" t="str">
        <f t="shared" si="86"/>
        <v>Adult</v>
      </c>
      <c r="J445">
        <v>1</v>
      </c>
      <c r="K445">
        <v>1</v>
      </c>
      <c r="L445">
        <v>347080</v>
      </c>
      <c r="M445" t="str">
        <f t="shared" si="87"/>
        <v>347080</v>
      </c>
      <c r="N445" s="1">
        <v>14.4</v>
      </c>
      <c r="O445" t="s">
        <v>1221</v>
      </c>
      <c r="P445" t="s">
        <v>14</v>
      </c>
    </row>
    <row r="446" spans="1:16" x14ac:dyDescent="0.25">
      <c r="A446">
        <v>445</v>
      </c>
      <c r="B446">
        <v>1</v>
      </c>
      <c r="D446">
        <v>3</v>
      </c>
      <c r="E446" t="s">
        <v>641</v>
      </c>
      <c r="G446" t="s">
        <v>12</v>
      </c>
      <c r="J446">
        <v>0</v>
      </c>
      <c r="K446">
        <v>0</v>
      </c>
      <c r="L446">
        <v>65306</v>
      </c>
      <c r="N446" s="1">
        <v>8.1125000000000007</v>
      </c>
      <c r="P446" t="s">
        <v>14</v>
      </c>
    </row>
    <row r="447" spans="1:16" x14ac:dyDescent="0.25">
      <c r="A447">
        <v>142</v>
      </c>
      <c r="B447">
        <v>1</v>
      </c>
      <c r="C447" t="str">
        <f t="shared" ref="C447:C452" si="88">IF(B447=1,"Survived","Died")</f>
        <v>Survived</v>
      </c>
      <c r="D447" t="s">
        <v>1225</v>
      </c>
      <c r="E447" t="s">
        <v>221</v>
      </c>
      <c r="F447" t="str">
        <f t="shared" ref="F447:F452" si="89">TRIM(MID(E447,FIND(",",E447)+2,FIND(".",E447)-FIND(",",E447)-1)) &amp; " " &amp; TRIM(MID(E447,FIND(".",E447)+2,LEN(E447))) &amp; " " &amp; LEFT(E447,FIND(",",E447)-1)</f>
        <v>Miss. Anna Sofia Nysten</v>
      </c>
      <c r="G447" t="s">
        <v>16</v>
      </c>
      <c r="H447">
        <v>22</v>
      </c>
      <c r="I447" t="str">
        <f t="shared" ref="I447:I452" si="90">IF(H447&lt;13,"Child",IF(H447&lt;60,"Adult","Senior"))</f>
        <v>Adult</v>
      </c>
      <c r="J447">
        <v>0</v>
      </c>
      <c r="K447">
        <v>0</v>
      </c>
      <c r="L447">
        <v>347081</v>
      </c>
      <c r="M447" t="str">
        <f t="shared" ref="M447:M452" si="91">TRIM(L447)</f>
        <v>347081</v>
      </c>
      <c r="N447" s="1">
        <v>7.75</v>
      </c>
      <c r="O447" t="s">
        <v>1221</v>
      </c>
      <c r="P447" t="s">
        <v>14</v>
      </c>
    </row>
    <row r="448" spans="1:16" x14ac:dyDescent="0.25">
      <c r="A448">
        <v>14</v>
      </c>
      <c r="B448">
        <v>0</v>
      </c>
      <c r="C448" t="str">
        <f t="shared" si="88"/>
        <v>Died</v>
      </c>
      <c r="D448" t="s">
        <v>1225</v>
      </c>
      <c r="E448" t="s">
        <v>39</v>
      </c>
      <c r="F448" t="str">
        <f t="shared" si="89"/>
        <v>Mr. Anders Johan Andersson</v>
      </c>
      <c r="G448" t="s">
        <v>12</v>
      </c>
      <c r="H448">
        <v>39</v>
      </c>
      <c r="I448" t="str">
        <f t="shared" si="90"/>
        <v>Adult</v>
      </c>
      <c r="J448">
        <v>1</v>
      </c>
      <c r="K448">
        <v>5</v>
      </c>
      <c r="L448">
        <v>347082</v>
      </c>
      <c r="M448" t="str">
        <f t="shared" si="91"/>
        <v>347082</v>
      </c>
      <c r="N448" s="1">
        <v>31.274999999999999</v>
      </c>
      <c r="O448" t="s">
        <v>1221</v>
      </c>
      <c r="P448" t="s">
        <v>14</v>
      </c>
    </row>
    <row r="449" spans="1:16" x14ac:dyDescent="0.25">
      <c r="A449">
        <v>120</v>
      </c>
      <c r="B449">
        <v>0</v>
      </c>
      <c r="C449" t="str">
        <f t="shared" si="88"/>
        <v>Died</v>
      </c>
      <c r="D449" t="s">
        <v>1225</v>
      </c>
      <c r="E449" t="s">
        <v>188</v>
      </c>
      <c r="F449" t="str">
        <f t="shared" si="89"/>
        <v>Miss. Ellis Anna Maria Andersson</v>
      </c>
      <c r="G449" t="s">
        <v>16</v>
      </c>
      <c r="H449">
        <v>2</v>
      </c>
      <c r="I449" t="str">
        <f t="shared" si="90"/>
        <v>Child</v>
      </c>
      <c r="J449">
        <v>4</v>
      </c>
      <c r="K449">
        <v>2</v>
      </c>
      <c r="L449">
        <v>347082</v>
      </c>
      <c r="M449" t="str">
        <f t="shared" si="91"/>
        <v>347082</v>
      </c>
      <c r="N449" s="1">
        <v>31.274999999999999</v>
      </c>
      <c r="O449" t="s">
        <v>1221</v>
      </c>
      <c r="P449" t="s">
        <v>14</v>
      </c>
    </row>
    <row r="450" spans="1:16" x14ac:dyDescent="0.25">
      <c r="A450">
        <v>542</v>
      </c>
      <c r="B450">
        <v>0</v>
      </c>
      <c r="C450" t="str">
        <f t="shared" si="88"/>
        <v>Died</v>
      </c>
      <c r="D450" t="s">
        <v>1225</v>
      </c>
      <c r="E450" t="s">
        <v>778</v>
      </c>
      <c r="F450" t="str">
        <f t="shared" si="89"/>
        <v>Miss. Ingeborg Constanzia Andersson</v>
      </c>
      <c r="G450" t="s">
        <v>16</v>
      </c>
      <c r="H450">
        <v>9</v>
      </c>
      <c r="I450" t="str">
        <f t="shared" si="90"/>
        <v>Child</v>
      </c>
      <c r="J450">
        <v>4</v>
      </c>
      <c r="K450">
        <v>2</v>
      </c>
      <c r="L450">
        <v>347082</v>
      </c>
      <c r="M450" t="str">
        <f t="shared" si="91"/>
        <v>347082</v>
      </c>
      <c r="N450" s="1">
        <v>31.274999999999999</v>
      </c>
      <c r="O450" t="s">
        <v>1221</v>
      </c>
      <c r="P450" t="s">
        <v>14</v>
      </c>
    </row>
    <row r="451" spans="1:16" x14ac:dyDescent="0.25">
      <c r="A451">
        <v>543</v>
      </c>
      <c r="B451">
        <v>0</v>
      </c>
      <c r="C451" t="str">
        <f t="shared" si="88"/>
        <v>Died</v>
      </c>
      <c r="D451" t="s">
        <v>1225</v>
      </c>
      <c r="E451" t="s">
        <v>779</v>
      </c>
      <c r="F451" t="str">
        <f t="shared" si="89"/>
        <v>Miss. Sigrid Elisabeth Andersson</v>
      </c>
      <c r="G451" t="s">
        <v>16</v>
      </c>
      <c r="H451">
        <v>11</v>
      </c>
      <c r="I451" t="str">
        <f t="shared" si="90"/>
        <v>Child</v>
      </c>
      <c r="J451">
        <v>4</v>
      </c>
      <c r="K451">
        <v>2</v>
      </c>
      <c r="L451">
        <v>347082</v>
      </c>
      <c r="M451" t="str">
        <f t="shared" si="91"/>
        <v>347082</v>
      </c>
      <c r="N451" s="1">
        <v>31.274999999999999</v>
      </c>
      <c r="O451" t="s">
        <v>1221</v>
      </c>
      <c r="P451" t="s">
        <v>14</v>
      </c>
    </row>
    <row r="452" spans="1:16" x14ac:dyDescent="0.25">
      <c r="A452">
        <v>611</v>
      </c>
      <c r="B452">
        <v>0</v>
      </c>
      <c r="C452" t="str">
        <f t="shared" si="88"/>
        <v>Died</v>
      </c>
      <c r="D452" t="s">
        <v>1225</v>
      </c>
      <c r="E452" t="s">
        <v>868</v>
      </c>
      <c r="F452" t="str">
        <f t="shared" si="89"/>
        <v>Mrs. Anders Johan (Alfrida Konstantia Brogren) Andersson</v>
      </c>
      <c r="G452" t="s">
        <v>16</v>
      </c>
      <c r="H452">
        <v>39</v>
      </c>
      <c r="I452" t="str">
        <f t="shared" si="90"/>
        <v>Adult</v>
      </c>
      <c r="J452">
        <v>1</v>
      </c>
      <c r="K452">
        <v>5</v>
      </c>
      <c r="L452">
        <v>347082</v>
      </c>
      <c r="M452" t="str">
        <f t="shared" si="91"/>
        <v>347082</v>
      </c>
      <c r="N452" s="1">
        <v>31.274999999999999</v>
      </c>
      <c r="O452" t="s">
        <v>1221</v>
      </c>
      <c r="P452" t="s">
        <v>14</v>
      </c>
    </row>
    <row r="453" spans="1:16" x14ac:dyDescent="0.25">
      <c r="A453">
        <v>452</v>
      </c>
      <c r="B453">
        <v>0</v>
      </c>
      <c r="D453">
        <v>3</v>
      </c>
      <c r="E453" t="s">
        <v>650</v>
      </c>
      <c r="G453" t="s">
        <v>12</v>
      </c>
      <c r="J453">
        <v>1</v>
      </c>
      <c r="K453">
        <v>0</v>
      </c>
      <c r="L453">
        <v>65303</v>
      </c>
      <c r="N453" s="1">
        <v>19.966699999999999</v>
      </c>
      <c r="P453" t="s">
        <v>14</v>
      </c>
    </row>
    <row r="454" spans="1:16" x14ac:dyDescent="0.25">
      <c r="A454">
        <v>814</v>
      </c>
      <c r="B454">
        <v>0</v>
      </c>
      <c r="C454" t="str">
        <f>IF(B454=1,"Survived","Died")</f>
        <v>Died</v>
      </c>
      <c r="D454" t="s">
        <v>1225</v>
      </c>
      <c r="E454" t="s">
        <v>1122</v>
      </c>
      <c r="F454" t="str">
        <f>TRIM(MID(E454,FIND(",",E454)+2,FIND(".",E454)-FIND(",",E454)-1)) &amp; " " &amp; TRIM(MID(E454,FIND(".",E454)+2,LEN(E454))) &amp; " " &amp; LEFT(E454,FIND(",",E454)-1)</f>
        <v>Miss. Ebba Iris Alfrida Andersson</v>
      </c>
      <c r="G454" t="s">
        <v>16</v>
      </c>
      <c r="H454">
        <v>6</v>
      </c>
      <c r="I454" t="str">
        <f>IF(H454&lt;13,"Child",IF(H454&lt;60,"Adult","Senior"))</f>
        <v>Child</v>
      </c>
      <c r="J454">
        <v>4</v>
      </c>
      <c r="K454">
        <v>2</v>
      </c>
      <c r="L454">
        <v>347082</v>
      </c>
      <c r="M454" t="str">
        <f>TRIM(L454)</f>
        <v>347082</v>
      </c>
      <c r="N454" s="1">
        <v>31.274999999999999</v>
      </c>
      <c r="O454" t="s">
        <v>1221</v>
      </c>
      <c r="P454" t="s">
        <v>14</v>
      </c>
    </row>
    <row r="455" spans="1:16" x14ac:dyDescent="0.25">
      <c r="A455">
        <v>851</v>
      </c>
      <c r="B455">
        <v>0</v>
      </c>
      <c r="C455" t="str">
        <f>IF(B455=1,"Survived","Died")</f>
        <v>Died</v>
      </c>
      <c r="D455" t="s">
        <v>1225</v>
      </c>
      <c r="E455" t="s">
        <v>1169</v>
      </c>
      <c r="F455" t="str">
        <f>TRIM(MID(E455,FIND(",",E455)+2,FIND(".",E455)-FIND(",",E455)-1)) &amp; " " &amp; TRIM(MID(E455,FIND(".",E455)+2,LEN(E455))) &amp; " " &amp; LEFT(E455,FIND(",",E455)-1)</f>
        <v>Master. Sigvard Harald Elias Andersson</v>
      </c>
      <c r="G455" t="s">
        <v>12</v>
      </c>
      <c r="H455">
        <v>4</v>
      </c>
      <c r="I455" t="str">
        <f>IF(H455&lt;13,"Child",IF(H455&lt;60,"Adult","Senior"))</f>
        <v>Child</v>
      </c>
      <c r="J455">
        <v>4</v>
      </c>
      <c r="K455">
        <v>2</v>
      </c>
      <c r="L455">
        <v>347082</v>
      </c>
      <c r="M455" t="str">
        <f>TRIM(L455)</f>
        <v>347082</v>
      </c>
      <c r="N455" s="1">
        <v>31.274999999999999</v>
      </c>
      <c r="O455" t="s">
        <v>1221</v>
      </c>
      <c r="P455" t="s">
        <v>14</v>
      </c>
    </row>
    <row r="456" spans="1:16" x14ac:dyDescent="0.25">
      <c r="A456">
        <v>455</v>
      </c>
      <c r="B456">
        <v>0</v>
      </c>
      <c r="D456">
        <v>3</v>
      </c>
      <c r="E456" t="s">
        <v>655</v>
      </c>
      <c r="G456" t="s">
        <v>12</v>
      </c>
      <c r="J456">
        <v>0</v>
      </c>
      <c r="K456">
        <v>0</v>
      </c>
      <c r="L456" t="s">
        <v>656</v>
      </c>
      <c r="N456" s="1">
        <v>8.0500000000000007</v>
      </c>
      <c r="P456" t="s">
        <v>14</v>
      </c>
    </row>
    <row r="457" spans="1:16" x14ac:dyDescent="0.25">
      <c r="A457">
        <v>268</v>
      </c>
      <c r="B457">
        <v>1</v>
      </c>
      <c r="C457" t="str">
        <f>IF(B457=1,"Survived","Died")</f>
        <v>Survived</v>
      </c>
      <c r="D457" t="s">
        <v>1225</v>
      </c>
      <c r="E457" t="s">
        <v>403</v>
      </c>
      <c r="F457" t="str">
        <f>TRIM(MID(E457,FIND(",",E457)+2,FIND(".",E457)-FIND(",",E457)-1)) &amp; " " &amp; TRIM(MID(E457,FIND(".",E457)+2,LEN(E457))) &amp; " " &amp; LEFT(E457,FIND(",",E457)-1)</f>
        <v>Mr. Ernst Ulrik Persson</v>
      </c>
      <c r="G457" t="s">
        <v>12</v>
      </c>
      <c r="H457">
        <v>25</v>
      </c>
      <c r="I457" t="str">
        <f>IF(H457&lt;13,"Child",IF(H457&lt;60,"Adult","Senior"))</f>
        <v>Adult</v>
      </c>
      <c r="J457">
        <v>1</v>
      </c>
      <c r="K457">
        <v>0</v>
      </c>
      <c r="L457">
        <v>347083</v>
      </c>
      <c r="M457" t="str">
        <f>TRIM(L457)</f>
        <v>347083</v>
      </c>
      <c r="N457" s="1">
        <v>7.7750000000000004</v>
      </c>
      <c r="O457" t="s">
        <v>1221</v>
      </c>
      <c r="P457" t="s">
        <v>14</v>
      </c>
    </row>
    <row r="458" spans="1:16" x14ac:dyDescent="0.25">
      <c r="A458">
        <v>555</v>
      </c>
      <c r="B458">
        <v>1</v>
      </c>
      <c r="C458" t="str">
        <f>IF(B458=1,"Survived","Died")</f>
        <v>Survived</v>
      </c>
      <c r="D458" t="s">
        <v>1225</v>
      </c>
      <c r="E458" t="s">
        <v>794</v>
      </c>
      <c r="F458" t="str">
        <f>TRIM(MID(E458,FIND(",",E458)+2,FIND(".",E458)-FIND(",",E458)-1)) &amp; " " &amp; TRIM(MID(E458,FIND(".",E458)+2,LEN(E458))) &amp; " " &amp; LEFT(E458,FIND(",",E458)-1)</f>
        <v>Miss. Velin Ohman</v>
      </c>
      <c r="G458" t="s">
        <v>16</v>
      </c>
      <c r="H458">
        <v>22</v>
      </c>
      <c r="I458" t="str">
        <f>IF(H458&lt;13,"Child",IF(H458&lt;60,"Adult","Senior"))</f>
        <v>Adult</v>
      </c>
      <c r="J458">
        <v>0</v>
      </c>
      <c r="K458">
        <v>0</v>
      </c>
      <c r="L458">
        <v>347085</v>
      </c>
      <c r="M458" t="str">
        <f>TRIM(L458)</f>
        <v>347085</v>
      </c>
      <c r="N458" s="1">
        <v>7.7750000000000004</v>
      </c>
      <c r="O458" t="s">
        <v>1221</v>
      </c>
      <c r="P458" t="s">
        <v>14</v>
      </c>
    </row>
    <row r="459" spans="1:16" x14ac:dyDescent="0.25">
      <c r="A459">
        <v>458</v>
      </c>
      <c r="B459">
        <v>1</v>
      </c>
      <c r="D459">
        <v>1</v>
      </c>
      <c r="E459" t="s">
        <v>660</v>
      </c>
      <c r="G459" t="s">
        <v>16</v>
      </c>
      <c r="J459">
        <v>1</v>
      </c>
      <c r="K459">
        <v>0</v>
      </c>
      <c r="L459">
        <v>17464</v>
      </c>
      <c r="N459" s="1">
        <v>51.862499999999997</v>
      </c>
      <c r="O459" t="s">
        <v>661</v>
      </c>
      <c r="P459" t="s">
        <v>14</v>
      </c>
    </row>
    <row r="460" spans="1:16" x14ac:dyDescent="0.25">
      <c r="A460">
        <v>808</v>
      </c>
      <c r="B460">
        <v>0</v>
      </c>
      <c r="C460" t="str">
        <f>IF(B460=1,"Survived","Died")</f>
        <v>Died</v>
      </c>
      <c r="D460" t="s">
        <v>1225</v>
      </c>
      <c r="E460" t="s">
        <v>1116</v>
      </c>
      <c r="F460" t="str">
        <f>TRIM(MID(E460,FIND(",",E460)+2,FIND(".",E460)-FIND(",",E460)-1)) &amp; " " &amp; TRIM(MID(E460,FIND(".",E460)+2,LEN(E460))) &amp; " " &amp; LEFT(E460,FIND(",",E460)-1)</f>
        <v>Miss. Ellen Natalia Pettersson</v>
      </c>
      <c r="G460" t="s">
        <v>16</v>
      </c>
      <c r="H460">
        <v>18</v>
      </c>
      <c r="I460" t="str">
        <f>IF(H460&lt;13,"Child",IF(H460&lt;60,"Adult","Senior"))</f>
        <v>Adult</v>
      </c>
      <c r="J460">
        <v>0</v>
      </c>
      <c r="K460">
        <v>0</v>
      </c>
      <c r="L460">
        <v>347087</v>
      </c>
      <c r="M460" t="str">
        <f>TRIM(L460)</f>
        <v>347087</v>
      </c>
      <c r="N460" s="1">
        <v>7.7750000000000004</v>
      </c>
      <c r="O460" t="s">
        <v>1221</v>
      </c>
      <c r="P460" t="s">
        <v>14</v>
      </c>
    </row>
    <row r="461" spans="1:16" x14ac:dyDescent="0.25">
      <c r="A461">
        <v>460</v>
      </c>
      <c r="B461">
        <v>0</v>
      </c>
      <c r="D461">
        <v>3</v>
      </c>
      <c r="E461" t="s">
        <v>664</v>
      </c>
      <c r="G461" t="s">
        <v>12</v>
      </c>
      <c r="J461">
        <v>0</v>
      </c>
      <c r="K461">
        <v>0</v>
      </c>
      <c r="L461">
        <v>371060</v>
      </c>
      <c r="N461" s="1">
        <v>7.75</v>
      </c>
      <c r="P461" t="s">
        <v>26</v>
      </c>
    </row>
    <row r="462" spans="1:16" x14ac:dyDescent="0.25">
      <c r="A462">
        <v>64</v>
      </c>
      <c r="B462">
        <v>0</v>
      </c>
      <c r="C462" t="str">
        <f>IF(B462=1,"Survived","Died")</f>
        <v>Died</v>
      </c>
      <c r="D462" t="s">
        <v>1225</v>
      </c>
      <c r="E462" t="s">
        <v>110</v>
      </c>
      <c r="F462" t="str">
        <f>TRIM(MID(E462,FIND(",",E462)+2,FIND(".",E462)-FIND(",",E462)-1)) &amp; " " &amp; TRIM(MID(E462,FIND(".",E462)+2,LEN(E462))) &amp; " " &amp; LEFT(E462,FIND(",",E462)-1)</f>
        <v>Master. Harald Skoog</v>
      </c>
      <c r="G462" t="s">
        <v>12</v>
      </c>
      <c r="H462">
        <v>4</v>
      </c>
      <c r="I462" t="str">
        <f>IF(H462&lt;13,"Child",IF(H462&lt;60,"Adult","Senior"))</f>
        <v>Child</v>
      </c>
      <c r="J462">
        <v>3</v>
      </c>
      <c r="K462">
        <v>2</v>
      </c>
      <c r="L462">
        <v>347088</v>
      </c>
      <c r="M462" t="str">
        <f>TRIM(L462)</f>
        <v>347088</v>
      </c>
      <c r="N462" s="1">
        <v>27.9</v>
      </c>
      <c r="O462" t="s">
        <v>1221</v>
      </c>
      <c r="P462" t="s">
        <v>14</v>
      </c>
    </row>
    <row r="463" spans="1:16" x14ac:dyDescent="0.25">
      <c r="A463">
        <v>168</v>
      </c>
      <c r="B463">
        <v>0</v>
      </c>
      <c r="C463" t="str">
        <f>IF(B463=1,"Survived","Died")</f>
        <v>Died</v>
      </c>
      <c r="D463" t="s">
        <v>1225</v>
      </c>
      <c r="E463" t="s">
        <v>260</v>
      </c>
      <c r="F463" t="str">
        <f>TRIM(MID(E463,FIND(",",E463)+2,FIND(".",E463)-FIND(",",E463)-1)) &amp; " " &amp; TRIM(MID(E463,FIND(".",E463)+2,LEN(E463))) &amp; " " &amp; LEFT(E463,FIND(",",E463)-1)</f>
        <v>Mrs. William (Anna Bernhardina Karlsson) Skoog</v>
      </c>
      <c r="G463" t="s">
        <v>16</v>
      </c>
      <c r="H463">
        <v>45</v>
      </c>
      <c r="I463" t="str">
        <f>IF(H463&lt;13,"Child",IF(H463&lt;60,"Adult","Senior"))</f>
        <v>Adult</v>
      </c>
      <c r="J463">
        <v>1</v>
      </c>
      <c r="K463">
        <v>4</v>
      </c>
      <c r="L463">
        <v>347088</v>
      </c>
      <c r="M463" t="str">
        <f>TRIM(L463)</f>
        <v>347088</v>
      </c>
      <c r="N463" s="1">
        <v>27.9</v>
      </c>
      <c r="O463" t="s">
        <v>1221</v>
      </c>
      <c r="P463" t="s">
        <v>14</v>
      </c>
    </row>
    <row r="464" spans="1:16" x14ac:dyDescent="0.25">
      <c r="A464">
        <v>361</v>
      </c>
      <c r="B464">
        <v>0</v>
      </c>
      <c r="C464" t="str">
        <f>IF(B464=1,"Survived","Died")</f>
        <v>Died</v>
      </c>
      <c r="D464" t="s">
        <v>1225</v>
      </c>
      <c r="E464" t="s">
        <v>534</v>
      </c>
      <c r="F464" t="str">
        <f>TRIM(MID(E464,FIND(",",E464)+2,FIND(".",E464)-FIND(",",E464)-1)) &amp; " " &amp; TRIM(MID(E464,FIND(".",E464)+2,LEN(E464))) &amp; " " &amp; LEFT(E464,FIND(",",E464)-1)</f>
        <v>Mr. Wilhelm Skoog</v>
      </c>
      <c r="G464" t="s">
        <v>12</v>
      </c>
      <c r="H464">
        <v>40</v>
      </c>
      <c r="I464" t="str">
        <f>IF(H464&lt;13,"Child",IF(H464&lt;60,"Adult","Senior"))</f>
        <v>Adult</v>
      </c>
      <c r="J464">
        <v>1</v>
      </c>
      <c r="K464">
        <v>4</v>
      </c>
      <c r="L464">
        <v>347088</v>
      </c>
      <c r="M464" t="str">
        <f>TRIM(L464)</f>
        <v>347088</v>
      </c>
      <c r="N464" s="1">
        <v>27.9</v>
      </c>
      <c r="O464" t="s">
        <v>1221</v>
      </c>
      <c r="P464" t="s">
        <v>14</v>
      </c>
    </row>
    <row r="465" spans="1:16" x14ac:dyDescent="0.25">
      <c r="A465">
        <v>635</v>
      </c>
      <c r="B465">
        <v>0</v>
      </c>
      <c r="C465" t="str">
        <f>IF(B465=1,"Survived","Died")</f>
        <v>Died</v>
      </c>
      <c r="D465" t="s">
        <v>1225</v>
      </c>
      <c r="E465" t="s">
        <v>898</v>
      </c>
      <c r="F465" t="str">
        <f>TRIM(MID(E465,FIND(",",E465)+2,FIND(".",E465)-FIND(",",E465)-1)) &amp; " " &amp; TRIM(MID(E465,FIND(".",E465)+2,LEN(E465))) &amp; " " &amp; LEFT(E465,FIND(",",E465)-1)</f>
        <v>Miss. Mabel Skoog</v>
      </c>
      <c r="G465" t="s">
        <v>16</v>
      </c>
      <c r="H465">
        <v>9</v>
      </c>
      <c r="I465" t="str">
        <f>IF(H465&lt;13,"Child",IF(H465&lt;60,"Adult","Senior"))</f>
        <v>Child</v>
      </c>
      <c r="J465">
        <v>3</v>
      </c>
      <c r="K465">
        <v>2</v>
      </c>
      <c r="L465">
        <v>347088</v>
      </c>
      <c r="M465" t="str">
        <f>TRIM(L465)</f>
        <v>347088</v>
      </c>
      <c r="N465" s="1">
        <v>27.9</v>
      </c>
      <c r="O465" t="s">
        <v>1221</v>
      </c>
      <c r="P465" t="s">
        <v>14</v>
      </c>
    </row>
    <row r="466" spans="1:16" x14ac:dyDescent="0.25">
      <c r="A466">
        <v>465</v>
      </c>
      <c r="B466">
        <v>0</v>
      </c>
      <c r="D466">
        <v>3</v>
      </c>
      <c r="E466" t="s">
        <v>671</v>
      </c>
      <c r="G466" t="s">
        <v>12</v>
      </c>
      <c r="J466">
        <v>0</v>
      </c>
      <c r="K466">
        <v>0</v>
      </c>
      <c r="L466" t="s">
        <v>672</v>
      </c>
      <c r="N466" s="1">
        <v>8.0500000000000007</v>
      </c>
      <c r="P466" t="s">
        <v>14</v>
      </c>
    </row>
    <row r="467" spans="1:16" x14ac:dyDescent="0.25">
      <c r="A467">
        <v>643</v>
      </c>
      <c r="B467">
        <v>0</v>
      </c>
      <c r="C467" t="str">
        <f>IF(B467=1,"Survived","Died")</f>
        <v>Died</v>
      </c>
      <c r="D467" t="s">
        <v>1225</v>
      </c>
      <c r="E467" t="s">
        <v>907</v>
      </c>
      <c r="F467" t="str">
        <f>TRIM(MID(E467,FIND(",",E467)+2,FIND(".",E467)-FIND(",",E467)-1)) &amp; " " &amp; TRIM(MID(E467,FIND(".",E467)+2,LEN(E467))) &amp; " " &amp; LEFT(E467,FIND(",",E467)-1)</f>
        <v>Miss. Margit Elizabeth Skoog</v>
      </c>
      <c r="G467" t="s">
        <v>16</v>
      </c>
      <c r="H467">
        <v>2</v>
      </c>
      <c r="I467" t="str">
        <f>IF(H467&lt;13,"Child",IF(H467&lt;60,"Adult","Senior"))</f>
        <v>Child</v>
      </c>
      <c r="J467">
        <v>3</v>
      </c>
      <c r="K467">
        <v>2</v>
      </c>
      <c r="L467">
        <v>347088</v>
      </c>
      <c r="M467" t="str">
        <f>TRIM(L467)</f>
        <v>347088</v>
      </c>
      <c r="N467" s="1">
        <v>27.9</v>
      </c>
      <c r="O467" t="s">
        <v>1221</v>
      </c>
      <c r="P467" t="s">
        <v>14</v>
      </c>
    </row>
    <row r="468" spans="1:16" x14ac:dyDescent="0.25">
      <c r="A468">
        <v>467</v>
      </c>
      <c r="B468">
        <v>0</v>
      </c>
      <c r="D468">
        <v>2</v>
      </c>
      <c r="E468" t="s">
        <v>675</v>
      </c>
      <c r="G468" t="s">
        <v>12</v>
      </c>
      <c r="J468">
        <v>0</v>
      </c>
      <c r="K468">
        <v>0</v>
      </c>
      <c r="L468">
        <v>239853</v>
      </c>
      <c r="N468" s="1">
        <v>0</v>
      </c>
      <c r="P468" t="s">
        <v>14</v>
      </c>
    </row>
    <row r="469" spans="1:16" x14ac:dyDescent="0.25">
      <c r="A469">
        <v>820</v>
      </c>
      <c r="B469">
        <v>0</v>
      </c>
      <c r="C469" t="str">
        <f>IF(B469=1,"Survived","Died")</f>
        <v>Died</v>
      </c>
      <c r="D469" t="s">
        <v>1225</v>
      </c>
      <c r="E469" t="s">
        <v>1132</v>
      </c>
      <c r="F469" t="str">
        <f>TRIM(MID(E469,FIND(",",E469)+2,FIND(".",E469)-FIND(",",E469)-1)) &amp; " " &amp; TRIM(MID(E469,FIND(".",E469)+2,LEN(E469))) &amp; " " &amp; LEFT(E469,FIND(",",E469)-1)</f>
        <v>Master. Karl Thorsten Skoog</v>
      </c>
      <c r="G469" t="s">
        <v>12</v>
      </c>
      <c r="H469">
        <v>10</v>
      </c>
      <c r="I469" t="str">
        <f>IF(H469&lt;13,"Child",IF(H469&lt;60,"Adult","Senior"))</f>
        <v>Child</v>
      </c>
      <c r="J469">
        <v>3</v>
      </c>
      <c r="K469">
        <v>2</v>
      </c>
      <c r="L469">
        <v>347088</v>
      </c>
      <c r="M469" t="str">
        <f>TRIM(L469)</f>
        <v>347088</v>
      </c>
      <c r="N469" s="1">
        <v>27.9</v>
      </c>
      <c r="O469" t="s">
        <v>1221</v>
      </c>
      <c r="P469" t="s">
        <v>14</v>
      </c>
    </row>
    <row r="470" spans="1:16" x14ac:dyDescent="0.25">
      <c r="A470">
        <v>469</v>
      </c>
      <c r="B470">
        <v>0</v>
      </c>
      <c r="D470">
        <v>3</v>
      </c>
      <c r="E470" t="s">
        <v>677</v>
      </c>
      <c r="G470" t="s">
        <v>12</v>
      </c>
      <c r="J470">
        <v>0</v>
      </c>
      <c r="K470">
        <v>0</v>
      </c>
      <c r="L470">
        <v>36209</v>
      </c>
      <c r="N470" s="1">
        <v>7.7249999999999996</v>
      </c>
      <c r="P470" t="s">
        <v>26</v>
      </c>
    </row>
    <row r="471" spans="1:16" x14ac:dyDescent="0.25">
      <c r="A471">
        <v>805</v>
      </c>
      <c r="B471">
        <v>1</v>
      </c>
      <c r="C471" t="str">
        <f>IF(B471=1,"Survived","Died")</f>
        <v>Survived</v>
      </c>
      <c r="D471" t="s">
        <v>1225</v>
      </c>
      <c r="E471" t="s">
        <v>1112</v>
      </c>
      <c r="F471" t="str">
        <f>TRIM(MID(E471,FIND(",",E471)+2,FIND(".",E471)-FIND(",",E471)-1)) &amp; " " &amp; TRIM(MID(E471,FIND(".",E471)+2,LEN(E471))) &amp; " " &amp; LEFT(E471,FIND(",",E471)-1)</f>
        <v>Mr. Oskar Arvid Hedman</v>
      </c>
      <c r="G471" t="s">
        <v>12</v>
      </c>
      <c r="H471">
        <v>27</v>
      </c>
      <c r="I471" t="str">
        <f>IF(H471&lt;13,"Child",IF(H471&lt;60,"Adult","Senior"))</f>
        <v>Adult</v>
      </c>
      <c r="J471">
        <v>0</v>
      </c>
      <c r="K471">
        <v>0</v>
      </c>
      <c r="L471">
        <v>347089</v>
      </c>
      <c r="M471" t="str">
        <f>TRIM(L471)</f>
        <v>347089</v>
      </c>
      <c r="N471" s="1">
        <v>6.9749999999999996</v>
      </c>
      <c r="O471" t="s">
        <v>1221</v>
      </c>
      <c r="P471" t="s">
        <v>14</v>
      </c>
    </row>
    <row r="472" spans="1:16" x14ac:dyDescent="0.25">
      <c r="A472">
        <v>471</v>
      </c>
      <c r="B472">
        <v>0</v>
      </c>
      <c r="D472">
        <v>3</v>
      </c>
      <c r="E472" t="s">
        <v>679</v>
      </c>
      <c r="G472" t="s">
        <v>12</v>
      </c>
      <c r="J472">
        <v>0</v>
      </c>
      <c r="K472">
        <v>0</v>
      </c>
      <c r="L472">
        <v>323592</v>
      </c>
      <c r="N472" s="1">
        <v>7.25</v>
      </c>
      <c r="P472" t="s">
        <v>14</v>
      </c>
    </row>
    <row r="473" spans="1:16" x14ac:dyDescent="0.25">
      <c r="A473">
        <v>811</v>
      </c>
      <c r="B473">
        <v>0</v>
      </c>
      <c r="C473" t="str">
        <f>IF(B473=1,"Survived","Died")</f>
        <v>Died</v>
      </c>
      <c r="D473" t="s">
        <v>1225</v>
      </c>
      <c r="E473" t="s">
        <v>1119</v>
      </c>
      <c r="F473" t="str">
        <f>TRIM(MID(E473,FIND(",",E473)+2,FIND(".",E473)-FIND(",",E473)-1)) &amp; " " &amp; TRIM(MID(E473,FIND(".",E473)+2,LEN(E473))) &amp; " " &amp; LEFT(E473,FIND(",",E473)-1)</f>
        <v>Mr. William Alexander</v>
      </c>
      <c r="G473" t="s">
        <v>12</v>
      </c>
      <c r="H473">
        <v>26</v>
      </c>
      <c r="I473" t="str">
        <f>IF(H473&lt;13,"Child",IF(H473&lt;60,"Adult","Senior"))</f>
        <v>Adult</v>
      </c>
      <c r="J473">
        <v>0</v>
      </c>
      <c r="K473">
        <v>0</v>
      </c>
      <c r="L473">
        <v>3474</v>
      </c>
      <c r="M473" t="str">
        <f>TRIM(L473)</f>
        <v>3474</v>
      </c>
      <c r="N473" s="1">
        <v>7.8875000000000002</v>
      </c>
      <c r="O473" t="s">
        <v>1221</v>
      </c>
      <c r="P473" t="s">
        <v>14</v>
      </c>
    </row>
    <row r="474" spans="1:16" x14ac:dyDescent="0.25">
      <c r="A474">
        <v>282</v>
      </c>
      <c r="B474">
        <v>0</v>
      </c>
      <c r="C474" t="str">
        <f>IF(B474=1,"Survived","Died")</f>
        <v>Died</v>
      </c>
      <c r="D474" t="s">
        <v>1225</v>
      </c>
      <c r="E474" t="s">
        <v>425</v>
      </c>
      <c r="F474" t="str">
        <f>TRIM(MID(E474,FIND(",",E474)+2,FIND(".",E474)-FIND(",",E474)-1)) &amp; " " &amp; TRIM(MID(E474,FIND(".",E474)+2,LEN(E474))) &amp; " " &amp; LEFT(E474,FIND(",",E474)-1)</f>
        <v>Mr. Nils Johan Goransson Olsson</v>
      </c>
      <c r="G474" t="s">
        <v>12</v>
      </c>
      <c r="H474">
        <v>28</v>
      </c>
      <c r="I474" t="str">
        <f>IF(H474&lt;13,"Child",IF(H474&lt;60,"Adult","Senior"))</f>
        <v>Adult</v>
      </c>
      <c r="J474">
        <v>0</v>
      </c>
      <c r="K474">
        <v>0</v>
      </c>
      <c r="L474">
        <v>347464</v>
      </c>
      <c r="M474" t="str">
        <f>TRIM(L474)</f>
        <v>347464</v>
      </c>
      <c r="N474" s="1">
        <v>7.8541999999999996</v>
      </c>
      <c r="O474" t="s">
        <v>1221</v>
      </c>
      <c r="P474" t="s">
        <v>14</v>
      </c>
    </row>
    <row r="475" spans="1:16" x14ac:dyDescent="0.25">
      <c r="A475">
        <v>92</v>
      </c>
      <c r="B475">
        <v>0</v>
      </c>
      <c r="C475" t="str">
        <f>IF(B475=1,"Survived","Died")</f>
        <v>Died</v>
      </c>
      <c r="D475" t="s">
        <v>1225</v>
      </c>
      <c r="E475" t="s">
        <v>148</v>
      </c>
      <c r="F475" t="str">
        <f>TRIM(MID(E475,FIND(",",E475)+2,FIND(".",E475)-FIND(",",E475)-1)) &amp; " " &amp; TRIM(MID(E475,FIND(".",E475)+2,LEN(E475))) &amp; " " &amp; LEFT(E475,FIND(",",E475)-1)</f>
        <v>Mr. Paul Edvin Andreasson</v>
      </c>
      <c r="G475" t="s">
        <v>12</v>
      </c>
      <c r="H475">
        <v>20</v>
      </c>
      <c r="I475" t="str">
        <f>IF(H475&lt;13,"Child",IF(H475&lt;60,"Adult","Senior"))</f>
        <v>Adult</v>
      </c>
      <c r="J475">
        <v>0</v>
      </c>
      <c r="K475">
        <v>0</v>
      </c>
      <c r="L475">
        <v>347466</v>
      </c>
      <c r="M475" t="str">
        <f>TRIM(L475)</f>
        <v>347466</v>
      </c>
      <c r="N475" s="1">
        <v>7.8541999999999996</v>
      </c>
      <c r="O475" t="s">
        <v>1221</v>
      </c>
      <c r="P475" t="s">
        <v>14</v>
      </c>
    </row>
    <row r="476" spans="1:16" x14ac:dyDescent="0.25">
      <c r="A476">
        <v>834</v>
      </c>
      <c r="B476">
        <v>0</v>
      </c>
      <c r="C476" t="str">
        <f>IF(B476=1,"Survived","Died")</f>
        <v>Died</v>
      </c>
      <c r="D476" t="s">
        <v>1225</v>
      </c>
      <c r="E476" t="s">
        <v>1147</v>
      </c>
      <c r="F476" t="str">
        <f>TRIM(MID(E476,FIND(",",E476)+2,FIND(".",E476)-FIND(",",E476)-1)) &amp; " " &amp; TRIM(MID(E476,FIND(".",E476)+2,LEN(E476))) &amp; " " &amp; LEFT(E476,FIND(",",E476)-1)</f>
        <v>Mr. Albert Augustsson</v>
      </c>
      <c r="G476" t="s">
        <v>12</v>
      </c>
      <c r="H476">
        <v>23</v>
      </c>
      <c r="I476" t="str">
        <f>IF(H476&lt;13,"Child",IF(H476&lt;60,"Adult","Senior"))</f>
        <v>Adult</v>
      </c>
      <c r="J476">
        <v>0</v>
      </c>
      <c r="K476">
        <v>0</v>
      </c>
      <c r="L476">
        <v>347468</v>
      </c>
      <c r="M476" t="str">
        <f>TRIM(L476)</f>
        <v>347468</v>
      </c>
      <c r="N476" s="1">
        <v>7.8541999999999996</v>
      </c>
      <c r="O476" t="s">
        <v>1221</v>
      </c>
      <c r="P476" t="s">
        <v>14</v>
      </c>
    </row>
    <row r="477" spans="1:16" x14ac:dyDescent="0.25">
      <c r="A477">
        <v>476</v>
      </c>
      <c r="B477">
        <v>0</v>
      </c>
      <c r="D477">
        <v>1</v>
      </c>
      <c r="E477" t="s">
        <v>685</v>
      </c>
      <c r="G477" t="s">
        <v>12</v>
      </c>
      <c r="J477">
        <v>0</v>
      </c>
      <c r="K477">
        <v>0</v>
      </c>
      <c r="L477">
        <v>110465</v>
      </c>
      <c r="N477" s="1">
        <v>52</v>
      </c>
      <c r="O477" t="s">
        <v>686</v>
      </c>
      <c r="P477" t="s">
        <v>14</v>
      </c>
    </row>
    <row r="478" spans="1:16" x14ac:dyDescent="0.25">
      <c r="A478">
        <v>316</v>
      </c>
      <c r="B478">
        <v>1</v>
      </c>
      <c r="C478" t="str">
        <f>IF(B478=1,"Survived","Died")</f>
        <v>Survived</v>
      </c>
      <c r="D478" t="s">
        <v>1225</v>
      </c>
      <c r="E478" t="s">
        <v>477</v>
      </c>
      <c r="F478" t="str">
        <f>TRIM(MID(E478,FIND(",",E478)+2,FIND(".",E478)-FIND(",",E478)-1)) &amp; " " &amp; TRIM(MID(E478,FIND(".",E478)+2,LEN(E478))) &amp; " " &amp; LEFT(E478,FIND(",",E478)-1)</f>
        <v>Miss. Helmina Josefina Nilsson</v>
      </c>
      <c r="G478" t="s">
        <v>16</v>
      </c>
      <c r="H478">
        <v>26</v>
      </c>
      <c r="I478" t="str">
        <f>IF(H478&lt;13,"Child",IF(H478&lt;60,"Adult","Senior"))</f>
        <v>Adult</v>
      </c>
      <c r="J478">
        <v>0</v>
      </c>
      <c r="K478">
        <v>0</v>
      </c>
      <c r="L478">
        <v>347470</v>
      </c>
      <c r="M478" t="str">
        <f>TRIM(L478)</f>
        <v>347470</v>
      </c>
      <c r="N478" s="1">
        <v>7.8541999999999996</v>
      </c>
      <c r="O478" t="s">
        <v>1221</v>
      </c>
      <c r="P478" t="s">
        <v>14</v>
      </c>
    </row>
    <row r="479" spans="1:16" x14ac:dyDescent="0.25">
      <c r="A479">
        <v>9</v>
      </c>
      <c r="B479">
        <v>1</v>
      </c>
      <c r="C479" t="str">
        <f>IF(B479=1,"Survived","Died")</f>
        <v>Survived</v>
      </c>
      <c r="D479" t="s">
        <v>1225</v>
      </c>
      <c r="E479" t="s">
        <v>30</v>
      </c>
      <c r="F479" t="str">
        <f>TRIM(MID(E479,FIND(",",E479)+2,FIND(".",E479)-FIND(",",E479)-1)) &amp; " " &amp; TRIM(MID(E479,FIND(".",E479)+2,LEN(E479))) &amp; " " &amp; LEFT(E479,FIND(",",E479)-1)</f>
        <v>Mrs. Oscar W (Elisabeth Vilhelmina Berg) Johnson</v>
      </c>
      <c r="G479" t="s">
        <v>16</v>
      </c>
      <c r="H479">
        <v>27</v>
      </c>
      <c r="I479" t="str">
        <f>IF(H479&lt;13,"Child",IF(H479&lt;60,"Adult","Senior"))</f>
        <v>Adult</v>
      </c>
      <c r="J479">
        <v>0</v>
      </c>
      <c r="K479">
        <v>2</v>
      </c>
      <c r="L479">
        <v>347742</v>
      </c>
      <c r="M479" t="str">
        <f>TRIM(L479)</f>
        <v>347742</v>
      </c>
      <c r="N479" s="1">
        <v>11.1333</v>
      </c>
      <c r="O479" t="s">
        <v>1221</v>
      </c>
      <c r="P479" t="s">
        <v>14</v>
      </c>
    </row>
    <row r="480" spans="1:16" x14ac:dyDescent="0.25">
      <c r="A480">
        <v>173</v>
      </c>
      <c r="B480">
        <v>1</v>
      </c>
      <c r="C480" t="str">
        <f>IF(B480=1,"Survived","Died")</f>
        <v>Survived</v>
      </c>
      <c r="D480" t="s">
        <v>1225</v>
      </c>
      <c r="E480" t="s">
        <v>267</v>
      </c>
      <c r="F480" t="str">
        <f>TRIM(MID(E480,FIND(",",E480)+2,FIND(".",E480)-FIND(",",E480)-1)) &amp; " " &amp; TRIM(MID(E480,FIND(".",E480)+2,LEN(E480))) &amp; " " &amp; LEFT(E480,FIND(",",E480)-1)</f>
        <v>Miss. Eleanor Ileen Johnson</v>
      </c>
      <c r="G480" t="s">
        <v>16</v>
      </c>
      <c r="H480">
        <v>1</v>
      </c>
      <c r="I480" t="str">
        <f>IF(H480&lt;13,"Child",IF(H480&lt;60,"Adult","Senior"))</f>
        <v>Child</v>
      </c>
      <c r="J480">
        <v>1</v>
      </c>
      <c r="K480">
        <v>1</v>
      </c>
      <c r="L480">
        <v>347742</v>
      </c>
      <c r="M480" t="str">
        <f>TRIM(L480)</f>
        <v>347742</v>
      </c>
      <c r="N480" s="1">
        <v>11.1333</v>
      </c>
      <c r="O480" t="s">
        <v>1221</v>
      </c>
      <c r="P480" t="s">
        <v>14</v>
      </c>
    </row>
    <row r="481" spans="1:16" x14ac:dyDescent="0.25">
      <c r="A481">
        <v>870</v>
      </c>
      <c r="B481">
        <v>1</v>
      </c>
      <c r="C481" t="str">
        <f>IF(B481=1,"Survived","Died")</f>
        <v>Survived</v>
      </c>
      <c r="D481" t="s">
        <v>1225</v>
      </c>
      <c r="E481" t="s">
        <v>1194</v>
      </c>
      <c r="F481" t="str">
        <f>TRIM(MID(E481,FIND(",",E481)+2,FIND(".",E481)-FIND(",",E481)-1)) &amp; " " &amp; TRIM(MID(E481,FIND(".",E481)+2,LEN(E481))) &amp; " " &amp; LEFT(E481,FIND(",",E481)-1)</f>
        <v>Master. Harold Theodor Johnson</v>
      </c>
      <c r="G481" t="s">
        <v>12</v>
      </c>
      <c r="H481">
        <v>4</v>
      </c>
      <c r="I481" t="str">
        <f>IF(H481&lt;13,"Child",IF(H481&lt;60,"Adult","Senior"))</f>
        <v>Child</v>
      </c>
      <c r="J481">
        <v>1</v>
      </c>
      <c r="K481">
        <v>1</v>
      </c>
      <c r="L481">
        <v>347742</v>
      </c>
      <c r="M481" t="str">
        <f>TRIM(L481)</f>
        <v>347742</v>
      </c>
      <c r="N481" s="1">
        <v>11.1333</v>
      </c>
      <c r="O481" t="s">
        <v>1221</v>
      </c>
      <c r="P481" t="s">
        <v>14</v>
      </c>
    </row>
    <row r="482" spans="1:16" x14ac:dyDescent="0.25">
      <c r="A482">
        <v>632</v>
      </c>
      <c r="B482">
        <v>0</v>
      </c>
      <c r="C482" t="str">
        <f>IF(B482=1,"Survived","Died")</f>
        <v>Died</v>
      </c>
      <c r="D482" t="s">
        <v>1225</v>
      </c>
      <c r="E482" t="s">
        <v>894</v>
      </c>
      <c r="F482" t="str">
        <f>TRIM(MID(E482,FIND(",",E482)+2,FIND(".",E482)-FIND(",",E482)-1)) &amp; " " &amp; TRIM(MID(E482,FIND(".",E482)+2,LEN(E482))) &amp; " " &amp; LEFT(E482,FIND(",",E482)-1)</f>
        <v>Mr. Johan Svensson Lundahl</v>
      </c>
      <c r="G482" t="s">
        <v>12</v>
      </c>
      <c r="H482">
        <v>51</v>
      </c>
      <c r="I482" t="str">
        <f>IF(H482&lt;13,"Child",IF(H482&lt;60,"Adult","Senior"))</f>
        <v>Adult</v>
      </c>
      <c r="J482">
        <v>0</v>
      </c>
      <c r="K482">
        <v>0</v>
      </c>
      <c r="L482">
        <v>347743</v>
      </c>
      <c r="M482" t="str">
        <f>TRIM(L482)</f>
        <v>347743</v>
      </c>
      <c r="N482" s="1">
        <v>7.0541999999999998</v>
      </c>
      <c r="O482" t="s">
        <v>1221</v>
      </c>
      <c r="P482" t="s">
        <v>14</v>
      </c>
    </row>
    <row r="483" spans="1:16" x14ac:dyDescent="0.25">
      <c r="A483">
        <v>482</v>
      </c>
      <c r="B483">
        <v>0</v>
      </c>
      <c r="D483">
        <v>2</v>
      </c>
      <c r="E483" t="s">
        <v>692</v>
      </c>
      <c r="G483" t="s">
        <v>12</v>
      </c>
      <c r="J483">
        <v>0</v>
      </c>
      <c r="K483">
        <v>0</v>
      </c>
      <c r="L483">
        <v>239854</v>
      </c>
      <c r="N483" s="1">
        <v>0</v>
      </c>
      <c r="P483" t="s">
        <v>14</v>
      </c>
    </row>
    <row r="484" spans="1:16" x14ac:dyDescent="0.25">
      <c r="A484">
        <v>700</v>
      </c>
      <c r="B484">
        <v>0</v>
      </c>
      <c r="C484" t="str">
        <f>IF(B484=1,"Survived","Died")</f>
        <v>Died</v>
      </c>
      <c r="D484" t="s">
        <v>1225</v>
      </c>
      <c r="E484" t="s">
        <v>979</v>
      </c>
      <c r="F484" t="str">
        <f>TRIM(MID(E484,FIND(",",E484)+2,FIND(".",E484)-FIND(",",E484)-1)) &amp; " " &amp; TRIM(MID(E484,FIND(".",E484)+2,LEN(E484))) &amp; " " &amp; LEFT(E484,FIND(",",E484)-1)</f>
        <v>Mr. Adolf Mathias Nicolai Olsen Humblen</v>
      </c>
      <c r="G484" t="s">
        <v>12</v>
      </c>
      <c r="H484">
        <v>42</v>
      </c>
      <c r="I484" t="str">
        <f>IF(H484&lt;13,"Child",IF(H484&lt;60,"Adult","Senior"))</f>
        <v>Adult</v>
      </c>
      <c r="J484">
        <v>0</v>
      </c>
      <c r="K484">
        <v>0</v>
      </c>
      <c r="L484">
        <v>348121</v>
      </c>
      <c r="M484" t="str">
        <f>TRIM(L484)</f>
        <v>348121</v>
      </c>
      <c r="N484" s="1">
        <v>7.65</v>
      </c>
      <c r="O484" t="s">
        <v>980</v>
      </c>
      <c r="P484" t="s">
        <v>14</v>
      </c>
    </row>
    <row r="485" spans="1:16" x14ac:dyDescent="0.25">
      <c r="A485">
        <v>76</v>
      </c>
      <c r="B485">
        <v>0</v>
      </c>
      <c r="C485" t="str">
        <f>IF(B485=1,"Survived","Died")</f>
        <v>Died</v>
      </c>
      <c r="D485" t="s">
        <v>1225</v>
      </c>
      <c r="E485" t="s">
        <v>128</v>
      </c>
      <c r="F485" t="str">
        <f>TRIM(MID(E485,FIND(",",E485)+2,FIND(".",E485)-FIND(",",E485)-1)) &amp; " " &amp; TRIM(MID(E485,FIND(".",E485)+2,LEN(E485))) &amp; " " &amp; LEFT(E485,FIND(",",E485)-1)</f>
        <v>Mr. Sigurd Hansen Moen</v>
      </c>
      <c r="G485" t="s">
        <v>12</v>
      </c>
      <c r="H485">
        <v>25</v>
      </c>
      <c r="I485" t="str">
        <f>IF(H485&lt;13,"Child",IF(H485&lt;60,"Adult","Senior"))</f>
        <v>Adult</v>
      </c>
      <c r="J485">
        <v>0</v>
      </c>
      <c r="K485">
        <v>0</v>
      </c>
      <c r="L485">
        <v>348123</v>
      </c>
      <c r="M485" t="str">
        <f>TRIM(L485)</f>
        <v>348123</v>
      </c>
      <c r="N485" s="1">
        <v>7.65</v>
      </c>
      <c r="O485" t="s">
        <v>129</v>
      </c>
      <c r="P485" t="s">
        <v>14</v>
      </c>
    </row>
    <row r="486" spans="1:16" x14ac:dyDescent="0.25">
      <c r="A486">
        <v>716</v>
      </c>
      <c r="B486">
        <v>0</v>
      </c>
      <c r="C486" t="str">
        <f>IF(B486=1,"Survived","Died")</f>
        <v>Died</v>
      </c>
      <c r="D486" t="s">
        <v>1225</v>
      </c>
      <c r="E486" t="s">
        <v>1002</v>
      </c>
      <c r="F486" t="str">
        <f>TRIM(MID(E486,FIND(",",E486)+2,FIND(".",E486)-FIND(",",E486)-1)) &amp; " " &amp; TRIM(MID(E486,FIND(".",E486)+2,LEN(E486))) &amp; " " &amp; LEFT(E486,FIND(",",E486)-1)</f>
        <v>Mr. Peter Andreas Lauritz Andersen Soholt</v>
      </c>
      <c r="G486" t="s">
        <v>12</v>
      </c>
      <c r="H486">
        <v>19</v>
      </c>
      <c r="I486" t="str">
        <f>IF(H486&lt;13,"Child",IF(H486&lt;60,"Adult","Senior"))</f>
        <v>Adult</v>
      </c>
      <c r="J486">
        <v>0</v>
      </c>
      <c r="K486">
        <v>0</v>
      </c>
      <c r="L486">
        <v>348124</v>
      </c>
      <c r="M486" t="str">
        <f>TRIM(L486)</f>
        <v>348124</v>
      </c>
      <c r="N486" s="1">
        <v>7.65</v>
      </c>
      <c r="O486" t="s">
        <v>129</v>
      </c>
      <c r="P486" t="s">
        <v>14</v>
      </c>
    </row>
    <row r="487" spans="1:16" x14ac:dyDescent="0.25">
      <c r="A487">
        <v>486</v>
      </c>
      <c r="B487">
        <v>0</v>
      </c>
      <c r="D487">
        <v>3</v>
      </c>
      <c r="E487" t="s">
        <v>697</v>
      </c>
      <c r="G487" t="s">
        <v>16</v>
      </c>
      <c r="J487">
        <v>3</v>
      </c>
      <c r="K487">
        <v>1</v>
      </c>
      <c r="L487">
        <v>4133</v>
      </c>
      <c r="N487" s="1">
        <v>25.466699999999999</v>
      </c>
      <c r="P487" t="s">
        <v>14</v>
      </c>
    </row>
    <row r="488" spans="1:16" x14ac:dyDescent="0.25">
      <c r="A488">
        <v>795</v>
      </c>
      <c r="B488">
        <v>0</v>
      </c>
      <c r="C488" t="str">
        <f>IF(B488=1,"Survived","Died")</f>
        <v>Died</v>
      </c>
      <c r="D488" t="s">
        <v>1225</v>
      </c>
      <c r="E488" t="s">
        <v>1101</v>
      </c>
      <c r="F488" t="str">
        <f>TRIM(MID(E488,FIND(",",E488)+2,FIND(".",E488)-FIND(",",E488)-1)) &amp; " " &amp; TRIM(MID(E488,FIND(".",E488)+2,LEN(E488))) &amp; " " &amp; LEFT(E488,FIND(",",E488)-1)</f>
        <v>Mr. Ristiu Dantcheff</v>
      </c>
      <c r="G488" t="s">
        <v>12</v>
      </c>
      <c r="H488">
        <v>25</v>
      </c>
      <c r="I488" t="str">
        <f>IF(H488&lt;13,"Child",IF(H488&lt;60,"Adult","Senior"))</f>
        <v>Adult</v>
      </c>
      <c r="J488">
        <v>0</v>
      </c>
      <c r="K488">
        <v>0</v>
      </c>
      <c r="L488">
        <v>349203</v>
      </c>
      <c r="M488" t="str">
        <f>TRIM(L488)</f>
        <v>349203</v>
      </c>
      <c r="N488" s="1">
        <v>7.8958000000000004</v>
      </c>
      <c r="O488" t="s">
        <v>1221</v>
      </c>
      <c r="P488" t="s">
        <v>14</v>
      </c>
    </row>
    <row r="489" spans="1:16" x14ac:dyDescent="0.25">
      <c r="A489">
        <v>754</v>
      </c>
      <c r="B489">
        <v>0</v>
      </c>
      <c r="C489" t="str">
        <f>IF(B489=1,"Survived","Died")</f>
        <v>Died</v>
      </c>
      <c r="D489" t="s">
        <v>1225</v>
      </c>
      <c r="E489" t="s">
        <v>1049</v>
      </c>
      <c r="F489" t="str">
        <f>TRIM(MID(E489,FIND(",",E489)+2,FIND(".",E489)-FIND(",",E489)-1)) &amp; " " &amp; TRIM(MID(E489,FIND(".",E489)+2,LEN(E489))) &amp; " " &amp; LEFT(E489,FIND(",",E489)-1)</f>
        <v>Mr. Lalio Jonkoff</v>
      </c>
      <c r="G489" t="s">
        <v>12</v>
      </c>
      <c r="H489">
        <v>23</v>
      </c>
      <c r="I489" t="str">
        <f>IF(H489&lt;13,"Child",IF(H489&lt;60,"Adult","Senior"))</f>
        <v>Adult</v>
      </c>
      <c r="J489">
        <v>0</v>
      </c>
      <c r="K489">
        <v>0</v>
      </c>
      <c r="L489">
        <v>349204</v>
      </c>
      <c r="M489" t="str">
        <f>TRIM(L489)</f>
        <v>349204</v>
      </c>
      <c r="N489" s="1">
        <v>7.8958000000000004</v>
      </c>
      <c r="O489" t="s">
        <v>1221</v>
      </c>
      <c r="P489" t="s">
        <v>14</v>
      </c>
    </row>
    <row r="490" spans="1:16" x14ac:dyDescent="0.25">
      <c r="A490">
        <v>567</v>
      </c>
      <c r="B490">
        <v>0</v>
      </c>
      <c r="C490" t="str">
        <f>IF(B490=1,"Survived","Died")</f>
        <v>Died</v>
      </c>
      <c r="D490" t="s">
        <v>1225</v>
      </c>
      <c r="E490" t="s">
        <v>810</v>
      </c>
      <c r="F490" t="str">
        <f>TRIM(MID(E490,FIND(",",E490)+2,FIND(".",E490)-FIND(",",E490)-1)) &amp; " " &amp; TRIM(MID(E490,FIND(".",E490)+2,LEN(E490))) &amp; " " &amp; LEFT(E490,FIND(",",E490)-1)</f>
        <v>Mr. Ilia Stoytcheff</v>
      </c>
      <c r="G490" t="s">
        <v>12</v>
      </c>
      <c r="H490">
        <v>19</v>
      </c>
      <c r="I490" t="str">
        <f>IF(H490&lt;13,"Child",IF(H490&lt;60,"Adult","Senior"))</f>
        <v>Adult</v>
      </c>
      <c r="J490">
        <v>0</v>
      </c>
      <c r="K490">
        <v>0</v>
      </c>
      <c r="L490">
        <v>349205</v>
      </c>
      <c r="M490" t="str">
        <f>TRIM(L490)</f>
        <v>349205</v>
      </c>
      <c r="N490" s="1">
        <v>7.8958000000000004</v>
      </c>
      <c r="O490" t="s">
        <v>1221</v>
      </c>
      <c r="P490" t="s">
        <v>14</v>
      </c>
    </row>
    <row r="491" spans="1:16" x14ac:dyDescent="0.25">
      <c r="A491">
        <v>288</v>
      </c>
      <c r="B491">
        <v>0</v>
      </c>
      <c r="C491" t="str">
        <f>IF(B491=1,"Survived","Died")</f>
        <v>Died</v>
      </c>
      <c r="D491" t="s">
        <v>1225</v>
      </c>
      <c r="E491" t="s">
        <v>433</v>
      </c>
      <c r="F491" t="str">
        <f>TRIM(MID(E491,FIND(",",E491)+2,FIND(".",E491)-FIND(",",E491)-1)) &amp; " " &amp; TRIM(MID(E491,FIND(".",E491)+2,LEN(E491))) &amp; " " &amp; LEFT(E491,FIND(",",E491)-1)</f>
        <v>Mr. Penko Naidenoff</v>
      </c>
      <c r="G491" t="s">
        <v>12</v>
      </c>
      <c r="H491">
        <v>22</v>
      </c>
      <c r="I491" t="str">
        <f>IF(H491&lt;13,"Child",IF(H491&lt;60,"Adult","Senior"))</f>
        <v>Adult</v>
      </c>
      <c r="J491">
        <v>0</v>
      </c>
      <c r="K491">
        <v>0</v>
      </c>
      <c r="L491">
        <v>349206</v>
      </c>
      <c r="M491" t="str">
        <f>TRIM(L491)</f>
        <v>349206</v>
      </c>
      <c r="N491" s="1">
        <v>7.8958000000000004</v>
      </c>
      <c r="O491" t="s">
        <v>1221</v>
      </c>
      <c r="P491" t="s">
        <v>14</v>
      </c>
    </row>
    <row r="492" spans="1:16" x14ac:dyDescent="0.25">
      <c r="A492">
        <v>491</v>
      </c>
      <c r="B492">
        <v>0</v>
      </c>
      <c r="D492">
        <v>3</v>
      </c>
      <c r="E492" t="s">
        <v>704</v>
      </c>
      <c r="G492" t="s">
        <v>12</v>
      </c>
      <c r="J492">
        <v>1</v>
      </c>
      <c r="K492">
        <v>0</v>
      </c>
      <c r="L492">
        <v>65304</v>
      </c>
      <c r="N492" s="1">
        <v>19.966699999999999</v>
      </c>
      <c r="P492" t="s">
        <v>14</v>
      </c>
    </row>
    <row r="493" spans="1:16" x14ac:dyDescent="0.25">
      <c r="A493">
        <v>106</v>
      </c>
      <c r="B493">
        <v>0</v>
      </c>
      <c r="C493" t="str">
        <f>IF(B493=1,"Survived","Died")</f>
        <v>Died</v>
      </c>
      <c r="D493" t="s">
        <v>1225</v>
      </c>
      <c r="E493" t="s">
        <v>170</v>
      </c>
      <c r="F493" t="str">
        <f>TRIM(MID(E493,FIND(",",E493)+2,FIND(".",E493)-FIND(",",E493)-1)) &amp; " " &amp; TRIM(MID(E493,FIND(".",E493)+2,LEN(E493))) &amp; " " &amp; LEFT(E493,FIND(",",E493)-1)</f>
        <v>Mr. Stoytcho Mionoff</v>
      </c>
      <c r="G493" t="s">
        <v>12</v>
      </c>
      <c r="H493">
        <v>28</v>
      </c>
      <c r="I493" t="str">
        <f>IF(H493&lt;13,"Child",IF(H493&lt;60,"Adult","Senior"))</f>
        <v>Adult</v>
      </c>
      <c r="J493">
        <v>0</v>
      </c>
      <c r="K493">
        <v>0</v>
      </c>
      <c r="L493">
        <v>349207</v>
      </c>
      <c r="M493" t="str">
        <f>TRIM(L493)</f>
        <v>349207</v>
      </c>
      <c r="N493" s="1">
        <v>7.8958000000000004</v>
      </c>
      <c r="O493" t="s">
        <v>1221</v>
      </c>
      <c r="P493" t="s">
        <v>14</v>
      </c>
    </row>
    <row r="494" spans="1:16" x14ac:dyDescent="0.25">
      <c r="A494">
        <v>515</v>
      </c>
      <c r="B494">
        <v>0</v>
      </c>
      <c r="C494" t="str">
        <f>IF(B494=1,"Survived","Died")</f>
        <v>Died</v>
      </c>
      <c r="D494" t="s">
        <v>1225</v>
      </c>
      <c r="E494" t="s">
        <v>740</v>
      </c>
      <c r="F494" t="str">
        <f>TRIM(MID(E494,FIND(",",E494)+2,FIND(".",E494)-FIND(",",E494)-1)) &amp; " " &amp; TRIM(MID(E494,FIND(".",E494)+2,LEN(E494))) &amp; " " &amp; LEFT(E494,FIND(",",E494)-1)</f>
        <v>Mr. Satio Coleff</v>
      </c>
      <c r="G494" t="s">
        <v>12</v>
      </c>
      <c r="H494">
        <v>24</v>
      </c>
      <c r="I494" t="str">
        <f>IF(H494&lt;13,"Child",IF(H494&lt;60,"Adult","Senior"))</f>
        <v>Adult</v>
      </c>
      <c r="J494">
        <v>0</v>
      </c>
      <c r="K494">
        <v>0</v>
      </c>
      <c r="L494">
        <v>349209</v>
      </c>
      <c r="M494" t="str">
        <f>TRIM(L494)</f>
        <v>349209</v>
      </c>
      <c r="N494" s="1">
        <v>7.4958</v>
      </c>
      <c r="O494" t="s">
        <v>1221</v>
      </c>
      <c r="P494" t="s">
        <v>14</v>
      </c>
    </row>
    <row r="495" spans="1:16" x14ac:dyDescent="0.25">
      <c r="A495">
        <v>664</v>
      </c>
      <c r="B495">
        <v>0</v>
      </c>
      <c r="C495" t="str">
        <f>IF(B495=1,"Survived","Died")</f>
        <v>Died</v>
      </c>
      <c r="D495" t="s">
        <v>1225</v>
      </c>
      <c r="E495" t="s">
        <v>933</v>
      </c>
      <c r="F495" t="str">
        <f>TRIM(MID(E495,FIND(",",E495)+2,FIND(".",E495)-FIND(",",E495)-1)) &amp; " " &amp; TRIM(MID(E495,FIND(".",E495)+2,LEN(E495))) &amp; " " &amp; LEFT(E495,FIND(",",E495)-1)</f>
        <v>Mr. Peju Coleff</v>
      </c>
      <c r="G495" t="s">
        <v>12</v>
      </c>
      <c r="H495">
        <v>36</v>
      </c>
      <c r="I495" t="str">
        <f>IF(H495&lt;13,"Child",IF(H495&lt;60,"Adult","Senior"))</f>
        <v>Adult</v>
      </c>
      <c r="J495">
        <v>0</v>
      </c>
      <c r="K495">
        <v>0</v>
      </c>
      <c r="L495">
        <v>349210</v>
      </c>
      <c r="M495" t="str">
        <f>TRIM(L495)</f>
        <v>349210</v>
      </c>
      <c r="N495" s="1">
        <v>7.4958</v>
      </c>
      <c r="O495" t="s">
        <v>1221</v>
      </c>
      <c r="P495" t="s">
        <v>14</v>
      </c>
    </row>
    <row r="496" spans="1:16" x14ac:dyDescent="0.25">
      <c r="A496">
        <v>878</v>
      </c>
      <c r="B496">
        <v>0</v>
      </c>
      <c r="C496" t="str">
        <f>IF(B496=1,"Survived","Died")</f>
        <v>Died</v>
      </c>
      <c r="D496" t="s">
        <v>1225</v>
      </c>
      <c r="E496" t="s">
        <v>1202</v>
      </c>
      <c r="F496" t="str">
        <f>TRIM(MID(E496,FIND(",",E496)+2,FIND(".",E496)-FIND(",",E496)-1)) &amp; " " &amp; TRIM(MID(E496,FIND(".",E496)+2,LEN(E496))) &amp; " " &amp; LEFT(E496,FIND(",",E496)-1)</f>
        <v>Mr. Nedelio Petroff</v>
      </c>
      <c r="G496" t="s">
        <v>12</v>
      </c>
      <c r="H496">
        <v>19</v>
      </c>
      <c r="I496" t="str">
        <f>IF(H496&lt;13,"Child",IF(H496&lt;60,"Adult","Senior"))</f>
        <v>Adult</v>
      </c>
      <c r="J496">
        <v>0</v>
      </c>
      <c r="K496">
        <v>0</v>
      </c>
      <c r="L496">
        <v>349212</v>
      </c>
      <c r="M496" t="str">
        <f>TRIM(L496)</f>
        <v>349212</v>
      </c>
      <c r="N496" s="1">
        <v>7.8958000000000004</v>
      </c>
      <c r="O496" t="s">
        <v>1221</v>
      </c>
      <c r="P496" t="s">
        <v>14</v>
      </c>
    </row>
    <row r="497" spans="1:16" x14ac:dyDescent="0.25">
      <c r="A497">
        <v>496</v>
      </c>
      <c r="B497">
        <v>0</v>
      </c>
      <c r="D497">
        <v>3</v>
      </c>
      <c r="E497" t="s">
        <v>713</v>
      </c>
      <c r="G497" t="s">
        <v>12</v>
      </c>
      <c r="J497">
        <v>0</v>
      </c>
      <c r="K497">
        <v>0</v>
      </c>
      <c r="L497">
        <v>2627</v>
      </c>
      <c r="N497" s="1">
        <v>14.458299999999999</v>
      </c>
      <c r="P497" t="s">
        <v>19</v>
      </c>
    </row>
    <row r="498" spans="1:16" x14ac:dyDescent="0.25">
      <c r="A498">
        <v>848</v>
      </c>
      <c r="B498">
        <v>0</v>
      </c>
      <c r="C498" t="str">
        <f>IF(B498=1,"Survived","Died")</f>
        <v>Died</v>
      </c>
      <c r="D498" t="s">
        <v>1225</v>
      </c>
      <c r="E498" t="s">
        <v>1166</v>
      </c>
      <c r="F498" t="str">
        <f>TRIM(MID(E498,FIND(",",E498)+2,FIND(".",E498)-FIND(",",E498)-1)) &amp; " " &amp; TRIM(MID(E498,FIND(".",E498)+2,LEN(E498))) &amp; " " &amp; LEFT(E498,FIND(",",E498)-1)</f>
        <v>Mr. Marin Markoff</v>
      </c>
      <c r="G498" t="s">
        <v>12</v>
      </c>
      <c r="H498">
        <v>35</v>
      </c>
      <c r="I498" t="str">
        <f>IF(H498&lt;13,"Child",IF(H498&lt;60,"Adult","Senior"))</f>
        <v>Adult</v>
      </c>
      <c r="J498">
        <v>0</v>
      </c>
      <c r="K498">
        <v>0</v>
      </c>
      <c r="L498">
        <v>349213</v>
      </c>
      <c r="M498" t="str">
        <f>TRIM(L498)</f>
        <v>349213</v>
      </c>
      <c r="N498" s="1">
        <v>7.8958000000000004</v>
      </c>
      <c r="O498" t="s">
        <v>1221</v>
      </c>
      <c r="P498" t="s">
        <v>19</v>
      </c>
    </row>
    <row r="499" spans="1:16" x14ac:dyDescent="0.25">
      <c r="A499">
        <v>498</v>
      </c>
      <c r="B499">
        <v>0</v>
      </c>
      <c r="D499">
        <v>3</v>
      </c>
      <c r="E499" t="s">
        <v>716</v>
      </c>
      <c r="G499" t="s">
        <v>12</v>
      </c>
      <c r="J499">
        <v>0</v>
      </c>
      <c r="K499">
        <v>0</v>
      </c>
      <c r="L499" t="s">
        <v>717</v>
      </c>
      <c r="N499" s="1">
        <v>15.1</v>
      </c>
      <c r="P499" t="s">
        <v>14</v>
      </c>
    </row>
    <row r="500" spans="1:16" x14ac:dyDescent="0.25">
      <c r="A500">
        <v>322</v>
      </c>
      <c r="B500">
        <v>0</v>
      </c>
      <c r="C500" t="str">
        <f>IF(B500=1,"Survived","Died")</f>
        <v>Died</v>
      </c>
      <c r="D500" t="s">
        <v>1225</v>
      </c>
      <c r="E500" t="s">
        <v>486</v>
      </c>
      <c r="F500" t="str">
        <f>TRIM(MID(E500,FIND(",",E500)+2,FIND(".",E500)-FIND(",",E500)-1)) &amp; " " &amp; TRIM(MID(E500,FIND(".",E500)+2,LEN(E500))) &amp; " " &amp; LEFT(E500,FIND(",",E500)-1)</f>
        <v>Mr. Yoto Danoff</v>
      </c>
      <c r="G500" t="s">
        <v>12</v>
      </c>
      <c r="H500">
        <v>27</v>
      </c>
      <c r="I500" t="str">
        <f>IF(H500&lt;13,"Child",IF(H500&lt;60,"Adult","Senior"))</f>
        <v>Adult</v>
      </c>
      <c r="J500">
        <v>0</v>
      </c>
      <c r="K500">
        <v>0</v>
      </c>
      <c r="L500">
        <v>349219</v>
      </c>
      <c r="M500" t="str">
        <f>TRIM(L500)</f>
        <v>349219</v>
      </c>
      <c r="N500" s="1">
        <v>7.8958000000000004</v>
      </c>
      <c r="O500" t="s">
        <v>1221</v>
      </c>
      <c r="P500" t="s">
        <v>14</v>
      </c>
    </row>
    <row r="501" spans="1:16" x14ac:dyDescent="0.25">
      <c r="A501">
        <v>629</v>
      </c>
      <c r="B501">
        <v>0</v>
      </c>
      <c r="C501" t="str">
        <f>IF(B501=1,"Survived","Died")</f>
        <v>Died</v>
      </c>
      <c r="D501" t="s">
        <v>1225</v>
      </c>
      <c r="E501" t="s">
        <v>890</v>
      </c>
      <c r="F501" t="str">
        <f>TRIM(MID(E501,FIND(",",E501)+2,FIND(".",E501)-FIND(",",E501)-1)) &amp; " " &amp; TRIM(MID(E501,FIND(".",E501)+2,LEN(E501))) &amp; " " &amp; LEFT(E501,FIND(",",E501)-1)</f>
        <v>Mr. Guentcho Bostandyeff</v>
      </c>
      <c r="G501" t="s">
        <v>12</v>
      </c>
      <c r="H501">
        <v>26</v>
      </c>
      <c r="I501" t="str">
        <f>IF(H501&lt;13,"Child",IF(H501&lt;60,"Adult","Senior"))</f>
        <v>Adult</v>
      </c>
      <c r="J501">
        <v>0</v>
      </c>
      <c r="K501">
        <v>0</v>
      </c>
      <c r="L501">
        <v>349224</v>
      </c>
      <c r="M501" t="str">
        <f>TRIM(L501)</f>
        <v>349224</v>
      </c>
      <c r="N501" s="1">
        <v>7.8958000000000004</v>
      </c>
      <c r="O501" t="s">
        <v>1221</v>
      </c>
      <c r="P501" t="s">
        <v>14</v>
      </c>
    </row>
    <row r="502" spans="1:16" x14ac:dyDescent="0.25">
      <c r="A502">
        <v>688</v>
      </c>
      <c r="B502">
        <v>0</v>
      </c>
      <c r="C502" t="str">
        <f>IF(B502=1,"Survived","Died")</f>
        <v>Died</v>
      </c>
      <c r="D502" t="s">
        <v>1225</v>
      </c>
      <c r="E502" t="s">
        <v>965</v>
      </c>
      <c r="F502" t="str">
        <f>TRIM(MID(E502,FIND(",",E502)+2,FIND(".",E502)-FIND(",",E502)-1)) &amp; " " &amp; TRIM(MID(E502,FIND(".",E502)+2,LEN(E502))) &amp; " " &amp; LEFT(E502,FIND(",",E502)-1)</f>
        <v>Mr. Branko Dakic</v>
      </c>
      <c r="G502" t="s">
        <v>12</v>
      </c>
      <c r="H502">
        <v>19</v>
      </c>
      <c r="I502" t="str">
        <f>IF(H502&lt;13,"Child",IF(H502&lt;60,"Adult","Senior"))</f>
        <v>Adult</v>
      </c>
      <c r="J502">
        <v>0</v>
      </c>
      <c r="K502">
        <v>0</v>
      </c>
      <c r="L502">
        <v>349228</v>
      </c>
      <c r="M502" t="str">
        <f>TRIM(L502)</f>
        <v>349228</v>
      </c>
      <c r="N502" s="1">
        <v>10.1708</v>
      </c>
      <c r="O502" t="s">
        <v>1221</v>
      </c>
      <c r="P502" t="s">
        <v>14</v>
      </c>
    </row>
    <row r="503" spans="1:16" x14ac:dyDescent="0.25">
      <c r="A503">
        <v>647</v>
      </c>
      <c r="B503">
        <v>0</v>
      </c>
      <c r="C503" t="str">
        <f>IF(B503=1,"Survived","Died")</f>
        <v>Died</v>
      </c>
      <c r="D503" t="s">
        <v>1225</v>
      </c>
      <c r="E503" t="s">
        <v>911</v>
      </c>
      <c r="F503" t="str">
        <f>TRIM(MID(E503,FIND(",",E503)+2,FIND(".",E503)-FIND(",",E503)-1)) &amp; " " &amp; TRIM(MID(E503,FIND(".",E503)+2,LEN(E503))) &amp; " " &amp; LEFT(E503,FIND(",",E503)-1)</f>
        <v>Mr. Liudevit Cor</v>
      </c>
      <c r="G503" t="s">
        <v>12</v>
      </c>
      <c r="H503">
        <v>19</v>
      </c>
      <c r="I503" t="str">
        <f>IF(H503&lt;13,"Child",IF(H503&lt;60,"Adult","Senior"))</f>
        <v>Adult</v>
      </c>
      <c r="J503">
        <v>0</v>
      </c>
      <c r="K503">
        <v>0</v>
      </c>
      <c r="L503">
        <v>349231</v>
      </c>
      <c r="M503" t="str">
        <f>TRIM(L503)</f>
        <v>349231</v>
      </c>
      <c r="N503" s="1">
        <v>7.8958000000000004</v>
      </c>
      <c r="O503" t="s">
        <v>1221</v>
      </c>
      <c r="P503" t="s">
        <v>14</v>
      </c>
    </row>
    <row r="504" spans="1:16" x14ac:dyDescent="0.25">
      <c r="A504">
        <v>503</v>
      </c>
      <c r="B504">
        <v>0</v>
      </c>
      <c r="D504">
        <v>3</v>
      </c>
      <c r="E504" t="s">
        <v>722</v>
      </c>
      <c r="G504" t="s">
        <v>16</v>
      </c>
      <c r="J504">
        <v>0</v>
      </c>
      <c r="K504">
        <v>0</v>
      </c>
      <c r="L504">
        <v>330909</v>
      </c>
      <c r="N504" s="1">
        <v>7.6292</v>
      </c>
      <c r="P504" t="s">
        <v>26</v>
      </c>
    </row>
    <row r="505" spans="1:16" x14ac:dyDescent="0.25">
      <c r="A505">
        <v>295</v>
      </c>
      <c r="B505">
        <v>0</v>
      </c>
      <c r="C505" t="str">
        <f>IF(B505=1,"Survived","Died")</f>
        <v>Died</v>
      </c>
      <c r="D505" t="s">
        <v>1225</v>
      </c>
      <c r="E505" t="s">
        <v>443</v>
      </c>
      <c r="F505" t="str">
        <f>TRIM(MID(E505,FIND(",",E505)+2,FIND(".",E505)-FIND(",",E505)-1)) &amp; " " &amp; TRIM(MID(E505,FIND(".",E505)+2,LEN(E505))) &amp; " " &amp; LEFT(E505,FIND(",",E505)-1)</f>
        <v>Mr. Ivan Mineff</v>
      </c>
      <c r="G505" t="s">
        <v>12</v>
      </c>
      <c r="H505">
        <v>24</v>
      </c>
      <c r="I505" t="str">
        <f>IF(H505&lt;13,"Child",IF(H505&lt;60,"Adult","Senior"))</f>
        <v>Adult</v>
      </c>
      <c r="J505">
        <v>0</v>
      </c>
      <c r="K505">
        <v>0</v>
      </c>
      <c r="L505">
        <v>349233</v>
      </c>
      <c r="M505" t="str">
        <f>TRIM(L505)</f>
        <v>349233</v>
      </c>
      <c r="N505" s="1">
        <v>7.8958000000000004</v>
      </c>
      <c r="O505" t="s">
        <v>1221</v>
      </c>
      <c r="P505" t="s">
        <v>14</v>
      </c>
    </row>
    <row r="506" spans="1:16" x14ac:dyDescent="0.25">
      <c r="A506">
        <v>294</v>
      </c>
      <c r="B506">
        <v>0</v>
      </c>
      <c r="C506" t="str">
        <f>IF(B506=1,"Survived","Died")</f>
        <v>Died</v>
      </c>
      <c r="D506" t="s">
        <v>1225</v>
      </c>
      <c r="E506" t="s">
        <v>442</v>
      </c>
      <c r="F506" t="str">
        <f>TRIM(MID(E506,FIND(",",E506)+2,FIND(".",E506)-FIND(",",E506)-1)) &amp; " " &amp; TRIM(MID(E506,FIND(".",E506)+2,LEN(E506))) &amp; " " &amp; LEFT(E506,FIND(",",E506)-1)</f>
        <v>Miss. Aloisia Haas</v>
      </c>
      <c r="G506" t="s">
        <v>16</v>
      </c>
      <c r="H506">
        <v>24</v>
      </c>
      <c r="I506" t="str">
        <f>IF(H506&lt;13,"Child",IF(H506&lt;60,"Adult","Senior"))</f>
        <v>Adult</v>
      </c>
      <c r="J506">
        <v>0</v>
      </c>
      <c r="K506">
        <v>0</v>
      </c>
      <c r="L506">
        <v>349236</v>
      </c>
      <c r="M506" t="str">
        <f>TRIM(L506)</f>
        <v>349236</v>
      </c>
      <c r="N506" s="1">
        <v>8.85</v>
      </c>
      <c r="O506" t="s">
        <v>1221</v>
      </c>
      <c r="P506" t="s">
        <v>14</v>
      </c>
    </row>
    <row r="507" spans="1:16" x14ac:dyDescent="0.25">
      <c r="A507">
        <v>50</v>
      </c>
      <c r="B507">
        <v>0</v>
      </c>
      <c r="C507" t="str">
        <f>IF(B507=1,"Survived","Died")</f>
        <v>Died</v>
      </c>
      <c r="D507" t="s">
        <v>1225</v>
      </c>
      <c r="E507" t="s">
        <v>86</v>
      </c>
      <c r="F507" t="str">
        <f>TRIM(MID(E507,FIND(",",E507)+2,FIND(".",E507)-FIND(",",E507)-1)) &amp; " " &amp; TRIM(MID(E507,FIND(".",E507)+2,LEN(E507))) &amp; " " &amp; LEFT(E507,FIND(",",E507)-1)</f>
        <v>Mrs. Josef (Josefine Franchi) Arnold-Franchi</v>
      </c>
      <c r="G507" t="s">
        <v>16</v>
      </c>
      <c r="H507">
        <v>18</v>
      </c>
      <c r="I507" t="str">
        <f>IF(H507&lt;13,"Child",IF(H507&lt;60,"Adult","Senior"))</f>
        <v>Adult</v>
      </c>
      <c r="J507">
        <v>1</v>
      </c>
      <c r="K507">
        <v>0</v>
      </c>
      <c r="L507">
        <v>349237</v>
      </c>
      <c r="M507" t="str">
        <f>TRIM(L507)</f>
        <v>349237</v>
      </c>
      <c r="N507" s="1">
        <v>17.8</v>
      </c>
      <c r="O507" t="s">
        <v>1221</v>
      </c>
      <c r="P507" t="s">
        <v>14</v>
      </c>
    </row>
    <row r="508" spans="1:16" x14ac:dyDescent="0.25">
      <c r="A508">
        <v>354</v>
      </c>
      <c r="B508">
        <v>0</v>
      </c>
      <c r="C508" t="str">
        <f>IF(B508=1,"Survived","Died")</f>
        <v>Died</v>
      </c>
      <c r="D508" t="s">
        <v>1225</v>
      </c>
      <c r="E508" t="s">
        <v>527</v>
      </c>
      <c r="F508" t="str">
        <f>TRIM(MID(E508,FIND(",",E508)+2,FIND(".",E508)-FIND(",",E508)-1)) &amp; " " &amp; TRIM(MID(E508,FIND(".",E508)+2,LEN(E508))) &amp; " " &amp; LEFT(E508,FIND(",",E508)-1)</f>
        <v>Mr. Josef Arnold-Franchi</v>
      </c>
      <c r="G508" t="s">
        <v>12</v>
      </c>
      <c r="H508">
        <v>25</v>
      </c>
      <c r="I508" t="str">
        <f>IF(H508&lt;13,"Child",IF(H508&lt;60,"Adult","Senior"))</f>
        <v>Adult</v>
      </c>
      <c r="J508">
        <v>1</v>
      </c>
      <c r="K508">
        <v>0</v>
      </c>
      <c r="L508">
        <v>349237</v>
      </c>
      <c r="M508" t="str">
        <f>TRIM(L508)</f>
        <v>349237</v>
      </c>
      <c r="N508" s="1">
        <v>17.8</v>
      </c>
      <c r="O508" t="s">
        <v>1221</v>
      </c>
      <c r="P508" t="s">
        <v>14</v>
      </c>
    </row>
    <row r="509" spans="1:16" x14ac:dyDescent="0.25">
      <c r="A509">
        <v>508</v>
      </c>
      <c r="B509">
        <v>1</v>
      </c>
      <c r="D509">
        <v>1</v>
      </c>
      <c r="E509" t="s">
        <v>728</v>
      </c>
      <c r="G509" t="s">
        <v>12</v>
      </c>
      <c r="J509">
        <v>0</v>
      </c>
      <c r="K509">
        <v>0</v>
      </c>
      <c r="L509">
        <v>111427</v>
      </c>
      <c r="N509" s="1">
        <v>26.55</v>
      </c>
      <c r="P509" t="s">
        <v>14</v>
      </c>
    </row>
    <row r="510" spans="1:16" x14ac:dyDescent="0.25">
      <c r="A510">
        <v>286</v>
      </c>
      <c r="B510">
        <v>0</v>
      </c>
      <c r="C510" t="str">
        <f>IF(B510=1,"Survived","Died")</f>
        <v>Died</v>
      </c>
      <c r="D510" t="s">
        <v>1225</v>
      </c>
      <c r="E510" t="s">
        <v>431</v>
      </c>
      <c r="F510" t="str">
        <f>TRIM(MID(E510,FIND(",",E510)+2,FIND(".",E510)-FIND(",",E510)-1)) &amp; " " &amp; TRIM(MID(E510,FIND(".",E510)+2,LEN(E510))) &amp; " " &amp; LEFT(E510,FIND(",",E510)-1)</f>
        <v>Mr. Ivan Stankovic</v>
      </c>
      <c r="G510" t="s">
        <v>12</v>
      </c>
      <c r="H510">
        <v>33</v>
      </c>
      <c r="I510" t="str">
        <f>IF(H510&lt;13,"Child",IF(H510&lt;60,"Adult","Senior"))</f>
        <v>Adult</v>
      </c>
      <c r="J510">
        <v>0</v>
      </c>
      <c r="K510">
        <v>0</v>
      </c>
      <c r="L510">
        <v>349239</v>
      </c>
      <c r="M510" t="str">
        <f>TRIM(L510)</f>
        <v>349239</v>
      </c>
      <c r="N510" s="1">
        <v>8.6624999999999996</v>
      </c>
      <c r="O510" t="s">
        <v>1221</v>
      </c>
      <c r="P510" t="s">
        <v>19</v>
      </c>
    </row>
    <row r="511" spans="1:16" x14ac:dyDescent="0.25">
      <c r="A511">
        <v>456</v>
      </c>
      <c r="B511">
        <v>1</v>
      </c>
      <c r="C511" t="str">
        <f>IF(B511=1,"Survived","Died")</f>
        <v>Survived</v>
      </c>
      <c r="D511" t="s">
        <v>1225</v>
      </c>
      <c r="E511" t="s">
        <v>657</v>
      </c>
      <c r="F511" t="str">
        <f>TRIM(MID(E511,FIND(",",E511)+2,FIND(".",E511)-FIND(",",E511)-1)) &amp; " " &amp; TRIM(MID(E511,FIND(".",E511)+2,LEN(E511))) &amp; " " &amp; LEFT(E511,FIND(",",E511)-1)</f>
        <v>Mr. Ivan Jalsevac</v>
      </c>
      <c r="G511" t="s">
        <v>12</v>
      </c>
      <c r="H511">
        <v>29</v>
      </c>
      <c r="I511" t="str">
        <f>IF(H511&lt;13,"Child",IF(H511&lt;60,"Adult","Senior"))</f>
        <v>Adult</v>
      </c>
      <c r="J511">
        <v>0</v>
      </c>
      <c r="K511">
        <v>0</v>
      </c>
      <c r="L511">
        <v>349240</v>
      </c>
      <c r="M511" t="str">
        <f>TRIM(L511)</f>
        <v>349240</v>
      </c>
      <c r="N511" s="1">
        <v>7.8958000000000004</v>
      </c>
      <c r="O511" t="s">
        <v>1221</v>
      </c>
      <c r="P511" t="s">
        <v>19</v>
      </c>
    </row>
    <row r="512" spans="1:16" x14ac:dyDescent="0.25">
      <c r="A512">
        <v>131</v>
      </c>
      <c r="B512">
        <v>0</v>
      </c>
      <c r="C512" t="str">
        <f>IF(B512=1,"Survived","Died")</f>
        <v>Died</v>
      </c>
      <c r="D512" t="s">
        <v>1225</v>
      </c>
      <c r="E512" t="s">
        <v>203</v>
      </c>
      <c r="F512" t="str">
        <f>TRIM(MID(E512,FIND(",",E512)+2,FIND(".",E512)-FIND(",",E512)-1)) &amp; " " &amp; TRIM(MID(E512,FIND(".",E512)+2,LEN(E512))) &amp; " " &amp; LEFT(E512,FIND(",",E512)-1)</f>
        <v>Mr. Jozef Drazenoic</v>
      </c>
      <c r="G512" t="s">
        <v>12</v>
      </c>
      <c r="H512">
        <v>33</v>
      </c>
      <c r="I512" t="str">
        <f>IF(H512&lt;13,"Child",IF(H512&lt;60,"Adult","Senior"))</f>
        <v>Adult</v>
      </c>
      <c r="J512">
        <v>0</v>
      </c>
      <c r="K512">
        <v>0</v>
      </c>
      <c r="L512">
        <v>349241</v>
      </c>
      <c r="M512" t="str">
        <f>TRIM(L512)</f>
        <v>349241</v>
      </c>
      <c r="N512" s="1">
        <v>7.8958000000000004</v>
      </c>
      <c r="O512" t="s">
        <v>1221</v>
      </c>
      <c r="P512" t="s">
        <v>19</v>
      </c>
    </row>
    <row r="513" spans="1:16" x14ac:dyDescent="0.25">
      <c r="A513">
        <v>512</v>
      </c>
      <c r="B513">
        <v>0</v>
      </c>
      <c r="D513">
        <v>3</v>
      </c>
      <c r="E513" t="s">
        <v>733</v>
      </c>
      <c r="G513" t="s">
        <v>12</v>
      </c>
      <c r="J513">
        <v>0</v>
      </c>
      <c r="K513">
        <v>0</v>
      </c>
      <c r="L513" t="s">
        <v>734</v>
      </c>
      <c r="N513" s="1">
        <v>8.0500000000000007</v>
      </c>
      <c r="P513" t="s">
        <v>14</v>
      </c>
    </row>
    <row r="514" spans="1:16" x14ac:dyDescent="0.25">
      <c r="A514">
        <v>520</v>
      </c>
      <c r="B514">
        <v>0</v>
      </c>
      <c r="C514" t="str">
        <f>IF(B514=1,"Survived","Died")</f>
        <v>Died</v>
      </c>
      <c r="D514" t="s">
        <v>1225</v>
      </c>
      <c r="E514" t="s">
        <v>747</v>
      </c>
      <c r="F514" t="str">
        <f>TRIM(MID(E514,FIND(",",E514)+2,FIND(".",E514)-FIND(",",E514)-1)) &amp; " " &amp; TRIM(MID(E514,FIND(".",E514)+2,LEN(E514))) &amp; " " &amp; LEFT(E514,FIND(",",E514)-1)</f>
        <v>Mr. Stefo Pavlovic</v>
      </c>
      <c r="G514" t="s">
        <v>12</v>
      </c>
      <c r="H514">
        <v>32</v>
      </c>
      <c r="I514" t="str">
        <f>IF(H514&lt;13,"Child",IF(H514&lt;60,"Adult","Senior"))</f>
        <v>Adult</v>
      </c>
      <c r="J514">
        <v>0</v>
      </c>
      <c r="K514">
        <v>0</v>
      </c>
      <c r="L514">
        <v>349242</v>
      </c>
      <c r="M514" t="str">
        <f>TRIM(L514)</f>
        <v>349242</v>
      </c>
      <c r="N514" s="1">
        <v>7.8958000000000004</v>
      </c>
      <c r="O514" t="s">
        <v>1221</v>
      </c>
      <c r="P514" t="s">
        <v>14</v>
      </c>
    </row>
    <row r="515" spans="1:16" x14ac:dyDescent="0.25">
      <c r="A515">
        <v>314</v>
      </c>
      <c r="B515">
        <v>0</v>
      </c>
      <c r="C515" t="str">
        <f>IF(B515=1,"Survived","Died")</f>
        <v>Died</v>
      </c>
      <c r="D515" t="s">
        <v>1225</v>
      </c>
      <c r="E515" t="s">
        <v>474</v>
      </c>
      <c r="F515" t="str">
        <f>TRIM(MID(E515,FIND(",",E515)+2,FIND(".",E515)-FIND(",",E515)-1)) &amp; " " &amp; TRIM(MID(E515,FIND(".",E515)+2,LEN(E515))) &amp; " " &amp; LEFT(E515,FIND(",",E515)-1)</f>
        <v>Mr. Ignjac Hendekovic</v>
      </c>
      <c r="G515" t="s">
        <v>12</v>
      </c>
      <c r="H515">
        <v>28</v>
      </c>
      <c r="I515" t="str">
        <f>IF(H515&lt;13,"Child",IF(H515&lt;60,"Adult","Senior"))</f>
        <v>Adult</v>
      </c>
      <c r="J515">
        <v>0</v>
      </c>
      <c r="K515">
        <v>0</v>
      </c>
      <c r="L515">
        <v>349243</v>
      </c>
      <c r="M515" t="str">
        <f>TRIM(L515)</f>
        <v>349243</v>
      </c>
      <c r="N515" s="1">
        <v>7.8958000000000004</v>
      </c>
      <c r="O515" t="s">
        <v>1221</v>
      </c>
      <c r="P515" t="s">
        <v>14</v>
      </c>
    </row>
    <row r="516" spans="1:16" x14ac:dyDescent="0.25">
      <c r="A516">
        <v>798</v>
      </c>
      <c r="B516">
        <v>1</v>
      </c>
      <c r="C516" t="str">
        <f>IF(B516=1,"Survived","Died")</f>
        <v>Survived</v>
      </c>
      <c r="D516" t="s">
        <v>1225</v>
      </c>
      <c r="E516" t="s">
        <v>1105</v>
      </c>
      <c r="F516" t="str">
        <f>TRIM(MID(E516,FIND(",",E516)+2,FIND(".",E516)-FIND(",",E516)-1)) &amp; " " &amp; TRIM(MID(E516,FIND(".",E516)+2,LEN(E516))) &amp; " " &amp; LEFT(E516,FIND(",",E516)-1)</f>
        <v>Mrs. Mara Osman</v>
      </c>
      <c r="G516" t="s">
        <v>16</v>
      </c>
      <c r="H516">
        <v>31</v>
      </c>
      <c r="I516" t="str">
        <f>IF(H516&lt;13,"Child",IF(H516&lt;60,"Adult","Senior"))</f>
        <v>Adult</v>
      </c>
      <c r="J516">
        <v>0</v>
      </c>
      <c r="K516">
        <v>0</v>
      </c>
      <c r="L516">
        <v>349244</v>
      </c>
      <c r="M516" t="str">
        <f>TRIM(L516)</f>
        <v>349244</v>
      </c>
      <c r="N516" s="1">
        <v>8.6832999999999991</v>
      </c>
      <c r="O516" t="s">
        <v>1221</v>
      </c>
      <c r="P516" t="s">
        <v>14</v>
      </c>
    </row>
    <row r="517" spans="1:16" x14ac:dyDescent="0.25">
      <c r="A517">
        <v>101</v>
      </c>
      <c r="B517">
        <v>0</v>
      </c>
      <c r="C517" t="str">
        <f>IF(B517=1,"Survived","Died")</f>
        <v>Died</v>
      </c>
      <c r="D517" t="s">
        <v>1225</v>
      </c>
      <c r="E517" t="s">
        <v>164</v>
      </c>
      <c r="F517" t="str">
        <f>TRIM(MID(E517,FIND(",",E517)+2,FIND(".",E517)-FIND(",",E517)-1)) &amp; " " &amp; TRIM(MID(E517,FIND(".",E517)+2,LEN(E517))) &amp; " " &amp; LEFT(E517,FIND(",",E517)-1)</f>
        <v>Miss. Matilda Petranec</v>
      </c>
      <c r="G517" t="s">
        <v>16</v>
      </c>
      <c r="H517">
        <v>28</v>
      </c>
      <c r="I517" t="str">
        <f>IF(H517&lt;13,"Child",IF(H517&lt;60,"Adult","Senior"))</f>
        <v>Adult</v>
      </c>
      <c r="J517">
        <v>0</v>
      </c>
      <c r="K517">
        <v>0</v>
      </c>
      <c r="L517">
        <v>349245</v>
      </c>
      <c r="M517" t="str">
        <f>TRIM(L517)</f>
        <v>349245</v>
      </c>
      <c r="N517" s="1">
        <v>7.8958000000000004</v>
      </c>
      <c r="O517" t="s">
        <v>1221</v>
      </c>
      <c r="P517" t="s">
        <v>14</v>
      </c>
    </row>
    <row r="518" spans="1:16" x14ac:dyDescent="0.25">
      <c r="A518">
        <v>607</v>
      </c>
      <c r="B518">
        <v>0</v>
      </c>
      <c r="C518" t="str">
        <f>IF(B518=1,"Survived","Died")</f>
        <v>Died</v>
      </c>
      <c r="D518" t="s">
        <v>1225</v>
      </c>
      <c r="E518" t="s">
        <v>864</v>
      </c>
      <c r="F518" t="str">
        <f>TRIM(MID(E518,FIND(",",E518)+2,FIND(".",E518)-FIND(",",E518)-1)) &amp; " " &amp; TRIM(MID(E518,FIND(".",E518)+2,LEN(E518))) &amp; " " &amp; LEFT(E518,FIND(",",E518)-1)</f>
        <v>Mr. Milan Karaic</v>
      </c>
      <c r="G518" t="s">
        <v>12</v>
      </c>
      <c r="H518">
        <v>30</v>
      </c>
      <c r="I518" t="str">
        <f>IF(H518&lt;13,"Child",IF(H518&lt;60,"Adult","Senior"))</f>
        <v>Adult</v>
      </c>
      <c r="J518">
        <v>0</v>
      </c>
      <c r="K518">
        <v>0</v>
      </c>
      <c r="L518">
        <v>349246</v>
      </c>
      <c r="M518" t="str">
        <f>TRIM(L518)</f>
        <v>349246</v>
      </c>
      <c r="N518" s="1">
        <v>7.8958000000000004</v>
      </c>
      <c r="O518" t="s">
        <v>1221</v>
      </c>
      <c r="P518" t="s">
        <v>14</v>
      </c>
    </row>
    <row r="519" spans="1:16" x14ac:dyDescent="0.25">
      <c r="A519">
        <v>518</v>
      </c>
      <c r="B519">
        <v>0</v>
      </c>
      <c r="D519">
        <v>3</v>
      </c>
      <c r="E519" t="s">
        <v>745</v>
      </c>
      <c r="G519" t="s">
        <v>12</v>
      </c>
      <c r="J519">
        <v>0</v>
      </c>
      <c r="K519">
        <v>0</v>
      </c>
      <c r="L519">
        <v>371110</v>
      </c>
      <c r="N519" s="1">
        <v>24.15</v>
      </c>
      <c r="P519" t="s">
        <v>26</v>
      </c>
    </row>
    <row r="520" spans="1:16" x14ac:dyDescent="0.25">
      <c r="A520">
        <v>190</v>
      </c>
      <c r="B520">
        <v>0</v>
      </c>
      <c r="C520" t="str">
        <f>IF(B520=1,"Survived","Died")</f>
        <v>Died</v>
      </c>
      <c r="D520" t="s">
        <v>1225</v>
      </c>
      <c r="E520" t="s">
        <v>292</v>
      </c>
      <c r="F520" t="str">
        <f>TRIM(MID(E520,FIND(",",E520)+2,FIND(".",E520)-FIND(",",E520)-1)) &amp; " " &amp; TRIM(MID(E520,FIND(".",E520)+2,LEN(E520))) &amp; " " &amp; LEFT(E520,FIND(",",E520)-1)</f>
        <v>Mr. Stjepan Turcin</v>
      </c>
      <c r="G520" t="s">
        <v>12</v>
      </c>
      <c r="H520">
        <v>36</v>
      </c>
      <c r="I520" t="str">
        <f>IF(H520&lt;13,"Child",IF(H520&lt;60,"Adult","Senior"))</f>
        <v>Adult</v>
      </c>
      <c r="J520">
        <v>0</v>
      </c>
      <c r="K520">
        <v>0</v>
      </c>
      <c r="L520">
        <v>349247</v>
      </c>
      <c r="M520" t="str">
        <f>TRIM(L520)</f>
        <v>349247</v>
      </c>
      <c r="N520" s="1">
        <v>7.8958000000000004</v>
      </c>
      <c r="O520" t="s">
        <v>1221</v>
      </c>
      <c r="P520" t="s">
        <v>14</v>
      </c>
    </row>
    <row r="521" spans="1:16" x14ac:dyDescent="0.25">
      <c r="A521">
        <v>871</v>
      </c>
      <c r="B521">
        <v>0</v>
      </c>
      <c r="C521" t="str">
        <f>IF(B521=1,"Survived","Died")</f>
        <v>Died</v>
      </c>
      <c r="D521" t="s">
        <v>1225</v>
      </c>
      <c r="E521" t="s">
        <v>1195</v>
      </c>
      <c r="F521" t="str">
        <f>TRIM(MID(E521,FIND(",",E521)+2,FIND(".",E521)-FIND(",",E521)-1)) &amp; " " &amp; TRIM(MID(E521,FIND(".",E521)+2,LEN(E521))) &amp; " " &amp; LEFT(E521,FIND(",",E521)-1)</f>
        <v>Mr. Cerin Balkic</v>
      </c>
      <c r="G521" t="s">
        <v>12</v>
      </c>
      <c r="H521">
        <v>26</v>
      </c>
      <c r="I521" t="str">
        <f>IF(H521&lt;13,"Child",IF(H521&lt;60,"Adult","Senior"))</f>
        <v>Adult</v>
      </c>
      <c r="J521">
        <v>0</v>
      </c>
      <c r="K521">
        <v>0</v>
      </c>
      <c r="L521">
        <v>349248</v>
      </c>
      <c r="M521" t="str">
        <f>TRIM(L521)</f>
        <v>349248</v>
      </c>
      <c r="N521" s="1">
        <v>7.8958000000000004</v>
      </c>
      <c r="O521" t="s">
        <v>1221</v>
      </c>
      <c r="P521" t="s">
        <v>14</v>
      </c>
    </row>
    <row r="522" spans="1:16" x14ac:dyDescent="0.25">
      <c r="A522">
        <v>109</v>
      </c>
      <c r="B522">
        <v>0</v>
      </c>
      <c r="C522" t="str">
        <f>IF(B522=1,"Survived","Died")</f>
        <v>Died</v>
      </c>
      <c r="D522" t="s">
        <v>1225</v>
      </c>
      <c r="E522" t="s">
        <v>173</v>
      </c>
      <c r="F522" t="str">
        <f>TRIM(MID(E522,FIND(",",E522)+2,FIND(".",E522)-FIND(",",E522)-1)) &amp; " " &amp; TRIM(MID(E522,FIND(".",E522)+2,LEN(E522))) &amp; " " &amp; LEFT(E522,FIND(",",E522)-1)</f>
        <v>Mr. Tido Rekic</v>
      </c>
      <c r="G522" t="s">
        <v>12</v>
      </c>
      <c r="H522">
        <v>38</v>
      </c>
      <c r="I522" t="str">
        <f>IF(H522&lt;13,"Child",IF(H522&lt;60,"Adult","Senior"))</f>
        <v>Adult</v>
      </c>
      <c r="J522">
        <v>0</v>
      </c>
      <c r="K522">
        <v>0</v>
      </c>
      <c r="L522">
        <v>349249</v>
      </c>
      <c r="M522" t="str">
        <f>TRIM(L522)</f>
        <v>349249</v>
      </c>
      <c r="N522" s="1">
        <v>7.8958000000000004</v>
      </c>
      <c r="O522" t="s">
        <v>1221</v>
      </c>
      <c r="P522" t="s">
        <v>14</v>
      </c>
    </row>
    <row r="523" spans="1:16" x14ac:dyDescent="0.25">
      <c r="A523">
        <v>562</v>
      </c>
      <c r="B523">
        <v>0</v>
      </c>
      <c r="C523" t="str">
        <f>IF(B523=1,"Survived","Died")</f>
        <v>Died</v>
      </c>
      <c r="D523" t="s">
        <v>1225</v>
      </c>
      <c r="E523" t="s">
        <v>802</v>
      </c>
      <c r="F523" t="str">
        <f>TRIM(MID(E523,FIND(",",E523)+2,FIND(".",E523)-FIND(",",E523)-1)) &amp; " " &amp; TRIM(MID(E523,FIND(".",E523)+2,LEN(E523))) &amp; " " &amp; LEFT(E523,FIND(",",E523)-1)</f>
        <v>Mr. Husein Sivic</v>
      </c>
      <c r="G523" t="s">
        <v>12</v>
      </c>
      <c r="H523">
        <v>40</v>
      </c>
      <c r="I523" t="str">
        <f>IF(H523&lt;13,"Child",IF(H523&lt;60,"Adult","Senior"))</f>
        <v>Adult</v>
      </c>
      <c r="J523">
        <v>0</v>
      </c>
      <c r="K523">
        <v>0</v>
      </c>
      <c r="L523">
        <v>349251</v>
      </c>
      <c r="M523" t="str">
        <f>TRIM(L523)</f>
        <v>349251</v>
      </c>
      <c r="N523" s="1">
        <v>7.8958000000000004</v>
      </c>
      <c r="O523" t="s">
        <v>1221</v>
      </c>
      <c r="P523" t="s">
        <v>14</v>
      </c>
    </row>
    <row r="524" spans="1:16" x14ac:dyDescent="0.25">
      <c r="A524">
        <v>523</v>
      </c>
      <c r="B524">
        <v>0</v>
      </c>
      <c r="D524">
        <v>3</v>
      </c>
      <c r="E524" t="s">
        <v>751</v>
      </c>
      <c r="G524" t="s">
        <v>12</v>
      </c>
      <c r="J524">
        <v>0</v>
      </c>
      <c r="K524">
        <v>0</v>
      </c>
      <c r="L524">
        <v>2624</v>
      </c>
      <c r="N524" s="1">
        <v>7.2249999999999996</v>
      </c>
      <c r="P524" t="s">
        <v>19</v>
      </c>
    </row>
    <row r="525" spans="1:16" x14ac:dyDescent="0.25">
      <c r="A525">
        <v>522</v>
      </c>
      <c r="B525">
        <v>0</v>
      </c>
      <c r="C525" t="str">
        <f>IF(B525=1,"Survived","Died")</f>
        <v>Died</v>
      </c>
      <c r="D525" t="s">
        <v>1225</v>
      </c>
      <c r="E525" t="s">
        <v>750</v>
      </c>
      <c r="F525" t="str">
        <f>TRIM(MID(E525,FIND(",",E525)+2,FIND(".",E525)-FIND(",",E525)-1)) &amp; " " &amp; TRIM(MID(E525,FIND(".",E525)+2,LEN(E525))) &amp; " " &amp; LEFT(E525,FIND(",",E525)-1)</f>
        <v>Mr. Janko Vovk</v>
      </c>
      <c r="G525" t="s">
        <v>12</v>
      </c>
      <c r="H525">
        <v>22</v>
      </c>
      <c r="I525" t="str">
        <f>IF(H525&lt;13,"Child",IF(H525&lt;60,"Adult","Senior"))</f>
        <v>Adult</v>
      </c>
      <c r="J525">
        <v>0</v>
      </c>
      <c r="K525">
        <v>0</v>
      </c>
      <c r="L525">
        <v>349252</v>
      </c>
      <c r="M525" t="str">
        <f>TRIM(L525)</f>
        <v>349252</v>
      </c>
      <c r="N525" s="1">
        <v>7.8958000000000004</v>
      </c>
      <c r="O525" t="s">
        <v>1221</v>
      </c>
      <c r="P525" t="s">
        <v>14</v>
      </c>
    </row>
    <row r="526" spans="1:16" x14ac:dyDescent="0.25">
      <c r="A526">
        <v>525</v>
      </c>
      <c r="B526">
        <v>0</v>
      </c>
      <c r="D526">
        <v>3</v>
      </c>
      <c r="E526" t="s">
        <v>753</v>
      </c>
      <c r="G526" t="s">
        <v>12</v>
      </c>
      <c r="J526">
        <v>0</v>
      </c>
      <c r="K526">
        <v>0</v>
      </c>
      <c r="L526">
        <v>2700</v>
      </c>
      <c r="N526" s="1">
        <v>7.2291999999999996</v>
      </c>
      <c r="P526" t="s">
        <v>19</v>
      </c>
    </row>
    <row r="527" spans="1:16" x14ac:dyDescent="0.25">
      <c r="A527">
        <v>692</v>
      </c>
      <c r="B527">
        <v>1</v>
      </c>
      <c r="C527" t="str">
        <f>IF(B527=1,"Survived","Died")</f>
        <v>Survived</v>
      </c>
      <c r="D527" t="s">
        <v>1225</v>
      </c>
      <c r="E527" t="s">
        <v>971</v>
      </c>
      <c r="F527" t="str">
        <f>TRIM(MID(E527,FIND(",",E527)+2,FIND(".",E527)-FIND(",",E527)-1)) &amp; " " &amp; TRIM(MID(E527,FIND(".",E527)+2,LEN(E527))) &amp; " " &amp; LEFT(E527,FIND(",",E527)-1)</f>
        <v>Miss. Manca Karun</v>
      </c>
      <c r="G527" t="s">
        <v>16</v>
      </c>
      <c r="H527">
        <v>4</v>
      </c>
      <c r="I527" t="str">
        <f>IF(H527&lt;13,"Child",IF(H527&lt;60,"Adult","Senior"))</f>
        <v>Child</v>
      </c>
      <c r="J527">
        <v>0</v>
      </c>
      <c r="K527">
        <v>1</v>
      </c>
      <c r="L527">
        <v>349256</v>
      </c>
      <c r="M527" t="str">
        <f>TRIM(L527)</f>
        <v>349256</v>
      </c>
      <c r="N527" s="1">
        <v>13.416700000000001</v>
      </c>
      <c r="O527" t="s">
        <v>1221</v>
      </c>
      <c r="P527" t="s">
        <v>19</v>
      </c>
    </row>
    <row r="528" spans="1:16" x14ac:dyDescent="0.25">
      <c r="A528">
        <v>882</v>
      </c>
      <c r="B528">
        <v>0</v>
      </c>
      <c r="C528" t="str">
        <f>IF(B528=1,"Survived","Died")</f>
        <v>Died</v>
      </c>
      <c r="D528" t="s">
        <v>1225</v>
      </c>
      <c r="E528" t="s">
        <v>1207</v>
      </c>
      <c r="F528" t="str">
        <f>TRIM(MID(E528,FIND(",",E528)+2,FIND(".",E528)-FIND(",",E528)-1)) &amp; " " &amp; TRIM(MID(E528,FIND(".",E528)+2,LEN(E528))) &amp; " " &amp; LEFT(E528,FIND(",",E528)-1)</f>
        <v>Mr. Johann Markun</v>
      </c>
      <c r="G528" t="s">
        <v>12</v>
      </c>
      <c r="H528">
        <v>33</v>
      </c>
      <c r="I528" t="str">
        <f>IF(H528&lt;13,"Child",IF(H528&lt;60,"Adult","Senior"))</f>
        <v>Adult</v>
      </c>
      <c r="J528">
        <v>0</v>
      </c>
      <c r="K528">
        <v>0</v>
      </c>
      <c r="L528">
        <v>349257</v>
      </c>
      <c r="M528" t="str">
        <f>TRIM(L528)</f>
        <v>349257</v>
      </c>
      <c r="N528" s="1">
        <v>7.8958000000000004</v>
      </c>
      <c r="O528" t="s">
        <v>1221</v>
      </c>
      <c r="P528" t="s">
        <v>14</v>
      </c>
    </row>
    <row r="529" spans="1:16" x14ac:dyDescent="0.25">
      <c r="A529">
        <v>528</v>
      </c>
      <c r="B529">
        <v>0</v>
      </c>
      <c r="D529">
        <v>1</v>
      </c>
      <c r="E529" t="s">
        <v>757</v>
      </c>
      <c r="G529" t="s">
        <v>12</v>
      </c>
      <c r="J529">
        <v>0</v>
      </c>
      <c r="K529">
        <v>0</v>
      </c>
      <c r="L529" t="s">
        <v>758</v>
      </c>
      <c r="N529" s="1">
        <v>221.7792</v>
      </c>
      <c r="O529" t="s">
        <v>759</v>
      </c>
      <c r="P529" t="s">
        <v>14</v>
      </c>
    </row>
    <row r="530" spans="1:16" x14ac:dyDescent="0.25">
      <c r="A530">
        <v>8</v>
      </c>
      <c r="B530">
        <v>0</v>
      </c>
      <c r="C530" t="str">
        <f>IF(B530=1,"Survived","Died")</f>
        <v>Died</v>
      </c>
      <c r="D530" t="s">
        <v>1225</v>
      </c>
      <c r="E530" t="s">
        <v>29</v>
      </c>
      <c r="F530" t="str">
        <f>TRIM(MID(E530,FIND(",",E530)+2,FIND(".",E530)-FIND(",",E530)-1)) &amp; " " &amp; TRIM(MID(E530,FIND(".",E530)+2,LEN(E530))) &amp; " " &amp; LEFT(E530,FIND(",",E530)-1)</f>
        <v>Master. Gosta Leonard Palsson</v>
      </c>
      <c r="G530" t="s">
        <v>12</v>
      </c>
      <c r="H530">
        <v>2</v>
      </c>
      <c r="I530" t="str">
        <f>IF(H530&lt;13,"Child",IF(H530&lt;60,"Adult","Senior"))</f>
        <v>Child</v>
      </c>
      <c r="J530">
        <v>3</v>
      </c>
      <c r="K530">
        <v>1</v>
      </c>
      <c r="L530">
        <v>349909</v>
      </c>
      <c r="M530" t="str">
        <f>TRIM(L530)</f>
        <v>349909</v>
      </c>
      <c r="N530" s="1">
        <v>21.074999999999999</v>
      </c>
      <c r="O530" t="s">
        <v>1221</v>
      </c>
      <c r="P530" t="s">
        <v>14</v>
      </c>
    </row>
    <row r="531" spans="1:16" x14ac:dyDescent="0.25">
      <c r="A531">
        <v>25</v>
      </c>
      <c r="B531">
        <v>0</v>
      </c>
      <c r="C531" t="str">
        <f>IF(B531=1,"Survived","Died")</f>
        <v>Died</v>
      </c>
      <c r="D531" t="s">
        <v>1225</v>
      </c>
      <c r="E531" t="s">
        <v>52</v>
      </c>
      <c r="F531" t="str">
        <f>TRIM(MID(E531,FIND(",",E531)+2,FIND(".",E531)-FIND(",",E531)-1)) &amp; " " &amp; TRIM(MID(E531,FIND(".",E531)+2,LEN(E531))) &amp; " " &amp; LEFT(E531,FIND(",",E531)-1)</f>
        <v>Miss. Torborg Danira Palsson</v>
      </c>
      <c r="G531" t="s">
        <v>16</v>
      </c>
      <c r="H531">
        <v>8</v>
      </c>
      <c r="I531" t="str">
        <f>IF(H531&lt;13,"Child",IF(H531&lt;60,"Adult","Senior"))</f>
        <v>Child</v>
      </c>
      <c r="J531">
        <v>3</v>
      </c>
      <c r="K531">
        <v>1</v>
      </c>
      <c r="L531">
        <v>349909</v>
      </c>
      <c r="M531" t="str">
        <f>TRIM(L531)</f>
        <v>349909</v>
      </c>
      <c r="N531" s="1">
        <v>21.074999999999999</v>
      </c>
      <c r="O531" t="s">
        <v>1221</v>
      </c>
      <c r="P531" t="s">
        <v>14</v>
      </c>
    </row>
    <row r="532" spans="1:16" x14ac:dyDescent="0.25">
      <c r="A532">
        <v>375</v>
      </c>
      <c r="B532">
        <v>0</v>
      </c>
      <c r="C532" t="str">
        <f>IF(B532=1,"Survived","Died")</f>
        <v>Died</v>
      </c>
      <c r="D532" t="s">
        <v>1225</v>
      </c>
      <c r="E532" t="s">
        <v>555</v>
      </c>
      <c r="F532" t="str">
        <f>TRIM(MID(E532,FIND(",",E532)+2,FIND(".",E532)-FIND(",",E532)-1)) &amp; " " &amp; TRIM(MID(E532,FIND(".",E532)+2,LEN(E532))) &amp; " " &amp; LEFT(E532,FIND(",",E532)-1)</f>
        <v>Miss. Stina Viola Palsson</v>
      </c>
      <c r="G532" t="s">
        <v>16</v>
      </c>
      <c r="H532">
        <v>3</v>
      </c>
      <c r="I532" t="str">
        <f>IF(H532&lt;13,"Child",IF(H532&lt;60,"Adult","Senior"))</f>
        <v>Child</v>
      </c>
      <c r="J532">
        <v>3</v>
      </c>
      <c r="K532">
        <v>1</v>
      </c>
      <c r="L532">
        <v>349909</v>
      </c>
      <c r="M532" t="str">
        <f>TRIM(L532)</f>
        <v>349909</v>
      </c>
      <c r="N532" s="1">
        <v>21.074999999999999</v>
      </c>
      <c r="O532" t="s">
        <v>1221</v>
      </c>
      <c r="P532" t="s">
        <v>14</v>
      </c>
    </row>
    <row r="533" spans="1:16" x14ac:dyDescent="0.25">
      <c r="A533">
        <v>532</v>
      </c>
      <c r="B533">
        <v>0</v>
      </c>
      <c r="D533">
        <v>3</v>
      </c>
      <c r="E533" t="s">
        <v>763</v>
      </c>
      <c r="G533" t="s">
        <v>12</v>
      </c>
      <c r="J533">
        <v>0</v>
      </c>
      <c r="K533">
        <v>0</v>
      </c>
      <c r="L533">
        <v>2641</v>
      </c>
      <c r="N533" s="1">
        <v>7.2291999999999996</v>
      </c>
      <c r="P533" t="s">
        <v>19</v>
      </c>
    </row>
    <row r="534" spans="1:16" x14ac:dyDescent="0.25">
      <c r="A534">
        <v>568</v>
      </c>
      <c r="B534">
        <v>0</v>
      </c>
      <c r="C534" t="str">
        <f>IF(B534=1,"Survived","Died")</f>
        <v>Died</v>
      </c>
      <c r="D534" t="s">
        <v>1225</v>
      </c>
      <c r="E534" t="s">
        <v>811</v>
      </c>
      <c r="F534" t="str">
        <f>TRIM(MID(E534,FIND(",",E534)+2,FIND(".",E534)-FIND(",",E534)-1)) &amp; " " &amp; TRIM(MID(E534,FIND(".",E534)+2,LEN(E534))) &amp; " " &amp; LEFT(E534,FIND(",",E534)-1)</f>
        <v>Mrs. Nils (Alma Cornelia Berglund) Palsson</v>
      </c>
      <c r="G534" t="s">
        <v>16</v>
      </c>
      <c r="H534">
        <v>29</v>
      </c>
      <c r="I534" t="str">
        <f>IF(H534&lt;13,"Child",IF(H534&lt;60,"Adult","Senior"))</f>
        <v>Adult</v>
      </c>
      <c r="J534">
        <v>0</v>
      </c>
      <c r="K534">
        <v>4</v>
      </c>
      <c r="L534">
        <v>349909</v>
      </c>
      <c r="M534" t="str">
        <f>TRIM(L534)</f>
        <v>349909</v>
      </c>
      <c r="N534" s="1">
        <v>21.074999999999999</v>
      </c>
      <c r="O534" t="s">
        <v>1221</v>
      </c>
      <c r="P534" t="s">
        <v>14</v>
      </c>
    </row>
    <row r="535" spans="1:16" x14ac:dyDescent="0.25">
      <c r="A535">
        <v>534</v>
      </c>
      <c r="B535">
        <v>1</v>
      </c>
      <c r="D535">
        <v>3</v>
      </c>
      <c r="E535" t="s">
        <v>765</v>
      </c>
      <c r="G535" t="s">
        <v>16</v>
      </c>
      <c r="J535">
        <v>0</v>
      </c>
      <c r="K535">
        <v>2</v>
      </c>
      <c r="L535">
        <v>2668</v>
      </c>
      <c r="N535" s="1">
        <v>22.3583</v>
      </c>
      <c r="P535" t="s">
        <v>19</v>
      </c>
    </row>
    <row r="536" spans="1:16" x14ac:dyDescent="0.25">
      <c r="A536">
        <v>606</v>
      </c>
      <c r="B536">
        <v>0</v>
      </c>
      <c r="C536" t="str">
        <f>IF(B536=1,"Survived","Died")</f>
        <v>Died</v>
      </c>
      <c r="D536" t="s">
        <v>1225</v>
      </c>
      <c r="E536" t="s">
        <v>863</v>
      </c>
      <c r="F536" t="str">
        <f>TRIM(MID(E536,FIND(",",E536)+2,FIND(".",E536)-FIND(",",E536)-1)) &amp; " " &amp; TRIM(MID(E536,FIND(".",E536)+2,LEN(E536))) &amp; " " &amp; LEFT(E536,FIND(",",E536)-1)</f>
        <v>Mr. Edvard Bengtsson Lindell</v>
      </c>
      <c r="G536" t="s">
        <v>12</v>
      </c>
      <c r="H536">
        <v>36</v>
      </c>
      <c r="I536" t="str">
        <f>IF(H536&lt;13,"Child",IF(H536&lt;60,"Adult","Senior"))</f>
        <v>Adult</v>
      </c>
      <c r="J536">
        <v>1</v>
      </c>
      <c r="K536">
        <v>0</v>
      </c>
      <c r="L536">
        <v>349910</v>
      </c>
      <c r="M536" t="str">
        <f>TRIM(L536)</f>
        <v>349910</v>
      </c>
      <c r="N536" s="1">
        <v>15.55</v>
      </c>
      <c r="O536" t="s">
        <v>1221</v>
      </c>
      <c r="P536" t="s">
        <v>14</v>
      </c>
    </row>
    <row r="537" spans="1:16" x14ac:dyDescent="0.25">
      <c r="A537">
        <v>676</v>
      </c>
      <c r="B537">
        <v>0</v>
      </c>
      <c r="C537" t="str">
        <f>IF(B537=1,"Survived","Died")</f>
        <v>Died</v>
      </c>
      <c r="D537" t="s">
        <v>1225</v>
      </c>
      <c r="E537" t="s">
        <v>951</v>
      </c>
      <c r="F537" t="str">
        <f>TRIM(MID(E537,FIND(",",E537)+2,FIND(".",E537)-FIND(",",E537)-1)) &amp; " " &amp; TRIM(MID(E537,FIND(".",E537)+2,LEN(E537))) &amp; " " &amp; LEFT(E537,FIND(",",E537)-1)</f>
        <v>Mr. Gustaf Hjalmar Edvardsson</v>
      </c>
      <c r="G537" t="s">
        <v>12</v>
      </c>
      <c r="H537">
        <v>18</v>
      </c>
      <c r="I537" t="str">
        <f>IF(H537&lt;13,"Child",IF(H537&lt;60,"Adult","Senior"))</f>
        <v>Adult</v>
      </c>
      <c r="J537">
        <v>0</v>
      </c>
      <c r="K537">
        <v>0</v>
      </c>
      <c r="L537">
        <v>349912</v>
      </c>
      <c r="M537" t="str">
        <f>TRIM(L537)</f>
        <v>349912</v>
      </c>
      <c r="N537" s="1">
        <v>7.7750000000000004</v>
      </c>
      <c r="O537" t="s">
        <v>1221</v>
      </c>
      <c r="P537" t="s">
        <v>14</v>
      </c>
    </row>
    <row r="538" spans="1:16" x14ac:dyDescent="0.25">
      <c r="A538">
        <v>705</v>
      </c>
      <c r="B538">
        <v>0</v>
      </c>
      <c r="C538" t="str">
        <f>IF(B538=1,"Survived","Died")</f>
        <v>Died</v>
      </c>
      <c r="D538" t="s">
        <v>1225</v>
      </c>
      <c r="E538" t="s">
        <v>988</v>
      </c>
      <c r="F538" t="str">
        <f>TRIM(MID(E538,FIND(",",E538)+2,FIND(".",E538)-FIND(",",E538)-1)) &amp; " " &amp; TRIM(MID(E538,FIND(".",E538)+2,LEN(E538))) &amp; " " &amp; LEFT(E538,FIND(",",E538)-1)</f>
        <v>Mr. Henrik Juul Hansen</v>
      </c>
      <c r="G538" t="s">
        <v>12</v>
      </c>
      <c r="H538">
        <v>26</v>
      </c>
      <c r="I538" t="str">
        <f>IF(H538&lt;13,"Child",IF(H538&lt;60,"Adult","Senior"))</f>
        <v>Adult</v>
      </c>
      <c r="J538">
        <v>1</v>
      </c>
      <c r="K538">
        <v>0</v>
      </c>
      <c r="L538">
        <v>350025</v>
      </c>
      <c r="M538" t="str">
        <f>TRIM(L538)</f>
        <v>350025</v>
      </c>
      <c r="N538" s="1">
        <v>7.8541999999999996</v>
      </c>
      <c r="O538" t="s">
        <v>1221</v>
      </c>
      <c r="P538" t="s">
        <v>14</v>
      </c>
    </row>
    <row r="539" spans="1:16" x14ac:dyDescent="0.25">
      <c r="A539">
        <v>861</v>
      </c>
      <c r="B539">
        <v>0</v>
      </c>
      <c r="C539" t="str">
        <f>IF(B539=1,"Survived","Died")</f>
        <v>Died</v>
      </c>
      <c r="D539" t="s">
        <v>1225</v>
      </c>
      <c r="E539" t="s">
        <v>1182</v>
      </c>
      <c r="F539" t="str">
        <f>TRIM(MID(E539,FIND(",",E539)+2,FIND(".",E539)-FIND(",",E539)-1)) &amp; " " &amp; TRIM(MID(E539,FIND(".",E539)+2,LEN(E539))) &amp; " " &amp; LEFT(E539,FIND(",",E539)-1)</f>
        <v>Mr. Claus Peter Hansen</v>
      </c>
      <c r="G539" t="s">
        <v>12</v>
      </c>
      <c r="H539">
        <v>41</v>
      </c>
      <c r="I539" t="str">
        <f>IF(H539&lt;13,"Child",IF(H539&lt;60,"Adult","Senior"))</f>
        <v>Adult</v>
      </c>
      <c r="J539">
        <v>2</v>
      </c>
      <c r="K539">
        <v>0</v>
      </c>
      <c r="L539">
        <v>350026</v>
      </c>
      <c r="M539" t="str">
        <f>TRIM(L539)</f>
        <v>350026</v>
      </c>
      <c r="N539" s="1">
        <v>14.1083</v>
      </c>
      <c r="O539" t="s">
        <v>1221</v>
      </c>
      <c r="P539" t="s">
        <v>14</v>
      </c>
    </row>
    <row r="540" spans="1:16" x14ac:dyDescent="0.25">
      <c r="A540">
        <v>539</v>
      </c>
      <c r="B540">
        <v>0</v>
      </c>
      <c r="D540">
        <v>3</v>
      </c>
      <c r="E540" t="s">
        <v>772</v>
      </c>
      <c r="G540" t="s">
        <v>12</v>
      </c>
      <c r="J540">
        <v>0</v>
      </c>
      <c r="K540">
        <v>0</v>
      </c>
      <c r="L540">
        <v>364498</v>
      </c>
      <c r="N540" s="1">
        <v>14.5</v>
      </c>
      <c r="P540" t="s">
        <v>14</v>
      </c>
    </row>
    <row r="541" spans="1:16" x14ac:dyDescent="0.25">
      <c r="A541">
        <v>624</v>
      </c>
      <c r="B541">
        <v>0</v>
      </c>
      <c r="C541" t="str">
        <f t="shared" ref="C541:C548" si="92">IF(B541=1,"Survived","Died")</f>
        <v>Died</v>
      </c>
      <c r="D541" t="s">
        <v>1225</v>
      </c>
      <c r="E541" t="s">
        <v>883</v>
      </c>
      <c r="F541" t="str">
        <f t="shared" ref="F541:F548" si="93">TRIM(MID(E541,FIND(",",E541)+2,FIND(".",E541)-FIND(",",E541)-1)) &amp; " " &amp; TRIM(MID(E541,FIND(".",E541)+2,LEN(E541))) &amp; " " &amp; LEFT(E541,FIND(",",E541)-1)</f>
        <v>Mr. Henry Damsgaard Hansen</v>
      </c>
      <c r="G541" t="s">
        <v>12</v>
      </c>
      <c r="H541">
        <v>21</v>
      </c>
      <c r="I541" t="str">
        <f t="shared" ref="I541:I548" si="94">IF(H541&lt;13,"Child",IF(H541&lt;60,"Adult","Senior"))</f>
        <v>Adult</v>
      </c>
      <c r="J541">
        <v>0</v>
      </c>
      <c r="K541">
        <v>0</v>
      </c>
      <c r="L541">
        <v>350029</v>
      </c>
      <c r="M541" t="str">
        <f t="shared" ref="M541:M548" si="95">TRIM(L541)</f>
        <v>350029</v>
      </c>
      <c r="N541" s="1">
        <v>7.8541999999999996</v>
      </c>
      <c r="O541" t="s">
        <v>1221</v>
      </c>
      <c r="P541" t="s">
        <v>14</v>
      </c>
    </row>
    <row r="542" spans="1:16" x14ac:dyDescent="0.25">
      <c r="A542">
        <v>392</v>
      </c>
      <c r="B542">
        <v>1</v>
      </c>
      <c r="C542" t="str">
        <f t="shared" si="92"/>
        <v>Survived</v>
      </c>
      <c r="D542" t="s">
        <v>1225</v>
      </c>
      <c r="E542" t="s">
        <v>578</v>
      </c>
      <c r="F542" t="str">
        <f t="shared" si="93"/>
        <v>Mr. Carl Olof Jansson</v>
      </c>
      <c r="G542" t="s">
        <v>12</v>
      </c>
      <c r="H542">
        <v>21</v>
      </c>
      <c r="I542" t="str">
        <f t="shared" si="94"/>
        <v>Adult</v>
      </c>
      <c r="J542">
        <v>0</v>
      </c>
      <c r="K542">
        <v>0</v>
      </c>
      <c r="L542">
        <v>350034</v>
      </c>
      <c r="M542" t="str">
        <f t="shared" si="95"/>
        <v>350034</v>
      </c>
      <c r="N542" s="1">
        <v>7.7957999999999998</v>
      </c>
      <c r="O542" t="s">
        <v>1221</v>
      </c>
      <c r="P542" t="s">
        <v>14</v>
      </c>
    </row>
    <row r="543" spans="1:16" x14ac:dyDescent="0.25">
      <c r="A543">
        <v>500</v>
      </c>
      <c r="B543">
        <v>0</v>
      </c>
      <c r="C543" t="str">
        <f t="shared" si="92"/>
        <v>Died</v>
      </c>
      <c r="D543" t="s">
        <v>1225</v>
      </c>
      <c r="E543" t="s">
        <v>719</v>
      </c>
      <c r="F543" t="str">
        <f t="shared" si="93"/>
        <v>Mr. Olof Svensson</v>
      </c>
      <c r="G543" t="s">
        <v>12</v>
      </c>
      <c r="H543">
        <v>24</v>
      </c>
      <c r="I543" t="str">
        <f t="shared" si="94"/>
        <v>Adult</v>
      </c>
      <c r="J543">
        <v>0</v>
      </c>
      <c r="K543">
        <v>0</v>
      </c>
      <c r="L543">
        <v>350035</v>
      </c>
      <c r="M543" t="str">
        <f t="shared" si="95"/>
        <v>350035</v>
      </c>
      <c r="N543" s="1">
        <v>7.7957999999999998</v>
      </c>
      <c r="O543" t="s">
        <v>1221</v>
      </c>
      <c r="P543" t="s">
        <v>14</v>
      </c>
    </row>
    <row r="544" spans="1:16" x14ac:dyDescent="0.25">
      <c r="A544">
        <v>689</v>
      </c>
      <c r="B544">
        <v>0</v>
      </c>
      <c r="C544" t="str">
        <f t="shared" si="92"/>
        <v>Died</v>
      </c>
      <c r="D544" t="s">
        <v>1225</v>
      </c>
      <c r="E544" t="s">
        <v>966</v>
      </c>
      <c r="F544" t="str">
        <f t="shared" si="93"/>
        <v>Mr. Eberhard Thelander Fischer</v>
      </c>
      <c r="G544" t="s">
        <v>12</v>
      </c>
      <c r="H544">
        <v>18</v>
      </c>
      <c r="I544" t="str">
        <f t="shared" si="94"/>
        <v>Adult</v>
      </c>
      <c r="J544">
        <v>0</v>
      </c>
      <c r="K544">
        <v>0</v>
      </c>
      <c r="L544">
        <v>350036</v>
      </c>
      <c r="M544" t="str">
        <f t="shared" si="95"/>
        <v>350036</v>
      </c>
      <c r="N544" s="1">
        <v>7.7957999999999998</v>
      </c>
      <c r="O544" t="s">
        <v>1221</v>
      </c>
      <c r="P544" t="s">
        <v>14</v>
      </c>
    </row>
    <row r="545" spans="1:16" x14ac:dyDescent="0.25">
      <c r="A545">
        <v>757</v>
      </c>
      <c r="B545">
        <v>0</v>
      </c>
      <c r="C545" t="str">
        <f t="shared" si="92"/>
        <v>Died</v>
      </c>
      <c r="D545" t="s">
        <v>1225</v>
      </c>
      <c r="E545" t="s">
        <v>1052</v>
      </c>
      <c r="F545" t="str">
        <f t="shared" si="93"/>
        <v>Mr. August Sigfrid Carlsson</v>
      </c>
      <c r="G545" t="s">
        <v>12</v>
      </c>
      <c r="H545">
        <v>28</v>
      </c>
      <c r="I545" t="str">
        <f t="shared" si="94"/>
        <v>Adult</v>
      </c>
      <c r="J545">
        <v>0</v>
      </c>
      <c r="K545">
        <v>0</v>
      </c>
      <c r="L545">
        <v>350042</v>
      </c>
      <c r="M545" t="str">
        <f t="shared" si="95"/>
        <v>350042</v>
      </c>
      <c r="N545" s="1">
        <v>7.7957999999999998</v>
      </c>
      <c r="O545" t="s">
        <v>1221</v>
      </c>
      <c r="P545" t="s">
        <v>14</v>
      </c>
    </row>
    <row r="546" spans="1:16" x14ac:dyDescent="0.25">
      <c r="A546">
        <v>147</v>
      </c>
      <c r="B546">
        <v>1</v>
      </c>
      <c r="C546" t="str">
        <f t="shared" si="92"/>
        <v>Survived</v>
      </c>
      <c r="D546" t="s">
        <v>1225</v>
      </c>
      <c r="E546" t="s">
        <v>228</v>
      </c>
      <c r="F546" t="str">
        <f t="shared" si="93"/>
        <v>Mr. August Edvard ("Wennerstrom") Andersson</v>
      </c>
      <c r="G546" t="s">
        <v>12</v>
      </c>
      <c r="H546">
        <v>27</v>
      </c>
      <c r="I546" t="str">
        <f t="shared" si="94"/>
        <v>Adult</v>
      </c>
      <c r="J546">
        <v>0</v>
      </c>
      <c r="K546">
        <v>0</v>
      </c>
      <c r="L546">
        <v>350043</v>
      </c>
      <c r="M546" t="str">
        <f t="shared" si="95"/>
        <v>350043</v>
      </c>
      <c r="N546" s="1">
        <v>7.7957999999999998</v>
      </c>
      <c r="O546" t="s">
        <v>1221</v>
      </c>
      <c r="P546" t="s">
        <v>14</v>
      </c>
    </row>
    <row r="547" spans="1:16" x14ac:dyDescent="0.25">
      <c r="A547">
        <v>193</v>
      </c>
      <c r="B547">
        <v>1</v>
      </c>
      <c r="C547" t="str">
        <f t="shared" si="92"/>
        <v>Survived</v>
      </c>
      <c r="D547" t="s">
        <v>1225</v>
      </c>
      <c r="E547" t="s">
        <v>295</v>
      </c>
      <c r="F547" t="str">
        <f t="shared" si="93"/>
        <v>Miss. Carla Christine Nielsine Andersen-Jensen</v>
      </c>
      <c r="G547" t="s">
        <v>16</v>
      </c>
      <c r="H547">
        <v>19</v>
      </c>
      <c r="I547" t="str">
        <f t="shared" si="94"/>
        <v>Adult</v>
      </c>
      <c r="J547">
        <v>1</v>
      </c>
      <c r="K547">
        <v>0</v>
      </c>
      <c r="L547">
        <v>350046</v>
      </c>
      <c r="M547" t="str">
        <f t="shared" si="95"/>
        <v>350046</v>
      </c>
      <c r="N547" s="1">
        <v>7.8541999999999996</v>
      </c>
      <c r="O547" t="s">
        <v>1221</v>
      </c>
      <c r="P547" t="s">
        <v>14</v>
      </c>
    </row>
    <row r="548" spans="1:16" x14ac:dyDescent="0.25">
      <c r="A548">
        <v>772</v>
      </c>
      <c r="B548">
        <v>0</v>
      </c>
      <c r="C548" t="str">
        <f t="shared" si="92"/>
        <v>Died</v>
      </c>
      <c r="D548" t="s">
        <v>1225</v>
      </c>
      <c r="E548" t="s">
        <v>1069</v>
      </c>
      <c r="F548" t="str">
        <f t="shared" si="93"/>
        <v>Mr. Niels Peder Jensen</v>
      </c>
      <c r="G548" t="s">
        <v>12</v>
      </c>
      <c r="H548">
        <v>48</v>
      </c>
      <c r="I548" t="str">
        <f t="shared" si="94"/>
        <v>Adult</v>
      </c>
      <c r="J548">
        <v>0</v>
      </c>
      <c r="K548">
        <v>0</v>
      </c>
      <c r="L548">
        <v>350047</v>
      </c>
      <c r="M548" t="str">
        <f t="shared" si="95"/>
        <v>350047</v>
      </c>
      <c r="N548" s="1">
        <v>7.8541999999999996</v>
      </c>
      <c r="O548" t="s">
        <v>1221</v>
      </c>
      <c r="P548" t="s">
        <v>14</v>
      </c>
    </row>
    <row r="549" spans="1:16" x14ac:dyDescent="0.25">
      <c r="A549">
        <v>548</v>
      </c>
      <c r="B549">
        <v>1</v>
      </c>
      <c r="D549">
        <v>2</v>
      </c>
      <c r="E549" t="s">
        <v>785</v>
      </c>
      <c r="G549" t="s">
        <v>12</v>
      </c>
      <c r="J549">
        <v>0</v>
      </c>
      <c r="K549">
        <v>0</v>
      </c>
      <c r="L549" t="s">
        <v>786</v>
      </c>
      <c r="N549" s="1">
        <v>13.862500000000001</v>
      </c>
      <c r="P549" t="s">
        <v>19</v>
      </c>
    </row>
    <row r="550" spans="1:16" x14ac:dyDescent="0.25">
      <c r="A550">
        <v>722</v>
      </c>
      <c r="B550">
        <v>0</v>
      </c>
      <c r="C550" t="str">
        <f>IF(B550=1,"Survived","Died")</f>
        <v>Died</v>
      </c>
      <c r="D550" t="s">
        <v>1225</v>
      </c>
      <c r="E550" t="s">
        <v>1009</v>
      </c>
      <c r="F550" t="str">
        <f>TRIM(MID(E550,FIND(",",E550)+2,FIND(".",E550)-FIND(",",E550)-1)) &amp; " " &amp; TRIM(MID(E550,FIND(".",E550)+2,LEN(E550))) &amp; " " &amp; LEFT(E550,FIND(",",E550)-1)</f>
        <v>Mr. Svend Lauritz Jensen</v>
      </c>
      <c r="G550" t="s">
        <v>12</v>
      </c>
      <c r="H550">
        <v>17</v>
      </c>
      <c r="I550" t="str">
        <f>IF(H550&lt;13,"Child",IF(H550&lt;60,"Adult","Senior"))</f>
        <v>Adult</v>
      </c>
      <c r="J550">
        <v>1</v>
      </c>
      <c r="K550">
        <v>0</v>
      </c>
      <c r="L550">
        <v>350048</v>
      </c>
      <c r="M550" t="str">
        <f>TRIM(L550)</f>
        <v>350048</v>
      </c>
      <c r="N550" s="1">
        <v>7.0541999999999998</v>
      </c>
      <c r="O550" t="s">
        <v>1221</v>
      </c>
      <c r="P550" t="s">
        <v>14</v>
      </c>
    </row>
    <row r="551" spans="1:16" x14ac:dyDescent="0.25">
      <c r="A551">
        <v>641</v>
      </c>
      <c r="B551">
        <v>0</v>
      </c>
      <c r="C551" t="str">
        <f>IF(B551=1,"Survived","Died")</f>
        <v>Died</v>
      </c>
      <c r="D551" t="s">
        <v>1225</v>
      </c>
      <c r="E551" t="s">
        <v>905</v>
      </c>
      <c r="F551" t="str">
        <f>TRIM(MID(E551,FIND(",",E551)+2,FIND(".",E551)-FIND(",",E551)-1)) &amp; " " &amp; TRIM(MID(E551,FIND(".",E551)+2,LEN(E551))) &amp; " " &amp; LEFT(E551,FIND(",",E551)-1)</f>
        <v>Mr. Hans Peder Jensen</v>
      </c>
      <c r="G551" t="s">
        <v>12</v>
      </c>
      <c r="H551">
        <v>20</v>
      </c>
      <c r="I551" t="str">
        <f>IF(H551&lt;13,"Child",IF(H551&lt;60,"Adult","Senior"))</f>
        <v>Adult</v>
      </c>
      <c r="J551">
        <v>0</v>
      </c>
      <c r="K551">
        <v>0</v>
      </c>
      <c r="L551">
        <v>350050</v>
      </c>
      <c r="M551" t="str">
        <f>TRIM(L551)</f>
        <v>350050</v>
      </c>
      <c r="N551" s="1">
        <v>7.8541999999999996</v>
      </c>
      <c r="O551" t="s">
        <v>1221</v>
      </c>
      <c r="P551" t="s">
        <v>14</v>
      </c>
    </row>
    <row r="552" spans="1:16" x14ac:dyDescent="0.25">
      <c r="A552">
        <v>396</v>
      </c>
      <c r="B552">
        <v>0</v>
      </c>
      <c r="C552" t="str">
        <f>IF(B552=1,"Survived","Died")</f>
        <v>Died</v>
      </c>
      <c r="D552" t="s">
        <v>1225</v>
      </c>
      <c r="E552" t="s">
        <v>582</v>
      </c>
      <c r="F552" t="str">
        <f>TRIM(MID(E552,FIND(",",E552)+2,FIND(".",E552)-FIND(",",E552)-1)) &amp; " " &amp; TRIM(MID(E552,FIND(".",E552)+2,LEN(E552))) &amp; " " &amp; LEFT(E552,FIND(",",E552)-1)</f>
        <v>Mr. Erik Johansson</v>
      </c>
      <c r="G552" t="s">
        <v>12</v>
      </c>
      <c r="H552">
        <v>22</v>
      </c>
      <c r="I552" t="str">
        <f>IF(H552&lt;13,"Child",IF(H552&lt;60,"Adult","Senior"))</f>
        <v>Adult</v>
      </c>
      <c r="J552">
        <v>0</v>
      </c>
      <c r="K552">
        <v>0</v>
      </c>
      <c r="L552">
        <v>350052</v>
      </c>
      <c r="M552" t="str">
        <f>TRIM(L552)</f>
        <v>350052</v>
      </c>
      <c r="N552" s="1">
        <v>7.7957999999999998</v>
      </c>
      <c r="O552" t="s">
        <v>1221</v>
      </c>
      <c r="P552" t="s">
        <v>14</v>
      </c>
    </row>
    <row r="553" spans="1:16" x14ac:dyDescent="0.25">
      <c r="A553">
        <v>479</v>
      </c>
      <c r="B553">
        <v>0</v>
      </c>
      <c r="C553" t="str">
        <f>IF(B553=1,"Survived","Died")</f>
        <v>Died</v>
      </c>
      <c r="D553" t="s">
        <v>1225</v>
      </c>
      <c r="E553" t="s">
        <v>689</v>
      </c>
      <c r="F553" t="str">
        <f>TRIM(MID(E553,FIND(",",E553)+2,FIND(".",E553)-FIND(",",E553)-1)) &amp; " " &amp; TRIM(MID(E553,FIND(".",E553)+2,LEN(E553))) &amp; " " &amp; LEFT(E553,FIND(",",E553)-1)</f>
        <v>Mr. Nils August Karlsson</v>
      </c>
      <c r="G553" t="s">
        <v>12</v>
      </c>
      <c r="H553">
        <v>22</v>
      </c>
      <c r="I553" t="str">
        <f>IF(H553&lt;13,"Child",IF(H553&lt;60,"Adult","Senior"))</f>
        <v>Adult</v>
      </c>
      <c r="J553">
        <v>0</v>
      </c>
      <c r="K553">
        <v>0</v>
      </c>
      <c r="L553">
        <v>350060</v>
      </c>
      <c r="M553" t="str">
        <f>TRIM(L553)</f>
        <v>350060</v>
      </c>
      <c r="N553" s="1">
        <v>7.5208000000000004</v>
      </c>
      <c r="O553" t="s">
        <v>1221</v>
      </c>
      <c r="P553" t="s">
        <v>14</v>
      </c>
    </row>
    <row r="554" spans="1:16" x14ac:dyDescent="0.25">
      <c r="A554">
        <v>553</v>
      </c>
      <c r="B554">
        <v>0</v>
      </c>
      <c r="D554">
        <v>3</v>
      </c>
      <c r="E554" t="s">
        <v>792</v>
      </c>
      <c r="G554" t="s">
        <v>12</v>
      </c>
      <c r="J554">
        <v>0</v>
      </c>
      <c r="K554">
        <v>0</v>
      </c>
      <c r="L554">
        <v>330979</v>
      </c>
      <c r="N554" s="1">
        <v>7.8292000000000002</v>
      </c>
      <c r="P554" t="s">
        <v>26</v>
      </c>
    </row>
    <row r="555" spans="1:16" x14ac:dyDescent="0.25">
      <c r="A555">
        <v>176</v>
      </c>
      <c r="B555">
        <v>0</v>
      </c>
      <c r="C555" t="str">
        <f>IF(B555=1,"Survived","Died")</f>
        <v>Died</v>
      </c>
      <c r="D555" t="s">
        <v>1225</v>
      </c>
      <c r="E555" t="s">
        <v>272</v>
      </c>
      <c r="F555" t="str">
        <f>TRIM(MID(E555,FIND(",",E555)+2,FIND(".",E555)-FIND(",",E555)-1)) &amp; " " &amp; TRIM(MID(E555,FIND(".",E555)+2,LEN(E555))) &amp; " " &amp; LEFT(E555,FIND(",",E555)-1)</f>
        <v>Mr. Klas Albin Klasen</v>
      </c>
      <c r="G555" t="s">
        <v>12</v>
      </c>
      <c r="H555">
        <v>18</v>
      </c>
      <c r="I555" t="str">
        <f>IF(H555&lt;13,"Child",IF(H555&lt;60,"Adult","Senior"))</f>
        <v>Adult</v>
      </c>
      <c r="J555">
        <v>1</v>
      </c>
      <c r="K555">
        <v>1</v>
      </c>
      <c r="L555">
        <v>350404</v>
      </c>
      <c r="M555" t="str">
        <f>TRIM(L555)</f>
        <v>350404</v>
      </c>
      <c r="N555" s="1">
        <v>7.8541999999999996</v>
      </c>
      <c r="O555" t="s">
        <v>1221</v>
      </c>
      <c r="P555" t="s">
        <v>14</v>
      </c>
    </row>
    <row r="556" spans="1:16" x14ac:dyDescent="0.25">
      <c r="A556">
        <v>15</v>
      </c>
      <c r="B556">
        <v>0</v>
      </c>
      <c r="C556" t="str">
        <f>IF(B556=1,"Survived","Died")</f>
        <v>Died</v>
      </c>
      <c r="D556" t="s">
        <v>1225</v>
      </c>
      <c r="E556" t="s">
        <v>40</v>
      </c>
      <c r="F556" t="str">
        <f>TRIM(MID(E556,FIND(",",E556)+2,FIND(".",E556)-FIND(",",E556)-1)) &amp; " " &amp; TRIM(MID(E556,FIND(".",E556)+2,LEN(E556))) &amp; " " &amp; LEFT(E556,FIND(",",E556)-1)</f>
        <v>Miss. Hulda Amanda Adolfina Vestrom</v>
      </c>
      <c r="G556" t="s">
        <v>16</v>
      </c>
      <c r="H556">
        <v>14</v>
      </c>
      <c r="I556" t="str">
        <f>IF(H556&lt;13,"Child",IF(H556&lt;60,"Adult","Senior"))</f>
        <v>Adult</v>
      </c>
      <c r="J556">
        <v>0</v>
      </c>
      <c r="K556">
        <v>0</v>
      </c>
      <c r="L556">
        <v>350406</v>
      </c>
      <c r="M556" t="str">
        <f>TRIM(L556)</f>
        <v>350406</v>
      </c>
      <c r="N556" s="1">
        <v>7.8541999999999996</v>
      </c>
      <c r="O556" t="s">
        <v>1221</v>
      </c>
      <c r="P556" t="s">
        <v>14</v>
      </c>
    </row>
    <row r="557" spans="1:16" x14ac:dyDescent="0.25">
      <c r="A557">
        <v>397</v>
      </c>
      <c r="B557">
        <v>0</v>
      </c>
      <c r="C557" t="str">
        <f>IF(B557=1,"Survived","Died")</f>
        <v>Died</v>
      </c>
      <c r="D557" t="s">
        <v>1225</v>
      </c>
      <c r="E557" t="s">
        <v>583</v>
      </c>
      <c r="F557" t="str">
        <f>TRIM(MID(E557,FIND(",",E557)+2,FIND(".",E557)-FIND(",",E557)-1)) &amp; " " &amp; TRIM(MID(E557,FIND(".",E557)+2,LEN(E557))) &amp; " " &amp; LEFT(E557,FIND(",",E557)-1)</f>
        <v>Miss. Elina Olsson</v>
      </c>
      <c r="G557" t="s">
        <v>16</v>
      </c>
      <c r="H557">
        <v>31</v>
      </c>
      <c r="I557" t="str">
        <f>IF(H557&lt;13,"Child",IF(H557&lt;60,"Adult","Senior"))</f>
        <v>Adult</v>
      </c>
      <c r="J557">
        <v>0</v>
      </c>
      <c r="K557">
        <v>0</v>
      </c>
      <c r="L557">
        <v>350407</v>
      </c>
      <c r="M557" t="str">
        <f>TRIM(L557)</f>
        <v>350407</v>
      </c>
      <c r="N557" s="1">
        <v>7.8541999999999996</v>
      </c>
      <c r="O557" t="s">
        <v>1221</v>
      </c>
      <c r="P557" t="s">
        <v>14</v>
      </c>
    </row>
    <row r="558" spans="1:16" x14ac:dyDescent="0.25">
      <c r="A558">
        <v>570</v>
      </c>
      <c r="B558">
        <v>1</v>
      </c>
      <c r="C558" t="str">
        <f>IF(B558=1,"Survived","Died")</f>
        <v>Survived</v>
      </c>
      <c r="D558" t="s">
        <v>1225</v>
      </c>
      <c r="E558" t="s">
        <v>813</v>
      </c>
      <c r="F558" t="str">
        <f>TRIM(MID(E558,FIND(",",E558)+2,FIND(".",E558)-FIND(",",E558)-1)) &amp; " " &amp; TRIM(MID(E558,FIND(".",E558)+2,LEN(E558))) &amp; " " &amp; LEFT(E558,FIND(",",E558)-1)</f>
        <v>Mr. Carl Jonsson</v>
      </c>
      <c r="G558" t="s">
        <v>12</v>
      </c>
      <c r="H558">
        <v>32</v>
      </c>
      <c r="I558" t="str">
        <f>IF(H558&lt;13,"Child",IF(H558&lt;60,"Adult","Senior"))</f>
        <v>Adult</v>
      </c>
      <c r="J558">
        <v>0</v>
      </c>
      <c r="K558">
        <v>0</v>
      </c>
      <c r="L558">
        <v>350417</v>
      </c>
      <c r="M558" t="str">
        <f>TRIM(L558)</f>
        <v>350417</v>
      </c>
      <c r="N558" s="1">
        <v>7.8541999999999996</v>
      </c>
      <c r="O558" t="s">
        <v>1221</v>
      </c>
      <c r="P558" t="s">
        <v>14</v>
      </c>
    </row>
    <row r="559" spans="1:16" x14ac:dyDescent="0.25">
      <c r="A559">
        <v>558</v>
      </c>
      <c r="B559">
        <v>0</v>
      </c>
      <c r="D559">
        <v>1</v>
      </c>
      <c r="E559" t="s">
        <v>798</v>
      </c>
      <c r="G559" t="s">
        <v>12</v>
      </c>
      <c r="J559">
        <v>0</v>
      </c>
      <c r="K559">
        <v>0</v>
      </c>
      <c r="L559" t="s">
        <v>564</v>
      </c>
      <c r="N559" s="1">
        <v>227.52500000000001</v>
      </c>
      <c r="P559" t="s">
        <v>19</v>
      </c>
    </row>
    <row r="560" spans="1:16" x14ac:dyDescent="0.25">
      <c r="A560">
        <v>216</v>
      </c>
      <c r="B560">
        <v>1</v>
      </c>
      <c r="C560" t="str">
        <f>IF(B560=1,"Survived","Died")</f>
        <v>Survived</v>
      </c>
      <c r="D560" t="s">
        <v>1223</v>
      </c>
      <c r="E560" t="s">
        <v>326</v>
      </c>
      <c r="F560" t="str">
        <f>TRIM(MID(E560,FIND(",",E560)+2,FIND(".",E560)-FIND(",",E560)-1)) &amp; " " &amp; TRIM(MID(E560,FIND(".",E560)+2,LEN(E560))) &amp; " " &amp; LEFT(E560,FIND(",",E560)-1)</f>
        <v>Miss. Madeleine Newell</v>
      </c>
      <c r="G560" t="s">
        <v>16</v>
      </c>
      <c r="H560">
        <v>31</v>
      </c>
      <c r="I560" t="str">
        <f>IF(H560&lt;13,"Child",IF(H560&lt;60,"Adult","Senior"))</f>
        <v>Adult</v>
      </c>
      <c r="J560">
        <v>1</v>
      </c>
      <c r="K560">
        <v>0</v>
      </c>
      <c r="L560">
        <v>35273</v>
      </c>
      <c r="M560" t="str">
        <f>TRIM(L560)</f>
        <v>35273</v>
      </c>
      <c r="N560" s="1">
        <v>113.27500000000001</v>
      </c>
      <c r="O560" t="s">
        <v>327</v>
      </c>
      <c r="P560" t="s">
        <v>19</v>
      </c>
    </row>
    <row r="561" spans="1:16" x14ac:dyDescent="0.25">
      <c r="A561">
        <v>394</v>
      </c>
      <c r="B561">
        <v>1</v>
      </c>
      <c r="C561" t="str">
        <f>IF(B561=1,"Survived","Died")</f>
        <v>Survived</v>
      </c>
      <c r="D561" t="s">
        <v>1223</v>
      </c>
      <c r="E561" t="s">
        <v>580</v>
      </c>
      <c r="F561" t="str">
        <f>TRIM(MID(E561,FIND(",",E561)+2,FIND(".",E561)-FIND(",",E561)-1)) &amp; " " &amp; TRIM(MID(E561,FIND(".",E561)+2,LEN(E561))) &amp; " " &amp; LEFT(E561,FIND(",",E561)-1)</f>
        <v>Miss. Marjorie Newell</v>
      </c>
      <c r="G561" t="s">
        <v>16</v>
      </c>
      <c r="H561">
        <v>23</v>
      </c>
      <c r="I561" t="str">
        <f>IF(H561&lt;13,"Child",IF(H561&lt;60,"Adult","Senior"))</f>
        <v>Adult</v>
      </c>
      <c r="J561">
        <v>1</v>
      </c>
      <c r="K561">
        <v>0</v>
      </c>
      <c r="L561">
        <v>35273</v>
      </c>
      <c r="M561" t="str">
        <f>TRIM(L561)</f>
        <v>35273</v>
      </c>
      <c r="N561" s="1">
        <v>113.27500000000001</v>
      </c>
      <c r="O561" t="s">
        <v>327</v>
      </c>
      <c r="P561" t="s">
        <v>19</v>
      </c>
    </row>
    <row r="562" spans="1:16" x14ac:dyDescent="0.25">
      <c r="A562">
        <v>561</v>
      </c>
      <c r="B562">
        <v>0</v>
      </c>
      <c r="D562">
        <v>3</v>
      </c>
      <c r="E562" t="s">
        <v>801</v>
      </c>
      <c r="G562" t="s">
        <v>12</v>
      </c>
      <c r="J562">
        <v>0</v>
      </c>
      <c r="K562">
        <v>0</v>
      </c>
      <c r="L562">
        <v>372622</v>
      </c>
      <c r="N562" s="1">
        <v>7.75</v>
      </c>
      <c r="P562" t="s">
        <v>26</v>
      </c>
    </row>
    <row r="563" spans="1:16" x14ac:dyDescent="0.25">
      <c r="A563">
        <v>660</v>
      </c>
      <c r="B563">
        <v>0</v>
      </c>
      <c r="C563" t="str">
        <f>IF(B563=1,"Survived","Died")</f>
        <v>Died</v>
      </c>
      <c r="D563" t="s">
        <v>1223</v>
      </c>
      <c r="E563" t="s">
        <v>927</v>
      </c>
      <c r="F563" t="str">
        <f>TRIM(MID(E563,FIND(",",E563)+2,FIND(".",E563)-FIND(",",E563)-1)) &amp; " " &amp; TRIM(MID(E563,FIND(".",E563)+2,LEN(E563))) &amp; " " &amp; LEFT(E563,FIND(",",E563)-1)</f>
        <v>Mr. Arthur Webster Newell</v>
      </c>
      <c r="G563" t="s">
        <v>12</v>
      </c>
      <c r="H563">
        <v>58</v>
      </c>
      <c r="I563" t="str">
        <f>IF(H563&lt;13,"Child",IF(H563&lt;60,"Adult","Senior"))</f>
        <v>Adult</v>
      </c>
      <c r="J563">
        <v>0</v>
      </c>
      <c r="K563">
        <v>2</v>
      </c>
      <c r="L563">
        <v>35273</v>
      </c>
      <c r="M563" t="str">
        <f>TRIM(L563)</f>
        <v>35273</v>
      </c>
      <c r="N563" s="1">
        <v>113.27500000000001</v>
      </c>
      <c r="O563" t="s">
        <v>928</v>
      </c>
      <c r="P563" t="s">
        <v>19</v>
      </c>
    </row>
    <row r="564" spans="1:16" x14ac:dyDescent="0.25">
      <c r="A564">
        <v>103</v>
      </c>
      <c r="B564">
        <v>0</v>
      </c>
      <c r="C564" t="str">
        <f>IF(B564=1,"Survived","Died")</f>
        <v>Died</v>
      </c>
      <c r="D564" t="s">
        <v>1223</v>
      </c>
      <c r="E564" t="s">
        <v>166</v>
      </c>
      <c r="F564" t="str">
        <f>TRIM(MID(E564,FIND(",",E564)+2,FIND(".",E564)-FIND(",",E564)-1)) &amp; " " &amp; TRIM(MID(E564,FIND(".",E564)+2,LEN(E564))) &amp; " " &amp; LEFT(E564,FIND(",",E564)-1)</f>
        <v>Mr. Richard Frasar White</v>
      </c>
      <c r="G564" t="s">
        <v>12</v>
      </c>
      <c r="H564">
        <v>21</v>
      </c>
      <c r="I564" t="str">
        <f>IF(H564&lt;13,"Child",IF(H564&lt;60,"Adult","Senior"))</f>
        <v>Adult</v>
      </c>
      <c r="J564">
        <v>0</v>
      </c>
      <c r="K564">
        <v>1</v>
      </c>
      <c r="L564">
        <v>35281</v>
      </c>
      <c r="M564" t="str">
        <f>TRIM(L564)</f>
        <v>35281</v>
      </c>
      <c r="N564" s="1">
        <v>77.287499999999994</v>
      </c>
      <c r="O564" t="s">
        <v>167</v>
      </c>
      <c r="P564" t="s">
        <v>14</v>
      </c>
    </row>
    <row r="565" spans="1:16" x14ac:dyDescent="0.25">
      <c r="A565">
        <v>564</v>
      </c>
      <c r="B565">
        <v>0</v>
      </c>
      <c r="D565">
        <v>3</v>
      </c>
      <c r="E565" t="s">
        <v>804</v>
      </c>
      <c r="G565" t="s">
        <v>12</v>
      </c>
      <c r="J565">
        <v>0</v>
      </c>
      <c r="K565">
        <v>0</v>
      </c>
      <c r="L565" t="s">
        <v>805</v>
      </c>
      <c r="N565" s="1">
        <v>8.0500000000000007</v>
      </c>
      <c r="P565" t="s">
        <v>14</v>
      </c>
    </row>
    <row r="566" spans="1:16" x14ac:dyDescent="0.25">
      <c r="A566">
        <v>565</v>
      </c>
      <c r="B566">
        <v>0</v>
      </c>
      <c r="D566">
        <v>3</v>
      </c>
      <c r="E566" t="s">
        <v>806</v>
      </c>
      <c r="G566" t="s">
        <v>16</v>
      </c>
      <c r="J566">
        <v>0</v>
      </c>
      <c r="K566">
        <v>0</v>
      </c>
      <c r="L566" t="s">
        <v>807</v>
      </c>
      <c r="N566" s="1">
        <v>8.0500000000000007</v>
      </c>
      <c r="P566" t="s">
        <v>14</v>
      </c>
    </row>
    <row r="567" spans="1:16" x14ac:dyDescent="0.25">
      <c r="A567">
        <v>125</v>
      </c>
      <c r="B567">
        <v>0</v>
      </c>
      <c r="C567" t="str">
        <f>IF(B567=1,"Survived","Died")</f>
        <v>Died</v>
      </c>
      <c r="D567" t="s">
        <v>1223</v>
      </c>
      <c r="E567" t="s">
        <v>195</v>
      </c>
      <c r="F567" t="str">
        <f>TRIM(MID(E567,FIND(",",E567)+2,FIND(".",E567)-FIND(",",E567)-1)) &amp; " " &amp; TRIM(MID(E567,FIND(".",E567)+2,LEN(E567))) &amp; " " &amp; LEFT(E567,FIND(",",E567)-1)</f>
        <v>Mr. Percival Wayland White</v>
      </c>
      <c r="G567" t="s">
        <v>12</v>
      </c>
      <c r="H567">
        <v>54</v>
      </c>
      <c r="I567" t="str">
        <f>IF(H567&lt;13,"Child",IF(H567&lt;60,"Adult","Senior"))</f>
        <v>Adult</v>
      </c>
      <c r="J567">
        <v>0</v>
      </c>
      <c r="K567">
        <v>1</v>
      </c>
      <c r="L567">
        <v>35281</v>
      </c>
      <c r="M567" t="str">
        <f>TRIM(L567)</f>
        <v>35281</v>
      </c>
      <c r="N567" s="1">
        <v>77.287499999999994</v>
      </c>
      <c r="O567" t="s">
        <v>167</v>
      </c>
      <c r="P567" t="s">
        <v>14</v>
      </c>
    </row>
    <row r="568" spans="1:16" x14ac:dyDescent="0.25">
      <c r="A568">
        <v>157</v>
      </c>
      <c r="B568">
        <v>1</v>
      </c>
      <c r="C568" t="str">
        <f>IF(B568=1,"Survived","Died")</f>
        <v>Survived</v>
      </c>
      <c r="D568" t="s">
        <v>1225</v>
      </c>
      <c r="E568" t="s">
        <v>245</v>
      </c>
      <c r="F568" t="str">
        <f>TRIM(MID(E568,FIND(",",E568)+2,FIND(".",E568)-FIND(",",E568)-1)) &amp; " " &amp; TRIM(MID(E568,FIND(".",E568)+2,LEN(E568))) &amp; " " &amp; LEFT(E568,FIND(",",E568)-1)</f>
        <v>Miss. Katherine "Katie" Gilnagh</v>
      </c>
      <c r="G568" t="s">
        <v>16</v>
      </c>
      <c r="H568">
        <v>16</v>
      </c>
      <c r="I568" t="str">
        <f>IF(H568&lt;13,"Child",IF(H568&lt;60,"Adult","Senior"))</f>
        <v>Adult</v>
      </c>
      <c r="J568">
        <v>0</v>
      </c>
      <c r="K568">
        <v>0</v>
      </c>
      <c r="L568">
        <v>35851</v>
      </c>
      <c r="M568" t="str">
        <f>TRIM(L568)</f>
        <v>35851</v>
      </c>
      <c r="N568" s="1">
        <v>7.7332999999999998</v>
      </c>
      <c r="O568" t="s">
        <v>1221</v>
      </c>
      <c r="P568" t="s">
        <v>26</v>
      </c>
    </row>
    <row r="569" spans="1:16" x14ac:dyDescent="0.25">
      <c r="A569">
        <v>576</v>
      </c>
      <c r="B569">
        <v>0</v>
      </c>
      <c r="C569" t="str">
        <f>IF(B569=1,"Survived","Died")</f>
        <v>Died</v>
      </c>
      <c r="D569" t="s">
        <v>1225</v>
      </c>
      <c r="E569" t="s">
        <v>823</v>
      </c>
      <c r="F569" t="str">
        <f>TRIM(MID(E569,FIND(",",E569)+2,FIND(".",E569)-FIND(",",E569)-1)) &amp; " " &amp; TRIM(MID(E569,FIND(".",E569)+2,LEN(E569))) &amp; " " &amp; LEFT(E569,FIND(",",E569)-1)</f>
        <v>Mr. George Patchett</v>
      </c>
      <c r="G569" t="s">
        <v>12</v>
      </c>
      <c r="H569">
        <v>19</v>
      </c>
      <c r="I569" t="str">
        <f>IF(H569&lt;13,"Child",IF(H569&lt;60,"Adult","Senior"))</f>
        <v>Adult</v>
      </c>
      <c r="J569">
        <v>0</v>
      </c>
      <c r="K569">
        <v>0</v>
      </c>
      <c r="L569">
        <v>358585</v>
      </c>
      <c r="M569" t="str">
        <f>TRIM(L569)</f>
        <v>358585</v>
      </c>
      <c r="N569" s="1">
        <v>14.5</v>
      </c>
      <c r="O569" t="s">
        <v>1221</v>
      </c>
      <c r="P569" t="s">
        <v>14</v>
      </c>
    </row>
    <row r="570" spans="1:16" x14ac:dyDescent="0.25">
      <c r="A570">
        <v>569</v>
      </c>
      <c r="B570">
        <v>0</v>
      </c>
      <c r="D570">
        <v>3</v>
      </c>
      <c r="E570" t="s">
        <v>812</v>
      </c>
      <c r="G570" t="s">
        <v>12</v>
      </c>
      <c r="J570">
        <v>0</v>
      </c>
      <c r="K570">
        <v>0</v>
      </c>
      <c r="L570">
        <v>2686</v>
      </c>
      <c r="N570" s="1">
        <v>7.2291999999999996</v>
      </c>
      <c r="P570" t="s">
        <v>19</v>
      </c>
    </row>
    <row r="571" spans="1:16" x14ac:dyDescent="0.25">
      <c r="A571">
        <v>166</v>
      </c>
      <c r="B571">
        <v>1</v>
      </c>
      <c r="C571" t="str">
        <f>IF(B571=1,"Survived","Died")</f>
        <v>Survived</v>
      </c>
      <c r="D571" t="s">
        <v>1225</v>
      </c>
      <c r="E571" t="s">
        <v>257</v>
      </c>
      <c r="F571" t="str">
        <f>TRIM(MID(E571,FIND(",",E571)+2,FIND(".",E571)-FIND(",",E571)-1)) &amp; " " &amp; TRIM(MID(E571,FIND(".",E571)+2,LEN(E571))) &amp; " " &amp; LEFT(E571,FIND(",",E571)-1)</f>
        <v>Master. Frank John William "Frankie" Goldsmith</v>
      </c>
      <c r="G571" t="s">
        <v>12</v>
      </c>
      <c r="H571">
        <v>9</v>
      </c>
      <c r="I571" t="str">
        <f>IF(H571&lt;13,"Child",IF(H571&lt;60,"Adult","Senior"))</f>
        <v>Child</v>
      </c>
      <c r="J571">
        <v>0</v>
      </c>
      <c r="K571">
        <v>2</v>
      </c>
      <c r="L571">
        <v>363291</v>
      </c>
      <c r="M571" t="str">
        <f>TRIM(L571)</f>
        <v>363291</v>
      </c>
      <c r="N571" s="1">
        <v>20.524999999999999</v>
      </c>
      <c r="O571" t="s">
        <v>1221</v>
      </c>
      <c r="P571" t="s">
        <v>14</v>
      </c>
    </row>
    <row r="572" spans="1:16" x14ac:dyDescent="0.25">
      <c r="A572">
        <v>329</v>
      </c>
      <c r="B572">
        <v>1</v>
      </c>
      <c r="C572" t="str">
        <f>IF(B572=1,"Survived","Died")</f>
        <v>Survived</v>
      </c>
      <c r="D572" t="s">
        <v>1225</v>
      </c>
      <c r="E572" t="s">
        <v>494</v>
      </c>
      <c r="F572" t="str">
        <f>TRIM(MID(E572,FIND(",",E572)+2,FIND(".",E572)-FIND(",",E572)-1)) &amp; " " &amp; TRIM(MID(E572,FIND(".",E572)+2,LEN(E572))) &amp; " " &amp; LEFT(E572,FIND(",",E572)-1)</f>
        <v>Mrs. Frank John (Emily Alice Brown) Goldsmith</v>
      </c>
      <c r="G572" t="s">
        <v>16</v>
      </c>
      <c r="H572">
        <v>31</v>
      </c>
      <c r="I572" t="str">
        <f>IF(H572&lt;13,"Child",IF(H572&lt;60,"Adult","Senior"))</f>
        <v>Adult</v>
      </c>
      <c r="J572">
        <v>1</v>
      </c>
      <c r="K572">
        <v>1</v>
      </c>
      <c r="L572">
        <v>363291</v>
      </c>
      <c r="M572" t="str">
        <f>TRIM(L572)</f>
        <v>363291</v>
      </c>
      <c r="N572" s="1">
        <v>20.524999999999999</v>
      </c>
      <c r="O572" t="s">
        <v>1221</v>
      </c>
      <c r="P572" t="s">
        <v>14</v>
      </c>
    </row>
    <row r="573" spans="1:16" x14ac:dyDescent="0.25">
      <c r="A573">
        <v>549</v>
      </c>
      <c r="B573">
        <v>0</v>
      </c>
      <c r="C573" t="str">
        <f>IF(B573=1,"Survived","Died")</f>
        <v>Died</v>
      </c>
      <c r="D573" t="s">
        <v>1225</v>
      </c>
      <c r="E573" t="s">
        <v>787</v>
      </c>
      <c r="F573" t="str">
        <f>TRIM(MID(E573,FIND(",",E573)+2,FIND(".",E573)-FIND(",",E573)-1)) &amp; " " &amp; TRIM(MID(E573,FIND(".",E573)+2,LEN(E573))) &amp; " " &amp; LEFT(E573,FIND(",",E573)-1)</f>
        <v>Mr. Frank John Goldsmith</v>
      </c>
      <c r="G573" t="s">
        <v>12</v>
      </c>
      <c r="H573">
        <v>33</v>
      </c>
      <c r="I573" t="str">
        <f>IF(H573&lt;13,"Child",IF(H573&lt;60,"Adult","Senior"))</f>
        <v>Adult</v>
      </c>
      <c r="J573">
        <v>1</v>
      </c>
      <c r="K573">
        <v>1</v>
      </c>
      <c r="L573">
        <v>363291</v>
      </c>
      <c r="M573" t="str">
        <f>TRIM(L573)</f>
        <v>363291</v>
      </c>
      <c r="N573" s="1">
        <v>20.524999999999999</v>
      </c>
      <c r="O573" t="s">
        <v>1221</v>
      </c>
      <c r="P573" t="s">
        <v>14</v>
      </c>
    </row>
    <row r="574" spans="1:16" x14ac:dyDescent="0.25">
      <c r="A574">
        <v>759</v>
      </c>
      <c r="B574">
        <v>0</v>
      </c>
      <c r="C574" t="str">
        <f>IF(B574=1,"Survived","Died")</f>
        <v>Died</v>
      </c>
      <c r="D574" t="s">
        <v>1225</v>
      </c>
      <c r="E574" t="s">
        <v>1054</v>
      </c>
      <c r="F574" t="str">
        <f>TRIM(MID(E574,FIND(",",E574)+2,FIND(".",E574)-FIND(",",E574)-1)) &amp; " " &amp; TRIM(MID(E574,FIND(".",E574)+2,LEN(E574))) &amp; " " &amp; LEFT(E574,FIND(",",E574)-1)</f>
        <v>Mr. Thomas Leonard Theobald</v>
      </c>
      <c r="G574" t="s">
        <v>12</v>
      </c>
      <c r="H574">
        <v>34</v>
      </c>
      <c r="I574" t="str">
        <f>IF(H574&lt;13,"Child",IF(H574&lt;60,"Adult","Senior"))</f>
        <v>Adult</v>
      </c>
      <c r="J574">
        <v>0</v>
      </c>
      <c r="K574">
        <v>0</v>
      </c>
      <c r="L574">
        <v>363294</v>
      </c>
      <c r="M574" t="str">
        <f>TRIM(L574)</f>
        <v>363294</v>
      </c>
      <c r="N574" s="1">
        <v>8.0500000000000007</v>
      </c>
      <c r="O574" t="s">
        <v>1221</v>
      </c>
      <c r="P574" t="s">
        <v>14</v>
      </c>
    </row>
    <row r="575" spans="1:16" x14ac:dyDescent="0.25">
      <c r="A575">
        <v>574</v>
      </c>
      <c r="B575">
        <v>1</v>
      </c>
      <c r="D575">
        <v>3</v>
      </c>
      <c r="E575" t="s">
        <v>820</v>
      </c>
      <c r="G575" t="s">
        <v>16</v>
      </c>
      <c r="J575">
        <v>0</v>
      </c>
      <c r="K575">
        <v>0</v>
      </c>
      <c r="L575">
        <v>14312</v>
      </c>
      <c r="N575" s="1">
        <v>7.75</v>
      </c>
      <c r="P575" t="s">
        <v>26</v>
      </c>
    </row>
    <row r="576" spans="1:16" x14ac:dyDescent="0.25">
      <c r="A576">
        <v>697</v>
      </c>
      <c r="B576">
        <v>0</v>
      </c>
      <c r="C576" t="str">
        <f>IF(B576=1,"Survived","Died")</f>
        <v>Died</v>
      </c>
      <c r="D576" t="s">
        <v>1225</v>
      </c>
      <c r="E576" t="s">
        <v>976</v>
      </c>
      <c r="F576" t="str">
        <f>TRIM(MID(E576,FIND(",",E576)+2,FIND(".",E576)-FIND(",",E576)-1)) &amp; " " &amp; TRIM(MID(E576,FIND(".",E576)+2,LEN(E576))) &amp; " " &amp; LEFT(E576,FIND(",",E576)-1)</f>
        <v>Mr. James Kelly</v>
      </c>
      <c r="G576" t="s">
        <v>12</v>
      </c>
      <c r="H576">
        <v>44</v>
      </c>
      <c r="I576" t="str">
        <f>IF(H576&lt;13,"Child",IF(H576&lt;60,"Adult","Senior"))</f>
        <v>Adult</v>
      </c>
      <c r="J576">
        <v>0</v>
      </c>
      <c r="K576">
        <v>0</v>
      </c>
      <c r="L576">
        <v>363592</v>
      </c>
      <c r="M576" t="str">
        <f>TRIM(L576)</f>
        <v>363592</v>
      </c>
      <c r="N576" s="1">
        <v>8.0500000000000007</v>
      </c>
      <c r="O576" t="s">
        <v>1221</v>
      </c>
      <c r="P576" t="s">
        <v>14</v>
      </c>
    </row>
    <row r="577" spans="1:16" x14ac:dyDescent="0.25">
      <c r="A577">
        <v>815</v>
      </c>
      <c r="B577">
        <v>0</v>
      </c>
      <c r="C577" t="str">
        <f>IF(B577=1,"Survived","Died")</f>
        <v>Died</v>
      </c>
      <c r="D577" t="s">
        <v>1225</v>
      </c>
      <c r="E577" t="s">
        <v>1123</v>
      </c>
      <c r="F577" t="str">
        <f>TRIM(MID(E577,FIND(",",E577)+2,FIND(".",E577)-FIND(",",E577)-1)) &amp; " " &amp; TRIM(MID(E577,FIND(".",E577)+2,LEN(E577))) &amp; " " &amp; LEFT(E577,FIND(",",E577)-1)</f>
        <v>Mr. Ernest Portage Tomlin</v>
      </c>
      <c r="G577" t="s">
        <v>12</v>
      </c>
      <c r="H577">
        <v>30.5</v>
      </c>
      <c r="I577" t="str">
        <f>IF(H577&lt;13,"Child",IF(H577&lt;60,"Adult","Senior"))</f>
        <v>Adult</v>
      </c>
      <c r="J577">
        <v>0</v>
      </c>
      <c r="K577">
        <v>0</v>
      </c>
      <c r="L577">
        <v>364499</v>
      </c>
      <c r="M577" t="str">
        <f>TRIM(L577)</f>
        <v>364499</v>
      </c>
      <c r="N577" s="1">
        <v>8.0500000000000007</v>
      </c>
      <c r="O577" t="s">
        <v>1221</v>
      </c>
      <c r="P577" t="s">
        <v>14</v>
      </c>
    </row>
    <row r="578" spans="1:16" x14ac:dyDescent="0.25">
      <c r="A578">
        <v>95</v>
      </c>
      <c r="B578">
        <v>0</v>
      </c>
      <c r="C578" t="str">
        <f>IF(B578=1,"Survived","Died")</f>
        <v>Died</v>
      </c>
      <c r="D578" t="s">
        <v>1225</v>
      </c>
      <c r="E578" t="s">
        <v>154</v>
      </c>
      <c r="F578" t="str">
        <f>TRIM(MID(E578,FIND(",",E578)+2,FIND(".",E578)-FIND(",",E578)-1)) &amp; " " &amp; TRIM(MID(E578,FIND(".",E578)+2,LEN(E578))) &amp; " " &amp; LEFT(E578,FIND(",",E578)-1)</f>
        <v>Mr. Daniel Coxon</v>
      </c>
      <c r="G578" t="s">
        <v>12</v>
      </c>
      <c r="H578">
        <v>59</v>
      </c>
      <c r="I578" t="str">
        <f>IF(H578&lt;13,"Child",IF(H578&lt;60,"Adult","Senior"))</f>
        <v>Adult</v>
      </c>
      <c r="J578">
        <v>0</v>
      </c>
      <c r="K578">
        <v>0</v>
      </c>
      <c r="L578">
        <v>364500</v>
      </c>
      <c r="M578" t="str">
        <f>TRIM(L578)</f>
        <v>364500</v>
      </c>
      <c r="N578" s="1">
        <v>7.25</v>
      </c>
      <c r="O578" t="s">
        <v>1221</v>
      </c>
      <c r="P578" t="s">
        <v>14</v>
      </c>
    </row>
    <row r="579" spans="1:16" x14ac:dyDescent="0.25">
      <c r="A579">
        <v>462</v>
      </c>
      <c r="B579">
        <v>0</v>
      </c>
      <c r="C579" t="str">
        <f>IF(B579=1,"Survived","Died")</f>
        <v>Died</v>
      </c>
      <c r="D579" t="s">
        <v>1225</v>
      </c>
      <c r="E579" t="s">
        <v>667</v>
      </c>
      <c r="F579" t="str">
        <f>TRIM(MID(E579,FIND(",",E579)+2,FIND(".",E579)-FIND(",",E579)-1)) &amp; " " &amp; TRIM(MID(E579,FIND(".",E579)+2,LEN(E579))) &amp; " " &amp; LEFT(E579,FIND(",",E579)-1)</f>
        <v>Mr. William Morley</v>
      </c>
      <c r="G579" t="s">
        <v>12</v>
      </c>
      <c r="H579">
        <v>34</v>
      </c>
      <c r="I579" t="str">
        <f>IF(H579&lt;13,"Child",IF(H579&lt;60,"Adult","Senior"))</f>
        <v>Adult</v>
      </c>
      <c r="J579">
        <v>0</v>
      </c>
      <c r="K579">
        <v>0</v>
      </c>
      <c r="L579">
        <v>364506</v>
      </c>
      <c r="M579" t="str">
        <f>TRIM(L579)</f>
        <v>364506</v>
      </c>
      <c r="N579" s="1">
        <v>8.0500000000000007</v>
      </c>
      <c r="O579" t="s">
        <v>1221</v>
      </c>
      <c r="P579" t="s">
        <v>14</v>
      </c>
    </row>
    <row r="580" spans="1:16" x14ac:dyDescent="0.25">
      <c r="A580">
        <v>579</v>
      </c>
      <c r="B580">
        <v>0</v>
      </c>
      <c r="D580">
        <v>3</v>
      </c>
      <c r="E580" t="s">
        <v>826</v>
      </c>
      <c r="G580" t="s">
        <v>16</v>
      </c>
      <c r="J580">
        <v>1</v>
      </c>
      <c r="K580">
        <v>0</v>
      </c>
      <c r="L580">
        <v>2689</v>
      </c>
      <c r="N580" s="1">
        <v>14.458299999999999</v>
      </c>
      <c r="P580" t="s">
        <v>19</v>
      </c>
    </row>
    <row r="581" spans="1:16" x14ac:dyDescent="0.25">
      <c r="A581">
        <v>604</v>
      </c>
      <c r="B581">
        <v>0</v>
      </c>
      <c r="C581" t="str">
        <f>IF(B581=1,"Survived","Died")</f>
        <v>Died</v>
      </c>
      <c r="D581" t="s">
        <v>1225</v>
      </c>
      <c r="E581" t="s">
        <v>861</v>
      </c>
      <c r="F581" t="str">
        <f>TRIM(MID(E581,FIND(",",E581)+2,FIND(".",E581)-FIND(",",E581)-1)) &amp; " " &amp; TRIM(MID(E581,FIND(".",E581)+2,LEN(E581))) &amp; " " &amp; LEFT(E581,FIND(",",E581)-1)</f>
        <v>Mr. Ernst William Torber</v>
      </c>
      <c r="G581" t="s">
        <v>12</v>
      </c>
      <c r="H581">
        <v>44</v>
      </c>
      <c r="I581" t="str">
        <f>IF(H581&lt;13,"Child",IF(H581&lt;60,"Adult","Senior"))</f>
        <v>Adult</v>
      </c>
      <c r="J581">
        <v>0</v>
      </c>
      <c r="K581">
        <v>0</v>
      </c>
      <c r="L581">
        <v>364511</v>
      </c>
      <c r="M581" t="str">
        <f>TRIM(L581)</f>
        <v>364511</v>
      </c>
      <c r="N581" s="1">
        <v>8.0500000000000007</v>
      </c>
      <c r="O581" t="s">
        <v>1221</v>
      </c>
      <c r="P581" t="s">
        <v>14</v>
      </c>
    </row>
    <row r="582" spans="1:16" x14ac:dyDescent="0.25">
      <c r="A582">
        <v>615</v>
      </c>
      <c r="B582">
        <v>0</v>
      </c>
      <c r="C582" t="str">
        <f>IF(B582=1,"Survived","Died")</f>
        <v>Died</v>
      </c>
      <c r="D582" t="s">
        <v>1225</v>
      </c>
      <c r="E582" t="s">
        <v>873</v>
      </c>
      <c r="F582" t="str">
        <f>TRIM(MID(E582,FIND(",",E582)+2,FIND(".",E582)-FIND(",",E582)-1)) &amp; " " &amp; TRIM(MID(E582,FIND(".",E582)+2,LEN(E582))) &amp; " " &amp; LEFT(E582,FIND(",",E582)-1)</f>
        <v>Mr. William Alfred Brocklebank</v>
      </c>
      <c r="G582" t="s">
        <v>12</v>
      </c>
      <c r="H582">
        <v>35</v>
      </c>
      <c r="I582" t="str">
        <f>IF(H582&lt;13,"Child",IF(H582&lt;60,"Adult","Senior"))</f>
        <v>Adult</v>
      </c>
      <c r="J582">
        <v>0</v>
      </c>
      <c r="K582">
        <v>0</v>
      </c>
      <c r="L582">
        <v>364512</v>
      </c>
      <c r="M582" t="str">
        <f>TRIM(L582)</f>
        <v>364512</v>
      </c>
      <c r="N582" s="1">
        <v>8.0500000000000007</v>
      </c>
      <c r="O582" t="s">
        <v>1221</v>
      </c>
      <c r="P582" t="s">
        <v>14</v>
      </c>
    </row>
    <row r="583" spans="1:16" x14ac:dyDescent="0.25">
      <c r="A583">
        <v>80</v>
      </c>
      <c r="B583">
        <v>1</v>
      </c>
      <c r="C583" t="str">
        <f>IF(B583=1,"Survived","Died")</f>
        <v>Survived</v>
      </c>
      <c r="D583" t="s">
        <v>1225</v>
      </c>
      <c r="E583" t="s">
        <v>133</v>
      </c>
      <c r="F583" t="str">
        <f>TRIM(MID(E583,FIND(",",E583)+2,FIND(".",E583)-FIND(",",E583)-1)) &amp; " " &amp; TRIM(MID(E583,FIND(".",E583)+2,LEN(E583))) &amp; " " &amp; LEFT(E583,FIND(",",E583)-1)</f>
        <v>Miss. Elizabeth Dowdell</v>
      </c>
      <c r="G583" t="s">
        <v>16</v>
      </c>
      <c r="H583">
        <v>30</v>
      </c>
      <c r="I583" t="str">
        <f>IF(H583&lt;13,"Child",IF(H583&lt;60,"Adult","Senior"))</f>
        <v>Adult</v>
      </c>
      <c r="J583">
        <v>0</v>
      </c>
      <c r="K583">
        <v>0</v>
      </c>
      <c r="L583">
        <v>364516</v>
      </c>
      <c r="M583" t="str">
        <f>TRIM(L583)</f>
        <v>364516</v>
      </c>
      <c r="N583" s="1">
        <v>12.475</v>
      </c>
      <c r="O583" t="s">
        <v>1221</v>
      </c>
      <c r="P583" t="s">
        <v>14</v>
      </c>
    </row>
    <row r="584" spans="1:16" x14ac:dyDescent="0.25">
      <c r="A584">
        <v>778</v>
      </c>
      <c r="B584">
        <v>1</v>
      </c>
      <c r="C584" t="str">
        <f>IF(B584=1,"Survived","Died")</f>
        <v>Survived</v>
      </c>
      <c r="D584" t="s">
        <v>1225</v>
      </c>
      <c r="E584" t="s">
        <v>1078</v>
      </c>
      <c r="F584" t="str">
        <f>TRIM(MID(E584,FIND(",",E584)+2,FIND(".",E584)-FIND(",",E584)-1)) &amp; " " &amp; TRIM(MID(E584,FIND(".",E584)+2,LEN(E584))) &amp; " " &amp; LEFT(E584,FIND(",",E584)-1)</f>
        <v>Miss. Virginia Ethel Emanuel</v>
      </c>
      <c r="G584" t="s">
        <v>16</v>
      </c>
      <c r="H584">
        <v>5</v>
      </c>
      <c r="I584" t="str">
        <f>IF(H584&lt;13,"Child",IF(H584&lt;60,"Adult","Senior"))</f>
        <v>Child</v>
      </c>
      <c r="J584">
        <v>0</v>
      </c>
      <c r="K584">
        <v>0</v>
      </c>
      <c r="L584">
        <v>364516</v>
      </c>
      <c r="M584" t="str">
        <f>TRIM(L584)</f>
        <v>364516</v>
      </c>
      <c r="N584" s="1">
        <v>12.475</v>
      </c>
      <c r="O584" t="s">
        <v>1221</v>
      </c>
      <c r="P584" t="s">
        <v>14</v>
      </c>
    </row>
    <row r="585" spans="1:16" x14ac:dyDescent="0.25">
      <c r="A585">
        <v>502</v>
      </c>
      <c r="B585">
        <v>0</v>
      </c>
      <c r="C585" t="str">
        <f>IF(B585=1,"Survived","Died")</f>
        <v>Died</v>
      </c>
      <c r="D585" t="s">
        <v>1225</v>
      </c>
      <c r="E585" t="s">
        <v>721</v>
      </c>
      <c r="F585" t="str">
        <f>TRIM(MID(E585,FIND(",",E585)+2,FIND(".",E585)-FIND(",",E585)-1)) &amp; " " &amp; TRIM(MID(E585,FIND(".",E585)+2,LEN(E585))) &amp; " " &amp; LEFT(E585,FIND(",",E585)-1)</f>
        <v>Miss. Mary Canavan</v>
      </c>
      <c r="G585" t="s">
        <v>16</v>
      </c>
      <c r="H585">
        <v>21</v>
      </c>
      <c r="I585" t="str">
        <f>IF(H585&lt;13,"Child",IF(H585&lt;60,"Adult","Senior"))</f>
        <v>Adult</v>
      </c>
      <c r="J585">
        <v>0</v>
      </c>
      <c r="K585">
        <v>0</v>
      </c>
      <c r="L585">
        <v>364846</v>
      </c>
      <c r="M585" t="str">
        <f>TRIM(L585)</f>
        <v>364846</v>
      </c>
      <c r="N585" s="1">
        <v>7.75</v>
      </c>
      <c r="O585" t="s">
        <v>1221</v>
      </c>
      <c r="P585" t="s">
        <v>26</v>
      </c>
    </row>
    <row r="586" spans="1:16" x14ac:dyDescent="0.25">
      <c r="A586">
        <v>585</v>
      </c>
      <c r="B586">
        <v>0</v>
      </c>
      <c r="D586">
        <v>3</v>
      </c>
      <c r="E586" t="s">
        <v>835</v>
      </c>
      <c r="G586" t="s">
        <v>12</v>
      </c>
      <c r="J586">
        <v>0</v>
      </c>
      <c r="K586">
        <v>0</v>
      </c>
      <c r="L586">
        <v>3411</v>
      </c>
      <c r="N586" s="1">
        <v>8.7125000000000004</v>
      </c>
      <c r="P586" t="s">
        <v>19</v>
      </c>
    </row>
    <row r="587" spans="1:16" x14ac:dyDescent="0.25">
      <c r="A587">
        <v>189</v>
      </c>
      <c r="B587">
        <v>0</v>
      </c>
      <c r="C587" t="str">
        <f>IF(B587=1,"Survived","Died")</f>
        <v>Died</v>
      </c>
      <c r="D587" t="s">
        <v>1225</v>
      </c>
      <c r="E587" t="s">
        <v>291</v>
      </c>
      <c r="F587" t="str">
        <f>TRIM(MID(E587,FIND(",",E587)+2,FIND(".",E587)-FIND(",",E587)-1)) &amp; " " &amp; TRIM(MID(E587,FIND(".",E587)+2,LEN(E587))) &amp; " " &amp; LEFT(E587,FIND(",",E587)-1)</f>
        <v>Mr. John Bourke</v>
      </c>
      <c r="G587" t="s">
        <v>12</v>
      </c>
      <c r="H587">
        <v>40</v>
      </c>
      <c r="I587" t="str">
        <f>IF(H587&lt;13,"Child",IF(H587&lt;60,"Adult","Senior"))</f>
        <v>Adult</v>
      </c>
      <c r="J587">
        <v>1</v>
      </c>
      <c r="K587">
        <v>1</v>
      </c>
      <c r="L587">
        <v>364849</v>
      </c>
      <c r="M587" t="str">
        <f>TRIM(L587)</f>
        <v>364849</v>
      </c>
      <c r="N587" s="1">
        <v>15.5</v>
      </c>
      <c r="O587" t="s">
        <v>1221</v>
      </c>
      <c r="P587" t="s">
        <v>26</v>
      </c>
    </row>
    <row r="588" spans="1:16" x14ac:dyDescent="0.25">
      <c r="A588">
        <v>658</v>
      </c>
      <c r="B588">
        <v>0</v>
      </c>
      <c r="C588" t="str">
        <f>IF(B588=1,"Survived","Died")</f>
        <v>Died</v>
      </c>
      <c r="D588" t="s">
        <v>1225</v>
      </c>
      <c r="E588" t="s">
        <v>925</v>
      </c>
      <c r="F588" t="str">
        <f>TRIM(MID(E588,FIND(",",E588)+2,FIND(".",E588)-FIND(",",E588)-1)) &amp; " " &amp; TRIM(MID(E588,FIND(".",E588)+2,LEN(E588))) &amp; " " &amp; LEFT(E588,FIND(",",E588)-1)</f>
        <v>Mrs. John (Catherine) Bourke</v>
      </c>
      <c r="G588" t="s">
        <v>16</v>
      </c>
      <c r="H588">
        <v>32</v>
      </c>
      <c r="I588" t="str">
        <f>IF(H588&lt;13,"Child",IF(H588&lt;60,"Adult","Senior"))</f>
        <v>Adult</v>
      </c>
      <c r="J588">
        <v>1</v>
      </c>
      <c r="K588">
        <v>1</v>
      </c>
      <c r="L588">
        <v>364849</v>
      </c>
      <c r="M588" t="str">
        <f>TRIM(L588)</f>
        <v>364849</v>
      </c>
      <c r="N588" s="1">
        <v>15.5</v>
      </c>
      <c r="O588" t="s">
        <v>1221</v>
      </c>
      <c r="P588" t="s">
        <v>26</v>
      </c>
    </row>
    <row r="589" spans="1:16" x14ac:dyDescent="0.25">
      <c r="A589">
        <v>768</v>
      </c>
      <c r="B589">
        <v>0</v>
      </c>
      <c r="C589" t="str">
        <f>IF(B589=1,"Survived","Died")</f>
        <v>Died</v>
      </c>
      <c r="D589" t="s">
        <v>1225</v>
      </c>
      <c r="E589" t="s">
        <v>1065</v>
      </c>
      <c r="F589" t="str">
        <f>TRIM(MID(E589,FIND(",",E589)+2,FIND(".",E589)-FIND(",",E589)-1)) &amp; " " &amp; TRIM(MID(E589,FIND(".",E589)+2,LEN(E589))) &amp; " " &amp; LEFT(E589,FIND(",",E589)-1)</f>
        <v>Miss. Mary Mangan</v>
      </c>
      <c r="G589" t="s">
        <v>16</v>
      </c>
      <c r="H589">
        <v>30.5</v>
      </c>
      <c r="I589" t="str">
        <f>IF(H589&lt;13,"Child",IF(H589&lt;60,"Adult","Senior"))</f>
        <v>Adult</v>
      </c>
      <c r="J589">
        <v>0</v>
      </c>
      <c r="K589">
        <v>0</v>
      </c>
      <c r="L589">
        <v>364850</v>
      </c>
      <c r="M589" t="str">
        <f>TRIM(L589)</f>
        <v>364850</v>
      </c>
      <c r="N589" s="1">
        <v>7.75</v>
      </c>
      <c r="O589" t="s">
        <v>1221</v>
      </c>
      <c r="P589" t="s">
        <v>26</v>
      </c>
    </row>
    <row r="590" spans="1:16" x14ac:dyDescent="0.25">
      <c r="A590">
        <v>144</v>
      </c>
      <c r="B590">
        <v>0</v>
      </c>
      <c r="C590" t="str">
        <f>IF(B590=1,"Survived","Died")</f>
        <v>Died</v>
      </c>
      <c r="D590" t="s">
        <v>1225</v>
      </c>
      <c r="E590" t="s">
        <v>224</v>
      </c>
      <c r="F590" t="str">
        <f>TRIM(MID(E590,FIND(",",E590)+2,FIND(".",E590)-FIND(",",E590)-1)) &amp; " " &amp; TRIM(MID(E590,FIND(".",E590)+2,LEN(E590))) &amp; " " &amp; LEFT(E590,FIND(",",E590)-1)</f>
        <v>Mr. Jeremiah Burke</v>
      </c>
      <c r="G590" t="s">
        <v>12</v>
      </c>
      <c r="H590">
        <v>19</v>
      </c>
      <c r="I590" t="str">
        <f>IF(H590&lt;13,"Child",IF(H590&lt;60,"Adult","Senior"))</f>
        <v>Adult</v>
      </c>
      <c r="J590">
        <v>0</v>
      </c>
      <c r="K590">
        <v>0</v>
      </c>
      <c r="L590">
        <v>365222</v>
      </c>
      <c r="M590" t="str">
        <f>TRIM(L590)</f>
        <v>365222</v>
      </c>
      <c r="N590" s="1">
        <v>6.75</v>
      </c>
      <c r="O590" t="s">
        <v>1221</v>
      </c>
      <c r="P590" t="s">
        <v>26</v>
      </c>
    </row>
    <row r="591" spans="1:16" x14ac:dyDescent="0.25">
      <c r="A591">
        <v>590</v>
      </c>
      <c r="B591">
        <v>0</v>
      </c>
      <c r="D591">
        <v>3</v>
      </c>
      <c r="E591" t="s">
        <v>842</v>
      </c>
      <c r="G591" t="s">
        <v>12</v>
      </c>
      <c r="J591">
        <v>0</v>
      </c>
      <c r="K591">
        <v>0</v>
      </c>
      <c r="L591" t="s">
        <v>843</v>
      </c>
      <c r="N591" s="1">
        <v>8.0500000000000007</v>
      </c>
      <c r="P591" t="s">
        <v>14</v>
      </c>
    </row>
    <row r="592" spans="1:16" x14ac:dyDescent="0.25">
      <c r="A592">
        <v>655</v>
      </c>
      <c r="B592">
        <v>0</v>
      </c>
      <c r="C592" t="str">
        <f>IF(B592=1,"Survived","Died")</f>
        <v>Died</v>
      </c>
      <c r="D592" t="s">
        <v>1225</v>
      </c>
      <c r="E592" t="s">
        <v>922</v>
      </c>
      <c r="F592" t="str">
        <f>TRIM(MID(E592,FIND(",",E592)+2,FIND(".",E592)-FIND(",",E592)-1)) &amp; " " &amp; TRIM(MID(E592,FIND(".",E592)+2,LEN(E592))) &amp; " " &amp; LEFT(E592,FIND(",",E592)-1)</f>
        <v>Miss. Hanora "Nora" Hegarty</v>
      </c>
      <c r="G592" t="s">
        <v>16</v>
      </c>
      <c r="H592">
        <v>18</v>
      </c>
      <c r="I592" t="str">
        <f>IF(H592&lt;13,"Child",IF(H592&lt;60,"Adult","Senior"))</f>
        <v>Adult</v>
      </c>
      <c r="J592">
        <v>0</v>
      </c>
      <c r="K592">
        <v>0</v>
      </c>
      <c r="L592">
        <v>365226</v>
      </c>
      <c r="M592" t="str">
        <f>TRIM(L592)</f>
        <v>365226</v>
      </c>
      <c r="N592" s="1">
        <v>6.75</v>
      </c>
      <c r="O592" t="s">
        <v>1221</v>
      </c>
      <c r="P592" t="s">
        <v>26</v>
      </c>
    </row>
    <row r="593" spans="1:16" x14ac:dyDescent="0.25">
      <c r="A593">
        <v>209</v>
      </c>
      <c r="B593">
        <v>1</v>
      </c>
      <c r="C593" t="str">
        <f>IF(B593=1,"Survived","Died")</f>
        <v>Survived</v>
      </c>
      <c r="D593" t="s">
        <v>1225</v>
      </c>
      <c r="E593" t="s">
        <v>315</v>
      </c>
      <c r="F593" t="str">
        <f>TRIM(MID(E593,FIND(",",E593)+2,FIND(".",E593)-FIND(",",E593)-1)) &amp; " " &amp; TRIM(MID(E593,FIND(".",E593)+2,LEN(E593))) &amp; " " &amp; LEFT(E593,FIND(",",E593)-1)</f>
        <v>Miss. Helen "Ellen" Carr</v>
      </c>
      <c r="G593" t="s">
        <v>16</v>
      </c>
      <c r="H593">
        <v>16</v>
      </c>
      <c r="I593" t="str">
        <f>IF(H593&lt;13,"Child",IF(H593&lt;60,"Adult","Senior"))</f>
        <v>Adult</v>
      </c>
      <c r="J593">
        <v>0</v>
      </c>
      <c r="K593">
        <v>0</v>
      </c>
      <c r="L593">
        <v>367231</v>
      </c>
      <c r="M593" t="str">
        <f>TRIM(L593)</f>
        <v>367231</v>
      </c>
      <c r="N593" s="1">
        <v>7.75</v>
      </c>
      <c r="O593" t="s">
        <v>1221</v>
      </c>
      <c r="P593" t="s">
        <v>26</v>
      </c>
    </row>
    <row r="594" spans="1:16" x14ac:dyDescent="0.25">
      <c r="A594">
        <v>526</v>
      </c>
      <c r="B594">
        <v>0</v>
      </c>
      <c r="C594" t="str">
        <f>IF(B594=1,"Survived","Died")</f>
        <v>Died</v>
      </c>
      <c r="D594" t="s">
        <v>1225</v>
      </c>
      <c r="E594" t="s">
        <v>754</v>
      </c>
      <c r="F594" t="str">
        <f>TRIM(MID(E594,FIND(",",E594)+2,FIND(".",E594)-FIND(",",E594)-1)) &amp; " " &amp; TRIM(MID(E594,FIND(".",E594)+2,LEN(E594))) &amp; " " &amp; LEFT(E594,FIND(",",E594)-1)</f>
        <v>Mr. James Farrell</v>
      </c>
      <c r="G594" t="s">
        <v>12</v>
      </c>
      <c r="H594">
        <v>40.5</v>
      </c>
      <c r="I594" t="str">
        <f>IF(H594&lt;13,"Child",IF(H594&lt;60,"Adult","Senior"))</f>
        <v>Adult</v>
      </c>
      <c r="J594">
        <v>0</v>
      </c>
      <c r="K594">
        <v>0</v>
      </c>
      <c r="L594">
        <v>367232</v>
      </c>
      <c r="M594" t="str">
        <f>TRIM(L594)</f>
        <v>367232</v>
      </c>
      <c r="N594" s="1">
        <v>7.75</v>
      </c>
      <c r="O594" t="s">
        <v>1221</v>
      </c>
      <c r="P594" t="s">
        <v>26</v>
      </c>
    </row>
    <row r="595" spans="1:16" x14ac:dyDescent="0.25">
      <c r="A595">
        <v>594</v>
      </c>
      <c r="B595">
        <v>0</v>
      </c>
      <c r="D595">
        <v>3</v>
      </c>
      <c r="E595" t="s">
        <v>849</v>
      </c>
      <c r="G595" t="s">
        <v>16</v>
      </c>
      <c r="J595">
        <v>0</v>
      </c>
      <c r="K595">
        <v>2</v>
      </c>
      <c r="L595">
        <v>364848</v>
      </c>
      <c r="N595" s="1">
        <v>7.75</v>
      </c>
      <c r="P595" t="s">
        <v>26</v>
      </c>
    </row>
    <row r="596" spans="1:16" x14ac:dyDescent="0.25">
      <c r="A596">
        <v>704</v>
      </c>
      <c r="B596">
        <v>0</v>
      </c>
      <c r="C596" t="str">
        <f>IF(B596=1,"Survived","Died")</f>
        <v>Died</v>
      </c>
      <c r="D596" t="s">
        <v>1225</v>
      </c>
      <c r="E596" t="s">
        <v>987</v>
      </c>
      <c r="F596" t="str">
        <f>TRIM(MID(E596,FIND(",",E596)+2,FIND(".",E596)-FIND(",",E596)-1)) &amp; " " &amp; TRIM(MID(E596,FIND(".",E596)+2,LEN(E596))) &amp; " " &amp; LEFT(E596,FIND(",",E596)-1)</f>
        <v>Mr. Martin Gallagher</v>
      </c>
      <c r="G596" t="s">
        <v>12</v>
      </c>
      <c r="H596">
        <v>25</v>
      </c>
      <c r="I596" t="str">
        <f>IF(H596&lt;13,"Child",IF(H596&lt;60,"Adult","Senior"))</f>
        <v>Adult</v>
      </c>
      <c r="J596">
        <v>0</v>
      </c>
      <c r="K596">
        <v>0</v>
      </c>
      <c r="L596">
        <v>36864</v>
      </c>
      <c r="M596" t="str">
        <f>TRIM(L596)</f>
        <v>36864</v>
      </c>
      <c r="N596" s="1">
        <v>7.7416999999999998</v>
      </c>
      <c r="O596" t="s">
        <v>1221</v>
      </c>
      <c r="P596" t="s">
        <v>26</v>
      </c>
    </row>
    <row r="597" spans="1:16" x14ac:dyDescent="0.25">
      <c r="A597">
        <v>319</v>
      </c>
      <c r="B597">
        <v>1</v>
      </c>
      <c r="C597" t="str">
        <f>IF(B597=1,"Survived","Died")</f>
        <v>Survived</v>
      </c>
      <c r="D597" t="s">
        <v>1223</v>
      </c>
      <c r="E597" t="s">
        <v>480</v>
      </c>
      <c r="F597" t="str">
        <f>TRIM(MID(E597,FIND(",",E597)+2,FIND(".",E597)-FIND(",",E597)-1)) &amp; " " &amp; TRIM(MID(E597,FIND(".",E597)+2,LEN(E597))) &amp; " " &amp; LEFT(E597,FIND(",",E597)-1)</f>
        <v>Miss. Mary Natalie Wick</v>
      </c>
      <c r="G597" t="s">
        <v>16</v>
      </c>
      <c r="H597">
        <v>31</v>
      </c>
      <c r="I597" t="str">
        <f>IF(H597&lt;13,"Child",IF(H597&lt;60,"Adult","Senior"))</f>
        <v>Adult</v>
      </c>
      <c r="J597">
        <v>0</v>
      </c>
      <c r="K597">
        <v>2</v>
      </c>
      <c r="L597">
        <v>36928</v>
      </c>
      <c r="M597" t="str">
        <f>TRIM(L597)</f>
        <v>36928</v>
      </c>
      <c r="N597" s="1">
        <v>164.86670000000001</v>
      </c>
      <c r="O597" t="s">
        <v>481</v>
      </c>
      <c r="P597" t="s">
        <v>14</v>
      </c>
    </row>
    <row r="598" spans="1:16" x14ac:dyDescent="0.25">
      <c r="A598">
        <v>597</v>
      </c>
      <c r="B598">
        <v>1</v>
      </c>
      <c r="D598">
        <v>2</v>
      </c>
      <c r="E598" t="s">
        <v>853</v>
      </c>
      <c r="G598" t="s">
        <v>16</v>
      </c>
      <c r="J598">
        <v>0</v>
      </c>
      <c r="K598">
        <v>0</v>
      </c>
      <c r="L598">
        <v>248727</v>
      </c>
      <c r="N598" s="1">
        <v>33</v>
      </c>
      <c r="P598" t="s">
        <v>14</v>
      </c>
    </row>
    <row r="599" spans="1:16" x14ac:dyDescent="0.25">
      <c r="A599">
        <v>857</v>
      </c>
      <c r="B599">
        <v>1</v>
      </c>
      <c r="C599" t="str">
        <f>IF(B599=1,"Survived","Died")</f>
        <v>Survived</v>
      </c>
      <c r="D599" t="s">
        <v>1223</v>
      </c>
      <c r="E599" t="s">
        <v>1177</v>
      </c>
      <c r="F599" t="str">
        <f>TRIM(MID(E599,FIND(",",E599)+2,FIND(".",E599)-FIND(",",E599)-1)) &amp; " " &amp; TRIM(MID(E599,FIND(".",E599)+2,LEN(E599))) &amp; " " &amp; LEFT(E599,FIND(",",E599)-1)</f>
        <v>Mrs. George Dennick (Mary Hitchcock) Wick</v>
      </c>
      <c r="G599" t="s">
        <v>16</v>
      </c>
      <c r="H599">
        <v>45</v>
      </c>
      <c r="I599" t="str">
        <f>IF(H599&lt;13,"Child",IF(H599&lt;60,"Adult","Senior"))</f>
        <v>Adult</v>
      </c>
      <c r="J599">
        <v>1</v>
      </c>
      <c r="K599">
        <v>1</v>
      </c>
      <c r="L599">
        <v>36928</v>
      </c>
      <c r="M599" t="str">
        <f>TRIM(L599)</f>
        <v>36928</v>
      </c>
      <c r="N599" s="1">
        <v>164.86670000000001</v>
      </c>
      <c r="O599" t="s">
        <v>1221</v>
      </c>
      <c r="P599" t="s">
        <v>14</v>
      </c>
    </row>
    <row r="600" spans="1:16" x14ac:dyDescent="0.25">
      <c r="A600">
        <v>599</v>
      </c>
      <c r="B600">
        <v>0</v>
      </c>
      <c r="D600">
        <v>3</v>
      </c>
      <c r="E600" t="s">
        <v>855</v>
      </c>
      <c r="G600" t="s">
        <v>12</v>
      </c>
      <c r="J600">
        <v>0</v>
      </c>
      <c r="K600">
        <v>0</v>
      </c>
      <c r="L600">
        <v>2664</v>
      </c>
      <c r="N600" s="1">
        <v>7.2249999999999996</v>
      </c>
      <c r="P600" t="s">
        <v>19</v>
      </c>
    </row>
    <row r="601" spans="1:16" x14ac:dyDescent="0.25">
      <c r="A601">
        <v>497</v>
      </c>
      <c r="B601">
        <v>1</v>
      </c>
      <c r="C601" t="str">
        <f>IF(B601=1,"Survived","Died")</f>
        <v>Survived</v>
      </c>
      <c r="D601" t="s">
        <v>1223</v>
      </c>
      <c r="E601" t="s">
        <v>714</v>
      </c>
      <c r="F601" t="str">
        <f>TRIM(MID(E601,FIND(",",E601)+2,FIND(".",E601)-FIND(",",E601)-1)) &amp; " " &amp; TRIM(MID(E601,FIND(".",E601)+2,LEN(E601))) &amp; " " &amp; LEFT(E601,FIND(",",E601)-1)</f>
        <v>Miss. Elizabeth Mussey Eustis</v>
      </c>
      <c r="G601" t="s">
        <v>16</v>
      </c>
      <c r="H601">
        <v>54</v>
      </c>
      <c r="I601" t="str">
        <f>IF(H601&lt;13,"Child",IF(H601&lt;60,"Adult","Senior"))</f>
        <v>Adult</v>
      </c>
      <c r="J601">
        <v>1</v>
      </c>
      <c r="K601">
        <v>0</v>
      </c>
      <c r="L601">
        <v>36947</v>
      </c>
      <c r="M601" t="str">
        <f>TRIM(L601)</f>
        <v>36947</v>
      </c>
      <c r="N601" s="1">
        <v>78.2667</v>
      </c>
      <c r="O601" t="s">
        <v>715</v>
      </c>
      <c r="P601" t="s">
        <v>19</v>
      </c>
    </row>
    <row r="602" spans="1:16" x14ac:dyDescent="0.25">
      <c r="A602">
        <v>592</v>
      </c>
      <c r="B602">
        <v>1</v>
      </c>
      <c r="C602" t="str">
        <f>IF(B602=1,"Survived","Died")</f>
        <v>Survived</v>
      </c>
      <c r="D602" t="s">
        <v>1223</v>
      </c>
      <c r="E602" t="s">
        <v>846</v>
      </c>
      <c r="F602" t="str">
        <f>TRIM(MID(E602,FIND(",",E602)+2,FIND(".",E602)-FIND(",",E602)-1)) &amp; " " &amp; TRIM(MID(E602,FIND(".",E602)+2,LEN(E602))) &amp; " " &amp; LEFT(E602,FIND(",",E602)-1)</f>
        <v>Mrs. Walter Bertram (Martha Eustis) Stephenson</v>
      </c>
      <c r="G602" t="s">
        <v>16</v>
      </c>
      <c r="H602">
        <v>52</v>
      </c>
      <c r="I602" t="str">
        <f>IF(H602&lt;13,"Child",IF(H602&lt;60,"Adult","Senior"))</f>
        <v>Adult</v>
      </c>
      <c r="J602">
        <v>1</v>
      </c>
      <c r="K602">
        <v>0</v>
      </c>
      <c r="L602">
        <v>36947</v>
      </c>
      <c r="M602" t="str">
        <f>TRIM(L602)</f>
        <v>36947</v>
      </c>
      <c r="N602" s="1">
        <v>78.2667</v>
      </c>
      <c r="O602" t="s">
        <v>715</v>
      </c>
      <c r="P602" t="s">
        <v>19</v>
      </c>
    </row>
    <row r="603" spans="1:16" x14ac:dyDescent="0.25">
      <c r="A603">
        <v>602</v>
      </c>
      <c r="B603">
        <v>0</v>
      </c>
      <c r="D603">
        <v>3</v>
      </c>
      <c r="E603" t="s">
        <v>859</v>
      </c>
      <c r="G603" t="s">
        <v>12</v>
      </c>
      <c r="J603">
        <v>0</v>
      </c>
      <c r="K603">
        <v>0</v>
      </c>
      <c r="L603">
        <v>349214</v>
      </c>
      <c r="N603" s="1">
        <v>7.8958000000000004</v>
      </c>
      <c r="P603" t="s">
        <v>14</v>
      </c>
    </row>
    <row r="604" spans="1:16" x14ac:dyDescent="0.25">
      <c r="A604">
        <v>603</v>
      </c>
      <c r="B604">
        <v>0</v>
      </c>
      <c r="D604">
        <v>1</v>
      </c>
      <c r="E604" t="s">
        <v>860</v>
      </c>
      <c r="G604" t="s">
        <v>12</v>
      </c>
      <c r="J604">
        <v>0</v>
      </c>
      <c r="K604">
        <v>0</v>
      </c>
      <c r="L604">
        <v>113796</v>
      </c>
      <c r="N604" s="1">
        <v>42.4</v>
      </c>
      <c r="P604" t="s">
        <v>14</v>
      </c>
    </row>
    <row r="605" spans="1:16" x14ac:dyDescent="0.25">
      <c r="A605">
        <v>626</v>
      </c>
      <c r="B605">
        <v>0</v>
      </c>
      <c r="C605" t="str">
        <f t="shared" ref="C605:C612" si="96">IF(B605=1,"Survived","Died")</f>
        <v>Died</v>
      </c>
      <c r="D605" t="s">
        <v>1223</v>
      </c>
      <c r="E605" t="s">
        <v>885</v>
      </c>
      <c r="F605" t="str">
        <f t="shared" ref="F605:F612" si="97">TRIM(MID(E605,FIND(",",E605)+2,FIND(".",E605)-FIND(",",E605)-1)) &amp; " " &amp; TRIM(MID(E605,FIND(".",E605)+2,LEN(E605))) &amp; " " &amp; LEFT(E605,FIND(",",E605)-1)</f>
        <v>Mr. Frederick Sutton</v>
      </c>
      <c r="G605" t="s">
        <v>12</v>
      </c>
      <c r="H605">
        <v>61</v>
      </c>
      <c r="I605" t="str">
        <f t="shared" ref="I605:I612" si="98">IF(H605&lt;13,"Child",IF(H605&lt;60,"Adult","Senior"))</f>
        <v>Senior</v>
      </c>
      <c r="J605">
        <v>0</v>
      </c>
      <c r="K605">
        <v>0</v>
      </c>
      <c r="L605">
        <v>36963</v>
      </c>
      <c r="M605" t="str">
        <f t="shared" ref="M605:M612" si="99">TRIM(L605)</f>
        <v>36963</v>
      </c>
      <c r="N605" s="1">
        <v>32.320799999999998</v>
      </c>
      <c r="O605" t="s">
        <v>886</v>
      </c>
      <c r="P605" t="s">
        <v>14</v>
      </c>
    </row>
    <row r="606" spans="1:16" x14ac:dyDescent="0.25">
      <c r="A606">
        <v>516</v>
      </c>
      <c r="B606">
        <v>0</v>
      </c>
      <c r="C606" t="str">
        <f t="shared" si="96"/>
        <v>Died</v>
      </c>
      <c r="D606" t="s">
        <v>1223</v>
      </c>
      <c r="E606" t="s">
        <v>741</v>
      </c>
      <c r="F606" t="str">
        <f t="shared" si="97"/>
        <v>Mr. William Anderson Walker</v>
      </c>
      <c r="G606" t="s">
        <v>12</v>
      </c>
      <c r="H606">
        <v>47</v>
      </c>
      <c r="I606" t="str">
        <f t="shared" si="98"/>
        <v>Adult</v>
      </c>
      <c r="J606">
        <v>0</v>
      </c>
      <c r="K606">
        <v>0</v>
      </c>
      <c r="L606">
        <v>36967</v>
      </c>
      <c r="M606" t="str">
        <f t="shared" si="99"/>
        <v>36967</v>
      </c>
      <c r="N606" s="1">
        <v>34.020800000000001</v>
      </c>
      <c r="O606" t="s">
        <v>742</v>
      </c>
      <c r="P606" t="s">
        <v>14</v>
      </c>
    </row>
    <row r="607" spans="1:16" x14ac:dyDescent="0.25">
      <c r="A607">
        <v>63</v>
      </c>
      <c r="B607">
        <v>0</v>
      </c>
      <c r="C607" t="str">
        <f t="shared" si="96"/>
        <v>Died</v>
      </c>
      <c r="D607" t="s">
        <v>1223</v>
      </c>
      <c r="E607" t="s">
        <v>108</v>
      </c>
      <c r="F607" t="str">
        <f t="shared" si="97"/>
        <v>Mr. Henry Birkhardt Harris</v>
      </c>
      <c r="G607" t="s">
        <v>12</v>
      </c>
      <c r="H607">
        <v>45</v>
      </c>
      <c r="I607" t="str">
        <f t="shared" si="98"/>
        <v>Adult</v>
      </c>
      <c r="J607">
        <v>1</v>
      </c>
      <c r="K607">
        <v>0</v>
      </c>
      <c r="L607">
        <v>36973</v>
      </c>
      <c r="M607" t="str">
        <f t="shared" si="99"/>
        <v>36973</v>
      </c>
      <c r="N607" s="1">
        <v>83.474999999999994</v>
      </c>
      <c r="O607" t="s">
        <v>109</v>
      </c>
      <c r="P607" t="s">
        <v>14</v>
      </c>
    </row>
    <row r="608" spans="1:16" x14ac:dyDescent="0.25">
      <c r="A608">
        <v>231</v>
      </c>
      <c r="B608">
        <v>1</v>
      </c>
      <c r="C608" t="str">
        <f t="shared" si="96"/>
        <v>Survived</v>
      </c>
      <c r="D608" t="s">
        <v>1223</v>
      </c>
      <c r="E608" t="s">
        <v>350</v>
      </c>
      <c r="F608" t="str">
        <f t="shared" si="97"/>
        <v>Mrs. Henry Birkhardt (Irene Wallach) Harris</v>
      </c>
      <c r="G608" t="s">
        <v>16</v>
      </c>
      <c r="H608">
        <v>35</v>
      </c>
      <c r="I608" t="str">
        <f t="shared" si="98"/>
        <v>Adult</v>
      </c>
      <c r="J608">
        <v>1</v>
      </c>
      <c r="K608">
        <v>0</v>
      </c>
      <c r="L608">
        <v>36973</v>
      </c>
      <c r="M608" t="str">
        <f t="shared" si="99"/>
        <v>36973</v>
      </c>
      <c r="N608" s="1">
        <v>83.474999999999994</v>
      </c>
      <c r="O608" t="s">
        <v>109</v>
      </c>
      <c r="P608" t="s">
        <v>14</v>
      </c>
    </row>
    <row r="609" spans="1:16" x14ac:dyDescent="0.25">
      <c r="A609">
        <v>255</v>
      </c>
      <c r="B609">
        <v>0</v>
      </c>
      <c r="C609" t="str">
        <f t="shared" si="96"/>
        <v>Died</v>
      </c>
      <c r="D609" t="s">
        <v>1225</v>
      </c>
      <c r="E609" t="s">
        <v>384</v>
      </c>
      <c r="F609" t="str">
        <f t="shared" si="97"/>
        <v>Mrs. Viktor (Helena Wilhelmina) Rosblom</v>
      </c>
      <c r="G609" t="s">
        <v>16</v>
      </c>
      <c r="H609">
        <v>41</v>
      </c>
      <c r="I609" t="str">
        <f t="shared" si="98"/>
        <v>Adult</v>
      </c>
      <c r="J609">
        <v>0</v>
      </c>
      <c r="K609">
        <v>2</v>
      </c>
      <c r="L609">
        <v>370129</v>
      </c>
      <c r="M609" t="str">
        <f t="shared" si="99"/>
        <v>370129</v>
      </c>
      <c r="N609" s="1">
        <v>20.212499999999999</v>
      </c>
      <c r="O609" t="s">
        <v>1221</v>
      </c>
      <c r="P609" t="s">
        <v>14</v>
      </c>
    </row>
    <row r="610" spans="1:16" x14ac:dyDescent="0.25">
      <c r="A610">
        <v>425</v>
      </c>
      <c r="B610">
        <v>0</v>
      </c>
      <c r="C610" t="str">
        <f t="shared" si="96"/>
        <v>Died</v>
      </c>
      <c r="D610" t="s">
        <v>1225</v>
      </c>
      <c r="E610" t="s">
        <v>614</v>
      </c>
      <c r="F610" t="str">
        <f t="shared" si="97"/>
        <v>Mr. Viktor Richard Rosblom</v>
      </c>
      <c r="G610" t="s">
        <v>12</v>
      </c>
      <c r="H610">
        <v>18</v>
      </c>
      <c r="I610" t="str">
        <f t="shared" si="98"/>
        <v>Adult</v>
      </c>
      <c r="J610">
        <v>1</v>
      </c>
      <c r="K610">
        <v>1</v>
      </c>
      <c r="L610">
        <v>370129</v>
      </c>
      <c r="M610" t="str">
        <f t="shared" si="99"/>
        <v>370129</v>
      </c>
      <c r="N610" s="1">
        <v>20.212499999999999</v>
      </c>
      <c r="O610" t="s">
        <v>1221</v>
      </c>
      <c r="P610" t="s">
        <v>14</v>
      </c>
    </row>
    <row r="611" spans="1:16" x14ac:dyDescent="0.25">
      <c r="A611">
        <v>117</v>
      </c>
      <c r="B611">
        <v>0</v>
      </c>
      <c r="C611" t="str">
        <f t="shared" si="96"/>
        <v>Died</v>
      </c>
      <c r="D611" t="s">
        <v>1225</v>
      </c>
      <c r="E611" t="s">
        <v>183</v>
      </c>
      <c r="F611" t="str">
        <f t="shared" si="97"/>
        <v>Mr. Patrick Connors</v>
      </c>
      <c r="G611" t="s">
        <v>12</v>
      </c>
      <c r="H611">
        <v>70.5</v>
      </c>
      <c r="I611" t="str">
        <f t="shared" si="98"/>
        <v>Senior</v>
      </c>
      <c r="J611">
        <v>0</v>
      </c>
      <c r="K611">
        <v>0</v>
      </c>
      <c r="L611">
        <v>370369</v>
      </c>
      <c r="M611" t="str">
        <f t="shared" si="99"/>
        <v>370369</v>
      </c>
      <c r="N611" s="1">
        <v>7.75</v>
      </c>
      <c r="O611" t="s">
        <v>1221</v>
      </c>
      <c r="P611" t="s">
        <v>26</v>
      </c>
    </row>
    <row r="612" spans="1:16" x14ac:dyDescent="0.25">
      <c r="A612">
        <v>290</v>
      </c>
      <c r="B612">
        <v>1</v>
      </c>
      <c r="C612" t="str">
        <f t="shared" si="96"/>
        <v>Survived</v>
      </c>
      <c r="D612" t="s">
        <v>1225</v>
      </c>
      <c r="E612" t="s">
        <v>435</v>
      </c>
      <c r="F612" t="str">
        <f t="shared" si="97"/>
        <v>Miss. Kate Connolly</v>
      </c>
      <c r="G612" t="s">
        <v>16</v>
      </c>
      <c r="H612">
        <v>22</v>
      </c>
      <c r="I612" t="str">
        <f t="shared" si="98"/>
        <v>Adult</v>
      </c>
      <c r="J612">
        <v>0</v>
      </c>
      <c r="K612">
        <v>0</v>
      </c>
      <c r="L612">
        <v>370373</v>
      </c>
      <c r="M612" t="str">
        <f t="shared" si="99"/>
        <v>370373</v>
      </c>
      <c r="N612" s="1">
        <v>7.75</v>
      </c>
      <c r="O612" t="s">
        <v>1221</v>
      </c>
      <c r="P612" t="s">
        <v>26</v>
      </c>
    </row>
    <row r="613" spans="1:16" x14ac:dyDescent="0.25">
      <c r="A613">
        <v>612</v>
      </c>
      <c r="B613">
        <v>0</v>
      </c>
      <c r="D613">
        <v>3</v>
      </c>
      <c r="E613" t="s">
        <v>869</v>
      </c>
      <c r="G613" t="s">
        <v>12</v>
      </c>
      <c r="J613">
        <v>0</v>
      </c>
      <c r="K613">
        <v>0</v>
      </c>
      <c r="L613" t="s">
        <v>870</v>
      </c>
      <c r="N613" s="1">
        <v>7.05</v>
      </c>
      <c r="P613" t="s">
        <v>14</v>
      </c>
    </row>
    <row r="614" spans="1:16" x14ac:dyDescent="0.25">
      <c r="A614">
        <v>613</v>
      </c>
      <c r="B614">
        <v>1</v>
      </c>
      <c r="D614">
        <v>3</v>
      </c>
      <c r="E614" t="s">
        <v>871</v>
      </c>
      <c r="G614" t="s">
        <v>16</v>
      </c>
      <c r="J614">
        <v>1</v>
      </c>
      <c r="K614">
        <v>0</v>
      </c>
      <c r="L614">
        <v>367230</v>
      </c>
      <c r="N614" s="1">
        <v>15.5</v>
      </c>
      <c r="P614" t="s">
        <v>26</v>
      </c>
    </row>
    <row r="615" spans="1:16" x14ac:dyDescent="0.25">
      <c r="A615">
        <v>614</v>
      </c>
      <c r="B615">
        <v>0</v>
      </c>
      <c r="D615">
        <v>3</v>
      </c>
      <c r="E615" t="s">
        <v>872</v>
      </c>
      <c r="G615" t="s">
        <v>12</v>
      </c>
      <c r="J615">
        <v>0</v>
      </c>
      <c r="K615">
        <v>0</v>
      </c>
      <c r="L615">
        <v>370377</v>
      </c>
      <c r="N615" s="1">
        <v>7.75</v>
      </c>
      <c r="P615" t="s">
        <v>26</v>
      </c>
    </row>
    <row r="616" spans="1:16" x14ac:dyDescent="0.25">
      <c r="A616">
        <v>891</v>
      </c>
      <c r="B616">
        <v>0</v>
      </c>
      <c r="C616" t="str">
        <f t="shared" ref="C616:C630" si="100">IF(B616=1,"Survived","Died")</f>
        <v>Died</v>
      </c>
      <c r="D616" t="s">
        <v>1225</v>
      </c>
      <c r="E616" t="s">
        <v>1220</v>
      </c>
      <c r="F616" t="str">
        <f t="shared" ref="F616:F630" si="101">TRIM(MID(E616,FIND(",",E616)+2,FIND(".",E616)-FIND(",",E616)-1)) &amp; " " &amp; TRIM(MID(E616,FIND(".",E616)+2,LEN(E616))) &amp; " " &amp; LEFT(E616,FIND(",",E616)-1)</f>
        <v>Mr. Patrick Dooley</v>
      </c>
      <c r="G616" t="s">
        <v>12</v>
      </c>
      <c r="H616">
        <v>32</v>
      </c>
      <c r="I616" t="str">
        <f t="shared" ref="I616:I630" si="102">IF(H616&lt;13,"Child",IF(H616&lt;60,"Adult","Senior"))</f>
        <v>Adult</v>
      </c>
      <c r="J616">
        <v>0</v>
      </c>
      <c r="K616">
        <v>0</v>
      </c>
      <c r="L616">
        <v>370376</v>
      </c>
      <c r="M616" t="str">
        <f t="shared" ref="M616:M630" si="103">TRIM(L616)</f>
        <v>370376</v>
      </c>
      <c r="N616" s="1">
        <v>7.75</v>
      </c>
      <c r="O616" t="s">
        <v>1221</v>
      </c>
      <c r="P616" t="s">
        <v>26</v>
      </c>
    </row>
    <row r="617" spans="1:16" x14ac:dyDescent="0.25">
      <c r="A617">
        <v>161</v>
      </c>
      <c r="B617">
        <v>0</v>
      </c>
      <c r="C617" t="str">
        <f t="shared" si="100"/>
        <v>Died</v>
      </c>
      <c r="D617" t="s">
        <v>1225</v>
      </c>
      <c r="E617" t="s">
        <v>251</v>
      </c>
      <c r="F617" t="str">
        <f t="shared" si="101"/>
        <v>Mr. John Hatfield Cribb</v>
      </c>
      <c r="G617" t="s">
        <v>12</v>
      </c>
      <c r="H617">
        <v>44</v>
      </c>
      <c r="I617" t="str">
        <f t="shared" si="102"/>
        <v>Adult</v>
      </c>
      <c r="J617">
        <v>0</v>
      </c>
      <c r="K617">
        <v>1</v>
      </c>
      <c r="L617">
        <v>371362</v>
      </c>
      <c r="M617" t="str">
        <f t="shared" si="103"/>
        <v>371362</v>
      </c>
      <c r="N617" s="1">
        <v>16.100000000000001</v>
      </c>
      <c r="O617" t="s">
        <v>1221</v>
      </c>
      <c r="P617" t="s">
        <v>14</v>
      </c>
    </row>
    <row r="618" spans="1:16" x14ac:dyDescent="0.25">
      <c r="A618">
        <v>5</v>
      </c>
      <c r="B618">
        <v>0</v>
      </c>
      <c r="C618" t="str">
        <f t="shared" si="100"/>
        <v>Died</v>
      </c>
      <c r="D618" t="s">
        <v>1225</v>
      </c>
      <c r="E618" t="s">
        <v>24</v>
      </c>
      <c r="F618" t="str">
        <f t="shared" si="101"/>
        <v>Mr. William Henry Allen</v>
      </c>
      <c r="G618" t="s">
        <v>12</v>
      </c>
      <c r="H618">
        <v>35</v>
      </c>
      <c r="I618" t="str">
        <f t="shared" si="102"/>
        <v>Adult</v>
      </c>
      <c r="J618">
        <v>0</v>
      </c>
      <c r="K618">
        <v>0</v>
      </c>
      <c r="L618">
        <v>373450</v>
      </c>
      <c r="M618" t="str">
        <f t="shared" si="103"/>
        <v>373450</v>
      </c>
      <c r="N618" s="1">
        <v>8.0500000000000007</v>
      </c>
      <c r="O618" t="s">
        <v>1221</v>
      </c>
      <c r="P618" t="s">
        <v>14</v>
      </c>
    </row>
    <row r="619" spans="1:16" x14ac:dyDescent="0.25">
      <c r="A619">
        <v>786</v>
      </c>
      <c r="B619">
        <v>0</v>
      </c>
      <c r="C619" t="str">
        <f t="shared" si="100"/>
        <v>Died</v>
      </c>
      <c r="D619" t="s">
        <v>1225</v>
      </c>
      <c r="E619" t="s">
        <v>1090</v>
      </c>
      <c r="F619" t="str">
        <f t="shared" si="101"/>
        <v>Mr. Abraham (David Lishin) Harmer</v>
      </c>
      <c r="G619" t="s">
        <v>12</v>
      </c>
      <c r="H619">
        <v>25</v>
      </c>
      <c r="I619" t="str">
        <f t="shared" si="102"/>
        <v>Adult</v>
      </c>
      <c r="J619">
        <v>0</v>
      </c>
      <c r="K619">
        <v>0</v>
      </c>
      <c r="L619">
        <v>374887</v>
      </c>
      <c r="M619" t="str">
        <f t="shared" si="103"/>
        <v>374887</v>
      </c>
      <c r="N619" s="1">
        <v>7.25</v>
      </c>
      <c r="O619" t="s">
        <v>1221</v>
      </c>
      <c r="P619" t="s">
        <v>14</v>
      </c>
    </row>
    <row r="620" spans="1:16" x14ac:dyDescent="0.25">
      <c r="A620">
        <v>744</v>
      </c>
      <c r="B620">
        <v>0</v>
      </c>
      <c r="C620" t="str">
        <f t="shared" si="100"/>
        <v>Died</v>
      </c>
      <c r="D620" t="s">
        <v>1225</v>
      </c>
      <c r="E620" t="s">
        <v>1036</v>
      </c>
      <c r="F620" t="str">
        <f t="shared" si="101"/>
        <v>Mr. Neal McNamee</v>
      </c>
      <c r="G620" t="s">
        <v>12</v>
      </c>
      <c r="H620">
        <v>24</v>
      </c>
      <c r="I620" t="str">
        <f t="shared" si="102"/>
        <v>Adult</v>
      </c>
      <c r="J620">
        <v>1</v>
      </c>
      <c r="K620">
        <v>0</v>
      </c>
      <c r="L620">
        <v>376566</v>
      </c>
      <c r="M620" t="str">
        <f t="shared" si="103"/>
        <v>376566</v>
      </c>
      <c r="N620" s="1">
        <v>16.100000000000001</v>
      </c>
      <c r="O620" t="s">
        <v>1221</v>
      </c>
      <c r="P620" t="s">
        <v>14</v>
      </c>
    </row>
    <row r="621" spans="1:16" x14ac:dyDescent="0.25">
      <c r="A621">
        <v>511</v>
      </c>
      <c r="B621">
        <v>1</v>
      </c>
      <c r="C621" t="str">
        <f t="shared" si="100"/>
        <v>Survived</v>
      </c>
      <c r="D621" t="s">
        <v>1225</v>
      </c>
      <c r="E621" t="s">
        <v>732</v>
      </c>
      <c r="F621" t="str">
        <f t="shared" si="101"/>
        <v>Mr. Eugene Patrick Daly</v>
      </c>
      <c r="G621" t="s">
        <v>12</v>
      </c>
      <c r="H621">
        <v>29</v>
      </c>
      <c r="I621" t="str">
        <f t="shared" si="102"/>
        <v>Adult</v>
      </c>
      <c r="J621">
        <v>0</v>
      </c>
      <c r="K621">
        <v>0</v>
      </c>
      <c r="L621">
        <v>382651</v>
      </c>
      <c r="M621" t="str">
        <f t="shared" si="103"/>
        <v>382651</v>
      </c>
      <c r="N621" s="1">
        <v>7.75</v>
      </c>
      <c r="O621" t="s">
        <v>1221</v>
      </c>
      <c r="P621" t="s">
        <v>26</v>
      </c>
    </row>
    <row r="622" spans="1:16" x14ac:dyDescent="0.25">
      <c r="A622">
        <v>17</v>
      </c>
      <c r="B622">
        <v>0</v>
      </c>
      <c r="C622" t="str">
        <f t="shared" si="100"/>
        <v>Died</v>
      </c>
      <c r="D622" t="s">
        <v>1225</v>
      </c>
      <c r="E622" t="s">
        <v>42</v>
      </c>
      <c r="F622" t="str">
        <f t="shared" si="101"/>
        <v>Master. Eugene Rice</v>
      </c>
      <c r="G622" t="s">
        <v>12</v>
      </c>
      <c r="H622">
        <v>2</v>
      </c>
      <c r="I622" t="str">
        <f t="shared" si="102"/>
        <v>Child</v>
      </c>
      <c r="J622">
        <v>4</v>
      </c>
      <c r="K622">
        <v>1</v>
      </c>
      <c r="L622">
        <v>382652</v>
      </c>
      <c r="M622" t="str">
        <f t="shared" si="103"/>
        <v>382652</v>
      </c>
      <c r="N622" s="1">
        <v>29.125</v>
      </c>
      <c r="O622" t="s">
        <v>1221</v>
      </c>
      <c r="P622" t="s">
        <v>26</v>
      </c>
    </row>
    <row r="623" spans="1:16" x14ac:dyDescent="0.25">
      <c r="A623">
        <v>172</v>
      </c>
      <c r="B623">
        <v>0</v>
      </c>
      <c r="C623" t="str">
        <f t="shared" si="100"/>
        <v>Died</v>
      </c>
      <c r="D623" t="s">
        <v>1225</v>
      </c>
      <c r="E623" t="s">
        <v>266</v>
      </c>
      <c r="F623" t="str">
        <f t="shared" si="101"/>
        <v>Master. Arthur Rice</v>
      </c>
      <c r="G623" t="s">
        <v>12</v>
      </c>
      <c r="H623">
        <v>4</v>
      </c>
      <c r="I623" t="str">
        <f t="shared" si="102"/>
        <v>Child</v>
      </c>
      <c r="J623">
        <v>4</v>
      </c>
      <c r="K623">
        <v>1</v>
      </c>
      <c r="L623">
        <v>382652</v>
      </c>
      <c r="M623" t="str">
        <f t="shared" si="103"/>
        <v>382652</v>
      </c>
      <c r="N623" s="1">
        <v>29.125</v>
      </c>
      <c r="O623" t="s">
        <v>1221</v>
      </c>
      <c r="P623" t="s">
        <v>26</v>
      </c>
    </row>
    <row r="624" spans="1:16" x14ac:dyDescent="0.25">
      <c r="A624">
        <v>279</v>
      </c>
      <c r="B624">
        <v>0</v>
      </c>
      <c r="C624" t="str">
        <f t="shared" si="100"/>
        <v>Died</v>
      </c>
      <c r="D624" t="s">
        <v>1225</v>
      </c>
      <c r="E624" t="s">
        <v>421</v>
      </c>
      <c r="F624" t="str">
        <f t="shared" si="101"/>
        <v>Master. Eric Rice</v>
      </c>
      <c r="G624" t="s">
        <v>12</v>
      </c>
      <c r="H624">
        <v>7</v>
      </c>
      <c r="I624" t="str">
        <f t="shared" si="102"/>
        <v>Child</v>
      </c>
      <c r="J624">
        <v>4</v>
      </c>
      <c r="K624">
        <v>1</v>
      </c>
      <c r="L624">
        <v>382652</v>
      </c>
      <c r="M624" t="str">
        <f t="shared" si="103"/>
        <v>382652</v>
      </c>
      <c r="N624" s="1">
        <v>29.125</v>
      </c>
      <c r="O624" t="s">
        <v>1221</v>
      </c>
      <c r="P624" t="s">
        <v>26</v>
      </c>
    </row>
    <row r="625" spans="1:16" x14ac:dyDescent="0.25">
      <c r="A625">
        <v>788</v>
      </c>
      <c r="B625">
        <v>0</v>
      </c>
      <c r="C625" t="str">
        <f t="shared" si="100"/>
        <v>Died</v>
      </c>
      <c r="D625" t="s">
        <v>1225</v>
      </c>
      <c r="E625" t="s">
        <v>1092</v>
      </c>
      <c r="F625" t="str">
        <f t="shared" si="101"/>
        <v>Master. George Hugh Rice</v>
      </c>
      <c r="G625" t="s">
        <v>12</v>
      </c>
      <c r="H625">
        <v>8</v>
      </c>
      <c r="I625" t="str">
        <f t="shared" si="102"/>
        <v>Child</v>
      </c>
      <c r="J625">
        <v>4</v>
      </c>
      <c r="K625">
        <v>1</v>
      </c>
      <c r="L625">
        <v>382652</v>
      </c>
      <c r="M625" t="str">
        <f t="shared" si="103"/>
        <v>382652</v>
      </c>
      <c r="N625" s="1">
        <v>29.125</v>
      </c>
      <c r="O625" t="s">
        <v>1221</v>
      </c>
      <c r="P625" t="s">
        <v>26</v>
      </c>
    </row>
    <row r="626" spans="1:16" x14ac:dyDescent="0.25">
      <c r="A626">
        <v>886</v>
      </c>
      <c r="B626">
        <v>0</v>
      </c>
      <c r="C626" t="str">
        <f t="shared" si="100"/>
        <v>Died</v>
      </c>
      <c r="D626" t="s">
        <v>1225</v>
      </c>
      <c r="E626" t="s">
        <v>1213</v>
      </c>
      <c r="F626" t="str">
        <f t="shared" si="101"/>
        <v>Mrs. William (Margaret Norton) Rice</v>
      </c>
      <c r="G626" t="s">
        <v>16</v>
      </c>
      <c r="H626">
        <v>39</v>
      </c>
      <c r="I626" t="str">
        <f t="shared" si="102"/>
        <v>Adult</v>
      </c>
      <c r="J626">
        <v>0</v>
      </c>
      <c r="K626">
        <v>5</v>
      </c>
      <c r="L626">
        <v>382652</v>
      </c>
      <c r="M626" t="str">
        <f t="shared" si="103"/>
        <v>382652</v>
      </c>
      <c r="N626" s="1">
        <v>29.125</v>
      </c>
      <c r="O626" t="s">
        <v>1221</v>
      </c>
      <c r="P626" t="s">
        <v>26</v>
      </c>
    </row>
    <row r="627" spans="1:16" x14ac:dyDescent="0.25">
      <c r="A627">
        <v>856</v>
      </c>
      <c r="B627">
        <v>1</v>
      </c>
      <c r="C627" t="str">
        <f t="shared" si="100"/>
        <v>Survived</v>
      </c>
      <c r="D627" t="s">
        <v>1225</v>
      </c>
      <c r="E627" t="s">
        <v>1176</v>
      </c>
      <c r="F627" t="str">
        <f t="shared" si="101"/>
        <v>Mrs. Sam (Leah Rosen) Aks</v>
      </c>
      <c r="G627" t="s">
        <v>16</v>
      </c>
      <c r="H627">
        <v>18</v>
      </c>
      <c r="I627" t="str">
        <f t="shared" si="102"/>
        <v>Adult</v>
      </c>
      <c r="J627">
        <v>0</v>
      </c>
      <c r="K627">
        <v>1</v>
      </c>
      <c r="L627">
        <v>392091</v>
      </c>
      <c r="M627" t="str">
        <f t="shared" si="103"/>
        <v>392091</v>
      </c>
      <c r="N627" s="1">
        <v>9.35</v>
      </c>
      <c r="O627" t="s">
        <v>1221</v>
      </c>
      <c r="P627" t="s">
        <v>14</v>
      </c>
    </row>
    <row r="628" spans="1:16" x14ac:dyDescent="0.25">
      <c r="A628">
        <v>752</v>
      </c>
      <c r="B628">
        <v>1</v>
      </c>
      <c r="C628" t="str">
        <f t="shared" si="100"/>
        <v>Survived</v>
      </c>
      <c r="D628" t="s">
        <v>1225</v>
      </c>
      <c r="E628" t="s">
        <v>1046</v>
      </c>
      <c r="F628" t="str">
        <f t="shared" si="101"/>
        <v>Master. Meier Moor</v>
      </c>
      <c r="G628" t="s">
        <v>12</v>
      </c>
      <c r="H628">
        <v>6</v>
      </c>
      <c r="I628" t="str">
        <f t="shared" si="102"/>
        <v>Child</v>
      </c>
      <c r="J628">
        <v>0</v>
      </c>
      <c r="K628">
        <v>1</v>
      </c>
      <c r="L628">
        <v>392096</v>
      </c>
      <c r="M628" t="str">
        <f t="shared" si="103"/>
        <v>392096</v>
      </c>
      <c r="N628" s="1">
        <v>12.475</v>
      </c>
      <c r="O628" t="s">
        <v>1047</v>
      </c>
      <c r="P628" t="s">
        <v>14</v>
      </c>
    </row>
    <row r="629" spans="1:16" x14ac:dyDescent="0.25">
      <c r="A629">
        <v>824</v>
      </c>
      <c r="B629">
        <v>1</v>
      </c>
      <c r="C629" t="str">
        <f t="shared" si="100"/>
        <v>Survived</v>
      </c>
      <c r="D629" t="s">
        <v>1225</v>
      </c>
      <c r="E629" t="s">
        <v>1137</v>
      </c>
      <c r="F629" t="str">
        <f t="shared" si="101"/>
        <v>Mrs. (Beila) Moor</v>
      </c>
      <c r="G629" t="s">
        <v>16</v>
      </c>
      <c r="H629">
        <v>27</v>
      </c>
      <c r="I629" t="str">
        <f t="shared" si="102"/>
        <v>Adult</v>
      </c>
      <c r="J629">
        <v>0</v>
      </c>
      <c r="K629">
        <v>1</v>
      </c>
      <c r="L629">
        <v>392096</v>
      </c>
      <c r="M629" t="str">
        <f t="shared" si="103"/>
        <v>392096</v>
      </c>
      <c r="N629" s="1">
        <v>12.475</v>
      </c>
      <c r="O629" t="s">
        <v>1047</v>
      </c>
      <c r="P629" t="s">
        <v>14</v>
      </c>
    </row>
    <row r="630" spans="1:16" x14ac:dyDescent="0.25">
      <c r="A630">
        <v>484</v>
      </c>
      <c r="B630">
        <v>1</v>
      </c>
      <c r="C630" t="str">
        <f t="shared" si="100"/>
        <v>Survived</v>
      </c>
      <c r="D630" t="s">
        <v>1225</v>
      </c>
      <c r="E630" t="s">
        <v>695</v>
      </c>
      <c r="F630" t="str">
        <f t="shared" si="101"/>
        <v>Mrs. (Hedwig) Turkula</v>
      </c>
      <c r="G630" t="s">
        <v>16</v>
      </c>
      <c r="H630">
        <v>63</v>
      </c>
      <c r="I630" t="str">
        <f t="shared" si="102"/>
        <v>Senior</v>
      </c>
      <c r="J630">
        <v>0</v>
      </c>
      <c r="K630">
        <v>0</v>
      </c>
      <c r="L630">
        <v>4134</v>
      </c>
      <c r="M630" t="str">
        <f t="shared" si="103"/>
        <v>4134</v>
      </c>
      <c r="N630" s="1">
        <v>9.5875000000000004</v>
      </c>
      <c r="O630" t="s">
        <v>1221</v>
      </c>
      <c r="P630" t="s">
        <v>14</v>
      </c>
    </row>
    <row r="631" spans="1:16" x14ac:dyDescent="0.25">
      <c r="A631">
        <v>630</v>
      </c>
      <c r="B631">
        <v>0</v>
      </c>
      <c r="D631">
        <v>3</v>
      </c>
      <c r="E631" t="s">
        <v>891</v>
      </c>
      <c r="G631" t="s">
        <v>12</v>
      </c>
      <c r="J631">
        <v>0</v>
      </c>
      <c r="K631">
        <v>0</v>
      </c>
      <c r="L631">
        <v>334912</v>
      </c>
      <c r="N631" s="1">
        <v>7.7332999999999998</v>
      </c>
      <c r="P631" t="s">
        <v>26</v>
      </c>
    </row>
    <row r="632" spans="1:16" x14ac:dyDescent="0.25">
      <c r="A632">
        <v>504</v>
      </c>
      <c r="B632">
        <v>0</v>
      </c>
      <c r="C632" t="str">
        <f>IF(B632=1,"Survived","Died")</f>
        <v>Died</v>
      </c>
      <c r="D632" t="s">
        <v>1225</v>
      </c>
      <c r="E632" t="s">
        <v>723</v>
      </c>
      <c r="F632" t="str">
        <f>TRIM(MID(E632,FIND(",",E632)+2,FIND(".",E632)-FIND(",",E632)-1)) &amp; " " &amp; TRIM(MID(E632,FIND(".",E632)+2,LEN(E632))) &amp; " " &amp; LEFT(E632,FIND(",",E632)-1)</f>
        <v>Miss. Kristina Sofia Laitinen</v>
      </c>
      <c r="G632" t="s">
        <v>16</v>
      </c>
      <c r="H632">
        <v>37</v>
      </c>
      <c r="I632" t="str">
        <f>IF(H632&lt;13,"Child",IF(H632&lt;60,"Adult","Senior"))</f>
        <v>Adult</v>
      </c>
      <c r="J632">
        <v>0</v>
      </c>
      <c r="K632">
        <v>0</v>
      </c>
      <c r="L632">
        <v>4135</v>
      </c>
      <c r="M632" t="str">
        <f>TRIM(L632)</f>
        <v>4135</v>
      </c>
      <c r="N632" s="1">
        <v>9.5875000000000004</v>
      </c>
      <c r="O632" t="s">
        <v>1221</v>
      </c>
      <c r="P632" t="s">
        <v>14</v>
      </c>
    </row>
    <row r="633" spans="1:16" x14ac:dyDescent="0.25">
      <c r="A633">
        <v>114</v>
      </c>
      <c r="B633">
        <v>0</v>
      </c>
      <c r="C633" t="str">
        <f>IF(B633=1,"Survived","Died")</f>
        <v>Died</v>
      </c>
      <c r="D633" t="s">
        <v>1225</v>
      </c>
      <c r="E633" t="s">
        <v>179</v>
      </c>
      <c r="F633" t="str">
        <f>TRIM(MID(E633,FIND(",",E633)+2,FIND(".",E633)-FIND(",",E633)-1)) &amp; " " &amp; TRIM(MID(E633,FIND(".",E633)+2,LEN(E633))) &amp; " " &amp; LEFT(E633,FIND(",",E633)-1)</f>
        <v>Miss. Katriina Jussila</v>
      </c>
      <c r="G633" t="s">
        <v>16</v>
      </c>
      <c r="H633">
        <v>20</v>
      </c>
      <c r="I633" t="str">
        <f>IF(H633&lt;13,"Child",IF(H633&lt;60,"Adult","Senior"))</f>
        <v>Adult</v>
      </c>
      <c r="J633">
        <v>1</v>
      </c>
      <c r="K633">
        <v>0</v>
      </c>
      <c r="L633">
        <v>4136</v>
      </c>
      <c r="M633" t="str">
        <f>TRIM(L633)</f>
        <v>4136</v>
      </c>
      <c r="N633" s="1">
        <v>9.8249999999999993</v>
      </c>
      <c r="O633" t="s">
        <v>1221</v>
      </c>
      <c r="P633" t="s">
        <v>14</v>
      </c>
    </row>
    <row r="634" spans="1:16" x14ac:dyDescent="0.25">
      <c r="A634">
        <v>403</v>
      </c>
      <c r="B634">
        <v>0</v>
      </c>
      <c r="C634" t="str">
        <f>IF(B634=1,"Survived","Died")</f>
        <v>Died</v>
      </c>
      <c r="D634" t="s">
        <v>1225</v>
      </c>
      <c r="E634" t="s">
        <v>590</v>
      </c>
      <c r="F634" t="str">
        <f>TRIM(MID(E634,FIND(",",E634)+2,FIND(".",E634)-FIND(",",E634)-1)) &amp; " " &amp; TRIM(MID(E634,FIND(".",E634)+2,LEN(E634))) &amp; " " &amp; LEFT(E634,FIND(",",E634)-1)</f>
        <v>Miss. Mari Aina Jussila</v>
      </c>
      <c r="G634" t="s">
        <v>16</v>
      </c>
      <c r="H634">
        <v>21</v>
      </c>
      <c r="I634" t="str">
        <f>IF(H634&lt;13,"Child",IF(H634&lt;60,"Adult","Senior"))</f>
        <v>Adult</v>
      </c>
      <c r="J634">
        <v>1</v>
      </c>
      <c r="K634">
        <v>0</v>
      </c>
      <c r="L634">
        <v>4137</v>
      </c>
      <c r="M634" t="str">
        <f>TRIM(L634)</f>
        <v>4137</v>
      </c>
      <c r="N634" s="1">
        <v>9.8249999999999993</v>
      </c>
      <c r="O634" t="s">
        <v>1221</v>
      </c>
      <c r="P634" t="s">
        <v>14</v>
      </c>
    </row>
    <row r="635" spans="1:16" x14ac:dyDescent="0.25">
      <c r="A635">
        <v>634</v>
      </c>
      <c r="B635">
        <v>0</v>
      </c>
      <c r="D635">
        <v>1</v>
      </c>
      <c r="E635" t="s">
        <v>897</v>
      </c>
      <c r="G635" t="s">
        <v>12</v>
      </c>
      <c r="J635">
        <v>0</v>
      </c>
      <c r="K635">
        <v>0</v>
      </c>
      <c r="L635">
        <v>112052</v>
      </c>
      <c r="N635" s="1">
        <v>0</v>
      </c>
      <c r="P635" t="s">
        <v>14</v>
      </c>
    </row>
    <row r="636" spans="1:16" x14ac:dyDescent="0.25">
      <c r="A636">
        <v>678</v>
      </c>
      <c r="B636">
        <v>1</v>
      </c>
      <c r="C636" t="str">
        <f>IF(B636=1,"Survived","Died")</f>
        <v>Survived</v>
      </c>
      <c r="D636" t="s">
        <v>1225</v>
      </c>
      <c r="E636" t="s">
        <v>953</v>
      </c>
      <c r="F636" t="str">
        <f>TRIM(MID(E636,FIND(",",E636)+2,FIND(".",E636)-FIND(",",E636)-1)) &amp; " " &amp; TRIM(MID(E636,FIND(".",E636)+2,LEN(E636))) &amp; " " &amp; LEFT(E636,FIND(",",E636)-1)</f>
        <v>Miss. Anna Sofia Turja</v>
      </c>
      <c r="G636" t="s">
        <v>16</v>
      </c>
      <c r="H636">
        <v>18</v>
      </c>
      <c r="I636" t="str">
        <f>IF(H636&lt;13,"Child",IF(H636&lt;60,"Adult","Senior"))</f>
        <v>Adult</v>
      </c>
      <c r="J636">
        <v>0</v>
      </c>
      <c r="K636">
        <v>0</v>
      </c>
      <c r="L636">
        <v>4138</v>
      </c>
      <c r="M636" t="str">
        <f>TRIM(L636)</f>
        <v>4138</v>
      </c>
      <c r="N636" s="1">
        <v>9.8416999999999994</v>
      </c>
      <c r="O636" t="s">
        <v>1221</v>
      </c>
      <c r="P636" t="s">
        <v>14</v>
      </c>
    </row>
    <row r="637" spans="1:16" x14ac:dyDescent="0.25">
      <c r="A637">
        <v>198</v>
      </c>
      <c r="B637">
        <v>0</v>
      </c>
      <c r="C637" t="str">
        <f>IF(B637=1,"Survived","Died")</f>
        <v>Died</v>
      </c>
      <c r="D637" t="s">
        <v>1225</v>
      </c>
      <c r="E637" t="s">
        <v>303</v>
      </c>
      <c r="F637" t="str">
        <f>TRIM(MID(E637,FIND(",",E637)+2,FIND(".",E637)-FIND(",",E637)-1)) &amp; " " &amp; TRIM(MID(E637,FIND(".",E637)+2,LEN(E637))) &amp; " " &amp; LEFT(E637,FIND(",",E637)-1)</f>
        <v>Mr. Karl Siegwart Andreas Olsen</v>
      </c>
      <c r="G637" t="s">
        <v>12</v>
      </c>
      <c r="H637">
        <v>42</v>
      </c>
      <c r="I637" t="str">
        <f>IF(H637&lt;13,"Child",IF(H637&lt;60,"Adult","Senior"))</f>
        <v>Adult</v>
      </c>
      <c r="J637">
        <v>0</v>
      </c>
      <c r="K637">
        <v>1</v>
      </c>
      <c r="L637">
        <v>4579</v>
      </c>
      <c r="M637" t="str">
        <f>TRIM(L637)</f>
        <v>4579</v>
      </c>
      <c r="N637" s="1">
        <v>8.4041999999999994</v>
      </c>
      <c r="O637" t="s">
        <v>1221</v>
      </c>
      <c r="P637" t="s">
        <v>14</v>
      </c>
    </row>
    <row r="638" spans="1:16" x14ac:dyDescent="0.25">
      <c r="A638">
        <v>625</v>
      </c>
      <c r="B638">
        <v>0</v>
      </c>
      <c r="C638" t="str">
        <f>IF(B638=1,"Survived","Died")</f>
        <v>Died</v>
      </c>
      <c r="D638" t="s">
        <v>1225</v>
      </c>
      <c r="E638" t="s">
        <v>884</v>
      </c>
      <c r="F638" t="str">
        <f>TRIM(MID(E638,FIND(",",E638)+2,FIND(".",E638)-FIND(",",E638)-1)) &amp; " " &amp; TRIM(MID(E638,FIND(".",E638)+2,LEN(E638))) &amp; " " &amp; LEFT(E638,FIND(",",E638)-1)</f>
        <v>Mr. David John "Dai" Bowen</v>
      </c>
      <c r="G638" t="s">
        <v>12</v>
      </c>
      <c r="H638">
        <v>21</v>
      </c>
      <c r="I638" t="str">
        <f>IF(H638&lt;13,"Child",IF(H638&lt;60,"Adult","Senior"))</f>
        <v>Adult</v>
      </c>
      <c r="J638">
        <v>0</v>
      </c>
      <c r="K638">
        <v>0</v>
      </c>
      <c r="L638">
        <v>54636</v>
      </c>
      <c r="M638" t="str">
        <f>TRIM(L638)</f>
        <v>54636</v>
      </c>
      <c r="N638" s="1">
        <v>16.100000000000001</v>
      </c>
      <c r="O638" t="s">
        <v>1221</v>
      </c>
      <c r="P638" t="s">
        <v>14</v>
      </c>
    </row>
    <row r="639" spans="1:16" x14ac:dyDescent="0.25">
      <c r="A639">
        <v>736</v>
      </c>
      <c r="B639">
        <v>0</v>
      </c>
      <c r="C639" t="str">
        <f>IF(B639=1,"Survived","Died")</f>
        <v>Died</v>
      </c>
      <c r="D639" t="s">
        <v>1225</v>
      </c>
      <c r="E639" t="s">
        <v>1025</v>
      </c>
      <c r="F639" t="str">
        <f>TRIM(MID(E639,FIND(",",E639)+2,FIND(".",E639)-FIND(",",E639)-1)) &amp; " " &amp; TRIM(MID(E639,FIND(".",E639)+2,LEN(E639))) &amp; " " &amp; LEFT(E639,FIND(",",E639)-1)</f>
        <v>Mr. Leslie Williams</v>
      </c>
      <c r="G639" t="s">
        <v>12</v>
      </c>
      <c r="H639">
        <v>28.5</v>
      </c>
      <c r="I639" t="str">
        <f>IF(H639&lt;13,"Child",IF(H639&lt;60,"Adult","Senior"))</f>
        <v>Adult</v>
      </c>
      <c r="J639">
        <v>0</v>
      </c>
      <c r="K639">
        <v>0</v>
      </c>
      <c r="L639">
        <v>54636</v>
      </c>
      <c r="M639" t="str">
        <f>TRIM(L639)</f>
        <v>54636</v>
      </c>
      <c r="N639" s="1">
        <v>16.100000000000001</v>
      </c>
      <c r="O639" t="s">
        <v>1221</v>
      </c>
      <c r="P639" t="s">
        <v>14</v>
      </c>
    </row>
    <row r="640" spans="1:16" x14ac:dyDescent="0.25">
      <c r="A640">
        <v>663</v>
      </c>
      <c r="B640">
        <v>0</v>
      </c>
      <c r="C640" t="str">
        <f>IF(B640=1,"Survived","Died")</f>
        <v>Died</v>
      </c>
      <c r="D640" t="s">
        <v>1223</v>
      </c>
      <c r="E640" t="s">
        <v>931</v>
      </c>
      <c r="F640" t="str">
        <f>TRIM(MID(E640,FIND(",",E640)+2,FIND(".",E640)-FIND(",",E640)-1)) &amp; " " &amp; TRIM(MID(E640,FIND(".",E640)+2,LEN(E640))) &amp; " " &amp; LEFT(E640,FIND(",",E640)-1)</f>
        <v>Mr. Edward Pomeroy Colley</v>
      </c>
      <c r="G640" t="s">
        <v>12</v>
      </c>
      <c r="H640">
        <v>47</v>
      </c>
      <c r="I640" t="str">
        <f>IF(H640&lt;13,"Child",IF(H640&lt;60,"Adult","Senior"))</f>
        <v>Adult</v>
      </c>
      <c r="J640">
        <v>0</v>
      </c>
      <c r="K640">
        <v>0</v>
      </c>
      <c r="L640">
        <v>5727</v>
      </c>
      <c r="M640" t="str">
        <f>TRIM(L640)</f>
        <v>5727</v>
      </c>
      <c r="N640" s="1">
        <v>25.587499999999999</v>
      </c>
      <c r="O640" t="s">
        <v>932</v>
      </c>
      <c r="P640" t="s">
        <v>14</v>
      </c>
    </row>
    <row r="641" spans="1:16" x14ac:dyDescent="0.25">
      <c r="A641">
        <v>640</v>
      </c>
      <c r="B641">
        <v>0</v>
      </c>
      <c r="D641">
        <v>3</v>
      </c>
      <c r="E641" t="s">
        <v>904</v>
      </c>
      <c r="G641" t="s">
        <v>12</v>
      </c>
      <c r="J641">
        <v>1</v>
      </c>
      <c r="K641">
        <v>0</v>
      </c>
      <c r="L641">
        <v>376564</v>
      </c>
      <c r="N641" s="1">
        <v>16.100000000000001</v>
      </c>
      <c r="P641" t="s">
        <v>14</v>
      </c>
    </row>
    <row r="642" spans="1:16" x14ac:dyDescent="0.25">
      <c r="A642">
        <v>683</v>
      </c>
      <c r="B642">
        <v>0</v>
      </c>
      <c r="C642" t="str">
        <f>IF(B642=1,"Survived","Died")</f>
        <v>Died</v>
      </c>
      <c r="D642" t="s">
        <v>1225</v>
      </c>
      <c r="E642" t="s">
        <v>960</v>
      </c>
      <c r="F642" t="str">
        <f>TRIM(MID(E642,FIND(",",E642)+2,FIND(".",E642)-FIND(",",E642)-1)) &amp; " " &amp; TRIM(MID(E642,FIND(".",E642)+2,LEN(E642))) &amp; " " &amp; LEFT(E642,FIND(",",E642)-1)</f>
        <v>Mr. Thor Anderson Olsvigen</v>
      </c>
      <c r="G642" t="s">
        <v>12</v>
      </c>
      <c r="H642">
        <v>20</v>
      </c>
      <c r="I642" t="str">
        <f>IF(H642&lt;13,"Child",IF(H642&lt;60,"Adult","Senior"))</f>
        <v>Adult</v>
      </c>
      <c r="J642">
        <v>0</v>
      </c>
      <c r="K642">
        <v>0</v>
      </c>
      <c r="L642">
        <v>6563</v>
      </c>
      <c r="M642" t="str">
        <f>TRIM(L642)</f>
        <v>6563</v>
      </c>
      <c r="N642" s="1">
        <v>9.2249999999999996</v>
      </c>
      <c r="O642" t="s">
        <v>1221</v>
      </c>
      <c r="P642" t="s">
        <v>14</v>
      </c>
    </row>
    <row r="643" spans="1:16" x14ac:dyDescent="0.25">
      <c r="A643">
        <v>546</v>
      </c>
      <c r="B643">
        <v>0</v>
      </c>
      <c r="C643" t="str">
        <f>IF(B643=1,"Survived","Died")</f>
        <v>Died</v>
      </c>
      <c r="D643" t="s">
        <v>1223</v>
      </c>
      <c r="E643" t="s">
        <v>783</v>
      </c>
      <c r="F643" t="str">
        <f>TRIM(MID(E643,FIND(",",E643)+2,FIND(".",E643)-FIND(",",E643)-1)) &amp; " " &amp; TRIM(MID(E643,FIND(".",E643)+2,LEN(E643))) &amp; " " &amp; LEFT(E643,FIND(",",E643)-1)</f>
        <v>Mr. Arthur Ernest Nicholson</v>
      </c>
      <c r="G643" t="s">
        <v>12</v>
      </c>
      <c r="H643">
        <v>64</v>
      </c>
      <c r="I643" t="str">
        <f>IF(H643&lt;13,"Child",IF(H643&lt;60,"Adult","Senior"))</f>
        <v>Senior</v>
      </c>
      <c r="J643">
        <v>0</v>
      </c>
      <c r="K643">
        <v>0</v>
      </c>
      <c r="L643">
        <v>693</v>
      </c>
      <c r="M643" t="str">
        <f>TRIM(L643)</f>
        <v>693</v>
      </c>
      <c r="N643" s="1">
        <v>26</v>
      </c>
      <c r="O643" t="s">
        <v>1221</v>
      </c>
      <c r="P643" t="s">
        <v>14</v>
      </c>
    </row>
    <row r="644" spans="1:16" x14ac:dyDescent="0.25">
      <c r="A644">
        <v>873</v>
      </c>
      <c r="B644">
        <v>0</v>
      </c>
      <c r="C644" t="str">
        <f>IF(B644=1,"Survived","Died")</f>
        <v>Died</v>
      </c>
      <c r="D644" t="s">
        <v>1223</v>
      </c>
      <c r="E644" t="s">
        <v>1197</v>
      </c>
      <c r="F644" t="str">
        <f>TRIM(MID(E644,FIND(",",E644)+2,FIND(".",E644)-FIND(",",E644)-1)) &amp; " " &amp; TRIM(MID(E644,FIND(".",E644)+2,LEN(E644))) &amp; " " &amp; LEFT(E644,FIND(",",E644)-1)</f>
        <v>Mr. Frans Olof Carlsson</v>
      </c>
      <c r="G644" t="s">
        <v>12</v>
      </c>
      <c r="H644">
        <v>33</v>
      </c>
      <c r="I644" t="str">
        <f>IF(H644&lt;13,"Child",IF(H644&lt;60,"Adult","Senior"))</f>
        <v>Adult</v>
      </c>
      <c r="J644">
        <v>0</v>
      </c>
      <c r="K644">
        <v>0</v>
      </c>
      <c r="L644">
        <v>695</v>
      </c>
      <c r="M644" t="str">
        <f>TRIM(L644)</f>
        <v>695</v>
      </c>
      <c r="N644" s="1">
        <v>5</v>
      </c>
      <c r="O644" t="s">
        <v>956</v>
      </c>
      <c r="P644" t="s">
        <v>14</v>
      </c>
    </row>
    <row r="645" spans="1:16" x14ac:dyDescent="0.25">
      <c r="A645">
        <v>644</v>
      </c>
      <c r="B645">
        <v>1</v>
      </c>
      <c r="D645">
        <v>3</v>
      </c>
      <c r="E645" t="s">
        <v>908</v>
      </c>
      <c r="G645" t="s">
        <v>12</v>
      </c>
      <c r="J645">
        <v>0</v>
      </c>
      <c r="K645">
        <v>0</v>
      </c>
      <c r="L645">
        <v>1601</v>
      </c>
      <c r="N645" s="1">
        <v>56.495800000000003</v>
      </c>
      <c r="P645" t="s">
        <v>14</v>
      </c>
    </row>
    <row r="646" spans="1:16" x14ac:dyDescent="0.25">
      <c r="A646">
        <v>351</v>
      </c>
      <c r="B646">
        <v>0</v>
      </c>
      <c r="C646" t="str">
        <f>IF(B646=1,"Survived","Died")</f>
        <v>Died</v>
      </c>
      <c r="D646" t="s">
        <v>1225</v>
      </c>
      <c r="E646" t="s">
        <v>523</v>
      </c>
      <c r="F646" t="str">
        <f>TRIM(MID(E646,FIND(",",E646)+2,FIND(".",E646)-FIND(",",E646)-1)) &amp; " " &amp; TRIM(MID(E646,FIND(".",E646)+2,LEN(E646))) &amp; " " &amp; LEFT(E646,FIND(",",E646)-1)</f>
        <v>Mr. Nils Martin Odahl</v>
      </c>
      <c r="G646" t="s">
        <v>12</v>
      </c>
      <c r="H646">
        <v>23</v>
      </c>
      <c r="I646" t="str">
        <f>IF(H646&lt;13,"Child",IF(H646&lt;60,"Adult","Senior"))</f>
        <v>Adult</v>
      </c>
      <c r="J646">
        <v>0</v>
      </c>
      <c r="K646">
        <v>0</v>
      </c>
      <c r="L646">
        <v>7267</v>
      </c>
      <c r="M646" t="str">
        <f>TRIM(L646)</f>
        <v>7267</v>
      </c>
      <c r="N646" s="1">
        <v>9.2249999999999996</v>
      </c>
      <c r="O646" t="s">
        <v>1221</v>
      </c>
      <c r="P646" t="s">
        <v>14</v>
      </c>
    </row>
    <row r="647" spans="1:16" x14ac:dyDescent="0.25">
      <c r="A647">
        <v>139</v>
      </c>
      <c r="B647">
        <v>0</v>
      </c>
      <c r="C647" t="str">
        <f>IF(B647=1,"Survived","Died")</f>
        <v>Died</v>
      </c>
      <c r="D647" t="s">
        <v>1225</v>
      </c>
      <c r="E647" t="s">
        <v>216</v>
      </c>
      <c r="F647" t="str">
        <f>TRIM(MID(E647,FIND(",",E647)+2,FIND(".",E647)-FIND(",",E647)-1)) &amp; " " &amp; TRIM(MID(E647,FIND(".",E647)+2,LEN(E647))) &amp; " " &amp; LEFT(E647,FIND(",",E647)-1)</f>
        <v>Mr. Olaf Elon Osen</v>
      </c>
      <c r="G647" t="s">
        <v>12</v>
      </c>
      <c r="H647">
        <v>16</v>
      </c>
      <c r="I647" t="str">
        <f>IF(H647&lt;13,"Child",IF(H647&lt;60,"Adult","Senior"))</f>
        <v>Adult</v>
      </c>
      <c r="J647">
        <v>0</v>
      </c>
      <c r="K647">
        <v>0</v>
      </c>
      <c r="L647">
        <v>7534</v>
      </c>
      <c r="M647" t="str">
        <f>TRIM(L647)</f>
        <v>7534</v>
      </c>
      <c r="N647" s="1">
        <v>9.2166999999999994</v>
      </c>
      <c r="O647" t="s">
        <v>1221</v>
      </c>
      <c r="P647" t="s">
        <v>14</v>
      </c>
    </row>
    <row r="648" spans="1:16" x14ac:dyDescent="0.25">
      <c r="A648">
        <v>877</v>
      </c>
      <c r="B648">
        <v>0</v>
      </c>
      <c r="C648" t="str">
        <f>IF(B648=1,"Survived","Died")</f>
        <v>Died</v>
      </c>
      <c r="D648" t="s">
        <v>1225</v>
      </c>
      <c r="E648" t="s">
        <v>1201</v>
      </c>
      <c r="F648" t="str">
        <f>TRIM(MID(E648,FIND(",",E648)+2,FIND(".",E648)-FIND(",",E648)-1)) &amp; " " &amp; TRIM(MID(E648,FIND(".",E648)+2,LEN(E648))) &amp; " " &amp; LEFT(E648,FIND(",",E648)-1)</f>
        <v>Mr. Alfred Ossian Gustafsson</v>
      </c>
      <c r="G648" t="s">
        <v>12</v>
      </c>
      <c r="H648">
        <v>20</v>
      </c>
      <c r="I648" t="str">
        <f>IF(H648&lt;13,"Child",IF(H648&lt;60,"Adult","Senior"))</f>
        <v>Adult</v>
      </c>
      <c r="J648">
        <v>0</v>
      </c>
      <c r="K648">
        <v>0</v>
      </c>
      <c r="L648">
        <v>7534</v>
      </c>
      <c r="M648" t="str">
        <f>TRIM(L648)</f>
        <v>7534</v>
      </c>
      <c r="N648" s="1">
        <v>9.8458000000000006</v>
      </c>
      <c r="O648" t="s">
        <v>1221</v>
      </c>
      <c r="P648" t="s">
        <v>14</v>
      </c>
    </row>
    <row r="649" spans="1:16" x14ac:dyDescent="0.25">
      <c r="A649">
        <v>104</v>
      </c>
      <c r="B649">
        <v>0</v>
      </c>
      <c r="C649" t="str">
        <f>IF(B649=1,"Survived","Died")</f>
        <v>Died</v>
      </c>
      <c r="D649" t="s">
        <v>1225</v>
      </c>
      <c r="E649" t="s">
        <v>168</v>
      </c>
      <c r="F649" t="str">
        <f>TRIM(MID(E649,FIND(",",E649)+2,FIND(".",E649)-FIND(",",E649)-1)) &amp; " " &amp; TRIM(MID(E649,FIND(".",E649)+2,LEN(E649))) &amp; " " &amp; LEFT(E649,FIND(",",E649)-1)</f>
        <v>Mr. Gustaf Joel Johansson</v>
      </c>
      <c r="G649" t="s">
        <v>12</v>
      </c>
      <c r="H649">
        <v>33</v>
      </c>
      <c r="I649" t="str">
        <f>IF(H649&lt;13,"Child",IF(H649&lt;60,"Adult","Senior"))</f>
        <v>Adult</v>
      </c>
      <c r="J649">
        <v>0</v>
      </c>
      <c r="K649">
        <v>0</v>
      </c>
      <c r="L649">
        <v>7540</v>
      </c>
      <c r="M649" t="str">
        <f>TRIM(L649)</f>
        <v>7540</v>
      </c>
      <c r="N649" s="1">
        <v>8.6541999999999994</v>
      </c>
      <c r="O649" t="s">
        <v>1221</v>
      </c>
      <c r="P649" t="s">
        <v>14</v>
      </c>
    </row>
    <row r="650" spans="1:16" x14ac:dyDescent="0.25">
      <c r="A650">
        <v>649</v>
      </c>
      <c r="B650">
        <v>0</v>
      </c>
      <c r="D650">
        <v>3</v>
      </c>
      <c r="E650" t="s">
        <v>914</v>
      </c>
      <c r="G650" t="s">
        <v>12</v>
      </c>
      <c r="J650">
        <v>0</v>
      </c>
      <c r="K650">
        <v>0</v>
      </c>
      <c r="L650" t="s">
        <v>915</v>
      </c>
      <c r="N650" s="1">
        <v>7.55</v>
      </c>
      <c r="P650" t="s">
        <v>14</v>
      </c>
    </row>
    <row r="651" spans="1:16" x14ac:dyDescent="0.25">
      <c r="A651">
        <v>714</v>
      </c>
      <c r="B651">
        <v>0</v>
      </c>
      <c r="C651" t="str">
        <f>IF(B651=1,"Survived","Died")</f>
        <v>Died</v>
      </c>
      <c r="D651" t="s">
        <v>1225</v>
      </c>
      <c r="E651" t="s">
        <v>1000</v>
      </c>
      <c r="F651" t="str">
        <f>TRIM(MID(E651,FIND(",",E651)+2,FIND(".",E651)-FIND(",",E651)-1)) &amp; " " &amp; TRIM(MID(E651,FIND(".",E651)+2,LEN(E651))) &amp; " " &amp; LEFT(E651,FIND(",",E651)-1)</f>
        <v>Mr. August Viktor Larsson</v>
      </c>
      <c r="G651" t="s">
        <v>12</v>
      </c>
      <c r="H651">
        <v>29</v>
      </c>
      <c r="I651" t="str">
        <f>IF(H651&lt;13,"Child",IF(H651&lt;60,"Adult","Senior"))</f>
        <v>Adult</v>
      </c>
      <c r="J651">
        <v>0</v>
      </c>
      <c r="K651">
        <v>0</v>
      </c>
      <c r="L651">
        <v>7545</v>
      </c>
      <c r="M651" t="str">
        <f>TRIM(L651)</f>
        <v>7545</v>
      </c>
      <c r="N651" s="1">
        <v>9.4832999999999998</v>
      </c>
      <c r="O651" t="s">
        <v>1221</v>
      </c>
      <c r="P651" t="s">
        <v>14</v>
      </c>
    </row>
    <row r="652" spans="1:16" x14ac:dyDescent="0.25">
      <c r="A652">
        <v>651</v>
      </c>
      <c r="B652">
        <v>0</v>
      </c>
      <c r="D652">
        <v>3</v>
      </c>
      <c r="E652" t="s">
        <v>918</v>
      </c>
      <c r="G652" t="s">
        <v>12</v>
      </c>
      <c r="J652">
        <v>0</v>
      </c>
      <c r="K652">
        <v>0</v>
      </c>
      <c r="L652">
        <v>349221</v>
      </c>
      <c r="N652" s="1">
        <v>7.8958000000000004</v>
      </c>
      <c r="P652" t="s">
        <v>14</v>
      </c>
    </row>
    <row r="653" spans="1:16" x14ac:dyDescent="0.25">
      <c r="A653">
        <v>41</v>
      </c>
      <c r="B653">
        <v>0</v>
      </c>
      <c r="C653" t="str">
        <f>IF(B653=1,"Survived","Died")</f>
        <v>Died</v>
      </c>
      <c r="D653" t="s">
        <v>1225</v>
      </c>
      <c r="E653" t="s">
        <v>75</v>
      </c>
      <c r="F653" t="str">
        <f>TRIM(MID(E653,FIND(",",E653)+2,FIND(".",E653)-FIND(",",E653)-1)) &amp; " " &amp; TRIM(MID(E653,FIND(".",E653)+2,LEN(E653))) &amp; " " &amp; LEFT(E653,FIND(",",E653)-1)</f>
        <v>Mrs. Johan (Johanna Persdotter Larsson) Ahlin</v>
      </c>
      <c r="G653" t="s">
        <v>16</v>
      </c>
      <c r="H653">
        <v>40</v>
      </c>
      <c r="I653" t="str">
        <f>IF(H653&lt;13,"Child",IF(H653&lt;60,"Adult","Senior"))</f>
        <v>Adult</v>
      </c>
      <c r="J653">
        <v>1</v>
      </c>
      <c r="K653">
        <v>0</v>
      </c>
      <c r="L653">
        <v>7546</v>
      </c>
      <c r="M653" t="str">
        <f>TRIM(L653)</f>
        <v>7546</v>
      </c>
      <c r="N653" s="1">
        <v>9.4749999999999996</v>
      </c>
      <c r="O653" t="s">
        <v>1221</v>
      </c>
      <c r="P653" t="s">
        <v>14</v>
      </c>
    </row>
    <row r="654" spans="1:16" x14ac:dyDescent="0.25">
      <c r="A654">
        <v>883</v>
      </c>
      <c r="B654">
        <v>0</v>
      </c>
      <c r="C654" t="str">
        <f>IF(B654=1,"Survived","Died")</f>
        <v>Died</v>
      </c>
      <c r="D654" t="s">
        <v>1225</v>
      </c>
      <c r="E654" t="s">
        <v>1208</v>
      </c>
      <c r="F654" t="str">
        <f>TRIM(MID(E654,FIND(",",E654)+2,FIND(".",E654)-FIND(",",E654)-1)) &amp; " " &amp; TRIM(MID(E654,FIND(".",E654)+2,LEN(E654))) &amp; " " &amp; LEFT(E654,FIND(",",E654)-1)</f>
        <v>Miss. Gerda Ulrika Dahlberg</v>
      </c>
      <c r="G654" t="s">
        <v>16</v>
      </c>
      <c r="H654">
        <v>22</v>
      </c>
      <c r="I654" t="str">
        <f>IF(H654&lt;13,"Child",IF(H654&lt;60,"Adult","Senior"))</f>
        <v>Adult</v>
      </c>
      <c r="J654">
        <v>0</v>
      </c>
      <c r="K654">
        <v>0</v>
      </c>
      <c r="L654">
        <v>7552</v>
      </c>
      <c r="M654" t="str">
        <f>TRIM(L654)</f>
        <v>7552</v>
      </c>
      <c r="N654" s="1">
        <v>10.5167</v>
      </c>
      <c r="O654" t="s">
        <v>1221</v>
      </c>
      <c r="P654" t="s">
        <v>14</v>
      </c>
    </row>
    <row r="655" spans="1:16" x14ac:dyDescent="0.25">
      <c r="A655">
        <v>654</v>
      </c>
      <c r="B655">
        <v>1</v>
      </c>
      <c r="D655">
        <v>3</v>
      </c>
      <c r="E655" t="s">
        <v>921</v>
      </c>
      <c r="G655" t="s">
        <v>16</v>
      </c>
      <c r="J655">
        <v>0</v>
      </c>
      <c r="K655">
        <v>0</v>
      </c>
      <c r="L655">
        <v>330919</v>
      </c>
      <c r="N655" s="1">
        <v>7.8292000000000002</v>
      </c>
      <c r="P655" t="s">
        <v>26</v>
      </c>
    </row>
    <row r="656" spans="1:16" x14ac:dyDescent="0.25">
      <c r="A656">
        <v>475</v>
      </c>
      <c r="B656">
        <v>0</v>
      </c>
      <c r="C656" t="str">
        <f>IF(B656=1,"Survived","Died")</f>
        <v>Died</v>
      </c>
      <c r="D656" t="s">
        <v>1225</v>
      </c>
      <c r="E656" t="s">
        <v>684</v>
      </c>
      <c r="F656" t="str">
        <f>TRIM(MID(E656,FIND(",",E656)+2,FIND(".",E656)-FIND(",",E656)-1)) &amp; " " &amp; TRIM(MID(E656,FIND(".",E656)+2,LEN(E656))) &amp; " " &amp; LEFT(E656,FIND(",",E656)-1)</f>
        <v>Miss. Ida Sofia Strandberg</v>
      </c>
      <c r="G656" t="s">
        <v>16</v>
      </c>
      <c r="H656">
        <v>22</v>
      </c>
      <c r="I656" t="str">
        <f>IF(H656&lt;13,"Child",IF(H656&lt;60,"Adult","Senior"))</f>
        <v>Adult</v>
      </c>
      <c r="J656">
        <v>0</v>
      </c>
      <c r="K656">
        <v>0</v>
      </c>
      <c r="L656">
        <v>7553</v>
      </c>
      <c r="M656" t="str">
        <f>TRIM(L656)</f>
        <v>7553</v>
      </c>
      <c r="N656" s="1">
        <v>9.8375000000000004</v>
      </c>
      <c r="O656" t="s">
        <v>1221</v>
      </c>
      <c r="P656" t="s">
        <v>14</v>
      </c>
    </row>
    <row r="657" spans="1:16" x14ac:dyDescent="0.25">
      <c r="A657">
        <v>339</v>
      </c>
      <c r="B657">
        <v>1</v>
      </c>
      <c r="C657" t="str">
        <f>IF(B657=1,"Survived","Died")</f>
        <v>Survived</v>
      </c>
      <c r="D657" t="s">
        <v>1225</v>
      </c>
      <c r="E657" t="s">
        <v>509</v>
      </c>
      <c r="F657" t="str">
        <f>TRIM(MID(E657,FIND(",",E657)+2,FIND(".",E657)-FIND(",",E657)-1)) &amp; " " &amp; TRIM(MID(E657,FIND(".",E657)+2,LEN(E657))) &amp; " " &amp; LEFT(E657,FIND(",",E657)-1)</f>
        <v>Mr. Karl Edwart Dahl</v>
      </c>
      <c r="G657" t="s">
        <v>12</v>
      </c>
      <c r="H657">
        <v>45</v>
      </c>
      <c r="I657" t="str">
        <f>IF(H657&lt;13,"Child",IF(H657&lt;60,"Adult","Senior"))</f>
        <v>Adult</v>
      </c>
      <c r="J657">
        <v>0</v>
      </c>
      <c r="K657">
        <v>0</v>
      </c>
      <c r="L657">
        <v>7598</v>
      </c>
      <c r="M657" t="str">
        <f>TRIM(L657)</f>
        <v>7598</v>
      </c>
      <c r="N657" s="1">
        <v>8.0500000000000007</v>
      </c>
      <c r="O657" t="s">
        <v>1221</v>
      </c>
      <c r="P657" t="s">
        <v>14</v>
      </c>
    </row>
    <row r="658" spans="1:16" x14ac:dyDescent="0.25">
      <c r="A658">
        <v>657</v>
      </c>
      <c r="B658">
        <v>0</v>
      </c>
      <c r="D658">
        <v>3</v>
      </c>
      <c r="E658" t="s">
        <v>924</v>
      </c>
      <c r="G658" t="s">
        <v>12</v>
      </c>
      <c r="J658">
        <v>0</v>
      </c>
      <c r="K658">
        <v>0</v>
      </c>
      <c r="L658">
        <v>349223</v>
      </c>
      <c r="N658" s="1">
        <v>7.8958000000000004</v>
      </c>
      <c r="P658" t="s">
        <v>14</v>
      </c>
    </row>
    <row r="659" spans="1:16" x14ac:dyDescent="0.25">
      <c r="A659">
        <v>770</v>
      </c>
      <c r="B659">
        <v>0</v>
      </c>
      <c r="C659" t="str">
        <f t="shared" ref="C659:C668" si="104">IF(B659=1,"Survived","Died")</f>
        <v>Died</v>
      </c>
      <c r="D659" t="s">
        <v>1225</v>
      </c>
      <c r="E659" t="s">
        <v>1067</v>
      </c>
      <c r="F659" t="str">
        <f t="shared" ref="F659:F668" si="105">TRIM(MID(E659,FIND(",",E659)+2,FIND(".",E659)-FIND(",",E659)-1)) &amp; " " &amp; TRIM(MID(E659,FIND(".",E659)+2,LEN(E659))) &amp; " " &amp; LEFT(E659,FIND(",",E659)-1)</f>
        <v>Mr. Daniel Danielsen Gronnestad</v>
      </c>
      <c r="G659" t="s">
        <v>12</v>
      </c>
      <c r="H659">
        <v>32</v>
      </c>
      <c r="I659" t="str">
        <f t="shared" ref="I659:I668" si="106">IF(H659&lt;13,"Child",IF(H659&lt;60,"Adult","Senior"))</f>
        <v>Adult</v>
      </c>
      <c r="J659">
        <v>0</v>
      </c>
      <c r="K659">
        <v>0</v>
      </c>
      <c r="L659">
        <v>8471</v>
      </c>
      <c r="M659" t="str">
        <f t="shared" ref="M659:M668" si="107">TRIM(L659)</f>
        <v>8471</v>
      </c>
      <c r="N659" s="1">
        <v>8.3625000000000007</v>
      </c>
      <c r="O659" t="s">
        <v>1221</v>
      </c>
      <c r="P659" t="s">
        <v>14</v>
      </c>
    </row>
    <row r="660" spans="1:16" x14ac:dyDescent="0.25">
      <c r="A660">
        <v>653</v>
      </c>
      <c r="B660">
        <v>0</v>
      </c>
      <c r="C660" t="str">
        <f t="shared" si="104"/>
        <v>Died</v>
      </c>
      <c r="D660" t="s">
        <v>1225</v>
      </c>
      <c r="E660" t="s">
        <v>920</v>
      </c>
      <c r="F660" t="str">
        <f t="shared" si="105"/>
        <v>Mr. Johannes Halvorsen Kalvik</v>
      </c>
      <c r="G660" t="s">
        <v>12</v>
      </c>
      <c r="H660">
        <v>21</v>
      </c>
      <c r="I660" t="str">
        <f t="shared" si="106"/>
        <v>Adult</v>
      </c>
      <c r="J660">
        <v>0</v>
      </c>
      <c r="K660">
        <v>0</v>
      </c>
      <c r="L660">
        <v>8475</v>
      </c>
      <c r="M660" t="str">
        <f t="shared" si="107"/>
        <v>8475</v>
      </c>
      <c r="N660" s="1">
        <v>8.4332999999999991</v>
      </c>
      <c r="O660" t="s">
        <v>1221</v>
      </c>
      <c r="P660" t="s">
        <v>14</v>
      </c>
    </row>
    <row r="661" spans="1:16" x14ac:dyDescent="0.25">
      <c r="A661">
        <v>38</v>
      </c>
      <c r="B661">
        <v>0</v>
      </c>
      <c r="C661" t="str">
        <f t="shared" si="104"/>
        <v>Died</v>
      </c>
      <c r="D661" t="s">
        <v>1225</v>
      </c>
      <c r="E661" t="s">
        <v>71</v>
      </c>
      <c r="F661" t="str">
        <f t="shared" si="105"/>
        <v>Mr. Ernest Charles Cann</v>
      </c>
      <c r="G661" t="s">
        <v>12</v>
      </c>
      <c r="H661">
        <v>21</v>
      </c>
      <c r="I661" t="str">
        <f t="shared" si="106"/>
        <v>Adult</v>
      </c>
      <c r="J661">
        <v>0</v>
      </c>
      <c r="K661">
        <v>0</v>
      </c>
      <c r="L661" t="s">
        <v>72</v>
      </c>
      <c r="M661" t="str">
        <f t="shared" si="107"/>
        <v>A./5. 2152</v>
      </c>
      <c r="N661" s="1">
        <v>8.0500000000000007</v>
      </c>
      <c r="O661" t="s">
        <v>1221</v>
      </c>
      <c r="P661" t="s">
        <v>14</v>
      </c>
    </row>
    <row r="662" spans="1:16" x14ac:dyDescent="0.25">
      <c r="A662">
        <v>153</v>
      </c>
      <c r="B662">
        <v>0</v>
      </c>
      <c r="C662" t="str">
        <f t="shared" si="104"/>
        <v>Died</v>
      </c>
      <c r="D662" t="s">
        <v>1225</v>
      </c>
      <c r="E662" t="s">
        <v>237</v>
      </c>
      <c r="F662" t="str">
        <f t="shared" si="105"/>
        <v>Mr. Alfonzo Meo</v>
      </c>
      <c r="G662" t="s">
        <v>12</v>
      </c>
      <c r="H662">
        <v>55.5</v>
      </c>
      <c r="I662" t="str">
        <f t="shared" si="106"/>
        <v>Adult</v>
      </c>
      <c r="J662">
        <v>0</v>
      </c>
      <c r="K662">
        <v>0</v>
      </c>
      <c r="L662" t="s">
        <v>238</v>
      </c>
      <c r="M662" t="str">
        <f t="shared" si="107"/>
        <v>A.5. 11206</v>
      </c>
      <c r="N662" s="1">
        <v>8.0500000000000007</v>
      </c>
      <c r="O662" t="s">
        <v>1221</v>
      </c>
      <c r="P662" t="s">
        <v>14</v>
      </c>
    </row>
    <row r="663" spans="1:16" x14ac:dyDescent="0.25">
      <c r="A663">
        <v>489</v>
      </c>
      <c r="B663">
        <v>0</v>
      </c>
      <c r="C663" t="str">
        <f t="shared" si="104"/>
        <v>Died</v>
      </c>
      <c r="D663" t="s">
        <v>1225</v>
      </c>
      <c r="E663" t="s">
        <v>701</v>
      </c>
      <c r="F663" t="str">
        <f t="shared" si="105"/>
        <v>Mr. Francis William Somerton</v>
      </c>
      <c r="G663" t="s">
        <v>12</v>
      </c>
      <c r="H663">
        <v>30</v>
      </c>
      <c r="I663" t="str">
        <f t="shared" si="106"/>
        <v>Adult</v>
      </c>
      <c r="J663">
        <v>0</v>
      </c>
      <c r="K663">
        <v>0</v>
      </c>
      <c r="L663" t="s">
        <v>702</v>
      </c>
      <c r="M663" t="str">
        <f t="shared" si="107"/>
        <v>A.5. 18509</v>
      </c>
      <c r="N663" s="1">
        <v>8.0500000000000007</v>
      </c>
      <c r="O663" t="s">
        <v>1221</v>
      </c>
      <c r="P663" t="s">
        <v>14</v>
      </c>
    </row>
    <row r="664" spans="1:16" x14ac:dyDescent="0.25">
      <c r="A664">
        <v>495</v>
      </c>
      <c r="B664">
        <v>0</v>
      </c>
      <c r="C664" t="str">
        <f t="shared" si="104"/>
        <v>Died</v>
      </c>
      <c r="D664" t="s">
        <v>1225</v>
      </c>
      <c r="E664" t="s">
        <v>711</v>
      </c>
      <c r="F664" t="str">
        <f t="shared" si="105"/>
        <v>Mr. Edward Roland Stanley</v>
      </c>
      <c r="G664" t="s">
        <v>12</v>
      </c>
      <c r="H664">
        <v>21</v>
      </c>
      <c r="I664" t="str">
        <f t="shared" si="106"/>
        <v>Adult</v>
      </c>
      <c r="J664">
        <v>0</v>
      </c>
      <c r="K664">
        <v>0</v>
      </c>
      <c r="L664" t="s">
        <v>712</v>
      </c>
      <c r="M664" t="str">
        <f t="shared" si="107"/>
        <v>A/4 45380</v>
      </c>
      <c r="N664" s="1">
        <v>8.0500000000000007</v>
      </c>
      <c r="O664" t="s">
        <v>1221</v>
      </c>
      <c r="P664" t="s">
        <v>14</v>
      </c>
    </row>
    <row r="665" spans="1:16" x14ac:dyDescent="0.25">
      <c r="A665">
        <v>566</v>
      </c>
      <c r="B665">
        <v>0</v>
      </c>
      <c r="C665" t="str">
        <f t="shared" si="104"/>
        <v>Died</v>
      </c>
      <c r="D665" t="s">
        <v>1225</v>
      </c>
      <c r="E665" t="s">
        <v>808</v>
      </c>
      <c r="F665" t="str">
        <f t="shared" si="105"/>
        <v>Mr. Alfred J Davies</v>
      </c>
      <c r="G665" t="s">
        <v>12</v>
      </c>
      <c r="H665">
        <v>24</v>
      </c>
      <c r="I665" t="str">
        <f t="shared" si="106"/>
        <v>Adult</v>
      </c>
      <c r="J665">
        <v>2</v>
      </c>
      <c r="K665">
        <v>0</v>
      </c>
      <c r="L665" t="s">
        <v>809</v>
      </c>
      <c r="M665" t="str">
        <f t="shared" si="107"/>
        <v>A/4 48871</v>
      </c>
      <c r="N665" s="1">
        <v>24.15</v>
      </c>
      <c r="O665" t="s">
        <v>1221</v>
      </c>
      <c r="P665" t="s">
        <v>14</v>
      </c>
    </row>
    <row r="666" spans="1:16" x14ac:dyDescent="0.25">
      <c r="A666">
        <v>812</v>
      </c>
      <c r="B666">
        <v>0</v>
      </c>
      <c r="C666" t="str">
        <f t="shared" si="104"/>
        <v>Died</v>
      </c>
      <c r="D666" t="s">
        <v>1225</v>
      </c>
      <c r="E666" t="s">
        <v>1120</v>
      </c>
      <c r="F666" t="str">
        <f t="shared" si="105"/>
        <v>Mr. James Lester</v>
      </c>
      <c r="G666" t="s">
        <v>12</v>
      </c>
      <c r="H666">
        <v>39</v>
      </c>
      <c r="I666" t="str">
        <f t="shared" si="106"/>
        <v>Adult</v>
      </c>
      <c r="J666">
        <v>0</v>
      </c>
      <c r="K666">
        <v>0</v>
      </c>
      <c r="L666" t="s">
        <v>809</v>
      </c>
      <c r="M666" t="str">
        <f t="shared" si="107"/>
        <v>A/4 48871</v>
      </c>
      <c r="N666" s="1">
        <v>24.15</v>
      </c>
      <c r="O666" t="s">
        <v>1221</v>
      </c>
      <c r="P666" t="s">
        <v>14</v>
      </c>
    </row>
    <row r="667" spans="1:16" x14ac:dyDescent="0.25">
      <c r="A667">
        <v>575</v>
      </c>
      <c r="B667">
        <v>0</v>
      </c>
      <c r="C667" t="str">
        <f t="shared" si="104"/>
        <v>Died</v>
      </c>
      <c r="D667" t="s">
        <v>1225</v>
      </c>
      <c r="E667" t="s">
        <v>821</v>
      </c>
      <c r="F667" t="str">
        <f t="shared" si="105"/>
        <v>Mr. Alfred George John Rush</v>
      </c>
      <c r="G667" t="s">
        <v>12</v>
      </c>
      <c r="H667">
        <v>16</v>
      </c>
      <c r="I667" t="str">
        <f t="shared" si="106"/>
        <v>Adult</v>
      </c>
      <c r="J667">
        <v>0</v>
      </c>
      <c r="K667">
        <v>0</v>
      </c>
      <c r="L667" t="s">
        <v>822</v>
      </c>
      <c r="M667" t="str">
        <f t="shared" si="107"/>
        <v>A/4. 20589</v>
      </c>
      <c r="N667" s="1">
        <v>8.0500000000000007</v>
      </c>
      <c r="O667" t="s">
        <v>1221</v>
      </c>
      <c r="P667" t="s">
        <v>14</v>
      </c>
    </row>
    <row r="668" spans="1:16" x14ac:dyDescent="0.25">
      <c r="A668">
        <v>52</v>
      </c>
      <c r="B668">
        <v>0</v>
      </c>
      <c r="C668" t="str">
        <f t="shared" si="104"/>
        <v>Died</v>
      </c>
      <c r="D668" t="s">
        <v>1225</v>
      </c>
      <c r="E668" t="s">
        <v>88</v>
      </c>
      <c r="F668" t="str">
        <f t="shared" si="105"/>
        <v>Mr. Richard Cater Nosworthy</v>
      </c>
      <c r="G668" t="s">
        <v>12</v>
      </c>
      <c r="H668">
        <v>21</v>
      </c>
      <c r="I668" t="str">
        <f t="shared" si="106"/>
        <v>Adult</v>
      </c>
      <c r="J668">
        <v>0</v>
      </c>
      <c r="K668">
        <v>0</v>
      </c>
      <c r="L668" t="s">
        <v>89</v>
      </c>
      <c r="M668" t="str">
        <f t="shared" si="107"/>
        <v>A/4. 39886</v>
      </c>
      <c r="N668" s="1">
        <v>7.8</v>
      </c>
      <c r="O668" t="s">
        <v>1221</v>
      </c>
      <c r="P668" t="s">
        <v>14</v>
      </c>
    </row>
    <row r="669" spans="1:16" x14ac:dyDescent="0.25">
      <c r="A669">
        <v>668</v>
      </c>
      <c r="B669">
        <v>0</v>
      </c>
      <c r="D669">
        <v>3</v>
      </c>
      <c r="E669" t="s">
        <v>938</v>
      </c>
      <c r="G669" t="s">
        <v>12</v>
      </c>
      <c r="J669">
        <v>0</v>
      </c>
      <c r="K669">
        <v>0</v>
      </c>
      <c r="L669">
        <v>312993</v>
      </c>
      <c r="N669" s="1">
        <v>7.7750000000000004</v>
      </c>
      <c r="P669" t="s">
        <v>14</v>
      </c>
    </row>
    <row r="670" spans="1:16" x14ac:dyDescent="0.25">
      <c r="A670">
        <v>1</v>
      </c>
      <c r="B670">
        <v>0</v>
      </c>
      <c r="C670" t="str">
        <f>IF(B670=1,"Survived","Died")</f>
        <v>Died</v>
      </c>
      <c r="D670" t="s">
        <v>1225</v>
      </c>
      <c r="E670" t="s">
        <v>11</v>
      </c>
      <c r="F670" t="str">
        <f>TRIM(MID(E670,FIND(",",E670)+2,FIND(".",E670)-FIND(",",E670)-1)) &amp; " " &amp; TRIM(MID(E670,FIND(".",E670)+2,LEN(E670))) &amp; " " &amp; LEFT(E670,FIND(",",E670)-1)</f>
        <v>Mr. Owen Harris Braund</v>
      </c>
      <c r="G670" t="s">
        <v>12</v>
      </c>
      <c r="H670">
        <v>22</v>
      </c>
      <c r="I670" t="str">
        <f>IF(H670&lt;13,"Child",IF(H670&lt;60,"Adult","Senior"))</f>
        <v>Adult</v>
      </c>
      <c r="J670">
        <v>1</v>
      </c>
      <c r="K670">
        <v>0</v>
      </c>
      <c r="L670" t="s">
        <v>13</v>
      </c>
      <c r="M670" t="str">
        <f>TRIM(L670)</f>
        <v>A/5 21171</v>
      </c>
      <c r="N670" s="1">
        <v>7.25</v>
      </c>
      <c r="O670" t="s">
        <v>1221</v>
      </c>
      <c r="P670" t="s">
        <v>14</v>
      </c>
    </row>
    <row r="671" spans="1:16" x14ac:dyDescent="0.25">
      <c r="A671">
        <v>670</v>
      </c>
      <c r="B671">
        <v>1</v>
      </c>
      <c r="D671">
        <v>1</v>
      </c>
      <c r="E671" t="s">
        <v>941</v>
      </c>
      <c r="G671" t="s">
        <v>16</v>
      </c>
      <c r="J671">
        <v>1</v>
      </c>
      <c r="K671">
        <v>0</v>
      </c>
      <c r="L671">
        <v>19996</v>
      </c>
      <c r="N671" s="1">
        <v>52</v>
      </c>
      <c r="O671" t="s">
        <v>942</v>
      </c>
      <c r="P671" t="s">
        <v>14</v>
      </c>
    </row>
    <row r="672" spans="1:16" x14ac:dyDescent="0.25">
      <c r="A672">
        <v>321</v>
      </c>
      <c r="B672">
        <v>0</v>
      </c>
      <c r="C672" t="str">
        <f>IF(B672=1,"Survived","Died")</f>
        <v>Died</v>
      </c>
      <c r="D672" t="s">
        <v>1225</v>
      </c>
      <c r="E672" t="s">
        <v>484</v>
      </c>
      <c r="F672" t="str">
        <f>TRIM(MID(E672,FIND(",",E672)+2,FIND(".",E672)-FIND(",",E672)-1)) &amp; " " &amp; TRIM(MID(E672,FIND(".",E672)+2,LEN(E672))) &amp; " " &amp; LEFT(E672,FIND(",",E672)-1)</f>
        <v>Mr. Samuel Dennis</v>
      </c>
      <c r="G672" t="s">
        <v>12</v>
      </c>
      <c r="H672">
        <v>22</v>
      </c>
      <c r="I672" t="str">
        <f>IF(H672&lt;13,"Child",IF(H672&lt;60,"Adult","Senior"))</f>
        <v>Adult</v>
      </c>
      <c r="J672">
        <v>0</v>
      </c>
      <c r="K672">
        <v>0</v>
      </c>
      <c r="L672" t="s">
        <v>485</v>
      </c>
      <c r="M672" t="str">
        <f>TRIM(L672)</f>
        <v>A/5 21172</v>
      </c>
      <c r="N672" s="1">
        <v>7.25</v>
      </c>
      <c r="O672" t="s">
        <v>1221</v>
      </c>
      <c r="P672" t="s">
        <v>14</v>
      </c>
    </row>
    <row r="673" spans="1:16" x14ac:dyDescent="0.25">
      <c r="A673">
        <v>228</v>
      </c>
      <c r="B673">
        <v>0</v>
      </c>
      <c r="C673" t="str">
        <f>IF(B673=1,"Survived","Died")</f>
        <v>Died</v>
      </c>
      <c r="D673" t="s">
        <v>1225</v>
      </c>
      <c r="E673" t="s">
        <v>346</v>
      </c>
      <c r="F673" t="str">
        <f>TRIM(MID(E673,FIND(",",E673)+2,FIND(".",E673)-FIND(",",E673)-1)) &amp; " " &amp; TRIM(MID(E673,FIND(".",E673)+2,LEN(E673))) &amp; " " &amp; LEFT(E673,FIND(",",E673)-1)</f>
        <v>Mr. John Hall ("Henry") Lovell</v>
      </c>
      <c r="G673" t="s">
        <v>12</v>
      </c>
      <c r="H673">
        <v>20.5</v>
      </c>
      <c r="I673" t="str">
        <f>IF(H673&lt;13,"Child",IF(H673&lt;60,"Adult","Senior"))</f>
        <v>Adult</v>
      </c>
      <c r="J673">
        <v>0</v>
      </c>
      <c r="K673">
        <v>0</v>
      </c>
      <c r="L673" t="s">
        <v>347</v>
      </c>
      <c r="M673" t="str">
        <f>TRIM(L673)</f>
        <v>A/5 21173</v>
      </c>
      <c r="N673" s="1">
        <v>7.25</v>
      </c>
      <c r="O673" t="s">
        <v>1221</v>
      </c>
      <c r="P673" t="s">
        <v>14</v>
      </c>
    </row>
    <row r="674" spans="1:16" x14ac:dyDescent="0.25">
      <c r="A674">
        <v>213</v>
      </c>
      <c r="B674">
        <v>0</v>
      </c>
      <c r="C674" t="str">
        <f>IF(B674=1,"Survived","Died")</f>
        <v>Died</v>
      </c>
      <c r="D674" t="s">
        <v>1225</v>
      </c>
      <c r="E674" t="s">
        <v>322</v>
      </c>
      <c r="F674" t="str">
        <f>TRIM(MID(E674,FIND(",",E674)+2,FIND(".",E674)-FIND(",",E674)-1)) &amp; " " &amp; TRIM(MID(E674,FIND(".",E674)+2,LEN(E674))) &amp; " " &amp; LEFT(E674,FIND(",",E674)-1)</f>
        <v>Mr. John Henry Perkin</v>
      </c>
      <c r="G674" t="s">
        <v>12</v>
      </c>
      <c r="H674">
        <v>22</v>
      </c>
      <c r="I674" t="str">
        <f>IF(H674&lt;13,"Child",IF(H674&lt;60,"Adult","Senior"))</f>
        <v>Adult</v>
      </c>
      <c r="J674">
        <v>0</v>
      </c>
      <c r="K674">
        <v>0</v>
      </c>
      <c r="L674" t="s">
        <v>323</v>
      </c>
      <c r="M674" t="str">
        <f>TRIM(L674)</f>
        <v>A/5 21174</v>
      </c>
      <c r="N674" s="1">
        <v>7.25</v>
      </c>
      <c r="O674" t="s">
        <v>1221</v>
      </c>
      <c r="P674" t="s">
        <v>14</v>
      </c>
    </row>
    <row r="675" spans="1:16" x14ac:dyDescent="0.25">
      <c r="A675">
        <v>669</v>
      </c>
      <c r="B675">
        <v>0</v>
      </c>
      <c r="C675" t="str">
        <f>IF(B675=1,"Survived","Died")</f>
        <v>Died</v>
      </c>
      <c r="D675" t="s">
        <v>1225</v>
      </c>
      <c r="E675" t="s">
        <v>939</v>
      </c>
      <c r="F675" t="str">
        <f>TRIM(MID(E675,FIND(",",E675)+2,FIND(".",E675)-FIND(",",E675)-1)) &amp; " " &amp; TRIM(MID(E675,FIND(".",E675)+2,LEN(E675))) &amp; " " &amp; LEFT(E675,FIND(",",E675)-1)</f>
        <v>Mr. Jacob Cook</v>
      </c>
      <c r="G675" t="s">
        <v>12</v>
      </c>
      <c r="H675">
        <v>43</v>
      </c>
      <c r="I675" t="str">
        <f>IF(H675&lt;13,"Child",IF(H675&lt;60,"Adult","Senior"))</f>
        <v>Adult</v>
      </c>
      <c r="J675">
        <v>0</v>
      </c>
      <c r="K675">
        <v>0</v>
      </c>
      <c r="L675" t="s">
        <v>940</v>
      </c>
      <c r="M675" t="str">
        <f>TRIM(L675)</f>
        <v>A/5 3536</v>
      </c>
      <c r="N675" s="1">
        <v>8.0500000000000007</v>
      </c>
      <c r="O675" t="s">
        <v>1221</v>
      </c>
      <c r="P675" t="s">
        <v>14</v>
      </c>
    </row>
    <row r="676" spans="1:16" x14ac:dyDescent="0.25">
      <c r="A676">
        <v>675</v>
      </c>
      <c r="B676">
        <v>0</v>
      </c>
      <c r="D676">
        <v>2</v>
      </c>
      <c r="E676" t="s">
        <v>950</v>
      </c>
      <c r="G676" t="s">
        <v>12</v>
      </c>
      <c r="J676">
        <v>0</v>
      </c>
      <c r="K676">
        <v>0</v>
      </c>
      <c r="L676">
        <v>239856</v>
      </c>
      <c r="N676" s="1">
        <v>0</v>
      </c>
      <c r="P676" t="s">
        <v>14</v>
      </c>
    </row>
    <row r="677" spans="1:16" x14ac:dyDescent="0.25">
      <c r="A677">
        <v>205</v>
      </c>
      <c r="B677">
        <v>1</v>
      </c>
      <c r="C677" t="str">
        <f>IF(B677=1,"Survived","Died")</f>
        <v>Survived</v>
      </c>
      <c r="D677" t="s">
        <v>1225</v>
      </c>
      <c r="E677" t="s">
        <v>310</v>
      </c>
      <c r="F677" t="str">
        <f>TRIM(MID(E677,FIND(",",E677)+2,FIND(".",E677)-FIND(",",E677)-1)) &amp; " " &amp; TRIM(MID(E677,FIND(".",E677)+2,LEN(E677))) &amp; " " &amp; LEFT(E677,FIND(",",E677)-1)</f>
        <v>Mr. Gurshon "Gus" Cohen</v>
      </c>
      <c r="G677" t="s">
        <v>12</v>
      </c>
      <c r="H677">
        <v>18</v>
      </c>
      <c r="I677" t="str">
        <f>IF(H677&lt;13,"Child",IF(H677&lt;60,"Adult","Senior"))</f>
        <v>Adult</v>
      </c>
      <c r="J677">
        <v>0</v>
      </c>
      <c r="K677">
        <v>0</v>
      </c>
      <c r="L677" t="s">
        <v>311</v>
      </c>
      <c r="M677" t="str">
        <f>TRIM(L677)</f>
        <v>A/5 3540</v>
      </c>
      <c r="N677" s="1">
        <v>8.0500000000000007</v>
      </c>
      <c r="O677" t="s">
        <v>1221</v>
      </c>
      <c r="P677" t="s">
        <v>14</v>
      </c>
    </row>
    <row r="678" spans="1:16" x14ac:dyDescent="0.25">
      <c r="A678">
        <v>483</v>
      </c>
      <c r="B678">
        <v>0</v>
      </c>
      <c r="C678" t="str">
        <f>IF(B678=1,"Survived","Died")</f>
        <v>Died</v>
      </c>
      <c r="D678" t="s">
        <v>1225</v>
      </c>
      <c r="E678" t="s">
        <v>693</v>
      </c>
      <c r="F678" t="str">
        <f>TRIM(MID(E678,FIND(",",E678)+2,FIND(".",E678)-FIND(",",E678)-1)) &amp; " " &amp; TRIM(MID(E678,FIND(".",E678)+2,LEN(E678))) &amp; " " &amp; LEFT(E678,FIND(",",E678)-1)</f>
        <v>Mr. Richard Henry Rouse</v>
      </c>
      <c r="G678" t="s">
        <v>12</v>
      </c>
      <c r="H678">
        <v>50</v>
      </c>
      <c r="I678" t="str">
        <f>IF(H678&lt;13,"Child",IF(H678&lt;60,"Adult","Senior"))</f>
        <v>Adult</v>
      </c>
      <c r="J678">
        <v>0</v>
      </c>
      <c r="K678">
        <v>0</v>
      </c>
      <c r="L678" t="s">
        <v>694</v>
      </c>
      <c r="M678" t="str">
        <f>TRIM(L678)</f>
        <v>A/5 3594</v>
      </c>
      <c r="N678" s="1">
        <v>8.0500000000000007</v>
      </c>
      <c r="O678" t="s">
        <v>1221</v>
      </c>
      <c r="P678" t="s">
        <v>14</v>
      </c>
    </row>
    <row r="679" spans="1:16" x14ac:dyDescent="0.25">
      <c r="A679">
        <v>593</v>
      </c>
      <c r="B679">
        <v>0</v>
      </c>
      <c r="C679" t="str">
        <f>IF(B679=1,"Survived","Died")</f>
        <v>Died</v>
      </c>
      <c r="D679" t="s">
        <v>1225</v>
      </c>
      <c r="E679" t="s">
        <v>847</v>
      </c>
      <c r="F679" t="str">
        <f>TRIM(MID(E679,FIND(",",E679)+2,FIND(".",E679)-FIND(",",E679)-1)) &amp; " " &amp; TRIM(MID(E679,FIND(".",E679)+2,LEN(E679))) &amp; " " &amp; LEFT(E679,FIND(",",E679)-1)</f>
        <v>Mr. William James Elsbury</v>
      </c>
      <c r="G679" t="s">
        <v>12</v>
      </c>
      <c r="H679">
        <v>47</v>
      </c>
      <c r="I679" t="str">
        <f>IF(H679&lt;13,"Child",IF(H679&lt;60,"Adult","Senior"))</f>
        <v>Adult</v>
      </c>
      <c r="J679">
        <v>0</v>
      </c>
      <c r="K679">
        <v>0</v>
      </c>
      <c r="L679" t="s">
        <v>848</v>
      </c>
      <c r="M679" t="str">
        <f>TRIM(L679)</f>
        <v>A/5 3902</v>
      </c>
      <c r="N679" s="1">
        <v>7.25</v>
      </c>
      <c r="O679" t="s">
        <v>1221</v>
      </c>
      <c r="P679" t="s">
        <v>14</v>
      </c>
    </row>
    <row r="680" spans="1:16" x14ac:dyDescent="0.25">
      <c r="A680">
        <v>284</v>
      </c>
      <c r="B680">
        <v>1</v>
      </c>
      <c r="C680" t="str">
        <f>IF(B680=1,"Survived","Died")</f>
        <v>Survived</v>
      </c>
      <c r="D680" t="s">
        <v>1225</v>
      </c>
      <c r="E680" t="s">
        <v>427</v>
      </c>
      <c r="F680" t="str">
        <f>TRIM(MID(E680,FIND(",",E680)+2,FIND(".",E680)-FIND(",",E680)-1)) &amp; " " &amp; TRIM(MID(E680,FIND(".",E680)+2,LEN(E680))) &amp; " " &amp; LEFT(E680,FIND(",",E680)-1)</f>
        <v>Mr. Edward Arthur Dorking</v>
      </c>
      <c r="G680" t="s">
        <v>12</v>
      </c>
      <c r="H680">
        <v>19</v>
      </c>
      <c r="I680" t="str">
        <f>IF(H680&lt;13,"Child",IF(H680&lt;60,"Adult","Senior"))</f>
        <v>Adult</v>
      </c>
      <c r="J680">
        <v>0</v>
      </c>
      <c r="K680">
        <v>0</v>
      </c>
      <c r="L680" t="s">
        <v>428</v>
      </c>
      <c r="M680" t="str">
        <f>TRIM(L680)</f>
        <v>A/5. 10482</v>
      </c>
      <c r="N680" s="1">
        <v>8.0500000000000007</v>
      </c>
      <c r="O680" t="s">
        <v>1221</v>
      </c>
      <c r="P680" t="s">
        <v>14</v>
      </c>
    </row>
    <row r="681" spans="1:16" x14ac:dyDescent="0.25">
      <c r="A681">
        <v>422</v>
      </c>
      <c r="B681">
        <v>0</v>
      </c>
      <c r="C681" t="str">
        <f>IF(B681=1,"Survived","Died")</f>
        <v>Died</v>
      </c>
      <c r="D681" t="s">
        <v>1225</v>
      </c>
      <c r="E681" t="s">
        <v>610</v>
      </c>
      <c r="F681" t="str">
        <f>TRIM(MID(E681,FIND(",",E681)+2,FIND(".",E681)-FIND(",",E681)-1)) &amp; " " &amp; TRIM(MID(E681,FIND(".",E681)+2,LEN(E681))) &amp; " " &amp; LEFT(E681,FIND(",",E681)-1)</f>
        <v>Mr. David Charters</v>
      </c>
      <c r="G681" t="s">
        <v>12</v>
      </c>
      <c r="H681">
        <v>21</v>
      </c>
      <c r="I681" t="str">
        <f>IF(H681&lt;13,"Child",IF(H681&lt;60,"Adult","Senior"))</f>
        <v>Adult</v>
      </c>
      <c r="J681">
        <v>0</v>
      </c>
      <c r="K681">
        <v>0</v>
      </c>
      <c r="L681" t="s">
        <v>611</v>
      </c>
      <c r="M681" t="str">
        <f>TRIM(L681)</f>
        <v>A/5. 13032</v>
      </c>
      <c r="N681" s="1">
        <v>7.7332999999999998</v>
      </c>
      <c r="O681" t="s">
        <v>1221</v>
      </c>
      <c r="P681" t="s">
        <v>26</v>
      </c>
    </row>
    <row r="682" spans="1:16" x14ac:dyDescent="0.25">
      <c r="A682">
        <v>681</v>
      </c>
      <c r="B682">
        <v>0</v>
      </c>
      <c r="D682">
        <v>3</v>
      </c>
      <c r="E682" t="s">
        <v>957</v>
      </c>
      <c r="G682" t="s">
        <v>16</v>
      </c>
      <c r="J682">
        <v>0</v>
      </c>
      <c r="K682">
        <v>0</v>
      </c>
      <c r="L682">
        <v>330935</v>
      </c>
      <c r="N682" s="1">
        <v>8.1374999999999993</v>
      </c>
      <c r="P682" t="s">
        <v>26</v>
      </c>
    </row>
    <row r="683" spans="1:16" x14ac:dyDescent="0.25">
      <c r="A683">
        <v>13</v>
      </c>
      <c r="B683">
        <v>0</v>
      </c>
      <c r="C683" t="str">
        <f t="shared" ref="C683:C693" si="108">IF(B683=1,"Survived","Died")</f>
        <v>Died</v>
      </c>
      <c r="D683" t="s">
        <v>1225</v>
      </c>
      <c r="E683" t="s">
        <v>37</v>
      </c>
      <c r="F683" t="str">
        <f t="shared" ref="F683:F693" si="109">TRIM(MID(E683,FIND(",",E683)+2,FIND(".",E683)-FIND(",",E683)-1)) &amp; " " &amp; TRIM(MID(E683,FIND(".",E683)+2,LEN(E683))) &amp; " " &amp; LEFT(E683,FIND(",",E683)-1)</f>
        <v>Mr. William Henry Saundercock</v>
      </c>
      <c r="G683" t="s">
        <v>12</v>
      </c>
      <c r="H683">
        <v>20</v>
      </c>
      <c r="I683" t="str">
        <f t="shared" ref="I683:I693" si="110">IF(H683&lt;13,"Child",IF(H683&lt;60,"Adult","Senior"))</f>
        <v>Adult</v>
      </c>
      <c r="J683">
        <v>0</v>
      </c>
      <c r="K683">
        <v>0</v>
      </c>
      <c r="L683" t="s">
        <v>38</v>
      </c>
      <c r="M683" t="str">
        <f t="shared" ref="M683:M693" si="111">TRIM(L683)</f>
        <v>A/5. 2151</v>
      </c>
      <c r="N683" s="1">
        <v>8.0500000000000007</v>
      </c>
      <c r="O683" t="s">
        <v>1221</v>
      </c>
      <c r="P683" t="s">
        <v>14</v>
      </c>
    </row>
    <row r="684" spans="1:16" x14ac:dyDescent="0.25">
      <c r="A684">
        <v>254</v>
      </c>
      <c r="B684">
        <v>0</v>
      </c>
      <c r="C684" t="str">
        <f t="shared" si="108"/>
        <v>Died</v>
      </c>
      <c r="D684" t="s">
        <v>1225</v>
      </c>
      <c r="E684" t="s">
        <v>382</v>
      </c>
      <c r="F684" t="str">
        <f t="shared" si="109"/>
        <v>Mr. William Arthur Lobb</v>
      </c>
      <c r="G684" t="s">
        <v>12</v>
      </c>
      <c r="H684">
        <v>30</v>
      </c>
      <c r="I684" t="str">
        <f t="shared" si="110"/>
        <v>Adult</v>
      </c>
      <c r="J684">
        <v>1</v>
      </c>
      <c r="K684">
        <v>0</v>
      </c>
      <c r="L684" t="s">
        <v>383</v>
      </c>
      <c r="M684" t="str">
        <f t="shared" si="111"/>
        <v>A/5. 3336</v>
      </c>
      <c r="N684" s="1">
        <v>16.100000000000001</v>
      </c>
      <c r="O684" t="s">
        <v>1221</v>
      </c>
      <c r="P684" t="s">
        <v>14</v>
      </c>
    </row>
    <row r="685" spans="1:16" x14ac:dyDescent="0.25">
      <c r="A685">
        <v>618</v>
      </c>
      <c r="B685">
        <v>0</v>
      </c>
      <c r="C685" t="str">
        <f t="shared" si="108"/>
        <v>Died</v>
      </c>
      <c r="D685" t="s">
        <v>1225</v>
      </c>
      <c r="E685" t="s">
        <v>876</v>
      </c>
      <c r="F685" t="str">
        <f t="shared" si="109"/>
        <v>Mrs. William Arthur (Cordelia K Stanlick) Lobb</v>
      </c>
      <c r="G685" t="s">
        <v>16</v>
      </c>
      <c r="H685">
        <v>26</v>
      </c>
      <c r="I685" t="str">
        <f t="shared" si="110"/>
        <v>Adult</v>
      </c>
      <c r="J685">
        <v>1</v>
      </c>
      <c r="K685">
        <v>0</v>
      </c>
      <c r="L685" t="s">
        <v>383</v>
      </c>
      <c r="M685" t="str">
        <f t="shared" si="111"/>
        <v>A/5. 3336</v>
      </c>
      <c r="N685" s="1">
        <v>16.100000000000001</v>
      </c>
      <c r="O685" t="s">
        <v>1221</v>
      </c>
      <c r="P685" t="s">
        <v>14</v>
      </c>
    </row>
    <row r="686" spans="1:16" x14ac:dyDescent="0.25">
      <c r="A686">
        <v>133</v>
      </c>
      <c r="B686">
        <v>0</v>
      </c>
      <c r="C686" t="str">
        <f t="shared" si="108"/>
        <v>Died</v>
      </c>
      <c r="D686" t="s">
        <v>1225</v>
      </c>
      <c r="E686" t="s">
        <v>206</v>
      </c>
      <c r="F686" t="str">
        <f t="shared" si="109"/>
        <v>Mrs. Alexander A (Grace Charity Laury) Robins</v>
      </c>
      <c r="G686" t="s">
        <v>16</v>
      </c>
      <c r="H686">
        <v>47</v>
      </c>
      <c r="I686" t="str">
        <f t="shared" si="110"/>
        <v>Adult</v>
      </c>
      <c r="J686">
        <v>1</v>
      </c>
      <c r="K686">
        <v>0</v>
      </c>
      <c r="L686" t="s">
        <v>207</v>
      </c>
      <c r="M686" t="str">
        <f t="shared" si="111"/>
        <v>A/5. 3337</v>
      </c>
      <c r="N686" s="1">
        <v>14.5</v>
      </c>
      <c r="O686" t="s">
        <v>1221</v>
      </c>
      <c r="P686" t="s">
        <v>14</v>
      </c>
    </row>
    <row r="687" spans="1:16" x14ac:dyDescent="0.25">
      <c r="A687">
        <v>154</v>
      </c>
      <c r="B687">
        <v>0</v>
      </c>
      <c r="C687" t="str">
        <f t="shared" si="108"/>
        <v>Died</v>
      </c>
      <c r="D687" t="s">
        <v>1225</v>
      </c>
      <c r="E687" t="s">
        <v>239</v>
      </c>
      <c r="F687" t="str">
        <f t="shared" si="109"/>
        <v>Mr. Austin Blyler van Billiard</v>
      </c>
      <c r="G687" t="s">
        <v>12</v>
      </c>
      <c r="H687">
        <v>40.5</v>
      </c>
      <c r="I687" t="str">
        <f t="shared" si="110"/>
        <v>Adult</v>
      </c>
      <c r="J687">
        <v>0</v>
      </c>
      <c r="K687">
        <v>2</v>
      </c>
      <c r="L687" t="s">
        <v>240</v>
      </c>
      <c r="M687" t="str">
        <f t="shared" si="111"/>
        <v>A/5. 851</v>
      </c>
      <c r="N687" s="1">
        <v>14.5</v>
      </c>
      <c r="O687" t="s">
        <v>1221</v>
      </c>
      <c r="P687" t="s">
        <v>14</v>
      </c>
    </row>
    <row r="688" spans="1:16" x14ac:dyDescent="0.25">
      <c r="A688">
        <v>128</v>
      </c>
      <c r="B688">
        <v>1</v>
      </c>
      <c r="C688" t="str">
        <f t="shared" si="108"/>
        <v>Survived</v>
      </c>
      <c r="D688" t="s">
        <v>1225</v>
      </c>
      <c r="E688" t="s">
        <v>198</v>
      </c>
      <c r="F688" t="str">
        <f t="shared" si="109"/>
        <v>Mr. Fridtjof Arne Madsen</v>
      </c>
      <c r="G688" t="s">
        <v>12</v>
      </c>
      <c r="H688">
        <v>24</v>
      </c>
      <c r="I688" t="str">
        <f t="shared" si="110"/>
        <v>Adult</v>
      </c>
      <c r="J688">
        <v>0</v>
      </c>
      <c r="K688">
        <v>0</v>
      </c>
      <c r="L688" t="s">
        <v>199</v>
      </c>
      <c r="M688" t="str">
        <f t="shared" si="111"/>
        <v>C 17369</v>
      </c>
      <c r="N688" s="1">
        <v>7.1417000000000002</v>
      </c>
      <c r="O688" t="s">
        <v>1221</v>
      </c>
      <c r="P688" t="s">
        <v>14</v>
      </c>
    </row>
    <row r="689" spans="1:16" x14ac:dyDescent="0.25">
      <c r="A689">
        <v>509</v>
      </c>
      <c r="B689">
        <v>0</v>
      </c>
      <c r="C689" t="str">
        <f t="shared" si="108"/>
        <v>Died</v>
      </c>
      <c r="D689" t="s">
        <v>1225</v>
      </c>
      <c r="E689" t="s">
        <v>729</v>
      </c>
      <c r="F689" t="str">
        <f t="shared" si="109"/>
        <v>Mr. Henry Margido Olsen</v>
      </c>
      <c r="G689" t="s">
        <v>12</v>
      </c>
      <c r="H689">
        <v>28</v>
      </c>
      <c r="I689" t="str">
        <f t="shared" si="110"/>
        <v>Adult</v>
      </c>
      <c r="J689">
        <v>0</v>
      </c>
      <c r="K689">
        <v>0</v>
      </c>
      <c r="L689" t="s">
        <v>730</v>
      </c>
      <c r="M689" t="str">
        <f t="shared" si="111"/>
        <v>C 4001</v>
      </c>
      <c r="N689" s="1">
        <v>22.524999999999999</v>
      </c>
      <c r="O689" t="s">
        <v>1221</v>
      </c>
      <c r="P689" t="s">
        <v>14</v>
      </c>
    </row>
    <row r="690" spans="1:16" x14ac:dyDescent="0.25">
      <c r="A690">
        <v>819</v>
      </c>
      <c r="B690">
        <v>0</v>
      </c>
      <c r="C690" t="str">
        <f t="shared" si="108"/>
        <v>Died</v>
      </c>
      <c r="D690" t="s">
        <v>1225</v>
      </c>
      <c r="E690" t="s">
        <v>1130</v>
      </c>
      <c r="F690" t="str">
        <f t="shared" si="109"/>
        <v>Mr. John Fredrik Alexander Holm</v>
      </c>
      <c r="G690" t="s">
        <v>12</v>
      </c>
      <c r="H690">
        <v>43</v>
      </c>
      <c r="I690" t="str">
        <f t="shared" si="110"/>
        <v>Adult</v>
      </c>
      <c r="J690">
        <v>0</v>
      </c>
      <c r="K690">
        <v>0</v>
      </c>
      <c r="L690" t="s">
        <v>1131</v>
      </c>
      <c r="M690" t="str">
        <f t="shared" si="111"/>
        <v>C 7075</v>
      </c>
      <c r="N690" s="1">
        <v>6.45</v>
      </c>
      <c r="O690" t="s">
        <v>1221</v>
      </c>
      <c r="P690" t="s">
        <v>14</v>
      </c>
    </row>
    <row r="691" spans="1:16" x14ac:dyDescent="0.25">
      <c r="A691">
        <v>366</v>
      </c>
      <c r="B691">
        <v>0</v>
      </c>
      <c r="C691" t="str">
        <f t="shared" si="108"/>
        <v>Died</v>
      </c>
      <c r="D691" t="s">
        <v>1225</v>
      </c>
      <c r="E691" t="s">
        <v>541</v>
      </c>
      <c r="F691" t="str">
        <f t="shared" si="109"/>
        <v>Mr. Mauritz Nils Martin Adahl</v>
      </c>
      <c r="G691" t="s">
        <v>12</v>
      </c>
      <c r="H691">
        <v>30</v>
      </c>
      <c r="I691" t="str">
        <f t="shared" si="110"/>
        <v>Adult</v>
      </c>
      <c r="J691">
        <v>0</v>
      </c>
      <c r="K691">
        <v>0</v>
      </c>
      <c r="L691" t="s">
        <v>542</v>
      </c>
      <c r="M691" t="str">
        <f t="shared" si="111"/>
        <v>C 7076</v>
      </c>
      <c r="N691" s="1">
        <v>7.25</v>
      </c>
      <c r="O691" t="s">
        <v>1221</v>
      </c>
      <c r="P691" t="s">
        <v>14</v>
      </c>
    </row>
    <row r="692" spans="1:16" x14ac:dyDescent="0.25">
      <c r="A692">
        <v>377</v>
      </c>
      <c r="B692">
        <v>1</v>
      </c>
      <c r="C692" t="str">
        <f t="shared" si="108"/>
        <v>Survived</v>
      </c>
      <c r="D692" t="s">
        <v>1225</v>
      </c>
      <c r="E692" t="s">
        <v>557</v>
      </c>
      <c r="F692" t="str">
        <f t="shared" si="109"/>
        <v>Miss. Aurora Adelia Landergren</v>
      </c>
      <c r="G692" t="s">
        <v>16</v>
      </c>
      <c r="H692">
        <v>22</v>
      </c>
      <c r="I692" t="str">
        <f t="shared" si="110"/>
        <v>Adult</v>
      </c>
      <c r="J692">
        <v>0</v>
      </c>
      <c r="K692">
        <v>0</v>
      </c>
      <c r="L692" t="s">
        <v>558</v>
      </c>
      <c r="M692" t="str">
        <f t="shared" si="111"/>
        <v>C 7077</v>
      </c>
      <c r="N692" s="1">
        <v>7.25</v>
      </c>
      <c r="O692" t="s">
        <v>1221</v>
      </c>
      <c r="P692" t="s">
        <v>14</v>
      </c>
    </row>
    <row r="693" spans="1:16" x14ac:dyDescent="0.25">
      <c r="A693">
        <v>266</v>
      </c>
      <c r="B693">
        <v>0</v>
      </c>
      <c r="C693" t="str">
        <f t="shared" si="108"/>
        <v>Died</v>
      </c>
      <c r="D693" t="s">
        <v>1224</v>
      </c>
      <c r="E693" t="s">
        <v>400</v>
      </c>
      <c r="F693" t="str">
        <f t="shared" si="109"/>
        <v>Mr. David Reeves</v>
      </c>
      <c r="G693" t="s">
        <v>12</v>
      </c>
      <c r="H693">
        <v>36</v>
      </c>
      <c r="I693" t="str">
        <f t="shared" si="110"/>
        <v>Adult</v>
      </c>
      <c r="J693">
        <v>0</v>
      </c>
      <c r="K693">
        <v>0</v>
      </c>
      <c r="L693" t="s">
        <v>401</v>
      </c>
      <c r="M693" t="str">
        <f t="shared" si="111"/>
        <v>C.A. 17248</v>
      </c>
      <c r="N693" s="1">
        <v>10.5</v>
      </c>
      <c r="O693" t="s">
        <v>1221</v>
      </c>
      <c r="P693" t="s">
        <v>14</v>
      </c>
    </row>
    <row r="694" spans="1:16" x14ac:dyDescent="0.25">
      <c r="A694">
        <v>693</v>
      </c>
      <c r="B694">
        <v>1</v>
      </c>
      <c r="D694">
        <v>3</v>
      </c>
      <c r="E694" t="s">
        <v>972</v>
      </c>
      <c r="G694" t="s">
        <v>12</v>
      </c>
      <c r="J694">
        <v>0</v>
      </c>
      <c r="K694">
        <v>0</v>
      </c>
      <c r="L694">
        <v>1601</v>
      </c>
      <c r="N694" s="1">
        <v>56.495800000000003</v>
      </c>
      <c r="P694" t="s">
        <v>14</v>
      </c>
    </row>
    <row r="695" spans="1:16" x14ac:dyDescent="0.25">
      <c r="A695">
        <v>440</v>
      </c>
      <c r="B695">
        <v>0</v>
      </c>
      <c r="C695" t="str">
        <f>IF(B695=1,"Survived","Died")</f>
        <v>Died</v>
      </c>
      <c r="D695" t="s">
        <v>1224</v>
      </c>
      <c r="E695" t="s">
        <v>635</v>
      </c>
      <c r="F695" t="str">
        <f>TRIM(MID(E695,FIND(",",E695)+2,FIND(".",E695)-FIND(",",E695)-1)) &amp; " " &amp; TRIM(MID(E695,FIND(".",E695)+2,LEN(E695))) &amp; " " &amp; LEFT(E695,FIND(",",E695)-1)</f>
        <v>Mr. Johan Henrik Johannesson Kvillner</v>
      </c>
      <c r="G695" t="s">
        <v>12</v>
      </c>
      <c r="H695">
        <v>31</v>
      </c>
      <c r="I695" t="str">
        <f>IF(H695&lt;13,"Child",IF(H695&lt;60,"Adult","Senior"))</f>
        <v>Adult</v>
      </c>
      <c r="J695">
        <v>0</v>
      </c>
      <c r="K695">
        <v>0</v>
      </c>
      <c r="L695" t="s">
        <v>636</v>
      </c>
      <c r="M695" t="str">
        <f>TRIM(L695)</f>
        <v>C.A. 18723</v>
      </c>
      <c r="N695" s="1">
        <v>10.5</v>
      </c>
      <c r="O695" t="s">
        <v>1221</v>
      </c>
      <c r="P695" t="s">
        <v>14</v>
      </c>
    </row>
    <row r="696" spans="1:16" x14ac:dyDescent="0.25">
      <c r="A696">
        <v>94</v>
      </c>
      <c r="B696">
        <v>0</v>
      </c>
      <c r="C696" t="str">
        <f>IF(B696=1,"Survived","Died")</f>
        <v>Died</v>
      </c>
      <c r="D696" t="s">
        <v>1225</v>
      </c>
      <c r="E696" t="s">
        <v>152</v>
      </c>
      <c r="F696" t="str">
        <f>TRIM(MID(E696,FIND(",",E696)+2,FIND(".",E696)-FIND(",",E696)-1)) &amp; " " &amp; TRIM(MID(E696,FIND(".",E696)+2,LEN(E696))) &amp; " " &amp; LEFT(E696,FIND(",",E696)-1)</f>
        <v>Mr. Bertram Frank Dean</v>
      </c>
      <c r="G696" t="s">
        <v>12</v>
      </c>
      <c r="H696">
        <v>26</v>
      </c>
      <c r="I696" t="str">
        <f>IF(H696&lt;13,"Child",IF(H696&lt;60,"Adult","Senior"))</f>
        <v>Adult</v>
      </c>
      <c r="J696">
        <v>1</v>
      </c>
      <c r="K696">
        <v>2</v>
      </c>
      <c r="L696" t="s">
        <v>153</v>
      </c>
      <c r="M696" t="str">
        <f>TRIM(L696)</f>
        <v>C.A. 2315</v>
      </c>
      <c r="N696" s="1">
        <v>20.574999999999999</v>
      </c>
      <c r="O696" t="s">
        <v>1221</v>
      </c>
      <c r="P696" t="s">
        <v>14</v>
      </c>
    </row>
    <row r="697" spans="1:16" x14ac:dyDescent="0.25">
      <c r="A697">
        <v>789</v>
      </c>
      <c r="B697">
        <v>1</v>
      </c>
      <c r="C697" t="str">
        <f>IF(B697=1,"Survived","Died")</f>
        <v>Survived</v>
      </c>
      <c r="D697" t="s">
        <v>1225</v>
      </c>
      <c r="E697" t="s">
        <v>1093</v>
      </c>
      <c r="F697" t="str">
        <f>TRIM(MID(E697,FIND(",",E697)+2,FIND(".",E697)-FIND(",",E697)-1)) &amp; " " &amp; TRIM(MID(E697,FIND(".",E697)+2,LEN(E697))) &amp; " " &amp; LEFT(E697,FIND(",",E697)-1)</f>
        <v>Master. Bertram Vere Dean</v>
      </c>
      <c r="G697" t="s">
        <v>12</v>
      </c>
      <c r="H697">
        <v>1</v>
      </c>
      <c r="I697" t="str">
        <f>IF(H697&lt;13,"Child",IF(H697&lt;60,"Adult","Senior"))</f>
        <v>Child</v>
      </c>
      <c r="J697">
        <v>1</v>
      </c>
      <c r="K697">
        <v>2</v>
      </c>
      <c r="L697" t="s">
        <v>153</v>
      </c>
      <c r="M697" t="str">
        <f>TRIM(L697)</f>
        <v>C.A. 2315</v>
      </c>
      <c r="N697" s="1">
        <v>20.574999999999999</v>
      </c>
      <c r="O697" t="s">
        <v>1221</v>
      </c>
      <c r="P697" t="s">
        <v>14</v>
      </c>
    </row>
    <row r="698" spans="1:16" x14ac:dyDescent="0.25">
      <c r="A698">
        <v>34</v>
      </c>
      <c r="B698">
        <v>0</v>
      </c>
      <c r="C698" t="str">
        <f>IF(B698=1,"Survived","Died")</f>
        <v>Died</v>
      </c>
      <c r="D698" t="s">
        <v>1224</v>
      </c>
      <c r="E698" t="s">
        <v>65</v>
      </c>
      <c r="F698" t="str">
        <f>TRIM(MID(E698,FIND(",",E698)+2,FIND(".",E698)-FIND(",",E698)-1)) &amp; " " &amp; TRIM(MID(E698,FIND(".",E698)+2,LEN(E698))) &amp; " " &amp; LEFT(E698,FIND(",",E698)-1)</f>
        <v>Mr. Edward H Wheadon</v>
      </c>
      <c r="G698" t="s">
        <v>12</v>
      </c>
      <c r="H698">
        <v>66</v>
      </c>
      <c r="I698" t="str">
        <f>IF(H698&lt;13,"Child",IF(H698&lt;60,"Adult","Senior"))</f>
        <v>Senior</v>
      </c>
      <c r="J698">
        <v>0</v>
      </c>
      <c r="K698">
        <v>0</v>
      </c>
      <c r="L698" t="s">
        <v>66</v>
      </c>
      <c r="M698" t="str">
        <f>TRIM(L698)</f>
        <v>C.A. 24579</v>
      </c>
      <c r="N698" s="1">
        <v>10.5</v>
      </c>
      <c r="O698" t="s">
        <v>1221</v>
      </c>
      <c r="P698" t="s">
        <v>14</v>
      </c>
    </row>
    <row r="699" spans="1:16" x14ac:dyDescent="0.25">
      <c r="A699">
        <v>698</v>
      </c>
      <c r="B699">
        <v>1</v>
      </c>
      <c r="D699">
        <v>3</v>
      </c>
      <c r="E699" t="s">
        <v>977</v>
      </c>
      <c r="G699" t="s">
        <v>16</v>
      </c>
      <c r="J699">
        <v>0</v>
      </c>
      <c r="K699">
        <v>0</v>
      </c>
      <c r="L699">
        <v>35852</v>
      </c>
      <c r="N699" s="1">
        <v>7.7332999999999998</v>
      </c>
      <c r="P699" t="s">
        <v>26</v>
      </c>
    </row>
    <row r="700" spans="1:16" x14ac:dyDescent="0.25">
      <c r="A700">
        <v>673</v>
      </c>
      <c r="B700">
        <v>0</v>
      </c>
      <c r="C700" t="str">
        <f t="shared" ref="C700:C710" si="112">IF(B700=1,"Survived","Died")</f>
        <v>Died</v>
      </c>
      <c r="D700" t="s">
        <v>1224</v>
      </c>
      <c r="E700" t="s">
        <v>947</v>
      </c>
      <c r="F700" t="str">
        <f t="shared" ref="F700:F710" si="113">TRIM(MID(E700,FIND(",",E700)+2,FIND(".",E700)-FIND(",",E700)-1)) &amp; " " &amp; TRIM(MID(E700,FIND(".",E700)+2,LEN(E700))) &amp; " " &amp; LEFT(E700,FIND(",",E700)-1)</f>
        <v>Mr. Henry Michael Mitchell</v>
      </c>
      <c r="G700" t="s">
        <v>12</v>
      </c>
      <c r="H700">
        <v>70</v>
      </c>
      <c r="I700" t="str">
        <f t="shared" ref="I700:I710" si="114">IF(H700&lt;13,"Child",IF(H700&lt;60,"Adult","Senior"))</f>
        <v>Senior</v>
      </c>
      <c r="J700">
        <v>0</v>
      </c>
      <c r="K700">
        <v>0</v>
      </c>
      <c r="L700" t="s">
        <v>948</v>
      </c>
      <c r="M700" t="str">
        <f t="shared" ref="M700:M710" si="115">TRIM(L700)</f>
        <v>C.A. 24580</v>
      </c>
      <c r="N700" s="1">
        <v>10.5</v>
      </c>
      <c r="O700" t="s">
        <v>1221</v>
      </c>
      <c r="P700" t="s">
        <v>14</v>
      </c>
    </row>
    <row r="701" spans="1:16" x14ac:dyDescent="0.25">
      <c r="A701">
        <v>280</v>
      </c>
      <c r="B701">
        <v>1</v>
      </c>
      <c r="C701" t="str">
        <f t="shared" si="112"/>
        <v>Survived</v>
      </c>
      <c r="D701" t="s">
        <v>1225</v>
      </c>
      <c r="E701" t="s">
        <v>422</v>
      </c>
      <c r="F701" t="str">
        <f t="shared" si="113"/>
        <v>Mrs. Stanton (Rosa Hunt) Abbott</v>
      </c>
      <c r="G701" t="s">
        <v>16</v>
      </c>
      <c r="H701">
        <v>35</v>
      </c>
      <c r="I701" t="str">
        <f t="shared" si="114"/>
        <v>Adult</v>
      </c>
      <c r="J701">
        <v>1</v>
      </c>
      <c r="K701">
        <v>1</v>
      </c>
      <c r="L701" t="s">
        <v>423</v>
      </c>
      <c r="M701" t="str">
        <f t="shared" si="115"/>
        <v>C.A. 2673</v>
      </c>
      <c r="N701" s="1">
        <v>20.25</v>
      </c>
      <c r="O701" t="s">
        <v>1221</v>
      </c>
      <c r="P701" t="s">
        <v>14</v>
      </c>
    </row>
    <row r="702" spans="1:16" x14ac:dyDescent="0.25">
      <c r="A702">
        <v>747</v>
      </c>
      <c r="B702">
        <v>0</v>
      </c>
      <c r="C702" t="str">
        <f t="shared" si="112"/>
        <v>Died</v>
      </c>
      <c r="D702" t="s">
        <v>1225</v>
      </c>
      <c r="E702" t="s">
        <v>1040</v>
      </c>
      <c r="F702" t="str">
        <f t="shared" si="113"/>
        <v>Mr. Rossmore Edward Abbott</v>
      </c>
      <c r="G702" t="s">
        <v>12</v>
      </c>
      <c r="H702">
        <v>16</v>
      </c>
      <c r="I702" t="str">
        <f t="shared" si="114"/>
        <v>Adult</v>
      </c>
      <c r="J702">
        <v>1</v>
      </c>
      <c r="K702">
        <v>1</v>
      </c>
      <c r="L702" t="s">
        <v>423</v>
      </c>
      <c r="M702" t="str">
        <f t="shared" si="115"/>
        <v>C.A. 2673</v>
      </c>
      <c r="N702" s="1">
        <v>20.25</v>
      </c>
      <c r="O702" t="s">
        <v>1221</v>
      </c>
      <c r="P702" t="s">
        <v>14</v>
      </c>
    </row>
    <row r="703" spans="1:16" x14ac:dyDescent="0.25">
      <c r="A703">
        <v>135</v>
      </c>
      <c r="B703">
        <v>0</v>
      </c>
      <c r="C703" t="str">
        <f t="shared" si="112"/>
        <v>Died</v>
      </c>
      <c r="D703" t="s">
        <v>1224</v>
      </c>
      <c r="E703" t="s">
        <v>209</v>
      </c>
      <c r="F703" t="str">
        <f t="shared" si="113"/>
        <v>Mr. Samuel James Hayden Sobey</v>
      </c>
      <c r="G703" t="s">
        <v>12</v>
      </c>
      <c r="H703">
        <v>25</v>
      </c>
      <c r="I703" t="str">
        <f t="shared" si="114"/>
        <v>Adult</v>
      </c>
      <c r="J703">
        <v>0</v>
      </c>
      <c r="K703">
        <v>0</v>
      </c>
      <c r="L703" t="s">
        <v>210</v>
      </c>
      <c r="M703" t="str">
        <f t="shared" si="115"/>
        <v>C.A. 29178</v>
      </c>
      <c r="N703" s="1">
        <v>13</v>
      </c>
      <c r="O703" t="s">
        <v>1221</v>
      </c>
      <c r="P703" t="s">
        <v>14</v>
      </c>
    </row>
    <row r="704" spans="1:16" x14ac:dyDescent="0.25">
      <c r="A704">
        <v>67</v>
      </c>
      <c r="B704">
        <v>1</v>
      </c>
      <c r="C704" t="str">
        <f t="shared" si="112"/>
        <v>Survived</v>
      </c>
      <c r="D704" t="s">
        <v>1224</v>
      </c>
      <c r="E704" t="s">
        <v>114</v>
      </c>
      <c r="F704" t="str">
        <f t="shared" si="113"/>
        <v>Mrs. (Elizabeth Ramell) Nye</v>
      </c>
      <c r="G704" t="s">
        <v>16</v>
      </c>
      <c r="H704">
        <v>29</v>
      </c>
      <c r="I704" t="str">
        <f t="shared" si="114"/>
        <v>Adult</v>
      </c>
      <c r="J704">
        <v>0</v>
      </c>
      <c r="K704">
        <v>0</v>
      </c>
      <c r="L704" t="s">
        <v>115</v>
      </c>
      <c r="M704" t="str">
        <f t="shared" si="115"/>
        <v>C.A. 29395</v>
      </c>
      <c r="N704" s="1">
        <v>10.5</v>
      </c>
      <c r="O704" t="s">
        <v>116</v>
      </c>
      <c r="P704" t="s">
        <v>14</v>
      </c>
    </row>
    <row r="705" spans="1:16" x14ac:dyDescent="0.25">
      <c r="A705">
        <v>235</v>
      </c>
      <c r="B705">
        <v>0</v>
      </c>
      <c r="C705" t="str">
        <f t="shared" si="112"/>
        <v>Died</v>
      </c>
      <c r="D705" t="s">
        <v>1224</v>
      </c>
      <c r="E705" t="s">
        <v>354</v>
      </c>
      <c r="F705" t="str">
        <f t="shared" si="113"/>
        <v>Mr. Robert William Norman Leyson</v>
      </c>
      <c r="G705" t="s">
        <v>12</v>
      </c>
      <c r="H705">
        <v>24</v>
      </c>
      <c r="I705" t="str">
        <f t="shared" si="114"/>
        <v>Adult</v>
      </c>
      <c r="J705">
        <v>0</v>
      </c>
      <c r="K705">
        <v>0</v>
      </c>
      <c r="L705" t="s">
        <v>355</v>
      </c>
      <c r="M705" t="str">
        <f t="shared" si="115"/>
        <v>C.A. 29566</v>
      </c>
      <c r="N705" s="1">
        <v>10.5</v>
      </c>
      <c r="O705" t="s">
        <v>1221</v>
      </c>
      <c r="P705" t="s">
        <v>14</v>
      </c>
    </row>
    <row r="706" spans="1:16" x14ac:dyDescent="0.25">
      <c r="A706">
        <v>57</v>
      </c>
      <c r="B706">
        <v>1</v>
      </c>
      <c r="C706" t="str">
        <f t="shared" si="112"/>
        <v>Survived</v>
      </c>
      <c r="D706" t="s">
        <v>1224</v>
      </c>
      <c r="E706" t="s">
        <v>98</v>
      </c>
      <c r="F706" t="str">
        <f t="shared" si="113"/>
        <v>Miss. Emily Rugg</v>
      </c>
      <c r="G706" t="s">
        <v>16</v>
      </c>
      <c r="H706">
        <v>21</v>
      </c>
      <c r="I706" t="str">
        <f t="shared" si="114"/>
        <v>Adult</v>
      </c>
      <c r="J706">
        <v>0</v>
      </c>
      <c r="K706">
        <v>0</v>
      </c>
      <c r="L706" t="s">
        <v>99</v>
      </c>
      <c r="M706" t="str">
        <f t="shared" si="115"/>
        <v>C.A. 31026</v>
      </c>
      <c r="N706" s="1">
        <v>10.5</v>
      </c>
      <c r="O706" t="s">
        <v>1221</v>
      </c>
      <c r="P706" t="s">
        <v>14</v>
      </c>
    </row>
    <row r="707" spans="1:16" x14ac:dyDescent="0.25">
      <c r="A707">
        <v>238</v>
      </c>
      <c r="B707">
        <v>1</v>
      </c>
      <c r="C707" t="str">
        <f t="shared" si="112"/>
        <v>Survived</v>
      </c>
      <c r="D707" t="s">
        <v>1224</v>
      </c>
      <c r="E707" t="s">
        <v>359</v>
      </c>
      <c r="F707" t="str">
        <f t="shared" si="113"/>
        <v>Miss. Marjorie "Lottie" Collyer</v>
      </c>
      <c r="G707" t="s">
        <v>16</v>
      </c>
      <c r="H707">
        <v>8</v>
      </c>
      <c r="I707" t="str">
        <f t="shared" si="114"/>
        <v>Child</v>
      </c>
      <c r="J707">
        <v>0</v>
      </c>
      <c r="K707">
        <v>2</v>
      </c>
      <c r="L707" t="s">
        <v>360</v>
      </c>
      <c r="M707" t="str">
        <f t="shared" si="115"/>
        <v>C.A. 31921</v>
      </c>
      <c r="N707" s="1">
        <v>26.25</v>
      </c>
      <c r="O707" t="s">
        <v>1221</v>
      </c>
      <c r="P707" t="s">
        <v>14</v>
      </c>
    </row>
    <row r="708" spans="1:16" x14ac:dyDescent="0.25">
      <c r="A708">
        <v>638</v>
      </c>
      <c r="B708">
        <v>0</v>
      </c>
      <c r="C708" t="str">
        <f t="shared" si="112"/>
        <v>Died</v>
      </c>
      <c r="D708" t="s">
        <v>1224</v>
      </c>
      <c r="E708" t="s">
        <v>902</v>
      </c>
      <c r="F708" t="str">
        <f t="shared" si="113"/>
        <v>Mr. Harvey Collyer</v>
      </c>
      <c r="G708" t="s">
        <v>12</v>
      </c>
      <c r="H708">
        <v>31</v>
      </c>
      <c r="I708" t="str">
        <f t="shared" si="114"/>
        <v>Adult</v>
      </c>
      <c r="J708">
        <v>1</v>
      </c>
      <c r="K708">
        <v>1</v>
      </c>
      <c r="L708" t="s">
        <v>360</v>
      </c>
      <c r="M708" t="str">
        <f t="shared" si="115"/>
        <v>C.A. 31921</v>
      </c>
      <c r="N708" s="1">
        <v>26.25</v>
      </c>
      <c r="O708" t="s">
        <v>1221</v>
      </c>
      <c r="P708" t="s">
        <v>14</v>
      </c>
    </row>
    <row r="709" spans="1:16" x14ac:dyDescent="0.25">
      <c r="A709">
        <v>802</v>
      </c>
      <c r="B709">
        <v>1</v>
      </c>
      <c r="C709" t="str">
        <f t="shared" si="112"/>
        <v>Survived</v>
      </c>
      <c r="D709" t="s">
        <v>1224</v>
      </c>
      <c r="E709" t="s">
        <v>1109</v>
      </c>
      <c r="F709" t="str">
        <f t="shared" si="113"/>
        <v>Mrs. Harvey (Charlotte Annie Tate) Collyer</v>
      </c>
      <c r="G709" t="s">
        <v>16</v>
      </c>
      <c r="H709">
        <v>31</v>
      </c>
      <c r="I709" t="str">
        <f t="shared" si="114"/>
        <v>Adult</v>
      </c>
      <c r="J709">
        <v>1</v>
      </c>
      <c r="K709">
        <v>1</v>
      </c>
      <c r="L709" t="s">
        <v>360</v>
      </c>
      <c r="M709" t="str">
        <f t="shared" si="115"/>
        <v>C.A. 31921</v>
      </c>
      <c r="N709" s="1">
        <v>26.25</v>
      </c>
      <c r="O709" t="s">
        <v>1221</v>
      </c>
      <c r="P709" t="s">
        <v>14</v>
      </c>
    </row>
    <row r="710" spans="1:16" x14ac:dyDescent="0.25">
      <c r="A710">
        <v>71</v>
      </c>
      <c r="B710">
        <v>0</v>
      </c>
      <c r="C710" t="str">
        <f t="shared" si="112"/>
        <v>Died</v>
      </c>
      <c r="D710" t="s">
        <v>1224</v>
      </c>
      <c r="E710" t="s">
        <v>121</v>
      </c>
      <c r="F710" t="str">
        <f t="shared" si="113"/>
        <v>Mr. Stephen Curnow Jenkin</v>
      </c>
      <c r="G710" t="s">
        <v>12</v>
      </c>
      <c r="H710">
        <v>32</v>
      </c>
      <c r="I710" t="str">
        <f t="shared" si="114"/>
        <v>Adult</v>
      </c>
      <c r="J710">
        <v>0</v>
      </c>
      <c r="K710">
        <v>0</v>
      </c>
      <c r="L710" t="s">
        <v>122</v>
      </c>
      <c r="M710" t="str">
        <f t="shared" si="115"/>
        <v>C.A. 33111</v>
      </c>
      <c r="N710" s="1">
        <v>10.5</v>
      </c>
      <c r="O710" t="s">
        <v>1221</v>
      </c>
      <c r="P710" t="s">
        <v>14</v>
      </c>
    </row>
    <row r="711" spans="1:16" x14ac:dyDescent="0.25">
      <c r="A711">
        <v>710</v>
      </c>
      <c r="B711">
        <v>1</v>
      </c>
      <c r="D711">
        <v>3</v>
      </c>
      <c r="E711" t="s">
        <v>994</v>
      </c>
      <c r="G711" t="s">
        <v>12</v>
      </c>
      <c r="J711">
        <v>1</v>
      </c>
      <c r="K711">
        <v>1</v>
      </c>
      <c r="L711">
        <v>2661</v>
      </c>
      <c r="N711" s="1">
        <v>15.245799999999999</v>
      </c>
      <c r="P711" t="s">
        <v>19</v>
      </c>
    </row>
    <row r="712" spans="1:16" x14ac:dyDescent="0.25">
      <c r="A712">
        <v>146</v>
      </c>
      <c r="B712">
        <v>0</v>
      </c>
      <c r="C712" t="str">
        <f>IF(B712=1,"Survived","Died")</f>
        <v>Died</v>
      </c>
      <c r="D712" t="s">
        <v>1224</v>
      </c>
      <c r="E712" t="s">
        <v>226</v>
      </c>
      <c r="F712" t="str">
        <f>TRIM(MID(E712,FIND(",",E712)+2,FIND(".",E712)-FIND(",",E712)-1)) &amp; " " &amp; TRIM(MID(E712,FIND(".",E712)+2,LEN(E712))) &amp; " " &amp; LEFT(E712,FIND(",",E712)-1)</f>
        <v>Mr. Joseph Charles Nicholls</v>
      </c>
      <c r="G712" t="s">
        <v>12</v>
      </c>
      <c r="H712">
        <v>19</v>
      </c>
      <c r="I712" t="str">
        <f>IF(H712&lt;13,"Child",IF(H712&lt;60,"Adult","Senior"))</f>
        <v>Adult</v>
      </c>
      <c r="J712">
        <v>1</v>
      </c>
      <c r="K712">
        <v>1</v>
      </c>
      <c r="L712" t="s">
        <v>227</v>
      </c>
      <c r="M712" t="str">
        <f>TRIM(L712)</f>
        <v>C.A. 33112</v>
      </c>
      <c r="N712" s="1">
        <v>36.75</v>
      </c>
      <c r="O712" t="s">
        <v>1221</v>
      </c>
      <c r="P712" t="s">
        <v>14</v>
      </c>
    </row>
    <row r="713" spans="1:16" x14ac:dyDescent="0.25">
      <c r="A713">
        <v>712</v>
      </c>
      <c r="B713">
        <v>0</v>
      </c>
      <c r="D713">
        <v>1</v>
      </c>
      <c r="E713" t="s">
        <v>998</v>
      </c>
      <c r="G713" t="s">
        <v>12</v>
      </c>
      <c r="J713">
        <v>0</v>
      </c>
      <c r="K713">
        <v>0</v>
      </c>
      <c r="L713">
        <v>113028</v>
      </c>
      <c r="N713" s="1">
        <v>26.55</v>
      </c>
      <c r="O713" t="s">
        <v>499</v>
      </c>
      <c r="P713" t="s">
        <v>14</v>
      </c>
    </row>
    <row r="714" spans="1:16" x14ac:dyDescent="0.25">
      <c r="A714">
        <v>550</v>
      </c>
      <c r="B714">
        <v>1</v>
      </c>
      <c r="C714" t="str">
        <f t="shared" ref="C714:C719" si="116">IF(B714=1,"Survived","Died")</f>
        <v>Survived</v>
      </c>
      <c r="D714" t="s">
        <v>1224</v>
      </c>
      <c r="E714" t="s">
        <v>788</v>
      </c>
      <c r="F714" t="str">
        <f t="shared" ref="F714:F719" si="117">TRIM(MID(E714,FIND(",",E714)+2,FIND(".",E714)-FIND(",",E714)-1)) &amp; " " &amp; TRIM(MID(E714,FIND(".",E714)+2,LEN(E714))) &amp; " " &amp; LEFT(E714,FIND(",",E714)-1)</f>
        <v>Master. John Morgan Jr Davies</v>
      </c>
      <c r="G714" t="s">
        <v>12</v>
      </c>
      <c r="H714">
        <v>8</v>
      </c>
      <c r="I714" t="str">
        <f t="shared" ref="I714:I719" si="118">IF(H714&lt;13,"Child",IF(H714&lt;60,"Adult","Senior"))</f>
        <v>Child</v>
      </c>
      <c r="J714">
        <v>1</v>
      </c>
      <c r="K714">
        <v>1</v>
      </c>
      <c r="L714" t="s">
        <v>227</v>
      </c>
      <c r="M714" t="str">
        <f t="shared" ref="M714:M719" si="119">TRIM(L714)</f>
        <v>C.A. 33112</v>
      </c>
      <c r="N714" s="1">
        <v>36.75</v>
      </c>
      <c r="O714" t="s">
        <v>1221</v>
      </c>
      <c r="P714" t="s">
        <v>14</v>
      </c>
    </row>
    <row r="715" spans="1:16" x14ac:dyDescent="0.25">
      <c r="A715">
        <v>162</v>
      </c>
      <c r="B715">
        <v>1</v>
      </c>
      <c r="C715" t="str">
        <f t="shared" si="116"/>
        <v>Survived</v>
      </c>
      <c r="D715" t="s">
        <v>1224</v>
      </c>
      <c r="E715" t="s">
        <v>252</v>
      </c>
      <c r="F715" t="str">
        <f t="shared" si="117"/>
        <v>Mrs. James (Elizabeth "Bessie" Inglis Milne) Watt</v>
      </c>
      <c r="G715" t="s">
        <v>16</v>
      </c>
      <c r="H715">
        <v>40</v>
      </c>
      <c r="I715" t="str">
        <f t="shared" si="118"/>
        <v>Adult</v>
      </c>
      <c r="J715">
        <v>0</v>
      </c>
      <c r="K715">
        <v>0</v>
      </c>
      <c r="L715" t="s">
        <v>253</v>
      </c>
      <c r="M715" t="str">
        <f t="shared" si="119"/>
        <v>C.A. 33595</v>
      </c>
      <c r="N715" s="1">
        <v>15.75</v>
      </c>
      <c r="O715" t="s">
        <v>1221</v>
      </c>
      <c r="P715" t="s">
        <v>14</v>
      </c>
    </row>
    <row r="716" spans="1:16" x14ac:dyDescent="0.25">
      <c r="A716">
        <v>517</v>
      </c>
      <c r="B716">
        <v>1</v>
      </c>
      <c r="C716" t="str">
        <f t="shared" si="116"/>
        <v>Survived</v>
      </c>
      <c r="D716" t="s">
        <v>1224</v>
      </c>
      <c r="E716" t="s">
        <v>743</v>
      </c>
      <c r="F716" t="str">
        <f t="shared" si="117"/>
        <v>Mrs. (Amelia Milley) Lemore</v>
      </c>
      <c r="G716" t="s">
        <v>16</v>
      </c>
      <c r="H716">
        <v>34</v>
      </c>
      <c r="I716" t="str">
        <f t="shared" si="118"/>
        <v>Adult</v>
      </c>
      <c r="J716">
        <v>0</v>
      </c>
      <c r="K716">
        <v>0</v>
      </c>
      <c r="L716" t="s">
        <v>744</v>
      </c>
      <c r="M716" t="str">
        <f t="shared" si="119"/>
        <v>C.A. 34260</v>
      </c>
      <c r="N716" s="1">
        <v>10.5</v>
      </c>
      <c r="O716" t="s">
        <v>116</v>
      </c>
      <c r="P716" t="s">
        <v>14</v>
      </c>
    </row>
    <row r="717" spans="1:16" x14ac:dyDescent="0.25">
      <c r="A717">
        <v>59</v>
      </c>
      <c r="B717">
        <v>1</v>
      </c>
      <c r="C717" t="str">
        <f t="shared" si="116"/>
        <v>Survived</v>
      </c>
      <c r="D717" t="s">
        <v>1224</v>
      </c>
      <c r="E717" t="s">
        <v>101</v>
      </c>
      <c r="F717" t="str">
        <f t="shared" si="117"/>
        <v>Miss. Constance Mirium West</v>
      </c>
      <c r="G717" t="s">
        <v>16</v>
      </c>
      <c r="H717">
        <v>5</v>
      </c>
      <c r="I717" t="str">
        <f t="shared" si="118"/>
        <v>Child</v>
      </c>
      <c r="J717">
        <v>1</v>
      </c>
      <c r="K717">
        <v>2</v>
      </c>
      <c r="L717" t="s">
        <v>102</v>
      </c>
      <c r="M717" t="str">
        <f t="shared" si="119"/>
        <v>C.A. 34651</v>
      </c>
      <c r="N717" s="1">
        <v>27.75</v>
      </c>
      <c r="O717" t="s">
        <v>1221</v>
      </c>
      <c r="P717" t="s">
        <v>14</v>
      </c>
    </row>
    <row r="718" spans="1:16" x14ac:dyDescent="0.25">
      <c r="A718">
        <v>451</v>
      </c>
      <c r="B718">
        <v>0</v>
      </c>
      <c r="C718" t="str">
        <f t="shared" si="116"/>
        <v>Died</v>
      </c>
      <c r="D718" t="s">
        <v>1224</v>
      </c>
      <c r="E718" t="s">
        <v>649</v>
      </c>
      <c r="F718" t="str">
        <f t="shared" si="117"/>
        <v>Mr. Edwy Arthur West</v>
      </c>
      <c r="G718" t="s">
        <v>12</v>
      </c>
      <c r="H718">
        <v>36</v>
      </c>
      <c r="I718" t="str">
        <f t="shared" si="118"/>
        <v>Adult</v>
      </c>
      <c r="J718">
        <v>1</v>
      </c>
      <c r="K718">
        <v>2</v>
      </c>
      <c r="L718" t="s">
        <v>102</v>
      </c>
      <c r="M718" t="str">
        <f t="shared" si="119"/>
        <v>C.A. 34651</v>
      </c>
      <c r="N718" s="1">
        <v>27.75</v>
      </c>
      <c r="O718" t="s">
        <v>1221</v>
      </c>
      <c r="P718" t="s">
        <v>14</v>
      </c>
    </row>
    <row r="719" spans="1:16" x14ac:dyDescent="0.25">
      <c r="A719">
        <v>473</v>
      </c>
      <c r="B719">
        <v>1</v>
      </c>
      <c r="C719" t="str">
        <f t="shared" si="116"/>
        <v>Survived</v>
      </c>
      <c r="D719" t="s">
        <v>1224</v>
      </c>
      <c r="E719" t="s">
        <v>681</v>
      </c>
      <c r="F719" t="str">
        <f t="shared" si="117"/>
        <v>Mrs. Edwy Arthur (Ada Mary Worth) West</v>
      </c>
      <c r="G719" t="s">
        <v>16</v>
      </c>
      <c r="H719">
        <v>33</v>
      </c>
      <c r="I719" t="str">
        <f t="shared" si="118"/>
        <v>Adult</v>
      </c>
      <c r="J719">
        <v>1</v>
      </c>
      <c r="K719">
        <v>2</v>
      </c>
      <c r="L719" t="s">
        <v>102</v>
      </c>
      <c r="M719" t="str">
        <f t="shared" si="119"/>
        <v>C.A. 34651</v>
      </c>
      <c r="N719" s="1">
        <v>27.75</v>
      </c>
      <c r="O719" t="s">
        <v>1221</v>
      </c>
      <c r="P719" t="s">
        <v>14</v>
      </c>
    </row>
    <row r="720" spans="1:16" x14ac:dyDescent="0.25">
      <c r="A720">
        <v>719</v>
      </c>
      <c r="B720">
        <v>0</v>
      </c>
      <c r="D720">
        <v>3</v>
      </c>
      <c r="E720" t="s">
        <v>1006</v>
      </c>
      <c r="G720" t="s">
        <v>12</v>
      </c>
      <c r="J720">
        <v>0</v>
      </c>
      <c r="K720">
        <v>0</v>
      </c>
      <c r="L720">
        <v>36568</v>
      </c>
      <c r="N720" s="1">
        <v>15.5</v>
      </c>
      <c r="P720" t="s">
        <v>26</v>
      </c>
    </row>
    <row r="721" spans="1:16" x14ac:dyDescent="0.25">
      <c r="A721">
        <v>349</v>
      </c>
      <c r="B721">
        <v>1</v>
      </c>
      <c r="C721" t="str">
        <f t="shared" ref="C721:C728" si="120">IF(B721=1,"Survived","Died")</f>
        <v>Survived</v>
      </c>
      <c r="D721" t="s">
        <v>1225</v>
      </c>
      <c r="E721" t="s">
        <v>520</v>
      </c>
      <c r="F721" t="str">
        <f t="shared" ref="F721:F728" si="121">TRIM(MID(E721,FIND(",",E721)+2,FIND(".",E721)-FIND(",",E721)-1)) &amp; " " &amp; TRIM(MID(E721,FIND(".",E721)+2,LEN(E721))) &amp; " " &amp; LEFT(E721,FIND(",",E721)-1)</f>
        <v>Master. William Loch "William" Coutts</v>
      </c>
      <c r="G721" t="s">
        <v>12</v>
      </c>
      <c r="H721">
        <v>3</v>
      </c>
      <c r="I721" t="str">
        <f t="shared" ref="I721:I728" si="122">IF(H721&lt;13,"Child",IF(H721&lt;60,"Adult","Senior"))</f>
        <v>Child</v>
      </c>
      <c r="J721">
        <v>1</v>
      </c>
      <c r="K721">
        <v>1</v>
      </c>
      <c r="L721" t="s">
        <v>521</v>
      </c>
      <c r="M721" t="str">
        <f t="shared" ref="M721:M728" si="123">TRIM(L721)</f>
        <v>C.A. 37671</v>
      </c>
      <c r="N721" s="1">
        <v>15.9</v>
      </c>
      <c r="O721" t="s">
        <v>1221</v>
      </c>
      <c r="P721" t="s">
        <v>14</v>
      </c>
    </row>
    <row r="722" spans="1:16" x14ac:dyDescent="0.25">
      <c r="A722">
        <v>490</v>
      </c>
      <c r="B722">
        <v>1</v>
      </c>
      <c r="C722" t="str">
        <f t="shared" si="120"/>
        <v>Survived</v>
      </c>
      <c r="D722" t="s">
        <v>1225</v>
      </c>
      <c r="E722" t="s">
        <v>703</v>
      </c>
      <c r="F722" t="str">
        <f t="shared" si="121"/>
        <v>Master. Eden Leslie "Neville" Coutts</v>
      </c>
      <c r="G722" t="s">
        <v>12</v>
      </c>
      <c r="H722">
        <v>9</v>
      </c>
      <c r="I722" t="str">
        <f t="shared" si="122"/>
        <v>Child</v>
      </c>
      <c r="J722">
        <v>1</v>
      </c>
      <c r="K722">
        <v>1</v>
      </c>
      <c r="L722" t="s">
        <v>521</v>
      </c>
      <c r="M722" t="str">
        <f t="shared" si="123"/>
        <v>C.A. 37671</v>
      </c>
      <c r="N722" s="1">
        <v>15.9</v>
      </c>
      <c r="O722" t="s">
        <v>1221</v>
      </c>
      <c r="P722" t="s">
        <v>14</v>
      </c>
    </row>
    <row r="723" spans="1:16" x14ac:dyDescent="0.25">
      <c r="A723">
        <v>846</v>
      </c>
      <c r="B723">
        <v>0</v>
      </c>
      <c r="C723" t="str">
        <f t="shared" si="120"/>
        <v>Died</v>
      </c>
      <c r="D723" t="s">
        <v>1225</v>
      </c>
      <c r="E723" t="s">
        <v>1163</v>
      </c>
      <c r="F723" t="str">
        <f t="shared" si="121"/>
        <v>Mr. Anthony Abbing</v>
      </c>
      <c r="G723" t="s">
        <v>12</v>
      </c>
      <c r="H723">
        <v>42</v>
      </c>
      <c r="I723" t="str">
        <f t="shared" si="122"/>
        <v>Adult</v>
      </c>
      <c r="J723">
        <v>0</v>
      </c>
      <c r="K723">
        <v>0</v>
      </c>
      <c r="L723" t="s">
        <v>1164</v>
      </c>
      <c r="M723" t="str">
        <f t="shared" si="123"/>
        <v>C.A. 5547</v>
      </c>
      <c r="N723" s="1">
        <v>7.55</v>
      </c>
      <c r="O723" t="s">
        <v>1221</v>
      </c>
      <c r="P723" t="s">
        <v>14</v>
      </c>
    </row>
    <row r="724" spans="1:16" x14ac:dyDescent="0.25">
      <c r="A724">
        <v>884</v>
      </c>
      <c r="B724">
        <v>0</v>
      </c>
      <c r="C724" t="str">
        <f t="shared" si="120"/>
        <v>Died</v>
      </c>
      <c r="D724" t="s">
        <v>1224</v>
      </c>
      <c r="E724" t="s">
        <v>1209</v>
      </c>
      <c r="F724" t="str">
        <f t="shared" si="121"/>
        <v>Mr. Frederick James Banfield</v>
      </c>
      <c r="G724" t="s">
        <v>12</v>
      </c>
      <c r="H724">
        <v>28</v>
      </c>
      <c r="I724" t="str">
        <f t="shared" si="122"/>
        <v>Adult</v>
      </c>
      <c r="J724">
        <v>0</v>
      </c>
      <c r="K724">
        <v>0</v>
      </c>
      <c r="L724" t="s">
        <v>1210</v>
      </c>
      <c r="M724" t="str">
        <f t="shared" si="123"/>
        <v>C.A./SOTON 34068</v>
      </c>
      <c r="N724" s="1">
        <v>10.5</v>
      </c>
      <c r="O724" t="s">
        <v>1221</v>
      </c>
      <c r="P724" t="s">
        <v>14</v>
      </c>
    </row>
    <row r="725" spans="1:16" x14ac:dyDescent="0.25">
      <c r="A725">
        <v>60</v>
      </c>
      <c r="B725">
        <v>0</v>
      </c>
      <c r="C725" t="str">
        <f t="shared" si="120"/>
        <v>Died</v>
      </c>
      <c r="D725" t="s">
        <v>1225</v>
      </c>
      <c r="E725" t="s">
        <v>103</v>
      </c>
      <c r="F725" t="str">
        <f t="shared" si="121"/>
        <v>Master. William Frederick Goodwin</v>
      </c>
      <c r="G725" t="s">
        <v>12</v>
      </c>
      <c r="H725">
        <v>11</v>
      </c>
      <c r="I725" t="str">
        <f t="shared" si="122"/>
        <v>Child</v>
      </c>
      <c r="J725">
        <v>5</v>
      </c>
      <c r="K725">
        <v>2</v>
      </c>
      <c r="L725" t="s">
        <v>104</v>
      </c>
      <c r="M725" t="str">
        <f t="shared" si="123"/>
        <v>CA 2144</v>
      </c>
      <c r="N725" s="1">
        <v>46.9</v>
      </c>
      <c r="O725" t="s">
        <v>1221</v>
      </c>
      <c r="P725" t="s">
        <v>14</v>
      </c>
    </row>
    <row r="726" spans="1:16" x14ac:dyDescent="0.25">
      <c r="A726">
        <v>72</v>
      </c>
      <c r="B726">
        <v>0</v>
      </c>
      <c r="C726" t="str">
        <f t="shared" si="120"/>
        <v>Died</v>
      </c>
      <c r="D726" t="s">
        <v>1225</v>
      </c>
      <c r="E726" t="s">
        <v>123</v>
      </c>
      <c r="F726" t="str">
        <f t="shared" si="121"/>
        <v>Miss. Lillian Amy Goodwin</v>
      </c>
      <c r="G726" t="s">
        <v>16</v>
      </c>
      <c r="H726">
        <v>16</v>
      </c>
      <c r="I726" t="str">
        <f t="shared" si="122"/>
        <v>Adult</v>
      </c>
      <c r="J726">
        <v>5</v>
      </c>
      <c r="K726">
        <v>2</v>
      </c>
      <c r="L726" t="s">
        <v>104</v>
      </c>
      <c r="M726" t="str">
        <f t="shared" si="123"/>
        <v>CA 2144</v>
      </c>
      <c r="N726" s="1">
        <v>46.9</v>
      </c>
      <c r="O726" t="s">
        <v>1221</v>
      </c>
      <c r="P726" t="s">
        <v>14</v>
      </c>
    </row>
    <row r="727" spans="1:16" x14ac:dyDescent="0.25">
      <c r="A727">
        <v>387</v>
      </c>
      <c r="B727">
        <v>0</v>
      </c>
      <c r="C727" t="str">
        <f t="shared" si="120"/>
        <v>Died</v>
      </c>
      <c r="D727" t="s">
        <v>1225</v>
      </c>
      <c r="E727" t="s">
        <v>571</v>
      </c>
      <c r="F727" t="str">
        <f t="shared" si="121"/>
        <v>Master. Sidney Leonard Goodwin</v>
      </c>
      <c r="G727" t="s">
        <v>12</v>
      </c>
      <c r="H727">
        <v>1</v>
      </c>
      <c r="I727" t="str">
        <f t="shared" si="122"/>
        <v>Child</v>
      </c>
      <c r="J727">
        <v>5</v>
      </c>
      <c r="K727">
        <v>2</v>
      </c>
      <c r="L727" t="s">
        <v>104</v>
      </c>
      <c r="M727" t="str">
        <f t="shared" si="123"/>
        <v>CA 2144</v>
      </c>
      <c r="N727" s="1">
        <v>46.9</v>
      </c>
      <c r="O727" t="s">
        <v>1221</v>
      </c>
      <c r="P727" t="s">
        <v>14</v>
      </c>
    </row>
    <row r="728" spans="1:16" x14ac:dyDescent="0.25">
      <c r="A728">
        <v>481</v>
      </c>
      <c r="B728">
        <v>0</v>
      </c>
      <c r="C728" t="str">
        <f t="shared" si="120"/>
        <v>Died</v>
      </c>
      <c r="D728" t="s">
        <v>1225</v>
      </c>
      <c r="E728" t="s">
        <v>691</v>
      </c>
      <c r="F728" t="str">
        <f t="shared" si="121"/>
        <v>Master. Harold Victor Goodwin</v>
      </c>
      <c r="G728" t="s">
        <v>12</v>
      </c>
      <c r="H728">
        <v>9</v>
      </c>
      <c r="I728" t="str">
        <f t="shared" si="122"/>
        <v>Child</v>
      </c>
      <c r="J728">
        <v>5</v>
      </c>
      <c r="K728">
        <v>2</v>
      </c>
      <c r="L728" t="s">
        <v>104</v>
      </c>
      <c r="M728" t="str">
        <f t="shared" si="123"/>
        <v>CA 2144</v>
      </c>
      <c r="N728" s="1">
        <v>46.9</v>
      </c>
      <c r="O728" t="s">
        <v>1221</v>
      </c>
      <c r="P728" t="s">
        <v>14</v>
      </c>
    </row>
    <row r="729" spans="1:16" x14ac:dyDescent="0.25">
      <c r="A729">
        <v>728</v>
      </c>
      <c r="B729">
        <v>1</v>
      </c>
      <c r="D729">
        <v>3</v>
      </c>
      <c r="E729" t="s">
        <v>1016</v>
      </c>
      <c r="G729" t="s">
        <v>16</v>
      </c>
      <c r="J729">
        <v>0</v>
      </c>
      <c r="K729">
        <v>0</v>
      </c>
      <c r="L729">
        <v>36866</v>
      </c>
      <c r="N729" s="1">
        <v>7.7374999999999998</v>
      </c>
      <c r="P729" t="s">
        <v>26</v>
      </c>
    </row>
    <row r="730" spans="1:16" x14ac:dyDescent="0.25">
      <c r="A730">
        <v>679</v>
      </c>
      <c r="B730">
        <v>0</v>
      </c>
      <c r="C730" t="str">
        <f>IF(B730=1,"Survived","Died")</f>
        <v>Died</v>
      </c>
      <c r="D730" t="s">
        <v>1225</v>
      </c>
      <c r="E730" t="s">
        <v>954</v>
      </c>
      <c r="F730" t="str">
        <f>TRIM(MID(E730,FIND(",",E730)+2,FIND(".",E730)-FIND(",",E730)-1)) &amp; " " &amp; TRIM(MID(E730,FIND(".",E730)+2,LEN(E730))) &amp; " " &amp; LEFT(E730,FIND(",",E730)-1)</f>
        <v>Mrs. Frederick (Augusta Tyler) Goodwin</v>
      </c>
      <c r="G730" t="s">
        <v>16</v>
      </c>
      <c r="H730">
        <v>43</v>
      </c>
      <c r="I730" t="str">
        <f>IF(H730&lt;13,"Child",IF(H730&lt;60,"Adult","Senior"))</f>
        <v>Adult</v>
      </c>
      <c r="J730">
        <v>1</v>
      </c>
      <c r="K730">
        <v>6</v>
      </c>
      <c r="L730" t="s">
        <v>104</v>
      </c>
      <c r="M730" t="str">
        <f>TRIM(L730)</f>
        <v>CA 2144</v>
      </c>
      <c r="N730" s="1">
        <v>46.9</v>
      </c>
      <c r="O730" t="s">
        <v>1221</v>
      </c>
      <c r="P730" t="s">
        <v>14</v>
      </c>
    </row>
    <row r="731" spans="1:16" x14ac:dyDescent="0.25">
      <c r="A731">
        <v>684</v>
      </c>
      <c r="B731">
        <v>0</v>
      </c>
      <c r="C731" t="str">
        <f>IF(B731=1,"Survived","Died")</f>
        <v>Died</v>
      </c>
      <c r="D731" t="s">
        <v>1225</v>
      </c>
      <c r="E731" t="s">
        <v>961</v>
      </c>
      <c r="F731" t="str">
        <f>TRIM(MID(E731,FIND(",",E731)+2,FIND(".",E731)-FIND(",",E731)-1)) &amp; " " &amp; TRIM(MID(E731,FIND(".",E731)+2,LEN(E731))) &amp; " " &amp; LEFT(E731,FIND(",",E731)-1)</f>
        <v>Mr. Charles Edward Goodwin</v>
      </c>
      <c r="G731" t="s">
        <v>12</v>
      </c>
      <c r="H731">
        <v>14</v>
      </c>
      <c r="I731" t="str">
        <f>IF(H731&lt;13,"Child",IF(H731&lt;60,"Adult","Senior"))</f>
        <v>Adult</v>
      </c>
      <c r="J731">
        <v>5</v>
      </c>
      <c r="K731">
        <v>2</v>
      </c>
      <c r="L731" t="s">
        <v>104</v>
      </c>
      <c r="M731" t="str">
        <f>TRIM(L731)</f>
        <v>CA 2144</v>
      </c>
      <c r="N731" s="1">
        <v>46.9</v>
      </c>
      <c r="O731" t="s">
        <v>1221</v>
      </c>
      <c r="P731" t="s">
        <v>14</v>
      </c>
    </row>
    <row r="732" spans="1:16" x14ac:dyDescent="0.25">
      <c r="A732">
        <v>650</v>
      </c>
      <c r="B732">
        <v>1</v>
      </c>
      <c r="C732" t="str">
        <f>IF(B732=1,"Survived","Died")</f>
        <v>Survived</v>
      </c>
      <c r="D732" t="s">
        <v>1225</v>
      </c>
      <c r="E732" t="s">
        <v>916</v>
      </c>
      <c r="F732" t="str">
        <f>TRIM(MID(E732,FIND(",",E732)+2,FIND(".",E732)-FIND(",",E732)-1)) &amp; " " &amp; TRIM(MID(E732,FIND(".",E732)+2,LEN(E732))) &amp; " " &amp; LEFT(E732,FIND(",",E732)-1)</f>
        <v>Miss. Amy Zillah Elsie Stanley</v>
      </c>
      <c r="G732" t="s">
        <v>16</v>
      </c>
      <c r="H732">
        <v>23</v>
      </c>
      <c r="I732" t="str">
        <f>IF(H732&lt;13,"Child",IF(H732&lt;60,"Adult","Senior"))</f>
        <v>Adult</v>
      </c>
      <c r="J732">
        <v>0</v>
      </c>
      <c r="K732">
        <v>0</v>
      </c>
      <c r="L732" t="s">
        <v>917</v>
      </c>
      <c r="M732" t="str">
        <f>TRIM(L732)</f>
        <v>CA. 2314</v>
      </c>
      <c r="N732" s="1">
        <v>7.55</v>
      </c>
      <c r="O732" t="s">
        <v>1221</v>
      </c>
      <c r="P732" t="s">
        <v>14</v>
      </c>
    </row>
    <row r="733" spans="1:16" x14ac:dyDescent="0.25">
      <c r="A733">
        <v>672</v>
      </c>
      <c r="B733">
        <v>0</v>
      </c>
      <c r="C733" t="str">
        <f>IF(B733=1,"Survived","Died")</f>
        <v>Died</v>
      </c>
      <c r="D733" t="s">
        <v>1223</v>
      </c>
      <c r="E733" t="s">
        <v>944</v>
      </c>
      <c r="F733" t="str">
        <f>TRIM(MID(E733,FIND(",",E733)+2,FIND(".",E733)-FIND(",",E733)-1)) &amp; " " &amp; TRIM(MID(E733,FIND(".",E733)+2,LEN(E733))) &amp; " " &amp; LEFT(E733,FIND(",",E733)-1)</f>
        <v>Mr. Thornton Davidson</v>
      </c>
      <c r="G733" t="s">
        <v>12</v>
      </c>
      <c r="H733">
        <v>31</v>
      </c>
      <c r="I733" t="str">
        <f>IF(H733&lt;13,"Child",IF(H733&lt;60,"Adult","Senior"))</f>
        <v>Adult</v>
      </c>
      <c r="J733">
        <v>1</v>
      </c>
      <c r="K733">
        <v>0</v>
      </c>
      <c r="L733" t="s">
        <v>945</v>
      </c>
      <c r="M733" t="str">
        <f>TRIM(L733)</f>
        <v>F.C. 12750</v>
      </c>
      <c r="N733" s="1">
        <v>52</v>
      </c>
      <c r="O733" t="s">
        <v>946</v>
      </c>
      <c r="P733" t="s">
        <v>14</v>
      </c>
    </row>
    <row r="734" spans="1:16" x14ac:dyDescent="0.25">
      <c r="A734">
        <v>733</v>
      </c>
      <c r="B734">
        <v>0</v>
      </c>
      <c r="D734">
        <v>2</v>
      </c>
      <c r="E734" t="s">
        <v>1022</v>
      </c>
      <c r="G734" t="s">
        <v>12</v>
      </c>
      <c r="J734">
        <v>0</v>
      </c>
      <c r="K734">
        <v>0</v>
      </c>
      <c r="L734">
        <v>239855</v>
      </c>
      <c r="N734" s="1">
        <v>0</v>
      </c>
      <c r="P734" t="s">
        <v>14</v>
      </c>
    </row>
    <row r="735" spans="1:16" x14ac:dyDescent="0.25">
      <c r="A735">
        <v>212</v>
      </c>
      <c r="B735">
        <v>1</v>
      </c>
      <c r="C735" t="str">
        <f>IF(B735=1,"Survived","Died")</f>
        <v>Survived</v>
      </c>
      <c r="D735" t="s">
        <v>1224</v>
      </c>
      <c r="E735" t="s">
        <v>320</v>
      </c>
      <c r="F735" t="str">
        <f>TRIM(MID(E735,FIND(",",E735)+2,FIND(".",E735)-FIND(",",E735)-1)) &amp; " " &amp; TRIM(MID(E735,FIND(".",E735)+2,LEN(E735))) &amp; " " &amp; LEFT(E735,FIND(",",E735)-1)</f>
        <v>Miss. Clear Annie Cameron</v>
      </c>
      <c r="G735" t="s">
        <v>16</v>
      </c>
      <c r="H735">
        <v>35</v>
      </c>
      <c r="I735" t="str">
        <f>IF(H735&lt;13,"Child",IF(H735&lt;60,"Adult","Senior"))</f>
        <v>Adult</v>
      </c>
      <c r="J735">
        <v>0</v>
      </c>
      <c r="K735">
        <v>0</v>
      </c>
      <c r="L735" t="s">
        <v>321</v>
      </c>
      <c r="M735" t="str">
        <f>TRIM(L735)</f>
        <v>F.C.C. 13528</v>
      </c>
      <c r="N735" s="1">
        <v>21</v>
      </c>
      <c r="O735" t="s">
        <v>1221</v>
      </c>
      <c r="P735" t="s">
        <v>14</v>
      </c>
    </row>
    <row r="736" spans="1:16" x14ac:dyDescent="0.25">
      <c r="A736">
        <v>315</v>
      </c>
      <c r="B736">
        <v>0</v>
      </c>
      <c r="C736" t="str">
        <f>IF(B736=1,"Survived","Died")</f>
        <v>Died</v>
      </c>
      <c r="D736" t="s">
        <v>1224</v>
      </c>
      <c r="E736" t="s">
        <v>475</v>
      </c>
      <c r="F736" t="str">
        <f>TRIM(MID(E736,FIND(",",E736)+2,FIND(".",E736)-FIND(",",E736)-1)) &amp; " " &amp; TRIM(MID(E736,FIND(".",E736)+2,LEN(E736))) &amp; " " &amp; LEFT(E736,FIND(",",E736)-1)</f>
        <v>Mr. Benjamin Hart</v>
      </c>
      <c r="G736" t="s">
        <v>12</v>
      </c>
      <c r="H736">
        <v>43</v>
      </c>
      <c r="I736" t="str">
        <f>IF(H736&lt;13,"Child",IF(H736&lt;60,"Adult","Senior"))</f>
        <v>Adult</v>
      </c>
      <c r="J736">
        <v>1</v>
      </c>
      <c r="K736">
        <v>1</v>
      </c>
      <c r="L736" t="s">
        <v>476</v>
      </c>
      <c r="M736" t="str">
        <f>TRIM(L736)</f>
        <v>F.C.C. 13529</v>
      </c>
      <c r="N736" s="1">
        <v>26.25</v>
      </c>
      <c r="O736" t="s">
        <v>1221</v>
      </c>
      <c r="P736" t="s">
        <v>14</v>
      </c>
    </row>
    <row r="737" spans="1:16" x14ac:dyDescent="0.25">
      <c r="A737">
        <v>441</v>
      </c>
      <c r="B737">
        <v>1</v>
      </c>
      <c r="C737" t="str">
        <f>IF(B737=1,"Survived","Died")</f>
        <v>Survived</v>
      </c>
      <c r="D737" t="s">
        <v>1224</v>
      </c>
      <c r="E737" t="s">
        <v>637</v>
      </c>
      <c r="F737" t="str">
        <f>TRIM(MID(E737,FIND(",",E737)+2,FIND(".",E737)-FIND(",",E737)-1)) &amp; " " &amp; TRIM(MID(E737,FIND(".",E737)+2,LEN(E737))) &amp; " " &amp; LEFT(E737,FIND(",",E737)-1)</f>
        <v>Mrs. Benjamin (Esther Ada Bloomfield) Hart</v>
      </c>
      <c r="G737" t="s">
        <v>16</v>
      </c>
      <c r="H737">
        <v>45</v>
      </c>
      <c r="I737" t="str">
        <f>IF(H737&lt;13,"Child",IF(H737&lt;60,"Adult","Senior"))</f>
        <v>Adult</v>
      </c>
      <c r="J737">
        <v>1</v>
      </c>
      <c r="K737">
        <v>1</v>
      </c>
      <c r="L737" t="s">
        <v>476</v>
      </c>
      <c r="M737" t="str">
        <f>TRIM(L737)</f>
        <v>F.C.C. 13529</v>
      </c>
      <c r="N737" s="1">
        <v>26.25</v>
      </c>
      <c r="O737" t="s">
        <v>1221</v>
      </c>
      <c r="P737" t="s">
        <v>14</v>
      </c>
    </row>
    <row r="738" spans="1:16" x14ac:dyDescent="0.25">
      <c r="A738">
        <v>536</v>
      </c>
      <c r="B738">
        <v>1</v>
      </c>
      <c r="C738" t="str">
        <f>IF(B738=1,"Survived","Died")</f>
        <v>Survived</v>
      </c>
      <c r="D738" t="s">
        <v>1224</v>
      </c>
      <c r="E738" t="s">
        <v>767</v>
      </c>
      <c r="F738" t="str">
        <f>TRIM(MID(E738,FIND(",",E738)+2,FIND(".",E738)-FIND(",",E738)-1)) &amp; " " &amp; TRIM(MID(E738,FIND(".",E738)+2,LEN(E738))) &amp; " " &amp; LEFT(E738,FIND(",",E738)-1)</f>
        <v>Miss. Eva Miriam Hart</v>
      </c>
      <c r="G738" t="s">
        <v>16</v>
      </c>
      <c r="H738">
        <v>7</v>
      </c>
      <c r="I738" t="str">
        <f>IF(H738&lt;13,"Child",IF(H738&lt;60,"Adult","Senior"))</f>
        <v>Child</v>
      </c>
      <c r="J738">
        <v>0</v>
      </c>
      <c r="K738">
        <v>2</v>
      </c>
      <c r="L738" t="s">
        <v>476</v>
      </c>
      <c r="M738" t="str">
        <f>TRIM(L738)</f>
        <v>F.C.C. 13529</v>
      </c>
      <c r="N738" s="1">
        <v>26.25</v>
      </c>
      <c r="O738" t="s">
        <v>1221</v>
      </c>
      <c r="P738" t="s">
        <v>14</v>
      </c>
    </row>
    <row r="739" spans="1:16" x14ac:dyDescent="0.25">
      <c r="A739">
        <v>459</v>
      </c>
      <c r="B739">
        <v>1</v>
      </c>
      <c r="C739" t="str">
        <f>IF(B739=1,"Survived","Died")</f>
        <v>Survived</v>
      </c>
      <c r="D739" t="s">
        <v>1224</v>
      </c>
      <c r="E739" t="s">
        <v>662</v>
      </c>
      <c r="F739" t="str">
        <f>TRIM(MID(E739,FIND(",",E739)+2,FIND(".",E739)-FIND(",",E739)-1)) &amp; " " &amp; TRIM(MID(E739,FIND(".",E739)+2,LEN(E739))) &amp; " " &amp; LEFT(E739,FIND(",",E739)-1)</f>
        <v>Miss. Ellen Toomey</v>
      </c>
      <c r="G739" t="s">
        <v>16</v>
      </c>
      <c r="H739">
        <v>50</v>
      </c>
      <c r="I739" t="str">
        <f>IF(H739&lt;13,"Child",IF(H739&lt;60,"Adult","Senior"))</f>
        <v>Adult</v>
      </c>
      <c r="J739">
        <v>0</v>
      </c>
      <c r="K739">
        <v>0</v>
      </c>
      <c r="L739" t="s">
        <v>663</v>
      </c>
      <c r="M739" t="str">
        <f>TRIM(L739)</f>
        <v>F.C.C. 13531</v>
      </c>
      <c r="N739" s="1">
        <v>10.5</v>
      </c>
      <c r="O739" t="s">
        <v>1221</v>
      </c>
      <c r="P739" t="s">
        <v>14</v>
      </c>
    </row>
    <row r="740" spans="1:16" x14ac:dyDescent="0.25">
      <c r="A740">
        <v>739</v>
      </c>
      <c r="B740">
        <v>0</v>
      </c>
      <c r="D740">
        <v>3</v>
      </c>
      <c r="E740" t="s">
        <v>1029</v>
      </c>
      <c r="G740" t="s">
        <v>12</v>
      </c>
      <c r="J740">
        <v>0</v>
      </c>
      <c r="K740">
        <v>0</v>
      </c>
      <c r="L740">
        <v>349201</v>
      </c>
      <c r="N740" s="1">
        <v>7.8958000000000004</v>
      </c>
      <c r="P740" t="s">
        <v>14</v>
      </c>
    </row>
    <row r="741" spans="1:16" x14ac:dyDescent="0.25">
      <c r="A741">
        <v>740</v>
      </c>
      <c r="B741">
        <v>0</v>
      </c>
      <c r="D741">
        <v>3</v>
      </c>
      <c r="E741" t="s">
        <v>1030</v>
      </c>
      <c r="G741" t="s">
        <v>12</v>
      </c>
      <c r="J741">
        <v>0</v>
      </c>
      <c r="K741">
        <v>0</v>
      </c>
      <c r="L741">
        <v>349218</v>
      </c>
      <c r="N741" s="1">
        <v>7.8958000000000004</v>
      </c>
      <c r="P741" t="s">
        <v>14</v>
      </c>
    </row>
    <row r="742" spans="1:16" x14ac:dyDescent="0.25">
      <c r="A742">
        <v>741</v>
      </c>
      <c r="B742">
        <v>1</v>
      </c>
      <c r="D742">
        <v>1</v>
      </c>
      <c r="E742" t="s">
        <v>1031</v>
      </c>
      <c r="G742" t="s">
        <v>12</v>
      </c>
      <c r="J742">
        <v>0</v>
      </c>
      <c r="K742">
        <v>0</v>
      </c>
      <c r="L742">
        <v>16988</v>
      </c>
      <c r="N742" s="1">
        <v>30</v>
      </c>
      <c r="O742" t="s">
        <v>1032</v>
      </c>
      <c r="P742" t="s">
        <v>14</v>
      </c>
    </row>
    <row r="743" spans="1:16" x14ac:dyDescent="0.25">
      <c r="A743">
        <v>180</v>
      </c>
      <c r="B743">
        <v>0</v>
      </c>
      <c r="C743" t="str">
        <f t="shared" ref="C743:C761" si="124">IF(B743=1,"Survived","Died")</f>
        <v>Died</v>
      </c>
      <c r="D743" t="s">
        <v>1225</v>
      </c>
      <c r="E743" t="s">
        <v>278</v>
      </c>
      <c r="F743" t="str">
        <f t="shared" ref="F743:F761" si="125">TRIM(MID(E743,FIND(",",E743)+2,FIND(".",E743)-FIND(",",E743)-1)) &amp; " " &amp; TRIM(MID(E743,FIND(".",E743)+2,LEN(E743))) &amp; " " &amp; LEFT(E743,FIND(",",E743)-1)</f>
        <v>Mr. Lionel Leonard</v>
      </c>
      <c r="G743" t="s">
        <v>12</v>
      </c>
      <c r="H743">
        <v>36</v>
      </c>
      <c r="I743" t="str">
        <f t="shared" ref="I743:I761" si="126">IF(H743&lt;13,"Child",IF(H743&lt;60,"Adult","Senior"))</f>
        <v>Adult</v>
      </c>
      <c r="J743">
        <v>0</v>
      </c>
      <c r="K743">
        <v>0</v>
      </c>
      <c r="L743" t="s">
        <v>279</v>
      </c>
      <c r="M743" t="str">
        <f t="shared" ref="M743:M761" si="127">TRIM(L743)</f>
        <v>LINE</v>
      </c>
      <c r="N743" s="1">
        <v>0</v>
      </c>
      <c r="O743" t="s">
        <v>1221</v>
      </c>
      <c r="P743" t="s">
        <v>14</v>
      </c>
    </row>
    <row r="744" spans="1:16" x14ac:dyDescent="0.25">
      <c r="A744">
        <v>272</v>
      </c>
      <c r="B744">
        <v>1</v>
      </c>
      <c r="C744" t="str">
        <f t="shared" si="124"/>
        <v>Survived</v>
      </c>
      <c r="D744" t="s">
        <v>1225</v>
      </c>
      <c r="E744" t="s">
        <v>411</v>
      </c>
      <c r="F744" t="str">
        <f t="shared" si="125"/>
        <v>Mr. William Henry Tornquist</v>
      </c>
      <c r="G744" t="s">
        <v>12</v>
      </c>
      <c r="H744">
        <v>25</v>
      </c>
      <c r="I744" t="str">
        <f t="shared" si="126"/>
        <v>Adult</v>
      </c>
      <c r="J744">
        <v>0</v>
      </c>
      <c r="K744">
        <v>0</v>
      </c>
      <c r="L744" t="s">
        <v>279</v>
      </c>
      <c r="M744" t="str">
        <f t="shared" si="127"/>
        <v>LINE</v>
      </c>
      <c r="N744" s="1">
        <v>0</v>
      </c>
      <c r="O744" t="s">
        <v>1221</v>
      </c>
      <c r="P744" t="s">
        <v>14</v>
      </c>
    </row>
    <row r="745" spans="1:16" x14ac:dyDescent="0.25">
      <c r="A745">
        <v>303</v>
      </c>
      <c r="B745">
        <v>0</v>
      </c>
      <c r="C745" t="str">
        <f t="shared" si="124"/>
        <v>Died</v>
      </c>
      <c r="D745" t="s">
        <v>1225</v>
      </c>
      <c r="E745" t="s">
        <v>454</v>
      </c>
      <c r="F745" t="str">
        <f t="shared" si="125"/>
        <v>Mr. William Cahoone Jr Johnson</v>
      </c>
      <c r="G745" t="s">
        <v>12</v>
      </c>
      <c r="H745">
        <v>19</v>
      </c>
      <c r="I745" t="str">
        <f t="shared" si="126"/>
        <v>Adult</v>
      </c>
      <c r="J745">
        <v>0</v>
      </c>
      <c r="K745">
        <v>0</v>
      </c>
      <c r="L745" t="s">
        <v>279</v>
      </c>
      <c r="M745" t="str">
        <f t="shared" si="127"/>
        <v>LINE</v>
      </c>
      <c r="N745" s="1">
        <v>0</v>
      </c>
      <c r="O745" t="s">
        <v>1221</v>
      </c>
      <c r="P745" t="s">
        <v>14</v>
      </c>
    </row>
    <row r="746" spans="1:16" x14ac:dyDescent="0.25">
      <c r="A746">
        <v>598</v>
      </c>
      <c r="B746">
        <v>0</v>
      </c>
      <c r="C746" t="str">
        <f t="shared" si="124"/>
        <v>Died</v>
      </c>
      <c r="D746" t="s">
        <v>1225</v>
      </c>
      <c r="E746" t="s">
        <v>854</v>
      </c>
      <c r="F746" t="str">
        <f t="shared" si="125"/>
        <v>Mr. Alfred Johnson</v>
      </c>
      <c r="G746" t="s">
        <v>12</v>
      </c>
      <c r="H746">
        <v>49</v>
      </c>
      <c r="I746" t="str">
        <f t="shared" si="126"/>
        <v>Adult</v>
      </c>
      <c r="J746">
        <v>0</v>
      </c>
      <c r="K746">
        <v>0</v>
      </c>
      <c r="L746" t="s">
        <v>279</v>
      </c>
      <c r="M746" t="str">
        <f t="shared" si="127"/>
        <v>LINE</v>
      </c>
      <c r="N746" s="1">
        <v>0</v>
      </c>
      <c r="O746" t="s">
        <v>1221</v>
      </c>
      <c r="P746" t="s">
        <v>14</v>
      </c>
    </row>
    <row r="747" spans="1:16" x14ac:dyDescent="0.25">
      <c r="A747">
        <v>309</v>
      </c>
      <c r="B747">
        <v>0</v>
      </c>
      <c r="C747" t="str">
        <f t="shared" si="124"/>
        <v>Died</v>
      </c>
      <c r="D747" t="s">
        <v>1224</v>
      </c>
      <c r="E747" t="s">
        <v>463</v>
      </c>
      <c r="F747" t="str">
        <f t="shared" si="125"/>
        <v>Mr. Samuel Abelson</v>
      </c>
      <c r="G747" t="s">
        <v>12</v>
      </c>
      <c r="H747">
        <v>30</v>
      </c>
      <c r="I747" t="str">
        <f t="shared" si="126"/>
        <v>Adult</v>
      </c>
      <c r="J747">
        <v>1</v>
      </c>
      <c r="K747">
        <v>0</v>
      </c>
      <c r="L747" t="s">
        <v>464</v>
      </c>
      <c r="M747" t="str">
        <f t="shared" si="127"/>
        <v>P/PP 3381</v>
      </c>
      <c r="N747" s="1">
        <v>24</v>
      </c>
      <c r="O747" t="s">
        <v>1221</v>
      </c>
      <c r="P747" t="s">
        <v>19</v>
      </c>
    </row>
    <row r="748" spans="1:16" x14ac:dyDescent="0.25">
      <c r="A748">
        <v>875</v>
      </c>
      <c r="B748">
        <v>1</v>
      </c>
      <c r="C748" t="str">
        <f t="shared" si="124"/>
        <v>Survived</v>
      </c>
      <c r="D748" t="s">
        <v>1224</v>
      </c>
      <c r="E748" t="s">
        <v>1199</v>
      </c>
      <c r="F748" t="str">
        <f t="shared" si="125"/>
        <v>Mrs. Samuel (Hannah Wizosky) Abelson</v>
      </c>
      <c r="G748" t="s">
        <v>16</v>
      </c>
      <c r="H748">
        <v>28</v>
      </c>
      <c r="I748" t="str">
        <f t="shared" si="126"/>
        <v>Adult</v>
      </c>
      <c r="J748">
        <v>1</v>
      </c>
      <c r="K748">
        <v>0</v>
      </c>
      <c r="L748" t="s">
        <v>464</v>
      </c>
      <c r="M748" t="str">
        <f t="shared" si="127"/>
        <v>P/PP 3381</v>
      </c>
      <c r="N748" s="1">
        <v>24</v>
      </c>
      <c r="O748" t="s">
        <v>1221</v>
      </c>
      <c r="P748" t="s">
        <v>19</v>
      </c>
    </row>
    <row r="749" spans="1:16" x14ac:dyDescent="0.25">
      <c r="A749">
        <v>513</v>
      </c>
      <c r="B749">
        <v>1</v>
      </c>
      <c r="C749" t="str">
        <f t="shared" si="124"/>
        <v>Survived</v>
      </c>
      <c r="D749" t="s">
        <v>1223</v>
      </c>
      <c r="E749" t="s">
        <v>735</v>
      </c>
      <c r="F749" t="str">
        <f t="shared" si="125"/>
        <v>Mr. James Robert McGough</v>
      </c>
      <c r="G749" t="s">
        <v>12</v>
      </c>
      <c r="H749">
        <v>36</v>
      </c>
      <c r="I749" t="str">
        <f t="shared" si="126"/>
        <v>Adult</v>
      </c>
      <c r="J749">
        <v>0</v>
      </c>
      <c r="K749">
        <v>0</v>
      </c>
      <c r="L749" t="s">
        <v>736</v>
      </c>
      <c r="M749" t="str">
        <f t="shared" si="127"/>
        <v>PC 17473</v>
      </c>
      <c r="N749" s="1">
        <v>26.287500000000001</v>
      </c>
      <c r="O749" t="s">
        <v>737</v>
      </c>
      <c r="P749" t="s">
        <v>14</v>
      </c>
    </row>
    <row r="750" spans="1:16" x14ac:dyDescent="0.25">
      <c r="A750">
        <v>573</v>
      </c>
      <c r="B750">
        <v>1</v>
      </c>
      <c r="C750" t="str">
        <f t="shared" si="124"/>
        <v>Survived</v>
      </c>
      <c r="D750" t="s">
        <v>1223</v>
      </c>
      <c r="E750" t="s">
        <v>818</v>
      </c>
      <c r="F750" t="str">
        <f t="shared" si="125"/>
        <v>Mr. John Irwin ("Irving") Flynn</v>
      </c>
      <c r="G750" t="s">
        <v>12</v>
      </c>
      <c r="H750">
        <v>36</v>
      </c>
      <c r="I750" t="str">
        <f t="shared" si="126"/>
        <v>Adult</v>
      </c>
      <c r="J750">
        <v>0</v>
      </c>
      <c r="K750">
        <v>0</v>
      </c>
      <c r="L750" t="s">
        <v>819</v>
      </c>
      <c r="M750" t="str">
        <f t="shared" si="127"/>
        <v>PC 17474</v>
      </c>
      <c r="N750" s="1">
        <v>26.387499999999999</v>
      </c>
      <c r="O750" t="s">
        <v>737</v>
      </c>
      <c r="P750" t="s">
        <v>14</v>
      </c>
    </row>
    <row r="751" spans="1:16" x14ac:dyDescent="0.25">
      <c r="A751">
        <v>702</v>
      </c>
      <c r="B751">
        <v>1</v>
      </c>
      <c r="C751" t="str">
        <f t="shared" si="124"/>
        <v>Survived</v>
      </c>
      <c r="D751" t="s">
        <v>1223</v>
      </c>
      <c r="E751" t="s">
        <v>983</v>
      </c>
      <c r="F751" t="str">
        <f t="shared" si="125"/>
        <v>Mr. Spencer Victor Silverthorne</v>
      </c>
      <c r="G751" t="s">
        <v>12</v>
      </c>
      <c r="H751">
        <v>35</v>
      </c>
      <c r="I751" t="str">
        <f t="shared" si="126"/>
        <v>Adult</v>
      </c>
      <c r="J751">
        <v>0</v>
      </c>
      <c r="K751">
        <v>0</v>
      </c>
      <c r="L751" t="s">
        <v>984</v>
      </c>
      <c r="M751" t="str">
        <f t="shared" si="127"/>
        <v>PC 17475</v>
      </c>
      <c r="N751" s="1">
        <v>26.287500000000001</v>
      </c>
      <c r="O751" t="s">
        <v>985</v>
      </c>
      <c r="P751" t="s">
        <v>14</v>
      </c>
    </row>
    <row r="752" spans="1:16" x14ac:dyDescent="0.25">
      <c r="A752">
        <v>708</v>
      </c>
      <c r="B752">
        <v>1</v>
      </c>
      <c r="C752" t="str">
        <f t="shared" si="124"/>
        <v>Survived</v>
      </c>
      <c r="D752" t="s">
        <v>1223</v>
      </c>
      <c r="E752" t="s">
        <v>991</v>
      </c>
      <c r="F752" t="str">
        <f t="shared" si="125"/>
        <v>Mr. Edward Pennington Calderhead</v>
      </c>
      <c r="G752" t="s">
        <v>12</v>
      </c>
      <c r="H752">
        <v>42</v>
      </c>
      <c r="I752" t="str">
        <f t="shared" si="126"/>
        <v>Adult</v>
      </c>
      <c r="J752">
        <v>0</v>
      </c>
      <c r="K752">
        <v>0</v>
      </c>
      <c r="L752" t="s">
        <v>992</v>
      </c>
      <c r="M752" t="str">
        <f t="shared" si="127"/>
        <v>PC 17476</v>
      </c>
      <c r="N752" s="1">
        <v>26.287500000000001</v>
      </c>
      <c r="O752" t="s">
        <v>985</v>
      </c>
      <c r="P752" t="s">
        <v>14</v>
      </c>
    </row>
    <row r="753" spans="1:16" x14ac:dyDescent="0.25">
      <c r="A753">
        <v>370</v>
      </c>
      <c r="B753">
        <v>1</v>
      </c>
      <c r="C753" t="str">
        <f t="shared" si="124"/>
        <v>Survived</v>
      </c>
      <c r="D753" t="s">
        <v>1223</v>
      </c>
      <c r="E753" t="s">
        <v>547</v>
      </c>
      <c r="F753" t="str">
        <f t="shared" si="125"/>
        <v>Mme. Leontine Pauline Aubart</v>
      </c>
      <c r="G753" t="s">
        <v>16</v>
      </c>
      <c r="H753">
        <v>24</v>
      </c>
      <c r="I753" t="str">
        <f t="shared" si="126"/>
        <v>Adult</v>
      </c>
      <c r="J753">
        <v>0</v>
      </c>
      <c r="K753">
        <v>0</v>
      </c>
      <c r="L753" t="s">
        <v>548</v>
      </c>
      <c r="M753" t="str">
        <f t="shared" si="127"/>
        <v>PC 17477</v>
      </c>
      <c r="N753" s="1">
        <v>69.3</v>
      </c>
      <c r="O753" t="s">
        <v>549</v>
      </c>
      <c r="P753" t="s">
        <v>19</v>
      </c>
    </row>
    <row r="754" spans="1:16" x14ac:dyDescent="0.25">
      <c r="A754">
        <v>642</v>
      </c>
      <c r="B754">
        <v>1</v>
      </c>
      <c r="C754" t="str">
        <f t="shared" si="124"/>
        <v>Survived</v>
      </c>
      <c r="D754" t="s">
        <v>1223</v>
      </c>
      <c r="E754" t="s">
        <v>906</v>
      </c>
      <c r="F754" t="str">
        <f t="shared" si="125"/>
        <v>Mlle. Emma Sagesser</v>
      </c>
      <c r="G754" t="s">
        <v>16</v>
      </c>
      <c r="H754">
        <v>24</v>
      </c>
      <c r="I754" t="str">
        <f t="shared" si="126"/>
        <v>Adult</v>
      </c>
      <c r="J754">
        <v>0</v>
      </c>
      <c r="K754">
        <v>0</v>
      </c>
      <c r="L754" t="s">
        <v>548</v>
      </c>
      <c r="M754" t="str">
        <f t="shared" si="127"/>
        <v>PC 17477</v>
      </c>
      <c r="N754" s="1">
        <v>69.3</v>
      </c>
      <c r="O754" t="s">
        <v>549</v>
      </c>
      <c r="P754" t="s">
        <v>19</v>
      </c>
    </row>
    <row r="755" spans="1:16" x14ac:dyDescent="0.25">
      <c r="A755">
        <v>711</v>
      </c>
      <c r="B755">
        <v>1</v>
      </c>
      <c r="C755" t="str">
        <f t="shared" si="124"/>
        <v>Survived</v>
      </c>
      <c r="D755" t="s">
        <v>1223</v>
      </c>
      <c r="E755" t="s">
        <v>995</v>
      </c>
      <c r="F755" t="str">
        <f t="shared" si="125"/>
        <v>Mlle. Berthe Antonine ("Mrs de Villiers") Mayne</v>
      </c>
      <c r="G755" t="s">
        <v>16</v>
      </c>
      <c r="H755">
        <v>24</v>
      </c>
      <c r="I755" t="str">
        <f t="shared" si="126"/>
        <v>Adult</v>
      </c>
      <c r="J755">
        <v>0</v>
      </c>
      <c r="K755">
        <v>0</v>
      </c>
      <c r="L755" t="s">
        <v>996</v>
      </c>
      <c r="M755" t="str">
        <f t="shared" si="127"/>
        <v>PC 17482</v>
      </c>
      <c r="N755" s="1">
        <v>49.504199999999997</v>
      </c>
      <c r="O755" t="s">
        <v>997</v>
      </c>
      <c r="P755" t="s">
        <v>19</v>
      </c>
    </row>
    <row r="756" spans="1:16" x14ac:dyDescent="0.25">
      <c r="A756">
        <v>310</v>
      </c>
      <c r="B756">
        <v>1</v>
      </c>
      <c r="C756" t="str">
        <f t="shared" si="124"/>
        <v>Survived</v>
      </c>
      <c r="D756" t="s">
        <v>1223</v>
      </c>
      <c r="E756" t="s">
        <v>465</v>
      </c>
      <c r="F756" t="str">
        <f t="shared" si="125"/>
        <v>Miss. Laura Mabel Francatelli</v>
      </c>
      <c r="G756" t="s">
        <v>16</v>
      </c>
      <c r="H756">
        <v>30</v>
      </c>
      <c r="I756" t="str">
        <f t="shared" si="126"/>
        <v>Adult</v>
      </c>
      <c r="J756">
        <v>0</v>
      </c>
      <c r="K756">
        <v>0</v>
      </c>
      <c r="L756" t="s">
        <v>466</v>
      </c>
      <c r="M756" t="str">
        <f t="shared" si="127"/>
        <v>PC 17485</v>
      </c>
      <c r="N756" s="1">
        <v>56.929200000000002</v>
      </c>
      <c r="O756" t="s">
        <v>467</v>
      </c>
      <c r="P756" t="s">
        <v>19</v>
      </c>
    </row>
    <row r="757" spans="1:16" x14ac:dyDescent="0.25">
      <c r="A757">
        <v>600</v>
      </c>
      <c r="B757">
        <v>1</v>
      </c>
      <c r="C757" t="str">
        <f t="shared" si="124"/>
        <v>Survived</v>
      </c>
      <c r="D757" t="s">
        <v>1223</v>
      </c>
      <c r="E757" t="s">
        <v>856</v>
      </c>
      <c r="F757" t="str">
        <f t="shared" si="125"/>
        <v>Sir. Cosmo Edmund ("Mr Morgan") Duff Gordon</v>
      </c>
      <c r="G757" t="s">
        <v>12</v>
      </c>
      <c r="H757">
        <v>49</v>
      </c>
      <c r="I757" t="str">
        <f t="shared" si="126"/>
        <v>Adult</v>
      </c>
      <c r="J757">
        <v>1</v>
      </c>
      <c r="K757">
        <v>0</v>
      </c>
      <c r="L757" t="s">
        <v>466</v>
      </c>
      <c r="M757" t="str">
        <f t="shared" si="127"/>
        <v>PC 17485</v>
      </c>
      <c r="N757" s="1">
        <v>56.929200000000002</v>
      </c>
      <c r="O757" t="s">
        <v>857</v>
      </c>
      <c r="P757" t="s">
        <v>19</v>
      </c>
    </row>
    <row r="758" spans="1:16" x14ac:dyDescent="0.25">
      <c r="A758">
        <v>119</v>
      </c>
      <c r="B758">
        <v>0</v>
      </c>
      <c r="C758" t="str">
        <f t="shared" si="124"/>
        <v>Died</v>
      </c>
      <c r="D758" t="s">
        <v>1223</v>
      </c>
      <c r="E758" t="s">
        <v>185</v>
      </c>
      <c r="F758" t="str">
        <f t="shared" si="125"/>
        <v>Mr. Quigg Edmond Baxter</v>
      </c>
      <c r="G758" t="s">
        <v>12</v>
      </c>
      <c r="H758">
        <v>24</v>
      </c>
      <c r="I758" t="str">
        <f t="shared" si="126"/>
        <v>Adult</v>
      </c>
      <c r="J758">
        <v>0</v>
      </c>
      <c r="K758">
        <v>1</v>
      </c>
      <c r="L758" t="s">
        <v>186</v>
      </c>
      <c r="M758" t="str">
        <f t="shared" si="127"/>
        <v>PC 17558</v>
      </c>
      <c r="N758" s="1">
        <v>247.52080000000001</v>
      </c>
      <c r="O758" t="s">
        <v>187</v>
      </c>
      <c r="P758" t="s">
        <v>19</v>
      </c>
    </row>
    <row r="759" spans="1:16" x14ac:dyDescent="0.25">
      <c r="A759">
        <v>300</v>
      </c>
      <c r="B759">
        <v>1</v>
      </c>
      <c r="C759" t="str">
        <f t="shared" si="124"/>
        <v>Survived</v>
      </c>
      <c r="D759" t="s">
        <v>1223</v>
      </c>
      <c r="E759" t="s">
        <v>451</v>
      </c>
      <c r="F759" t="str">
        <f t="shared" si="125"/>
        <v>Mrs. James (Helene DeLaudeniere Chaput) Baxter</v>
      </c>
      <c r="G759" t="s">
        <v>16</v>
      </c>
      <c r="H759">
        <v>50</v>
      </c>
      <c r="I759" t="str">
        <f t="shared" si="126"/>
        <v>Adult</v>
      </c>
      <c r="J759">
        <v>0</v>
      </c>
      <c r="K759">
        <v>1</v>
      </c>
      <c r="L759" t="s">
        <v>186</v>
      </c>
      <c r="M759" t="str">
        <f t="shared" si="127"/>
        <v>PC 17558</v>
      </c>
      <c r="N759" s="1">
        <v>247.52080000000001</v>
      </c>
      <c r="O759" t="s">
        <v>187</v>
      </c>
      <c r="P759" t="s">
        <v>19</v>
      </c>
    </row>
    <row r="760" spans="1:16" x14ac:dyDescent="0.25">
      <c r="A760">
        <v>196</v>
      </c>
      <c r="B760">
        <v>1</v>
      </c>
      <c r="C760" t="str">
        <f t="shared" si="124"/>
        <v>Survived</v>
      </c>
      <c r="D760" t="s">
        <v>1223</v>
      </c>
      <c r="E760" t="s">
        <v>300</v>
      </c>
      <c r="F760" t="str">
        <f t="shared" si="125"/>
        <v>Miss. Elise Lurette</v>
      </c>
      <c r="G760" t="s">
        <v>16</v>
      </c>
      <c r="H760">
        <v>58</v>
      </c>
      <c r="I760" t="str">
        <f t="shared" si="126"/>
        <v>Adult</v>
      </c>
      <c r="J760">
        <v>0</v>
      </c>
      <c r="K760">
        <v>0</v>
      </c>
      <c r="L760" t="s">
        <v>62</v>
      </c>
      <c r="M760" t="str">
        <f t="shared" si="127"/>
        <v>PC 17569</v>
      </c>
      <c r="N760" s="1">
        <v>146.52080000000001</v>
      </c>
      <c r="O760" t="s">
        <v>301</v>
      </c>
      <c r="P760" t="s">
        <v>19</v>
      </c>
    </row>
    <row r="761" spans="1:16" x14ac:dyDescent="0.25">
      <c r="A761">
        <v>53</v>
      </c>
      <c r="B761">
        <v>1</v>
      </c>
      <c r="C761" t="str">
        <f t="shared" si="124"/>
        <v>Survived</v>
      </c>
      <c r="D761" t="s">
        <v>1223</v>
      </c>
      <c r="E761" t="s">
        <v>90</v>
      </c>
      <c r="F761" t="str">
        <f t="shared" si="125"/>
        <v>Mrs. Henry Sleeper (Myna Haxtun) Harper</v>
      </c>
      <c r="G761" t="s">
        <v>16</v>
      </c>
      <c r="H761">
        <v>49</v>
      </c>
      <c r="I761" t="str">
        <f t="shared" si="126"/>
        <v>Adult</v>
      </c>
      <c r="J761">
        <v>1</v>
      </c>
      <c r="K761">
        <v>0</v>
      </c>
      <c r="L761" t="s">
        <v>91</v>
      </c>
      <c r="M761" t="str">
        <f t="shared" si="127"/>
        <v>PC 17572</v>
      </c>
      <c r="N761" s="1">
        <v>76.729200000000006</v>
      </c>
      <c r="O761" t="s">
        <v>92</v>
      </c>
      <c r="P761" t="s">
        <v>19</v>
      </c>
    </row>
    <row r="762" spans="1:16" x14ac:dyDescent="0.25">
      <c r="A762">
        <v>761</v>
      </c>
      <c r="B762">
        <v>0</v>
      </c>
      <c r="D762">
        <v>3</v>
      </c>
      <c r="E762" t="s">
        <v>1056</v>
      </c>
      <c r="G762" t="s">
        <v>12</v>
      </c>
      <c r="J762">
        <v>0</v>
      </c>
      <c r="K762">
        <v>0</v>
      </c>
      <c r="L762">
        <v>358585</v>
      </c>
      <c r="N762" s="1">
        <v>14.5</v>
      </c>
      <c r="P762" t="s">
        <v>14</v>
      </c>
    </row>
    <row r="763" spans="1:16" x14ac:dyDescent="0.25">
      <c r="A763">
        <v>646</v>
      </c>
      <c r="B763">
        <v>1</v>
      </c>
      <c r="C763" t="str">
        <f>IF(B763=1,"Survived","Died")</f>
        <v>Survived</v>
      </c>
      <c r="D763" t="s">
        <v>1223</v>
      </c>
      <c r="E763" t="s">
        <v>910</v>
      </c>
      <c r="F763" t="str">
        <f>TRIM(MID(E763,FIND(",",E763)+2,FIND(".",E763)-FIND(",",E763)-1)) &amp; " " &amp; TRIM(MID(E763,FIND(".",E763)+2,LEN(E763))) &amp; " " &amp; LEFT(E763,FIND(",",E763)-1)</f>
        <v>Mr. Henry Sleeper Harper</v>
      </c>
      <c r="G763" t="s">
        <v>12</v>
      </c>
      <c r="H763">
        <v>48</v>
      </c>
      <c r="I763" t="str">
        <f>IF(H763&lt;13,"Child",IF(H763&lt;60,"Adult","Senior"))</f>
        <v>Adult</v>
      </c>
      <c r="J763">
        <v>1</v>
      </c>
      <c r="K763">
        <v>0</v>
      </c>
      <c r="L763" t="s">
        <v>91</v>
      </c>
      <c r="M763" t="str">
        <f>TRIM(L763)</f>
        <v>PC 17572</v>
      </c>
      <c r="N763" s="1">
        <v>76.729200000000006</v>
      </c>
      <c r="O763" t="s">
        <v>92</v>
      </c>
      <c r="P763" t="s">
        <v>19</v>
      </c>
    </row>
    <row r="764" spans="1:16" x14ac:dyDescent="0.25">
      <c r="A764">
        <v>682</v>
      </c>
      <c r="B764">
        <v>1</v>
      </c>
      <c r="C764" t="str">
        <f>IF(B764=1,"Survived","Died")</f>
        <v>Survived</v>
      </c>
      <c r="D764" t="s">
        <v>1223</v>
      </c>
      <c r="E764" t="s">
        <v>958</v>
      </c>
      <c r="F764" t="str">
        <f>TRIM(MID(E764,FIND(",",E764)+2,FIND(".",E764)-FIND(",",E764)-1)) &amp; " " &amp; TRIM(MID(E764,FIND(".",E764)+2,LEN(E764))) &amp; " " &amp; LEFT(E764,FIND(",",E764)-1)</f>
        <v>Mr. Hammad Hassab</v>
      </c>
      <c r="G764" t="s">
        <v>12</v>
      </c>
      <c r="H764">
        <v>27</v>
      </c>
      <c r="I764" t="str">
        <f>IF(H764&lt;13,"Child",IF(H764&lt;60,"Adult","Senior"))</f>
        <v>Adult</v>
      </c>
      <c r="J764">
        <v>0</v>
      </c>
      <c r="K764">
        <v>0</v>
      </c>
      <c r="L764" t="s">
        <v>91</v>
      </c>
      <c r="M764" t="str">
        <f>TRIM(L764)</f>
        <v>PC 17572</v>
      </c>
      <c r="N764" s="1">
        <v>76.729200000000006</v>
      </c>
      <c r="O764" t="s">
        <v>959</v>
      </c>
      <c r="P764" t="s">
        <v>19</v>
      </c>
    </row>
    <row r="765" spans="1:16" x14ac:dyDescent="0.25">
      <c r="A765">
        <v>269</v>
      </c>
      <c r="B765">
        <v>1</v>
      </c>
      <c r="C765" t="str">
        <f>IF(B765=1,"Survived","Died")</f>
        <v>Survived</v>
      </c>
      <c r="D765" t="s">
        <v>1223</v>
      </c>
      <c r="E765" t="s">
        <v>404</v>
      </c>
      <c r="F765" t="str">
        <f>TRIM(MID(E765,FIND(",",E765)+2,FIND(".",E765)-FIND(",",E765)-1)) &amp; " " &amp; TRIM(MID(E765,FIND(".",E765)+2,LEN(E765))) &amp; " " &amp; LEFT(E765,FIND(",",E765)-1)</f>
        <v>Mrs. William Thompson (Edith Junkins) Graham</v>
      </c>
      <c r="G765" t="s">
        <v>16</v>
      </c>
      <c r="H765">
        <v>58</v>
      </c>
      <c r="I765" t="str">
        <f>IF(H765&lt;13,"Child",IF(H765&lt;60,"Adult","Senior"))</f>
        <v>Adult</v>
      </c>
      <c r="J765">
        <v>0</v>
      </c>
      <c r="K765">
        <v>1</v>
      </c>
      <c r="L765" t="s">
        <v>405</v>
      </c>
      <c r="M765" t="str">
        <f>TRIM(L765)</f>
        <v>PC 17582</v>
      </c>
      <c r="N765" s="1">
        <v>153.46250000000001</v>
      </c>
      <c r="O765" t="s">
        <v>406</v>
      </c>
      <c r="P765" t="s">
        <v>14</v>
      </c>
    </row>
    <row r="766" spans="1:16" x14ac:dyDescent="0.25">
      <c r="A766">
        <v>333</v>
      </c>
      <c r="B766">
        <v>0</v>
      </c>
      <c r="C766" t="str">
        <f>IF(B766=1,"Survived","Died")</f>
        <v>Died</v>
      </c>
      <c r="D766" t="s">
        <v>1223</v>
      </c>
      <c r="E766" t="s">
        <v>500</v>
      </c>
      <c r="F766" t="str">
        <f>TRIM(MID(E766,FIND(",",E766)+2,FIND(".",E766)-FIND(",",E766)-1)) &amp; " " &amp; TRIM(MID(E766,FIND(".",E766)+2,LEN(E766))) &amp; " " &amp; LEFT(E766,FIND(",",E766)-1)</f>
        <v>Mr. George Edward Graham</v>
      </c>
      <c r="G766" t="s">
        <v>12</v>
      </c>
      <c r="H766">
        <v>38</v>
      </c>
      <c r="I766" t="str">
        <f>IF(H766&lt;13,"Child",IF(H766&lt;60,"Adult","Senior"))</f>
        <v>Adult</v>
      </c>
      <c r="J766">
        <v>0</v>
      </c>
      <c r="K766">
        <v>1</v>
      </c>
      <c r="L766" t="s">
        <v>405</v>
      </c>
      <c r="M766" t="str">
        <f>TRIM(L766)</f>
        <v>PC 17582</v>
      </c>
      <c r="N766" s="1">
        <v>153.46250000000001</v>
      </c>
      <c r="O766" t="s">
        <v>501</v>
      </c>
      <c r="P766" t="s">
        <v>14</v>
      </c>
    </row>
    <row r="767" spans="1:16" x14ac:dyDescent="0.25">
      <c r="A767">
        <v>610</v>
      </c>
      <c r="B767">
        <v>1</v>
      </c>
      <c r="C767" t="str">
        <f>IF(B767=1,"Survived","Died")</f>
        <v>Survived</v>
      </c>
      <c r="D767" t="s">
        <v>1223</v>
      </c>
      <c r="E767" t="s">
        <v>867</v>
      </c>
      <c r="F767" t="str">
        <f>TRIM(MID(E767,FIND(",",E767)+2,FIND(".",E767)-FIND(",",E767)-1)) &amp; " " &amp; TRIM(MID(E767,FIND(".",E767)+2,LEN(E767))) &amp; " " &amp; LEFT(E767,FIND(",",E767)-1)</f>
        <v>Miss. Elizabeth W Shutes</v>
      </c>
      <c r="G767" t="s">
        <v>16</v>
      </c>
      <c r="H767">
        <v>40</v>
      </c>
      <c r="I767" t="str">
        <f>IF(H767&lt;13,"Child",IF(H767&lt;60,"Adult","Senior"))</f>
        <v>Adult</v>
      </c>
      <c r="J767">
        <v>0</v>
      </c>
      <c r="K767">
        <v>0</v>
      </c>
      <c r="L767" t="s">
        <v>405</v>
      </c>
      <c r="M767" t="str">
        <f>TRIM(L767)</f>
        <v>PC 17582</v>
      </c>
      <c r="N767" s="1">
        <v>153.46250000000001</v>
      </c>
      <c r="O767" t="s">
        <v>406</v>
      </c>
      <c r="P767" t="s">
        <v>14</v>
      </c>
    </row>
    <row r="768" spans="1:16" x14ac:dyDescent="0.25">
      <c r="A768">
        <v>767</v>
      </c>
      <c r="B768">
        <v>0</v>
      </c>
      <c r="D768">
        <v>1</v>
      </c>
      <c r="E768" t="s">
        <v>1064</v>
      </c>
      <c r="G768" t="s">
        <v>12</v>
      </c>
      <c r="J768">
        <v>0</v>
      </c>
      <c r="K768">
        <v>0</v>
      </c>
      <c r="L768">
        <v>112379</v>
      </c>
      <c r="N768" s="1">
        <v>39.6</v>
      </c>
      <c r="P768" t="s">
        <v>19</v>
      </c>
    </row>
    <row r="769" spans="1:16" x14ac:dyDescent="0.25">
      <c r="A769">
        <v>868</v>
      </c>
      <c r="B769">
        <v>0</v>
      </c>
      <c r="C769" t="str">
        <f>IF(B769=1,"Survived","Died")</f>
        <v>Died</v>
      </c>
      <c r="D769" t="s">
        <v>1223</v>
      </c>
      <c r="E769" t="s">
        <v>1190</v>
      </c>
      <c r="F769" t="str">
        <f>TRIM(MID(E769,FIND(",",E769)+2,FIND(".",E769)-FIND(",",E769)-1)) &amp; " " &amp; TRIM(MID(E769,FIND(".",E769)+2,LEN(E769))) &amp; " " &amp; LEFT(E769,FIND(",",E769)-1)</f>
        <v>Mr. Washington Augustus II Roebling</v>
      </c>
      <c r="G769" t="s">
        <v>12</v>
      </c>
      <c r="H769">
        <v>31</v>
      </c>
      <c r="I769" t="str">
        <f>IF(H769&lt;13,"Child",IF(H769&lt;60,"Adult","Senior"))</f>
        <v>Adult</v>
      </c>
      <c r="J769">
        <v>0</v>
      </c>
      <c r="K769">
        <v>0</v>
      </c>
      <c r="L769" t="s">
        <v>1191</v>
      </c>
      <c r="M769" t="str">
        <f>TRIM(L769)</f>
        <v>PC 17590</v>
      </c>
      <c r="N769" s="1">
        <v>50.495800000000003</v>
      </c>
      <c r="O769" t="s">
        <v>1192</v>
      </c>
      <c r="P769" t="s">
        <v>14</v>
      </c>
    </row>
    <row r="770" spans="1:16" x14ac:dyDescent="0.25">
      <c r="A770">
        <v>769</v>
      </c>
      <c r="B770">
        <v>0</v>
      </c>
      <c r="D770">
        <v>3</v>
      </c>
      <c r="E770" t="s">
        <v>1066</v>
      </c>
      <c r="G770" t="s">
        <v>12</v>
      </c>
      <c r="J770">
        <v>1</v>
      </c>
      <c r="K770">
        <v>0</v>
      </c>
      <c r="L770">
        <v>371110</v>
      </c>
      <c r="N770" s="1">
        <v>24.15</v>
      </c>
      <c r="P770" t="s">
        <v>26</v>
      </c>
    </row>
    <row r="771" spans="1:16" x14ac:dyDescent="0.25">
      <c r="A771">
        <v>854</v>
      </c>
      <c r="B771">
        <v>1</v>
      </c>
      <c r="C771" t="str">
        <f>IF(B771=1,"Survived","Died")</f>
        <v>Survived</v>
      </c>
      <c r="D771" t="s">
        <v>1223</v>
      </c>
      <c r="E771" t="s">
        <v>1172</v>
      </c>
      <c r="F771" t="str">
        <f>TRIM(MID(E771,FIND(",",E771)+2,FIND(".",E771)-FIND(",",E771)-1)) &amp; " " &amp; TRIM(MID(E771,FIND(".",E771)+2,LEN(E771))) &amp; " " &amp; LEFT(E771,FIND(",",E771)-1)</f>
        <v>Miss. Mary Conover Lines</v>
      </c>
      <c r="G771" t="s">
        <v>16</v>
      </c>
      <c r="H771">
        <v>16</v>
      </c>
      <c r="I771" t="str">
        <f>IF(H771&lt;13,"Child",IF(H771&lt;60,"Adult","Senior"))</f>
        <v>Adult</v>
      </c>
      <c r="J771">
        <v>0</v>
      </c>
      <c r="K771">
        <v>1</v>
      </c>
      <c r="L771" t="s">
        <v>1173</v>
      </c>
      <c r="M771" t="str">
        <f>TRIM(L771)</f>
        <v>PC 17592</v>
      </c>
      <c r="N771" s="1">
        <v>39.4</v>
      </c>
      <c r="O771" t="s">
        <v>1174</v>
      </c>
      <c r="P771" t="s">
        <v>14</v>
      </c>
    </row>
    <row r="772" spans="1:16" x14ac:dyDescent="0.25">
      <c r="A772">
        <v>140</v>
      </c>
      <c r="B772">
        <v>0</v>
      </c>
      <c r="C772" t="str">
        <f>IF(B772=1,"Survived","Died")</f>
        <v>Died</v>
      </c>
      <c r="D772" t="s">
        <v>1223</v>
      </c>
      <c r="E772" t="s">
        <v>217</v>
      </c>
      <c r="F772" t="str">
        <f>TRIM(MID(E772,FIND(",",E772)+2,FIND(".",E772)-FIND(",",E772)-1)) &amp; " " &amp; TRIM(MID(E772,FIND(".",E772)+2,LEN(E772))) &amp; " " &amp; LEFT(E772,FIND(",",E772)-1)</f>
        <v>Mr. Victor Giglio</v>
      </c>
      <c r="G772" t="s">
        <v>12</v>
      </c>
      <c r="H772">
        <v>24</v>
      </c>
      <c r="I772" t="str">
        <f>IF(H772&lt;13,"Child",IF(H772&lt;60,"Adult","Senior"))</f>
        <v>Adult</v>
      </c>
      <c r="J772">
        <v>0</v>
      </c>
      <c r="K772">
        <v>0</v>
      </c>
      <c r="L772" t="s">
        <v>218</v>
      </c>
      <c r="M772" t="str">
        <f>TRIM(L772)</f>
        <v>PC 17593</v>
      </c>
      <c r="N772" s="1">
        <v>79.2</v>
      </c>
      <c r="O772" t="s">
        <v>219</v>
      </c>
      <c r="P772" t="s">
        <v>19</v>
      </c>
    </row>
    <row r="773" spans="1:16" x14ac:dyDescent="0.25">
      <c r="A773">
        <v>790</v>
      </c>
      <c r="B773">
        <v>0</v>
      </c>
      <c r="C773" t="str">
        <f>IF(B773=1,"Survived","Died")</f>
        <v>Died</v>
      </c>
      <c r="D773" t="s">
        <v>1223</v>
      </c>
      <c r="E773" t="s">
        <v>1094</v>
      </c>
      <c r="F773" t="str">
        <f>TRIM(MID(E773,FIND(",",E773)+2,FIND(".",E773)-FIND(",",E773)-1)) &amp; " " &amp; TRIM(MID(E773,FIND(".",E773)+2,LEN(E773))) &amp; " " &amp; LEFT(E773,FIND(",",E773)-1)</f>
        <v>Mr. Benjamin Guggenheim</v>
      </c>
      <c r="G773" t="s">
        <v>12</v>
      </c>
      <c r="H773">
        <v>46</v>
      </c>
      <c r="I773" t="str">
        <f>IF(H773&lt;13,"Child",IF(H773&lt;60,"Adult","Senior"))</f>
        <v>Adult</v>
      </c>
      <c r="J773">
        <v>0</v>
      </c>
      <c r="K773">
        <v>0</v>
      </c>
      <c r="L773" t="s">
        <v>218</v>
      </c>
      <c r="M773" t="str">
        <f>TRIM(L773)</f>
        <v>PC 17593</v>
      </c>
      <c r="N773" s="1">
        <v>79.2</v>
      </c>
      <c r="O773" t="s">
        <v>1095</v>
      </c>
      <c r="P773" t="s">
        <v>19</v>
      </c>
    </row>
    <row r="774" spans="1:16" x14ac:dyDescent="0.25">
      <c r="A774">
        <v>178</v>
      </c>
      <c r="B774">
        <v>0</v>
      </c>
      <c r="C774" t="str">
        <f>IF(B774=1,"Survived","Died")</f>
        <v>Died</v>
      </c>
      <c r="D774" t="s">
        <v>1223</v>
      </c>
      <c r="E774" t="s">
        <v>274</v>
      </c>
      <c r="F774" t="str">
        <f>TRIM(MID(E774,FIND(",",E774)+2,FIND(".",E774)-FIND(",",E774)-1)) &amp; " " &amp; TRIM(MID(E774,FIND(".",E774)+2,LEN(E774))) &amp; " " &amp; LEFT(E774,FIND(",",E774)-1)</f>
        <v>Miss. Ann Elizabeth Isham</v>
      </c>
      <c r="G774" t="s">
        <v>16</v>
      </c>
      <c r="H774">
        <v>50</v>
      </c>
      <c r="I774" t="str">
        <f>IF(H774&lt;13,"Child",IF(H774&lt;60,"Adult","Senior"))</f>
        <v>Adult</v>
      </c>
      <c r="J774">
        <v>0</v>
      </c>
      <c r="K774">
        <v>0</v>
      </c>
      <c r="L774" t="s">
        <v>275</v>
      </c>
      <c r="M774" t="str">
        <f>TRIM(L774)</f>
        <v>PC 17595</v>
      </c>
      <c r="N774" s="1">
        <v>28.712499999999999</v>
      </c>
      <c r="O774" t="s">
        <v>276</v>
      </c>
      <c r="P774" t="s">
        <v>19</v>
      </c>
    </row>
    <row r="775" spans="1:16" x14ac:dyDescent="0.25">
      <c r="A775">
        <v>774</v>
      </c>
      <c r="B775">
        <v>0</v>
      </c>
      <c r="D775">
        <v>3</v>
      </c>
      <c r="E775" t="s">
        <v>1073</v>
      </c>
      <c r="G775" t="s">
        <v>12</v>
      </c>
      <c r="J775">
        <v>0</v>
      </c>
      <c r="K775">
        <v>0</v>
      </c>
      <c r="L775">
        <v>2674</v>
      </c>
      <c r="N775" s="1">
        <v>7.2249999999999996</v>
      </c>
      <c r="P775" t="s">
        <v>19</v>
      </c>
    </row>
    <row r="776" spans="1:16" x14ac:dyDescent="0.25">
      <c r="A776">
        <v>274</v>
      </c>
      <c r="B776">
        <v>0</v>
      </c>
      <c r="C776" t="str">
        <f>IF(B776=1,"Survived","Died")</f>
        <v>Died</v>
      </c>
      <c r="D776" t="s">
        <v>1223</v>
      </c>
      <c r="E776" t="s">
        <v>413</v>
      </c>
      <c r="F776" t="str">
        <f>TRIM(MID(E776,FIND(",",E776)+2,FIND(".",E776)-FIND(",",E776)-1)) &amp; " " &amp; TRIM(MID(E776,FIND(".",E776)+2,LEN(E776))) &amp; " " &amp; LEFT(E776,FIND(",",E776)-1)</f>
        <v>Mr. Charles H Natsch</v>
      </c>
      <c r="G776" t="s">
        <v>12</v>
      </c>
      <c r="H776">
        <v>37</v>
      </c>
      <c r="I776" t="str">
        <f>IF(H776&lt;13,"Child",IF(H776&lt;60,"Adult","Senior"))</f>
        <v>Adult</v>
      </c>
      <c r="J776">
        <v>0</v>
      </c>
      <c r="K776">
        <v>1</v>
      </c>
      <c r="L776" t="s">
        <v>414</v>
      </c>
      <c r="M776" t="str">
        <f>TRIM(L776)</f>
        <v>PC 17596</v>
      </c>
      <c r="N776" s="1">
        <v>29.7</v>
      </c>
      <c r="O776" t="s">
        <v>415</v>
      </c>
      <c r="P776" t="s">
        <v>19</v>
      </c>
    </row>
    <row r="777" spans="1:16" x14ac:dyDescent="0.25">
      <c r="A777">
        <v>156</v>
      </c>
      <c r="B777">
        <v>0</v>
      </c>
      <c r="C777" t="str">
        <f>IF(B777=1,"Survived","Died")</f>
        <v>Died</v>
      </c>
      <c r="D777" t="s">
        <v>1223</v>
      </c>
      <c r="E777" t="s">
        <v>243</v>
      </c>
      <c r="F777" t="str">
        <f>TRIM(MID(E777,FIND(",",E777)+2,FIND(".",E777)-FIND(",",E777)-1)) &amp; " " &amp; TRIM(MID(E777,FIND(".",E777)+2,LEN(E777))) &amp; " " &amp; LEFT(E777,FIND(",",E777)-1)</f>
        <v>Mr. Charles Duane Williams</v>
      </c>
      <c r="G777" t="s">
        <v>12</v>
      </c>
      <c r="H777">
        <v>51</v>
      </c>
      <c r="I777" t="str">
        <f>IF(H777&lt;13,"Child",IF(H777&lt;60,"Adult","Senior"))</f>
        <v>Adult</v>
      </c>
      <c r="J777">
        <v>0</v>
      </c>
      <c r="K777">
        <v>1</v>
      </c>
      <c r="L777" t="s">
        <v>244</v>
      </c>
      <c r="M777" t="str">
        <f>TRIM(L777)</f>
        <v>PC 17597</v>
      </c>
      <c r="N777" s="1">
        <v>61.379199999999997</v>
      </c>
      <c r="O777" t="s">
        <v>1221</v>
      </c>
      <c r="P777" t="s">
        <v>19</v>
      </c>
    </row>
    <row r="778" spans="1:16" x14ac:dyDescent="0.25">
      <c r="A778">
        <v>777</v>
      </c>
      <c r="B778">
        <v>0</v>
      </c>
      <c r="D778">
        <v>3</v>
      </c>
      <c r="E778" t="s">
        <v>1076</v>
      </c>
      <c r="G778" t="s">
        <v>12</v>
      </c>
      <c r="J778">
        <v>0</v>
      </c>
      <c r="K778">
        <v>0</v>
      </c>
      <c r="L778">
        <v>383121</v>
      </c>
      <c r="N778" s="1">
        <v>7.75</v>
      </c>
      <c r="O778" t="s">
        <v>1077</v>
      </c>
      <c r="P778" t="s">
        <v>26</v>
      </c>
    </row>
    <row r="779" spans="1:16" x14ac:dyDescent="0.25">
      <c r="A779">
        <v>2</v>
      </c>
      <c r="B779">
        <v>1</v>
      </c>
      <c r="C779" t="str">
        <f>IF(B779=1,"Survived","Died")</f>
        <v>Survived</v>
      </c>
      <c r="D779" t="s">
        <v>1223</v>
      </c>
      <c r="E779" t="s">
        <v>15</v>
      </c>
      <c r="F779" t="str">
        <f>TRIM(MID(E779,FIND(",",E779)+2,FIND(".",E779)-FIND(",",E779)-1)) &amp; " " &amp; TRIM(MID(E779,FIND(".",E779)+2,LEN(E779))) &amp; " " &amp; LEFT(E779,FIND(",",E779)-1)</f>
        <v>Mrs. John Bradley (Florence Briggs Thayer) Cumings</v>
      </c>
      <c r="G779" t="s">
        <v>16</v>
      </c>
      <c r="H779">
        <v>38</v>
      </c>
      <c r="I779" t="str">
        <f>IF(H779&lt;13,"Child",IF(H779&lt;60,"Adult","Senior"))</f>
        <v>Adult</v>
      </c>
      <c r="J779">
        <v>1</v>
      </c>
      <c r="K779">
        <v>0</v>
      </c>
      <c r="L779" t="s">
        <v>17</v>
      </c>
      <c r="M779" t="str">
        <f>TRIM(L779)</f>
        <v>PC 17599</v>
      </c>
      <c r="N779" s="1">
        <v>71.283299999999997</v>
      </c>
      <c r="O779" t="s">
        <v>18</v>
      </c>
      <c r="P779" t="s">
        <v>19</v>
      </c>
    </row>
    <row r="780" spans="1:16" x14ac:dyDescent="0.25">
      <c r="A780">
        <v>779</v>
      </c>
      <c r="B780">
        <v>0</v>
      </c>
      <c r="D780">
        <v>3</v>
      </c>
      <c r="E780" t="s">
        <v>1079</v>
      </c>
      <c r="G780" t="s">
        <v>12</v>
      </c>
      <c r="J780">
        <v>0</v>
      </c>
      <c r="K780">
        <v>0</v>
      </c>
      <c r="L780">
        <v>36865</v>
      </c>
      <c r="N780" s="1">
        <v>7.7374999999999998</v>
      </c>
      <c r="P780" t="s">
        <v>26</v>
      </c>
    </row>
    <row r="781" spans="1:16" x14ac:dyDescent="0.25">
      <c r="A781">
        <v>31</v>
      </c>
      <c r="B781">
        <v>0</v>
      </c>
      <c r="C781" t="str">
        <f>IF(B781=1,"Survived","Died")</f>
        <v>Died</v>
      </c>
      <c r="D781" t="s">
        <v>1223</v>
      </c>
      <c r="E781" t="s">
        <v>59</v>
      </c>
      <c r="F781" t="str">
        <f>TRIM(MID(E781,FIND(",",E781)+2,FIND(".",E781)-FIND(",",E781)-1)) &amp; " " &amp; TRIM(MID(E781,FIND(".",E781)+2,LEN(E781))) &amp; " " &amp; LEFT(E781,FIND(",",E781)-1)</f>
        <v>Don. Manuel E Uruchurtu</v>
      </c>
      <c r="G781" t="s">
        <v>12</v>
      </c>
      <c r="H781">
        <v>40</v>
      </c>
      <c r="I781" t="str">
        <f>IF(H781&lt;13,"Child",IF(H781&lt;60,"Adult","Senior"))</f>
        <v>Adult</v>
      </c>
      <c r="J781">
        <v>0</v>
      </c>
      <c r="K781">
        <v>0</v>
      </c>
      <c r="L781" t="s">
        <v>60</v>
      </c>
      <c r="M781" t="str">
        <f>TRIM(L781)</f>
        <v>PC 17601</v>
      </c>
      <c r="N781" s="1">
        <v>27.720800000000001</v>
      </c>
      <c r="O781" t="s">
        <v>1221</v>
      </c>
      <c r="P781" t="s">
        <v>19</v>
      </c>
    </row>
    <row r="782" spans="1:16" x14ac:dyDescent="0.25">
      <c r="A782">
        <v>514</v>
      </c>
      <c r="B782">
        <v>1</v>
      </c>
      <c r="C782" t="str">
        <f>IF(B782=1,"Survived","Died")</f>
        <v>Survived</v>
      </c>
      <c r="D782" t="s">
        <v>1223</v>
      </c>
      <c r="E782" t="s">
        <v>738</v>
      </c>
      <c r="F782" t="str">
        <f>TRIM(MID(E782,FIND(",",E782)+2,FIND(".",E782)-FIND(",",E782)-1)) &amp; " " &amp; TRIM(MID(E782,FIND(".",E782)+2,LEN(E782))) &amp; " " &amp; LEFT(E782,FIND(",",E782)-1)</f>
        <v>Mrs. Martin (Elizabeth L. Barrett) Rothschild</v>
      </c>
      <c r="G782" t="s">
        <v>16</v>
      </c>
      <c r="H782">
        <v>54</v>
      </c>
      <c r="I782" t="str">
        <f>IF(H782&lt;13,"Child",IF(H782&lt;60,"Adult","Senior"))</f>
        <v>Adult</v>
      </c>
      <c r="J782">
        <v>1</v>
      </c>
      <c r="K782">
        <v>0</v>
      </c>
      <c r="L782" t="s">
        <v>739</v>
      </c>
      <c r="M782" t="str">
        <f>TRIM(L782)</f>
        <v>PC 17603</v>
      </c>
      <c r="N782" s="1">
        <v>59.4</v>
      </c>
      <c r="O782" t="s">
        <v>1221</v>
      </c>
      <c r="P782" t="s">
        <v>19</v>
      </c>
    </row>
    <row r="783" spans="1:16" x14ac:dyDescent="0.25">
      <c r="A783">
        <v>35</v>
      </c>
      <c r="B783">
        <v>0</v>
      </c>
      <c r="C783" t="str">
        <f>IF(B783=1,"Survived","Died")</f>
        <v>Died</v>
      </c>
      <c r="D783" t="s">
        <v>1223</v>
      </c>
      <c r="E783" t="s">
        <v>67</v>
      </c>
      <c r="F783" t="str">
        <f>TRIM(MID(E783,FIND(",",E783)+2,FIND(".",E783)-FIND(",",E783)-1)) &amp; " " &amp; TRIM(MID(E783,FIND(".",E783)+2,LEN(E783))) &amp; " " &amp; LEFT(E783,FIND(",",E783)-1)</f>
        <v>Mr. Edgar Joseph Meyer</v>
      </c>
      <c r="G783" t="s">
        <v>12</v>
      </c>
      <c r="H783">
        <v>28</v>
      </c>
      <c r="I783" t="str">
        <f>IF(H783&lt;13,"Child",IF(H783&lt;60,"Adult","Senior"))</f>
        <v>Adult</v>
      </c>
      <c r="J783">
        <v>1</v>
      </c>
      <c r="K783">
        <v>0</v>
      </c>
      <c r="L783" t="s">
        <v>68</v>
      </c>
      <c r="M783" t="str">
        <f>TRIM(L783)</f>
        <v>PC 17604</v>
      </c>
      <c r="N783" s="1">
        <v>82.1708</v>
      </c>
      <c r="O783" t="s">
        <v>1221</v>
      </c>
      <c r="P783" t="s">
        <v>19</v>
      </c>
    </row>
    <row r="784" spans="1:16" x14ac:dyDescent="0.25">
      <c r="A784">
        <v>312</v>
      </c>
      <c r="B784">
        <v>1</v>
      </c>
      <c r="C784" t="str">
        <f>IF(B784=1,"Survived","Died")</f>
        <v>Survived</v>
      </c>
      <c r="D784" t="s">
        <v>1223</v>
      </c>
      <c r="E784" t="s">
        <v>470</v>
      </c>
      <c r="F784" t="str">
        <f>TRIM(MID(E784,FIND(",",E784)+2,FIND(".",E784)-FIND(",",E784)-1)) &amp; " " &amp; TRIM(MID(E784,FIND(".",E784)+2,LEN(E784))) &amp; " " &amp; LEFT(E784,FIND(",",E784)-1)</f>
        <v>Miss. Emily Borie Ryerson</v>
      </c>
      <c r="G784" t="s">
        <v>16</v>
      </c>
      <c r="H784">
        <v>18</v>
      </c>
      <c r="I784" t="str">
        <f>IF(H784&lt;13,"Child",IF(H784&lt;60,"Adult","Senior"))</f>
        <v>Adult</v>
      </c>
      <c r="J784">
        <v>2</v>
      </c>
      <c r="K784">
        <v>2</v>
      </c>
      <c r="L784" t="s">
        <v>471</v>
      </c>
      <c r="M784" t="str">
        <f>TRIM(L784)</f>
        <v>PC 17608</v>
      </c>
      <c r="N784" s="1">
        <v>262.375</v>
      </c>
      <c r="O784" t="s">
        <v>472</v>
      </c>
      <c r="P784" t="s">
        <v>19</v>
      </c>
    </row>
    <row r="785" spans="1:16" x14ac:dyDescent="0.25">
      <c r="A785">
        <v>784</v>
      </c>
      <c r="B785">
        <v>0</v>
      </c>
      <c r="D785">
        <v>3</v>
      </c>
      <c r="E785" t="s">
        <v>1086</v>
      </c>
      <c r="G785" t="s">
        <v>12</v>
      </c>
      <c r="J785">
        <v>1</v>
      </c>
      <c r="K785">
        <v>2</v>
      </c>
      <c r="L785" t="s">
        <v>1087</v>
      </c>
      <c r="N785" s="1">
        <v>23.45</v>
      </c>
      <c r="P785" t="s">
        <v>14</v>
      </c>
    </row>
    <row r="786" spans="1:16" x14ac:dyDescent="0.25">
      <c r="A786">
        <v>743</v>
      </c>
      <c r="B786">
        <v>1</v>
      </c>
      <c r="C786" t="str">
        <f t="shared" ref="C786:C791" si="128">IF(B786=1,"Survived","Died")</f>
        <v>Survived</v>
      </c>
      <c r="D786" t="s">
        <v>1223</v>
      </c>
      <c r="E786" t="s">
        <v>1035</v>
      </c>
      <c r="F786" t="str">
        <f t="shared" ref="F786:F791" si="129">TRIM(MID(E786,FIND(",",E786)+2,FIND(".",E786)-FIND(",",E786)-1)) &amp; " " &amp; TRIM(MID(E786,FIND(".",E786)+2,LEN(E786))) &amp; " " &amp; LEFT(E786,FIND(",",E786)-1)</f>
        <v>Miss. Susan Parker "Suzette" Ryerson</v>
      </c>
      <c r="G786" t="s">
        <v>16</v>
      </c>
      <c r="H786">
        <v>21</v>
      </c>
      <c r="I786" t="str">
        <f t="shared" ref="I786:I791" si="130">IF(H786&lt;13,"Child",IF(H786&lt;60,"Adult","Senior"))</f>
        <v>Adult</v>
      </c>
      <c r="J786">
        <v>2</v>
      </c>
      <c r="K786">
        <v>2</v>
      </c>
      <c r="L786" t="s">
        <v>471</v>
      </c>
      <c r="M786" t="str">
        <f t="shared" ref="M786:M791" si="131">TRIM(L786)</f>
        <v>PC 17608</v>
      </c>
      <c r="N786" s="1">
        <v>262.375</v>
      </c>
      <c r="O786" t="s">
        <v>472</v>
      </c>
      <c r="P786" t="s">
        <v>19</v>
      </c>
    </row>
    <row r="787" spans="1:16" x14ac:dyDescent="0.25">
      <c r="A787">
        <v>494</v>
      </c>
      <c r="B787">
        <v>0</v>
      </c>
      <c r="C787" t="str">
        <f t="shared" si="128"/>
        <v>Died</v>
      </c>
      <c r="D787" t="s">
        <v>1223</v>
      </c>
      <c r="E787" t="s">
        <v>709</v>
      </c>
      <c r="F787" t="str">
        <f t="shared" si="129"/>
        <v>Mr. Ramon Artagaveytia</v>
      </c>
      <c r="G787" t="s">
        <v>12</v>
      </c>
      <c r="H787">
        <v>71</v>
      </c>
      <c r="I787" t="str">
        <f t="shared" si="130"/>
        <v>Senior</v>
      </c>
      <c r="J787">
        <v>0</v>
      </c>
      <c r="K787">
        <v>0</v>
      </c>
      <c r="L787" t="s">
        <v>710</v>
      </c>
      <c r="M787" t="str">
        <f t="shared" si="131"/>
        <v>PC 17609</v>
      </c>
      <c r="N787" s="1">
        <v>49.504199999999997</v>
      </c>
      <c r="O787" t="s">
        <v>1221</v>
      </c>
      <c r="P787" t="s">
        <v>19</v>
      </c>
    </row>
    <row r="788" spans="1:16" x14ac:dyDescent="0.25">
      <c r="A788">
        <v>195</v>
      </c>
      <c r="B788">
        <v>1</v>
      </c>
      <c r="C788" t="str">
        <f t="shared" si="128"/>
        <v>Survived</v>
      </c>
      <c r="D788" t="s">
        <v>1223</v>
      </c>
      <c r="E788" t="s">
        <v>297</v>
      </c>
      <c r="F788" t="str">
        <f t="shared" si="129"/>
        <v>Mrs. James Joseph (Margaret Tobin) Brown</v>
      </c>
      <c r="G788" t="s">
        <v>16</v>
      </c>
      <c r="H788">
        <v>44</v>
      </c>
      <c r="I788" t="str">
        <f t="shared" si="130"/>
        <v>Adult</v>
      </c>
      <c r="J788">
        <v>0</v>
      </c>
      <c r="K788">
        <v>0</v>
      </c>
      <c r="L788" t="s">
        <v>298</v>
      </c>
      <c r="M788" t="str">
        <f t="shared" si="131"/>
        <v>PC 17610</v>
      </c>
      <c r="N788" s="1">
        <v>27.720800000000001</v>
      </c>
      <c r="O788" t="s">
        <v>299</v>
      </c>
      <c r="P788" t="s">
        <v>19</v>
      </c>
    </row>
    <row r="789" spans="1:16" x14ac:dyDescent="0.25">
      <c r="A789">
        <v>661</v>
      </c>
      <c r="B789">
        <v>1</v>
      </c>
      <c r="C789" t="str">
        <f t="shared" si="128"/>
        <v>Survived</v>
      </c>
      <c r="D789" t="s">
        <v>1223</v>
      </c>
      <c r="E789" t="s">
        <v>929</v>
      </c>
      <c r="F789" t="str">
        <f t="shared" si="129"/>
        <v>Dr. Henry William Frauenthal</v>
      </c>
      <c r="G789" t="s">
        <v>12</v>
      </c>
      <c r="H789">
        <v>50</v>
      </c>
      <c r="I789" t="str">
        <f t="shared" si="130"/>
        <v>Adult</v>
      </c>
      <c r="J789">
        <v>2</v>
      </c>
      <c r="K789">
        <v>0</v>
      </c>
      <c r="L789" t="s">
        <v>504</v>
      </c>
      <c r="M789" t="str">
        <f t="shared" si="131"/>
        <v>PC 17611</v>
      </c>
      <c r="N789" s="1">
        <v>133.65</v>
      </c>
      <c r="O789" t="s">
        <v>1221</v>
      </c>
      <c r="P789" t="s">
        <v>14</v>
      </c>
    </row>
    <row r="790" spans="1:16" x14ac:dyDescent="0.25">
      <c r="A790">
        <v>97</v>
      </c>
      <c r="B790">
        <v>0</v>
      </c>
      <c r="C790" t="str">
        <f t="shared" si="128"/>
        <v>Died</v>
      </c>
      <c r="D790" t="s">
        <v>1223</v>
      </c>
      <c r="E790" t="s">
        <v>156</v>
      </c>
      <c r="F790" t="str">
        <f t="shared" si="129"/>
        <v>Mr. George B Goldschmidt</v>
      </c>
      <c r="G790" t="s">
        <v>12</v>
      </c>
      <c r="H790">
        <v>71</v>
      </c>
      <c r="I790" t="str">
        <f t="shared" si="130"/>
        <v>Senior</v>
      </c>
      <c r="J790">
        <v>0</v>
      </c>
      <c r="K790">
        <v>0</v>
      </c>
      <c r="L790" t="s">
        <v>157</v>
      </c>
      <c r="M790" t="str">
        <f t="shared" si="131"/>
        <v>PC 17754</v>
      </c>
      <c r="N790" s="1">
        <v>34.654200000000003</v>
      </c>
      <c r="O790" t="s">
        <v>158</v>
      </c>
      <c r="P790" t="s">
        <v>19</v>
      </c>
    </row>
    <row r="791" spans="1:16" x14ac:dyDescent="0.25">
      <c r="A791">
        <v>259</v>
      </c>
      <c r="B791">
        <v>1</v>
      </c>
      <c r="C791" t="str">
        <f t="shared" si="128"/>
        <v>Survived</v>
      </c>
      <c r="D791" t="s">
        <v>1223</v>
      </c>
      <c r="E791" t="s">
        <v>390</v>
      </c>
      <c r="F791" t="str">
        <f t="shared" si="129"/>
        <v>Miss. Anna Ward</v>
      </c>
      <c r="G791" t="s">
        <v>16</v>
      </c>
      <c r="H791">
        <v>35</v>
      </c>
      <c r="I791" t="str">
        <f t="shared" si="130"/>
        <v>Adult</v>
      </c>
      <c r="J791">
        <v>0</v>
      </c>
      <c r="K791">
        <v>0</v>
      </c>
      <c r="L791" t="s">
        <v>391</v>
      </c>
      <c r="M791" t="str">
        <f t="shared" si="131"/>
        <v>PC 17755</v>
      </c>
      <c r="N791" s="1">
        <v>512.32920000000001</v>
      </c>
      <c r="O791" t="s">
        <v>1221</v>
      </c>
      <c r="P791" t="s">
        <v>19</v>
      </c>
    </row>
    <row r="792" spans="1:16" x14ac:dyDescent="0.25">
      <c r="A792">
        <v>791</v>
      </c>
      <c r="B792">
        <v>0</v>
      </c>
      <c r="D792">
        <v>3</v>
      </c>
      <c r="E792" t="s">
        <v>1096</v>
      </c>
      <c r="G792" t="s">
        <v>12</v>
      </c>
      <c r="J792">
        <v>0</v>
      </c>
      <c r="K792">
        <v>0</v>
      </c>
      <c r="L792">
        <v>12460</v>
      </c>
      <c r="N792" s="1">
        <v>7.75</v>
      </c>
      <c r="P792" t="s">
        <v>26</v>
      </c>
    </row>
    <row r="793" spans="1:16" x14ac:dyDescent="0.25">
      <c r="A793">
        <v>680</v>
      </c>
      <c r="B793">
        <v>1</v>
      </c>
      <c r="C793" t="str">
        <f>IF(B793=1,"Survived","Died")</f>
        <v>Survived</v>
      </c>
      <c r="D793" t="s">
        <v>1223</v>
      </c>
      <c r="E793" t="s">
        <v>955</v>
      </c>
      <c r="F793" t="str">
        <f>TRIM(MID(E793,FIND(",",E793)+2,FIND(".",E793)-FIND(",",E793)-1)) &amp; " " &amp; TRIM(MID(E793,FIND(".",E793)+2,LEN(E793))) &amp; " " &amp; LEFT(E793,FIND(",",E793)-1)</f>
        <v>Mr. Thomas Drake Martinez Cardeza</v>
      </c>
      <c r="G793" t="s">
        <v>12</v>
      </c>
      <c r="H793">
        <v>36</v>
      </c>
      <c r="I793" t="str">
        <f>IF(H793&lt;13,"Child",IF(H793&lt;60,"Adult","Senior"))</f>
        <v>Adult</v>
      </c>
      <c r="J793">
        <v>0</v>
      </c>
      <c r="K793">
        <v>1</v>
      </c>
      <c r="L793" t="s">
        <v>391</v>
      </c>
      <c r="M793" t="str">
        <f>TRIM(L793)</f>
        <v>PC 17755</v>
      </c>
      <c r="N793" s="1">
        <v>512.32920000000001</v>
      </c>
      <c r="O793" t="s">
        <v>956</v>
      </c>
      <c r="P793" t="s">
        <v>19</v>
      </c>
    </row>
    <row r="794" spans="1:16" x14ac:dyDescent="0.25">
      <c r="A794">
        <v>793</v>
      </c>
      <c r="B794">
        <v>0</v>
      </c>
      <c r="D794">
        <v>3</v>
      </c>
      <c r="E794" t="s">
        <v>1098</v>
      </c>
      <c r="G794" t="s">
        <v>16</v>
      </c>
      <c r="J794">
        <v>8</v>
      </c>
      <c r="K794">
        <v>2</v>
      </c>
      <c r="L794" t="s">
        <v>250</v>
      </c>
      <c r="N794" s="1">
        <v>69.55</v>
      </c>
      <c r="P794" t="s">
        <v>14</v>
      </c>
    </row>
    <row r="795" spans="1:16" x14ac:dyDescent="0.25">
      <c r="A795">
        <v>794</v>
      </c>
      <c r="B795">
        <v>0</v>
      </c>
      <c r="D795">
        <v>1</v>
      </c>
      <c r="E795" t="s">
        <v>1099</v>
      </c>
      <c r="G795" t="s">
        <v>12</v>
      </c>
      <c r="J795">
        <v>0</v>
      </c>
      <c r="K795">
        <v>0</v>
      </c>
      <c r="L795" t="s">
        <v>1100</v>
      </c>
      <c r="N795" s="1">
        <v>30.695799999999998</v>
      </c>
      <c r="P795" t="s">
        <v>19</v>
      </c>
    </row>
    <row r="796" spans="1:16" x14ac:dyDescent="0.25">
      <c r="A796">
        <v>738</v>
      </c>
      <c r="B796">
        <v>1</v>
      </c>
      <c r="C796" t="str">
        <f t="shared" ref="C796:C816" si="132">IF(B796=1,"Survived","Died")</f>
        <v>Survived</v>
      </c>
      <c r="D796" t="s">
        <v>1223</v>
      </c>
      <c r="E796" t="s">
        <v>1027</v>
      </c>
      <c r="F796" t="str">
        <f t="shared" ref="F796:F816" si="133">TRIM(MID(E796,FIND(",",E796)+2,FIND(".",E796)-FIND(",",E796)-1)) &amp; " " &amp; TRIM(MID(E796,FIND(".",E796)+2,LEN(E796))) &amp; " " &amp; LEFT(E796,FIND(",",E796)-1)</f>
        <v>Mr. Gustave J Lesurer</v>
      </c>
      <c r="G796" t="s">
        <v>12</v>
      </c>
      <c r="H796">
        <v>35</v>
      </c>
      <c r="I796" t="str">
        <f t="shared" ref="I796:I816" si="134">IF(H796&lt;13,"Child",IF(H796&lt;60,"Adult","Senior"))</f>
        <v>Adult</v>
      </c>
      <c r="J796">
        <v>0</v>
      </c>
      <c r="K796">
        <v>0</v>
      </c>
      <c r="L796" t="s">
        <v>391</v>
      </c>
      <c r="M796" t="str">
        <f t="shared" ref="M796:M816" si="135">TRIM(L796)</f>
        <v>PC 17755</v>
      </c>
      <c r="N796" s="1">
        <v>512.32920000000001</v>
      </c>
      <c r="O796" t="s">
        <v>1028</v>
      </c>
      <c r="P796" t="s">
        <v>19</v>
      </c>
    </row>
    <row r="797" spans="1:16" x14ac:dyDescent="0.25">
      <c r="A797">
        <v>836</v>
      </c>
      <c r="B797">
        <v>1</v>
      </c>
      <c r="C797" t="str">
        <f t="shared" si="132"/>
        <v>Survived</v>
      </c>
      <c r="D797" t="s">
        <v>1223</v>
      </c>
      <c r="E797" t="s">
        <v>1149</v>
      </c>
      <c r="F797" t="str">
        <f t="shared" si="133"/>
        <v>Miss. Sara Rebecca Compton</v>
      </c>
      <c r="G797" t="s">
        <v>16</v>
      </c>
      <c r="H797">
        <v>39</v>
      </c>
      <c r="I797" t="str">
        <f t="shared" si="134"/>
        <v>Adult</v>
      </c>
      <c r="J797">
        <v>1</v>
      </c>
      <c r="K797">
        <v>1</v>
      </c>
      <c r="L797" t="s">
        <v>1150</v>
      </c>
      <c r="M797" t="str">
        <f t="shared" si="135"/>
        <v>PC 17756</v>
      </c>
      <c r="N797" s="1">
        <v>83.158299999999997</v>
      </c>
      <c r="O797" t="s">
        <v>1151</v>
      </c>
      <c r="P797" t="s">
        <v>19</v>
      </c>
    </row>
    <row r="798" spans="1:16" x14ac:dyDescent="0.25">
      <c r="A798">
        <v>381</v>
      </c>
      <c r="B798">
        <v>1</v>
      </c>
      <c r="C798" t="str">
        <f t="shared" si="132"/>
        <v>Survived</v>
      </c>
      <c r="D798" t="s">
        <v>1223</v>
      </c>
      <c r="E798" t="s">
        <v>563</v>
      </c>
      <c r="F798" t="str">
        <f t="shared" si="133"/>
        <v>Miss. Rosalie Bidois</v>
      </c>
      <c r="G798" t="s">
        <v>16</v>
      </c>
      <c r="H798">
        <v>42</v>
      </c>
      <c r="I798" t="str">
        <f t="shared" si="134"/>
        <v>Adult</v>
      </c>
      <c r="J798">
        <v>0</v>
      </c>
      <c r="K798">
        <v>0</v>
      </c>
      <c r="L798" t="s">
        <v>564</v>
      </c>
      <c r="M798" t="str">
        <f t="shared" si="135"/>
        <v>PC 17757</v>
      </c>
      <c r="N798" s="1">
        <v>227.52500000000001</v>
      </c>
      <c r="O798" t="s">
        <v>1221</v>
      </c>
      <c r="P798" t="s">
        <v>19</v>
      </c>
    </row>
    <row r="799" spans="1:16" x14ac:dyDescent="0.25">
      <c r="A799">
        <v>701</v>
      </c>
      <c r="B799">
        <v>1</v>
      </c>
      <c r="C799" t="str">
        <f t="shared" si="132"/>
        <v>Survived</v>
      </c>
      <c r="D799" t="s">
        <v>1223</v>
      </c>
      <c r="E799" t="s">
        <v>981</v>
      </c>
      <c r="F799" t="str">
        <f t="shared" si="133"/>
        <v>Mrs. John Jacob (Madeleine Talmadge Force) Astor</v>
      </c>
      <c r="G799" t="s">
        <v>16</v>
      </c>
      <c r="H799">
        <v>18</v>
      </c>
      <c r="I799" t="str">
        <f t="shared" si="134"/>
        <v>Adult</v>
      </c>
      <c r="J799">
        <v>1</v>
      </c>
      <c r="K799">
        <v>0</v>
      </c>
      <c r="L799" t="s">
        <v>564</v>
      </c>
      <c r="M799" t="str">
        <f t="shared" si="135"/>
        <v>PC 17757</v>
      </c>
      <c r="N799" s="1">
        <v>227.52500000000001</v>
      </c>
      <c r="O799" t="s">
        <v>982</v>
      </c>
      <c r="P799" t="s">
        <v>19</v>
      </c>
    </row>
    <row r="800" spans="1:16" x14ac:dyDescent="0.25">
      <c r="A800">
        <v>717</v>
      </c>
      <c r="B800">
        <v>1</v>
      </c>
      <c r="C800" t="str">
        <f t="shared" si="132"/>
        <v>Survived</v>
      </c>
      <c r="D800" t="s">
        <v>1223</v>
      </c>
      <c r="E800" t="s">
        <v>1003</v>
      </c>
      <c r="F800" t="str">
        <f t="shared" si="133"/>
        <v>Miss. Caroline Louise Endres</v>
      </c>
      <c r="G800" t="s">
        <v>16</v>
      </c>
      <c r="H800">
        <v>38</v>
      </c>
      <c r="I800" t="str">
        <f t="shared" si="134"/>
        <v>Adult</v>
      </c>
      <c r="J800">
        <v>0</v>
      </c>
      <c r="K800">
        <v>0</v>
      </c>
      <c r="L800" t="s">
        <v>564</v>
      </c>
      <c r="M800" t="str">
        <f t="shared" si="135"/>
        <v>PC 17757</v>
      </c>
      <c r="N800" s="1">
        <v>227.52500000000001</v>
      </c>
      <c r="O800" t="s">
        <v>1004</v>
      </c>
      <c r="P800" t="s">
        <v>19</v>
      </c>
    </row>
    <row r="801" spans="1:16" x14ac:dyDescent="0.25">
      <c r="A801">
        <v>308</v>
      </c>
      <c r="B801">
        <v>1</v>
      </c>
      <c r="C801" t="str">
        <f t="shared" si="132"/>
        <v>Survived</v>
      </c>
      <c r="D801" t="s">
        <v>1223</v>
      </c>
      <c r="E801" t="s">
        <v>460</v>
      </c>
      <c r="F801" t="str">
        <f t="shared" si="133"/>
        <v>Mrs. Victor de Satode (Maria Josefa Perez de Soto y Vallejo) Penasco y Castellana</v>
      </c>
      <c r="G801" t="s">
        <v>16</v>
      </c>
      <c r="H801">
        <v>17</v>
      </c>
      <c r="I801" t="str">
        <f t="shared" si="134"/>
        <v>Adult</v>
      </c>
      <c r="J801">
        <v>1</v>
      </c>
      <c r="K801">
        <v>0</v>
      </c>
      <c r="L801" t="s">
        <v>461</v>
      </c>
      <c r="M801" t="str">
        <f t="shared" si="135"/>
        <v>PC 17758</v>
      </c>
      <c r="N801" s="1">
        <v>108.9</v>
      </c>
      <c r="O801" t="s">
        <v>462</v>
      </c>
      <c r="P801" t="s">
        <v>19</v>
      </c>
    </row>
    <row r="802" spans="1:16" x14ac:dyDescent="0.25">
      <c r="A802">
        <v>506</v>
      </c>
      <c r="B802">
        <v>0</v>
      </c>
      <c r="C802" t="str">
        <f t="shared" si="132"/>
        <v>Died</v>
      </c>
      <c r="D802" t="s">
        <v>1223</v>
      </c>
      <c r="E802" t="s">
        <v>726</v>
      </c>
      <c r="F802" t="str">
        <f t="shared" si="133"/>
        <v>Mr. Victor de Satode Penasco y Castellana</v>
      </c>
      <c r="G802" t="s">
        <v>12</v>
      </c>
      <c r="H802">
        <v>18</v>
      </c>
      <c r="I802" t="str">
        <f t="shared" si="134"/>
        <v>Adult</v>
      </c>
      <c r="J802">
        <v>1</v>
      </c>
      <c r="K802">
        <v>0</v>
      </c>
      <c r="L802" t="s">
        <v>461</v>
      </c>
      <c r="M802" t="str">
        <f t="shared" si="135"/>
        <v>PC 17758</v>
      </c>
      <c r="N802" s="1">
        <v>108.9</v>
      </c>
      <c r="O802" t="s">
        <v>462</v>
      </c>
      <c r="P802" t="s">
        <v>19</v>
      </c>
    </row>
    <row r="803" spans="1:16" x14ac:dyDescent="0.25">
      <c r="A803">
        <v>98</v>
      </c>
      <c r="B803">
        <v>1</v>
      </c>
      <c r="C803" t="str">
        <f t="shared" si="132"/>
        <v>Survived</v>
      </c>
      <c r="D803" t="s">
        <v>1223</v>
      </c>
      <c r="E803" t="s">
        <v>159</v>
      </c>
      <c r="F803" t="str">
        <f t="shared" si="133"/>
        <v>Mr. William Bertram Greenfield</v>
      </c>
      <c r="G803" t="s">
        <v>12</v>
      </c>
      <c r="H803">
        <v>23</v>
      </c>
      <c r="I803" t="str">
        <f t="shared" si="134"/>
        <v>Adult</v>
      </c>
      <c r="J803">
        <v>0</v>
      </c>
      <c r="K803">
        <v>1</v>
      </c>
      <c r="L803" t="s">
        <v>160</v>
      </c>
      <c r="M803" t="str">
        <f t="shared" si="135"/>
        <v>PC 17759</v>
      </c>
      <c r="N803" s="1">
        <v>63.3583</v>
      </c>
      <c r="O803" t="s">
        <v>161</v>
      </c>
      <c r="P803" t="s">
        <v>19</v>
      </c>
    </row>
    <row r="804" spans="1:16" x14ac:dyDescent="0.25">
      <c r="A804">
        <v>270</v>
      </c>
      <c r="B804">
        <v>1</v>
      </c>
      <c r="C804" t="str">
        <f t="shared" si="132"/>
        <v>Survived</v>
      </c>
      <c r="D804" t="s">
        <v>1223</v>
      </c>
      <c r="E804" t="s">
        <v>407</v>
      </c>
      <c r="F804" t="str">
        <f t="shared" si="133"/>
        <v>Miss. Amelia Bissette</v>
      </c>
      <c r="G804" t="s">
        <v>16</v>
      </c>
      <c r="H804">
        <v>35</v>
      </c>
      <c r="I804" t="str">
        <f t="shared" si="134"/>
        <v>Adult</v>
      </c>
      <c r="J804">
        <v>0</v>
      </c>
      <c r="K804">
        <v>0</v>
      </c>
      <c r="L804" t="s">
        <v>408</v>
      </c>
      <c r="M804" t="str">
        <f t="shared" si="135"/>
        <v>PC 17760</v>
      </c>
      <c r="N804" s="1">
        <v>135.63329999999999</v>
      </c>
      <c r="O804" t="s">
        <v>409</v>
      </c>
      <c r="P804" t="s">
        <v>14</v>
      </c>
    </row>
    <row r="805" spans="1:16" x14ac:dyDescent="0.25">
      <c r="A805">
        <v>326</v>
      </c>
      <c r="B805">
        <v>1</v>
      </c>
      <c r="C805" t="str">
        <f t="shared" si="132"/>
        <v>Survived</v>
      </c>
      <c r="D805" t="s">
        <v>1223</v>
      </c>
      <c r="E805" t="s">
        <v>490</v>
      </c>
      <c r="F805" t="str">
        <f t="shared" si="133"/>
        <v>Miss. Marie Grice Young</v>
      </c>
      <c r="G805" t="s">
        <v>16</v>
      </c>
      <c r="H805">
        <v>36</v>
      </c>
      <c r="I805" t="str">
        <f t="shared" si="134"/>
        <v>Adult</v>
      </c>
      <c r="J805">
        <v>0</v>
      </c>
      <c r="K805">
        <v>0</v>
      </c>
      <c r="L805" t="s">
        <v>408</v>
      </c>
      <c r="M805" t="str">
        <f t="shared" si="135"/>
        <v>PC 17760</v>
      </c>
      <c r="N805" s="1">
        <v>135.63329999999999</v>
      </c>
      <c r="O805" t="s">
        <v>491</v>
      </c>
      <c r="P805" t="s">
        <v>19</v>
      </c>
    </row>
    <row r="806" spans="1:16" x14ac:dyDescent="0.25">
      <c r="A806">
        <v>374</v>
      </c>
      <c r="B806">
        <v>0</v>
      </c>
      <c r="C806" t="str">
        <f t="shared" si="132"/>
        <v>Died</v>
      </c>
      <c r="D806" t="s">
        <v>1223</v>
      </c>
      <c r="E806" t="s">
        <v>554</v>
      </c>
      <c r="F806" t="str">
        <f t="shared" si="133"/>
        <v>Mr. Sante Ringhini</v>
      </c>
      <c r="G806" t="s">
        <v>12</v>
      </c>
      <c r="H806">
        <v>22</v>
      </c>
      <c r="I806" t="str">
        <f t="shared" si="134"/>
        <v>Adult</v>
      </c>
      <c r="J806">
        <v>0</v>
      </c>
      <c r="K806">
        <v>0</v>
      </c>
      <c r="L806" t="s">
        <v>408</v>
      </c>
      <c r="M806" t="str">
        <f t="shared" si="135"/>
        <v>PC 17760</v>
      </c>
      <c r="N806" s="1">
        <v>135.63329999999999</v>
      </c>
      <c r="O806" t="s">
        <v>1221</v>
      </c>
      <c r="P806" t="s">
        <v>19</v>
      </c>
    </row>
    <row r="807" spans="1:16" x14ac:dyDescent="0.25">
      <c r="A807">
        <v>538</v>
      </c>
      <c r="B807">
        <v>1</v>
      </c>
      <c r="C807" t="str">
        <f t="shared" si="132"/>
        <v>Survived</v>
      </c>
      <c r="D807" t="s">
        <v>1223</v>
      </c>
      <c r="E807" t="s">
        <v>770</v>
      </c>
      <c r="F807" t="str">
        <f t="shared" si="133"/>
        <v>Miss. Bertha LeRoy</v>
      </c>
      <c r="G807" t="s">
        <v>16</v>
      </c>
      <c r="H807">
        <v>30</v>
      </c>
      <c r="I807" t="str">
        <f t="shared" si="134"/>
        <v>Adult</v>
      </c>
      <c r="J807">
        <v>0</v>
      </c>
      <c r="K807">
        <v>0</v>
      </c>
      <c r="L807" t="s">
        <v>771</v>
      </c>
      <c r="M807" t="str">
        <f t="shared" si="135"/>
        <v>PC 17761</v>
      </c>
      <c r="N807" s="1">
        <v>106.425</v>
      </c>
      <c r="O807" t="s">
        <v>1221</v>
      </c>
      <c r="P807" t="s">
        <v>19</v>
      </c>
    </row>
    <row r="808" spans="1:16" x14ac:dyDescent="0.25">
      <c r="A808">
        <v>545</v>
      </c>
      <c r="B808">
        <v>0</v>
      </c>
      <c r="C808" t="str">
        <f t="shared" si="132"/>
        <v>Died</v>
      </c>
      <c r="D808" t="s">
        <v>1223</v>
      </c>
      <c r="E808" t="s">
        <v>781</v>
      </c>
      <c r="F808" t="str">
        <f t="shared" si="133"/>
        <v>Mr. Walter Donald Douglas</v>
      </c>
      <c r="G808" t="s">
        <v>12</v>
      </c>
      <c r="H808">
        <v>50</v>
      </c>
      <c r="I808" t="str">
        <f t="shared" si="134"/>
        <v>Adult</v>
      </c>
      <c r="J808">
        <v>1</v>
      </c>
      <c r="K808">
        <v>0</v>
      </c>
      <c r="L808" t="s">
        <v>771</v>
      </c>
      <c r="M808" t="str">
        <f t="shared" si="135"/>
        <v>PC 17761</v>
      </c>
      <c r="N808" s="1">
        <v>106.425</v>
      </c>
      <c r="O808" t="s">
        <v>782</v>
      </c>
      <c r="P808" t="s">
        <v>19</v>
      </c>
    </row>
    <row r="809" spans="1:16" x14ac:dyDescent="0.25">
      <c r="A809">
        <v>226</v>
      </c>
      <c r="B809">
        <v>0</v>
      </c>
      <c r="C809" t="str">
        <f t="shared" si="132"/>
        <v>Died</v>
      </c>
      <c r="D809" t="s">
        <v>1225</v>
      </c>
      <c r="E809" t="s">
        <v>342</v>
      </c>
      <c r="F809" t="str">
        <f t="shared" si="133"/>
        <v>Mr. Karl Ivar Sven Berglund</v>
      </c>
      <c r="G809" t="s">
        <v>12</v>
      </c>
      <c r="H809">
        <v>22</v>
      </c>
      <c r="I809" t="str">
        <f t="shared" si="134"/>
        <v>Adult</v>
      </c>
      <c r="J809">
        <v>0</v>
      </c>
      <c r="K809">
        <v>0</v>
      </c>
      <c r="L809" t="s">
        <v>343</v>
      </c>
      <c r="M809" t="str">
        <f t="shared" si="135"/>
        <v>PP 4348</v>
      </c>
      <c r="N809" s="1">
        <v>9.35</v>
      </c>
      <c r="O809" t="s">
        <v>1221</v>
      </c>
      <c r="P809" t="s">
        <v>14</v>
      </c>
    </row>
    <row r="810" spans="1:16" x14ac:dyDescent="0.25">
      <c r="A810">
        <v>11</v>
      </c>
      <c r="B810">
        <v>1</v>
      </c>
      <c r="C810" t="str">
        <f t="shared" si="132"/>
        <v>Survived</v>
      </c>
      <c r="D810" t="s">
        <v>1225</v>
      </c>
      <c r="E810" t="s">
        <v>32</v>
      </c>
      <c r="F810" t="str">
        <f t="shared" si="133"/>
        <v>Miss. Marguerite Rut Sandstrom</v>
      </c>
      <c r="G810" t="s">
        <v>16</v>
      </c>
      <c r="H810">
        <v>4</v>
      </c>
      <c r="I810" t="str">
        <f t="shared" si="134"/>
        <v>Child</v>
      </c>
      <c r="J810">
        <v>1</v>
      </c>
      <c r="K810">
        <v>1</v>
      </c>
      <c r="L810" t="s">
        <v>33</v>
      </c>
      <c r="M810" t="str">
        <f t="shared" si="135"/>
        <v>PP 9549</v>
      </c>
      <c r="N810" s="1">
        <v>16.7</v>
      </c>
      <c r="O810" t="s">
        <v>34</v>
      </c>
      <c r="P810" t="s">
        <v>14</v>
      </c>
    </row>
    <row r="811" spans="1:16" x14ac:dyDescent="0.25">
      <c r="A811">
        <v>395</v>
      </c>
      <c r="B811">
        <v>1</v>
      </c>
      <c r="C811" t="str">
        <f t="shared" si="132"/>
        <v>Survived</v>
      </c>
      <c r="D811" t="s">
        <v>1225</v>
      </c>
      <c r="E811" t="s">
        <v>581</v>
      </c>
      <c r="F811" t="str">
        <f t="shared" si="133"/>
        <v>Mrs. Hjalmar (Agnes Charlotta Bengtsson) Sandstrom</v>
      </c>
      <c r="G811" t="s">
        <v>16</v>
      </c>
      <c r="H811">
        <v>24</v>
      </c>
      <c r="I811" t="str">
        <f t="shared" si="134"/>
        <v>Adult</v>
      </c>
      <c r="J811">
        <v>0</v>
      </c>
      <c r="K811">
        <v>2</v>
      </c>
      <c r="L811" t="s">
        <v>33</v>
      </c>
      <c r="M811" t="str">
        <f t="shared" si="135"/>
        <v>PP 9549</v>
      </c>
      <c r="N811" s="1">
        <v>16.7</v>
      </c>
      <c r="O811" t="s">
        <v>34</v>
      </c>
      <c r="P811" t="s">
        <v>14</v>
      </c>
    </row>
    <row r="812" spans="1:16" x14ac:dyDescent="0.25">
      <c r="A812">
        <v>818</v>
      </c>
      <c r="B812">
        <v>0</v>
      </c>
      <c r="C812" t="str">
        <f t="shared" si="132"/>
        <v>Died</v>
      </c>
      <c r="D812" t="s">
        <v>1224</v>
      </c>
      <c r="E812" t="s">
        <v>1128</v>
      </c>
      <c r="F812" t="str">
        <f t="shared" si="133"/>
        <v>Mr. Albert Mallet</v>
      </c>
      <c r="G812" t="s">
        <v>12</v>
      </c>
      <c r="H812">
        <v>31</v>
      </c>
      <c r="I812" t="str">
        <f t="shared" si="134"/>
        <v>Adult</v>
      </c>
      <c r="J812">
        <v>1</v>
      </c>
      <c r="K812">
        <v>1</v>
      </c>
      <c r="L812" t="s">
        <v>1129</v>
      </c>
      <c r="M812" t="str">
        <f t="shared" si="135"/>
        <v>S.C./PARIS 2079</v>
      </c>
      <c r="N812" s="1">
        <v>37.004199999999997</v>
      </c>
      <c r="O812" t="s">
        <v>1221</v>
      </c>
      <c r="P812" t="s">
        <v>19</v>
      </c>
    </row>
    <row r="813" spans="1:16" x14ac:dyDescent="0.25">
      <c r="A813">
        <v>828</v>
      </c>
      <c r="B813">
        <v>1</v>
      </c>
      <c r="C813" t="str">
        <f t="shared" si="132"/>
        <v>Survived</v>
      </c>
      <c r="D813" t="s">
        <v>1224</v>
      </c>
      <c r="E813" t="s">
        <v>1141</v>
      </c>
      <c r="F813" t="str">
        <f t="shared" si="133"/>
        <v>Master. Andre Mallet</v>
      </c>
      <c r="G813" t="s">
        <v>12</v>
      </c>
      <c r="H813">
        <v>1</v>
      </c>
      <c r="I813" t="str">
        <f t="shared" si="134"/>
        <v>Child</v>
      </c>
      <c r="J813">
        <v>0</v>
      </c>
      <c r="K813">
        <v>2</v>
      </c>
      <c r="L813" t="s">
        <v>1129</v>
      </c>
      <c r="M813" t="str">
        <f t="shared" si="135"/>
        <v>S.C./PARIS 2079</v>
      </c>
      <c r="N813" s="1">
        <v>37.004199999999997</v>
      </c>
      <c r="O813" t="s">
        <v>1221</v>
      </c>
      <c r="P813" t="s">
        <v>19</v>
      </c>
    </row>
    <row r="814" spans="1:16" x14ac:dyDescent="0.25">
      <c r="A814">
        <v>773</v>
      </c>
      <c r="B814">
        <v>0</v>
      </c>
      <c r="C814" t="str">
        <f t="shared" si="132"/>
        <v>Died</v>
      </c>
      <c r="D814" t="s">
        <v>1224</v>
      </c>
      <c r="E814" t="s">
        <v>1070</v>
      </c>
      <c r="F814" t="str">
        <f t="shared" si="133"/>
        <v>Mrs. (Mary) Mack</v>
      </c>
      <c r="G814" t="s">
        <v>16</v>
      </c>
      <c r="H814">
        <v>57</v>
      </c>
      <c r="I814" t="str">
        <f t="shared" si="134"/>
        <v>Adult</v>
      </c>
      <c r="J814">
        <v>0</v>
      </c>
      <c r="K814">
        <v>0</v>
      </c>
      <c r="L814" t="s">
        <v>1071</v>
      </c>
      <c r="M814" t="str">
        <f t="shared" si="135"/>
        <v>S.O./P.P. 3</v>
      </c>
      <c r="N814" s="1">
        <v>10.5</v>
      </c>
      <c r="O814" t="s">
        <v>1072</v>
      </c>
      <c r="P814" t="s">
        <v>14</v>
      </c>
    </row>
    <row r="815" spans="1:16" x14ac:dyDescent="0.25">
      <c r="A815">
        <v>842</v>
      </c>
      <c r="B815">
        <v>0</v>
      </c>
      <c r="C815" t="str">
        <f t="shared" si="132"/>
        <v>Died</v>
      </c>
      <c r="D815" t="s">
        <v>1224</v>
      </c>
      <c r="E815" t="s">
        <v>1159</v>
      </c>
      <c r="F815" t="str">
        <f t="shared" si="133"/>
        <v>Mr. Thomas Charles Mudd</v>
      </c>
      <c r="G815" t="s">
        <v>12</v>
      </c>
      <c r="H815">
        <v>16</v>
      </c>
      <c r="I815" t="str">
        <f t="shared" si="134"/>
        <v>Adult</v>
      </c>
      <c r="J815">
        <v>0</v>
      </c>
      <c r="K815">
        <v>0</v>
      </c>
      <c r="L815" t="s">
        <v>1071</v>
      </c>
      <c r="M815" t="str">
        <f t="shared" si="135"/>
        <v>S.O./P.P. 3</v>
      </c>
      <c r="N815" s="1">
        <v>10.5</v>
      </c>
      <c r="O815" t="s">
        <v>1221</v>
      </c>
      <c r="P815" t="s">
        <v>14</v>
      </c>
    </row>
    <row r="816" spans="1:16" x14ac:dyDescent="0.25">
      <c r="A816">
        <v>73</v>
      </c>
      <c r="B816">
        <v>0</v>
      </c>
      <c r="C816" t="str">
        <f t="shared" si="132"/>
        <v>Died</v>
      </c>
      <c r="D816" t="s">
        <v>1224</v>
      </c>
      <c r="E816" t="s">
        <v>124</v>
      </c>
      <c r="F816" t="str">
        <f t="shared" si="133"/>
        <v>Mr. Ambrose Jr Hood</v>
      </c>
      <c r="G816" t="s">
        <v>12</v>
      </c>
      <c r="H816">
        <v>21</v>
      </c>
      <c r="I816" t="str">
        <f t="shared" si="134"/>
        <v>Adult</v>
      </c>
      <c r="J816">
        <v>0</v>
      </c>
      <c r="K816">
        <v>0</v>
      </c>
      <c r="L816" t="s">
        <v>125</v>
      </c>
      <c r="M816" t="str">
        <f t="shared" si="135"/>
        <v>S.O.C. 14879</v>
      </c>
      <c r="N816" s="1">
        <v>73.5</v>
      </c>
      <c r="O816" t="s">
        <v>1221</v>
      </c>
      <c r="P816" t="s">
        <v>14</v>
      </c>
    </row>
    <row r="817" spans="1:16" x14ac:dyDescent="0.25">
      <c r="A817">
        <v>816</v>
      </c>
      <c r="B817">
        <v>0</v>
      </c>
      <c r="D817">
        <v>1</v>
      </c>
      <c r="E817" t="s">
        <v>1124</v>
      </c>
      <c r="G817" t="s">
        <v>12</v>
      </c>
      <c r="J817">
        <v>0</v>
      </c>
      <c r="K817">
        <v>0</v>
      </c>
      <c r="L817">
        <v>112058</v>
      </c>
      <c r="N817" s="1">
        <v>0</v>
      </c>
      <c r="O817" t="s">
        <v>1125</v>
      </c>
      <c r="P817" t="s">
        <v>14</v>
      </c>
    </row>
    <row r="818" spans="1:16" x14ac:dyDescent="0.25">
      <c r="A818">
        <v>121</v>
      </c>
      <c r="B818">
        <v>0</v>
      </c>
      <c r="C818" t="str">
        <f t="shared" ref="C818:C826" si="136">IF(B818=1,"Survived","Died")</f>
        <v>Died</v>
      </c>
      <c r="D818" t="s">
        <v>1224</v>
      </c>
      <c r="E818" t="s">
        <v>189</v>
      </c>
      <c r="F818" t="str">
        <f t="shared" ref="F818:F826" si="137">TRIM(MID(E818,FIND(",",E818)+2,FIND(".",E818)-FIND(",",E818)-1)) &amp; " " &amp; TRIM(MID(E818,FIND(".",E818)+2,LEN(E818))) &amp; " " &amp; LEFT(E818,FIND(",",E818)-1)</f>
        <v>Mr. Stanley George Hickman</v>
      </c>
      <c r="G818" t="s">
        <v>12</v>
      </c>
      <c r="H818">
        <v>21</v>
      </c>
      <c r="I818" t="str">
        <f t="shared" ref="I818:I826" si="138">IF(H818&lt;13,"Child",IF(H818&lt;60,"Adult","Senior"))</f>
        <v>Adult</v>
      </c>
      <c r="J818">
        <v>2</v>
      </c>
      <c r="K818">
        <v>0</v>
      </c>
      <c r="L818" t="s">
        <v>125</v>
      </c>
      <c r="M818" t="str">
        <f t="shared" ref="M818:M826" si="139">TRIM(L818)</f>
        <v>S.O.C. 14879</v>
      </c>
      <c r="N818" s="1">
        <v>73.5</v>
      </c>
      <c r="O818" t="s">
        <v>1221</v>
      </c>
      <c r="P818" t="s">
        <v>14</v>
      </c>
    </row>
    <row r="819" spans="1:16" x14ac:dyDescent="0.25">
      <c r="A819">
        <v>386</v>
      </c>
      <c r="B819">
        <v>0</v>
      </c>
      <c r="C819" t="str">
        <f t="shared" si="136"/>
        <v>Died</v>
      </c>
      <c r="D819" t="s">
        <v>1224</v>
      </c>
      <c r="E819" t="s">
        <v>570</v>
      </c>
      <c r="F819" t="str">
        <f t="shared" si="137"/>
        <v>Mr. Charles Henry Davies</v>
      </c>
      <c r="G819" t="s">
        <v>12</v>
      </c>
      <c r="H819">
        <v>18</v>
      </c>
      <c r="I819" t="str">
        <f t="shared" si="138"/>
        <v>Adult</v>
      </c>
      <c r="J819">
        <v>0</v>
      </c>
      <c r="K819">
        <v>0</v>
      </c>
      <c r="L819" t="s">
        <v>125</v>
      </c>
      <c r="M819" t="str">
        <f t="shared" si="139"/>
        <v>S.O.C. 14879</v>
      </c>
      <c r="N819" s="1">
        <v>73.5</v>
      </c>
      <c r="O819" t="s">
        <v>1221</v>
      </c>
      <c r="P819" t="s">
        <v>14</v>
      </c>
    </row>
    <row r="820" spans="1:16" x14ac:dyDescent="0.25">
      <c r="A820">
        <v>656</v>
      </c>
      <c r="B820">
        <v>0</v>
      </c>
      <c r="C820" t="str">
        <f t="shared" si="136"/>
        <v>Died</v>
      </c>
      <c r="D820" t="s">
        <v>1224</v>
      </c>
      <c r="E820" t="s">
        <v>923</v>
      </c>
      <c r="F820" t="str">
        <f t="shared" si="137"/>
        <v>Mr. Leonard Mark Hickman</v>
      </c>
      <c r="G820" t="s">
        <v>12</v>
      </c>
      <c r="H820">
        <v>24</v>
      </c>
      <c r="I820" t="str">
        <f t="shared" si="138"/>
        <v>Adult</v>
      </c>
      <c r="J820">
        <v>2</v>
      </c>
      <c r="K820">
        <v>0</v>
      </c>
      <c r="L820" t="s">
        <v>125</v>
      </c>
      <c r="M820" t="str">
        <f t="shared" si="139"/>
        <v>S.O.C. 14879</v>
      </c>
      <c r="N820" s="1">
        <v>73.5</v>
      </c>
      <c r="O820" t="s">
        <v>1221</v>
      </c>
      <c r="P820" t="s">
        <v>14</v>
      </c>
    </row>
    <row r="821" spans="1:16" x14ac:dyDescent="0.25">
      <c r="A821">
        <v>666</v>
      </c>
      <c r="B821">
        <v>0</v>
      </c>
      <c r="C821" t="str">
        <f t="shared" si="136"/>
        <v>Died</v>
      </c>
      <c r="D821" t="s">
        <v>1224</v>
      </c>
      <c r="E821" t="s">
        <v>936</v>
      </c>
      <c r="F821" t="str">
        <f t="shared" si="137"/>
        <v>Mr. Lewis Hickman</v>
      </c>
      <c r="G821" t="s">
        <v>12</v>
      </c>
      <c r="H821">
        <v>32</v>
      </c>
      <c r="I821" t="str">
        <f t="shared" si="138"/>
        <v>Adult</v>
      </c>
      <c r="J821">
        <v>2</v>
      </c>
      <c r="K821">
        <v>0</v>
      </c>
      <c r="L821" t="s">
        <v>125</v>
      </c>
      <c r="M821" t="str">
        <f t="shared" si="139"/>
        <v>S.O.C. 14879</v>
      </c>
      <c r="N821" s="1">
        <v>73.5</v>
      </c>
      <c r="O821" t="s">
        <v>1221</v>
      </c>
      <c r="P821" t="s">
        <v>14</v>
      </c>
    </row>
    <row r="822" spans="1:16" x14ac:dyDescent="0.25">
      <c r="A822">
        <v>151</v>
      </c>
      <c r="B822">
        <v>0</v>
      </c>
      <c r="C822" t="str">
        <f t="shared" si="136"/>
        <v>Died</v>
      </c>
      <c r="D822" t="s">
        <v>1224</v>
      </c>
      <c r="E822" t="s">
        <v>233</v>
      </c>
      <c r="F822" t="str">
        <f t="shared" si="137"/>
        <v>Rev. Robert James Bateman</v>
      </c>
      <c r="G822" t="s">
        <v>12</v>
      </c>
      <c r="H822">
        <v>51</v>
      </c>
      <c r="I822" t="str">
        <f t="shared" si="138"/>
        <v>Adult</v>
      </c>
      <c r="J822">
        <v>0</v>
      </c>
      <c r="K822">
        <v>0</v>
      </c>
      <c r="L822" t="s">
        <v>234</v>
      </c>
      <c r="M822" t="str">
        <f t="shared" si="139"/>
        <v>S.O.P. 1166</v>
      </c>
      <c r="N822" s="1">
        <v>12.525</v>
      </c>
      <c r="O822" t="s">
        <v>1221</v>
      </c>
      <c r="P822" t="s">
        <v>14</v>
      </c>
    </row>
    <row r="823" spans="1:16" x14ac:dyDescent="0.25">
      <c r="A823">
        <v>68</v>
      </c>
      <c r="B823">
        <v>0</v>
      </c>
      <c r="C823" t="str">
        <f t="shared" si="136"/>
        <v>Died</v>
      </c>
      <c r="D823" t="s">
        <v>1225</v>
      </c>
      <c r="E823" t="s">
        <v>117</v>
      </c>
      <c r="F823" t="str">
        <f t="shared" si="137"/>
        <v>Mr. Ernest James Crease</v>
      </c>
      <c r="G823" t="s">
        <v>12</v>
      </c>
      <c r="H823">
        <v>19</v>
      </c>
      <c r="I823" t="str">
        <f t="shared" si="138"/>
        <v>Adult</v>
      </c>
      <c r="J823">
        <v>0</v>
      </c>
      <c r="K823">
        <v>0</v>
      </c>
      <c r="L823" t="s">
        <v>118</v>
      </c>
      <c r="M823" t="str">
        <f t="shared" si="139"/>
        <v>S.P. 3464</v>
      </c>
      <c r="N823" s="1">
        <v>8.1583000000000006</v>
      </c>
      <c r="O823" t="s">
        <v>1221</v>
      </c>
      <c r="P823" t="s">
        <v>14</v>
      </c>
    </row>
    <row r="824" spans="1:16" x14ac:dyDescent="0.25">
      <c r="A824">
        <v>571</v>
      </c>
      <c r="B824">
        <v>1</v>
      </c>
      <c r="C824" t="str">
        <f t="shared" si="136"/>
        <v>Survived</v>
      </c>
      <c r="D824" t="s">
        <v>1224</v>
      </c>
      <c r="E824" t="s">
        <v>814</v>
      </c>
      <c r="F824" t="str">
        <f t="shared" si="137"/>
        <v>Mr. George Harris</v>
      </c>
      <c r="G824" t="s">
        <v>12</v>
      </c>
      <c r="H824">
        <v>62</v>
      </c>
      <c r="I824" t="str">
        <f t="shared" si="138"/>
        <v>Senior</v>
      </c>
      <c r="J824">
        <v>0</v>
      </c>
      <c r="K824">
        <v>0</v>
      </c>
      <c r="L824" t="s">
        <v>815</v>
      </c>
      <c r="M824" t="str">
        <f t="shared" si="139"/>
        <v>S.W./PP 752</v>
      </c>
      <c r="N824" s="1">
        <v>10.5</v>
      </c>
      <c r="O824" t="s">
        <v>1221</v>
      </c>
      <c r="P824" t="s">
        <v>14</v>
      </c>
    </row>
    <row r="825" spans="1:16" x14ac:dyDescent="0.25">
      <c r="A825">
        <v>390</v>
      </c>
      <c r="B825">
        <v>1</v>
      </c>
      <c r="C825" t="str">
        <f t="shared" si="136"/>
        <v>Survived</v>
      </c>
      <c r="D825" t="s">
        <v>1224</v>
      </c>
      <c r="E825" t="s">
        <v>574</v>
      </c>
      <c r="F825" t="str">
        <f t="shared" si="137"/>
        <v>Miss. Bertha Lehmann</v>
      </c>
      <c r="G825" t="s">
        <v>16</v>
      </c>
      <c r="H825">
        <v>17</v>
      </c>
      <c r="I825" t="str">
        <f t="shared" si="138"/>
        <v>Adult</v>
      </c>
      <c r="J825">
        <v>0</v>
      </c>
      <c r="K825">
        <v>0</v>
      </c>
      <c r="L825" t="s">
        <v>575</v>
      </c>
      <c r="M825" t="str">
        <f t="shared" si="139"/>
        <v>SC 1748</v>
      </c>
      <c r="N825" s="1">
        <v>12</v>
      </c>
      <c r="O825" t="s">
        <v>1221</v>
      </c>
      <c r="P825" t="s">
        <v>19</v>
      </c>
    </row>
    <row r="826" spans="1:16" x14ac:dyDescent="0.25">
      <c r="A826">
        <v>595</v>
      </c>
      <c r="B826">
        <v>0</v>
      </c>
      <c r="C826" t="str">
        <f t="shared" si="136"/>
        <v>Died</v>
      </c>
      <c r="D826" t="s">
        <v>1224</v>
      </c>
      <c r="E826" t="s">
        <v>850</v>
      </c>
      <c r="F826" t="str">
        <f t="shared" si="137"/>
        <v>Mr. John Henry Chapman</v>
      </c>
      <c r="G826" t="s">
        <v>12</v>
      </c>
      <c r="H826">
        <v>37</v>
      </c>
      <c r="I826" t="str">
        <f t="shared" si="138"/>
        <v>Adult</v>
      </c>
      <c r="J826">
        <v>1</v>
      </c>
      <c r="K826">
        <v>0</v>
      </c>
      <c r="L826" t="s">
        <v>851</v>
      </c>
      <c r="M826" t="str">
        <f t="shared" si="139"/>
        <v>SC/AH 29037</v>
      </c>
      <c r="N826" s="1">
        <v>26</v>
      </c>
      <c r="O826" t="s">
        <v>1221</v>
      </c>
      <c r="P826" t="s">
        <v>14</v>
      </c>
    </row>
    <row r="827" spans="1:16" x14ac:dyDescent="0.25">
      <c r="A827">
        <v>826</v>
      </c>
      <c r="B827">
        <v>0</v>
      </c>
      <c r="D827">
        <v>3</v>
      </c>
      <c r="E827" t="s">
        <v>1139</v>
      </c>
      <c r="G827" t="s">
        <v>12</v>
      </c>
      <c r="J827">
        <v>0</v>
      </c>
      <c r="K827">
        <v>0</v>
      </c>
      <c r="L827">
        <v>368323</v>
      </c>
      <c r="N827" s="1">
        <v>6.95</v>
      </c>
      <c r="P827" t="s">
        <v>26</v>
      </c>
    </row>
    <row r="828" spans="1:16" x14ac:dyDescent="0.25">
      <c r="A828">
        <v>827</v>
      </c>
      <c r="B828">
        <v>0</v>
      </c>
      <c r="D828">
        <v>3</v>
      </c>
      <c r="E828" t="s">
        <v>1140</v>
      </c>
      <c r="G828" t="s">
        <v>12</v>
      </c>
      <c r="J828">
        <v>0</v>
      </c>
      <c r="K828">
        <v>0</v>
      </c>
      <c r="L828">
        <v>1601</v>
      </c>
      <c r="N828" s="1">
        <v>56.495800000000003</v>
      </c>
      <c r="P828" t="s">
        <v>14</v>
      </c>
    </row>
    <row r="829" spans="1:16" x14ac:dyDescent="0.25">
      <c r="A829">
        <v>433</v>
      </c>
      <c r="B829">
        <v>1</v>
      </c>
      <c r="C829" t="str">
        <f>IF(B829=1,"Survived","Died")</f>
        <v>Survived</v>
      </c>
      <c r="D829" t="s">
        <v>1224</v>
      </c>
      <c r="E829" t="s">
        <v>625</v>
      </c>
      <c r="F829" t="str">
        <f>TRIM(MID(E829,FIND(",",E829)+2,FIND(".",E829)-FIND(",",E829)-1)) &amp; " " &amp; TRIM(MID(E829,FIND(".",E829)+2,LEN(E829))) &amp; " " &amp; LEFT(E829,FIND(",",E829)-1)</f>
        <v>Mrs. Charles Alexander (Alice Adelaide Slow) Louch</v>
      </c>
      <c r="G829" t="s">
        <v>16</v>
      </c>
      <c r="H829">
        <v>42</v>
      </c>
      <c r="I829" t="str">
        <f>IF(H829&lt;13,"Child",IF(H829&lt;60,"Adult","Senior"))</f>
        <v>Adult</v>
      </c>
      <c r="J829">
        <v>1</v>
      </c>
      <c r="K829">
        <v>0</v>
      </c>
      <c r="L829" t="s">
        <v>626</v>
      </c>
      <c r="M829" t="str">
        <f>TRIM(L829)</f>
        <v>SC/AH 3085</v>
      </c>
      <c r="N829" s="1">
        <v>26</v>
      </c>
      <c r="O829" t="s">
        <v>1221</v>
      </c>
      <c r="P829" t="s">
        <v>14</v>
      </c>
    </row>
    <row r="830" spans="1:16" x14ac:dyDescent="0.25">
      <c r="A830">
        <v>829</v>
      </c>
      <c r="B830">
        <v>1</v>
      </c>
      <c r="D830">
        <v>3</v>
      </c>
      <c r="E830" t="s">
        <v>1142</v>
      </c>
      <c r="G830" t="s">
        <v>12</v>
      </c>
      <c r="J830">
        <v>0</v>
      </c>
      <c r="K830">
        <v>0</v>
      </c>
      <c r="L830">
        <v>367228</v>
      </c>
      <c r="N830" s="1">
        <v>7.75</v>
      </c>
      <c r="P830" t="s">
        <v>26</v>
      </c>
    </row>
    <row r="831" spans="1:16" x14ac:dyDescent="0.25">
      <c r="A831">
        <v>830</v>
      </c>
      <c r="B831">
        <v>1</v>
      </c>
      <c r="D831">
        <v>1</v>
      </c>
      <c r="E831" t="s">
        <v>1143</v>
      </c>
      <c r="G831" t="s">
        <v>16</v>
      </c>
      <c r="H831">
        <v>62</v>
      </c>
      <c r="J831">
        <v>0</v>
      </c>
      <c r="K831">
        <v>0</v>
      </c>
      <c r="L831">
        <v>113572</v>
      </c>
      <c r="N831" s="1">
        <v>80</v>
      </c>
      <c r="O831" t="s">
        <v>107</v>
      </c>
    </row>
    <row r="832" spans="1:16" x14ac:dyDescent="0.25">
      <c r="A832">
        <v>474</v>
      </c>
      <c r="B832">
        <v>1</v>
      </c>
      <c r="C832" t="str">
        <f>IF(B832=1,"Survived","Died")</f>
        <v>Survived</v>
      </c>
      <c r="D832" t="s">
        <v>1224</v>
      </c>
      <c r="E832" t="s">
        <v>682</v>
      </c>
      <c r="F832" t="str">
        <f>TRIM(MID(E832,FIND(",",E832)+2,FIND(".",E832)-FIND(",",E832)-1)) &amp; " " &amp; TRIM(MID(E832,FIND(".",E832)+2,LEN(E832))) &amp; " " &amp; LEFT(E832,FIND(",",E832)-1)</f>
        <v>Mrs. Amin S (Marie Marthe Thuillard) Jerwan</v>
      </c>
      <c r="G832" t="s">
        <v>16</v>
      </c>
      <c r="H832">
        <v>23</v>
      </c>
      <c r="I832" t="str">
        <f>IF(H832&lt;13,"Child",IF(H832&lt;60,"Adult","Senior"))</f>
        <v>Adult</v>
      </c>
      <c r="J832">
        <v>0</v>
      </c>
      <c r="K832">
        <v>0</v>
      </c>
      <c r="L832" t="s">
        <v>683</v>
      </c>
      <c r="M832" t="str">
        <f>TRIM(L832)</f>
        <v>SC/AH Basle 541</v>
      </c>
      <c r="N832" s="1">
        <v>13.791700000000001</v>
      </c>
      <c r="O832" t="s">
        <v>441</v>
      </c>
      <c r="P832" t="s">
        <v>19</v>
      </c>
    </row>
    <row r="833" spans="1:16" x14ac:dyDescent="0.25">
      <c r="A833">
        <v>44</v>
      </c>
      <c r="B833">
        <v>1</v>
      </c>
      <c r="C833" t="str">
        <f>IF(B833=1,"Survived","Died")</f>
        <v>Survived</v>
      </c>
      <c r="D833" t="s">
        <v>1224</v>
      </c>
      <c r="E833" t="s">
        <v>78</v>
      </c>
      <c r="F833" t="str">
        <f>TRIM(MID(E833,FIND(",",E833)+2,FIND(".",E833)-FIND(",",E833)-1)) &amp; " " &amp; TRIM(MID(E833,FIND(".",E833)+2,LEN(E833))) &amp; " " &amp; LEFT(E833,FIND(",",E833)-1)</f>
        <v>Miss. Simonne Marie Anne Andree Laroche</v>
      </c>
      <c r="G833" t="s">
        <v>16</v>
      </c>
      <c r="H833">
        <v>3</v>
      </c>
      <c r="I833" t="str">
        <f>IF(H833&lt;13,"Child",IF(H833&lt;60,"Adult","Senior"))</f>
        <v>Child</v>
      </c>
      <c r="J833">
        <v>1</v>
      </c>
      <c r="K833">
        <v>2</v>
      </c>
      <c r="L833" t="s">
        <v>79</v>
      </c>
      <c r="M833" t="str">
        <f>TRIM(L833)</f>
        <v>SC/Paris 2123</v>
      </c>
      <c r="N833" s="1">
        <v>41.5792</v>
      </c>
      <c r="O833" t="s">
        <v>1221</v>
      </c>
      <c r="P833" t="s">
        <v>19</v>
      </c>
    </row>
    <row r="834" spans="1:16" x14ac:dyDescent="0.25">
      <c r="A834">
        <v>833</v>
      </c>
      <c r="B834">
        <v>0</v>
      </c>
      <c r="D834">
        <v>3</v>
      </c>
      <c r="E834" t="s">
        <v>1146</v>
      </c>
      <c r="G834" t="s">
        <v>12</v>
      </c>
      <c r="J834">
        <v>0</v>
      </c>
      <c r="K834">
        <v>0</v>
      </c>
      <c r="L834">
        <v>2671</v>
      </c>
      <c r="N834" s="1">
        <v>7.2291999999999996</v>
      </c>
      <c r="P834" t="s">
        <v>19</v>
      </c>
    </row>
    <row r="835" spans="1:16" x14ac:dyDescent="0.25">
      <c r="A835">
        <v>609</v>
      </c>
      <c r="B835">
        <v>1</v>
      </c>
      <c r="C835" t="str">
        <f>IF(B835=1,"Survived","Died")</f>
        <v>Survived</v>
      </c>
      <c r="D835" t="s">
        <v>1224</v>
      </c>
      <c r="E835" t="s">
        <v>866</v>
      </c>
      <c r="F835" t="str">
        <f>TRIM(MID(E835,FIND(",",E835)+2,FIND(".",E835)-FIND(",",E835)-1)) &amp; " " &amp; TRIM(MID(E835,FIND(".",E835)+2,LEN(E835))) &amp; " " &amp; LEFT(E835,FIND(",",E835)-1)</f>
        <v>Mrs. Joseph (Juliette Marie Louise Lafargue) Laroche</v>
      </c>
      <c r="G835" t="s">
        <v>16</v>
      </c>
      <c r="H835">
        <v>22</v>
      </c>
      <c r="I835" t="str">
        <f>IF(H835&lt;13,"Child",IF(H835&lt;60,"Adult","Senior"))</f>
        <v>Adult</v>
      </c>
      <c r="J835">
        <v>1</v>
      </c>
      <c r="K835">
        <v>2</v>
      </c>
      <c r="L835" t="s">
        <v>79</v>
      </c>
      <c r="M835" t="str">
        <f>TRIM(L835)</f>
        <v>SC/Paris 2123</v>
      </c>
      <c r="N835" s="1">
        <v>41.5792</v>
      </c>
      <c r="O835" t="s">
        <v>1221</v>
      </c>
      <c r="P835" t="s">
        <v>19</v>
      </c>
    </row>
    <row r="836" spans="1:16" x14ac:dyDescent="0.25">
      <c r="A836">
        <v>686</v>
      </c>
      <c r="B836">
        <v>0</v>
      </c>
      <c r="C836" t="str">
        <f>IF(B836=1,"Survived","Died")</f>
        <v>Died</v>
      </c>
      <c r="D836" t="s">
        <v>1224</v>
      </c>
      <c r="E836" t="s">
        <v>963</v>
      </c>
      <c r="F836" t="str">
        <f>TRIM(MID(E836,FIND(",",E836)+2,FIND(".",E836)-FIND(",",E836)-1)) &amp; " " &amp; TRIM(MID(E836,FIND(".",E836)+2,LEN(E836))) &amp; " " &amp; LEFT(E836,FIND(",",E836)-1)</f>
        <v>Mr. Joseph Philippe Lemercier Laroche</v>
      </c>
      <c r="G836" t="s">
        <v>12</v>
      </c>
      <c r="H836">
        <v>25</v>
      </c>
      <c r="I836" t="str">
        <f>IF(H836&lt;13,"Child",IF(H836&lt;60,"Adult","Senior"))</f>
        <v>Adult</v>
      </c>
      <c r="J836">
        <v>1</v>
      </c>
      <c r="K836">
        <v>2</v>
      </c>
      <c r="L836" t="s">
        <v>79</v>
      </c>
      <c r="M836" t="str">
        <f>TRIM(L836)</f>
        <v>SC/Paris 2123</v>
      </c>
      <c r="N836" s="1">
        <v>41.5792</v>
      </c>
      <c r="O836" t="s">
        <v>1221</v>
      </c>
      <c r="P836" t="s">
        <v>19</v>
      </c>
    </row>
    <row r="837" spans="1:16" x14ac:dyDescent="0.25">
      <c r="A837">
        <v>136</v>
      </c>
      <c r="B837">
        <v>0</v>
      </c>
      <c r="C837" t="str">
        <f>IF(B837=1,"Survived","Died")</f>
        <v>Died</v>
      </c>
      <c r="D837" t="s">
        <v>1224</v>
      </c>
      <c r="E837" t="s">
        <v>211</v>
      </c>
      <c r="F837" t="str">
        <f>TRIM(MID(E837,FIND(",",E837)+2,FIND(".",E837)-FIND(",",E837)-1)) &amp; " " &amp; TRIM(MID(E837,FIND(".",E837)+2,LEN(E837))) &amp; " " &amp; LEFT(E837,FIND(",",E837)-1)</f>
        <v>Mr. Emile Richard</v>
      </c>
      <c r="G837" t="s">
        <v>12</v>
      </c>
      <c r="H837">
        <v>23</v>
      </c>
      <c r="I837" t="str">
        <f>IF(H837&lt;13,"Child",IF(H837&lt;60,"Adult","Senior"))</f>
        <v>Adult</v>
      </c>
      <c r="J837">
        <v>0</v>
      </c>
      <c r="K837">
        <v>0</v>
      </c>
      <c r="L837" t="s">
        <v>212</v>
      </c>
      <c r="M837" t="str">
        <f>TRIM(L837)</f>
        <v>SC/PARIS 2133</v>
      </c>
      <c r="N837" s="1">
        <v>15.0458</v>
      </c>
      <c r="O837" t="s">
        <v>1221</v>
      </c>
      <c r="P837" t="s">
        <v>19</v>
      </c>
    </row>
    <row r="838" spans="1:16" x14ac:dyDescent="0.25">
      <c r="A838">
        <v>867</v>
      </c>
      <c r="B838">
        <v>1</v>
      </c>
      <c r="C838" t="str">
        <f>IF(B838=1,"Survived","Died")</f>
        <v>Survived</v>
      </c>
      <c r="D838" t="s">
        <v>1224</v>
      </c>
      <c r="E838" t="s">
        <v>1188</v>
      </c>
      <c r="F838" t="str">
        <f>TRIM(MID(E838,FIND(",",E838)+2,FIND(".",E838)-FIND(",",E838)-1)) &amp; " " &amp; TRIM(MID(E838,FIND(".",E838)+2,LEN(E838))) &amp; " " &amp; LEFT(E838,FIND(",",E838)-1)</f>
        <v>Miss. Asuncion Duran y More</v>
      </c>
      <c r="G838" t="s">
        <v>16</v>
      </c>
      <c r="H838">
        <v>27</v>
      </c>
      <c r="I838" t="str">
        <f>IF(H838&lt;13,"Child",IF(H838&lt;60,"Adult","Senior"))</f>
        <v>Adult</v>
      </c>
      <c r="J838">
        <v>1</v>
      </c>
      <c r="K838">
        <v>0</v>
      </c>
      <c r="L838" t="s">
        <v>1189</v>
      </c>
      <c r="M838" t="str">
        <f>TRIM(L838)</f>
        <v>SC/PARIS 2149</v>
      </c>
      <c r="N838" s="1">
        <v>13.8583</v>
      </c>
      <c r="O838" t="s">
        <v>1221</v>
      </c>
      <c r="P838" t="s">
        <v>19</v>
      </c>
    </row>
    <row r="839" spans="1:16" x14ac:dyDescent="0.25">
      <c r="A839">
        <v>838</v>
      </c>
      <c r="B839">
        <v>0</v>
      </c>
      <c r="D839">
        <v>3</v>
      </c>
      <c r="E839" t="s">
        <v>1153</v>
      </c>
      <c r="G839" t="s">
        <v>12</v>
      </c>
      <c r="J839">
        <v>0</v>
      </c>
      <c r="K839">
        <v>0</v>
      </c>
      <c r="L839">
        <v>392092</v>
      </c>
      <c r="N839" s="1">
        <v>8.0500000000000007</v>
      </c>
      <c r="P839" t="s">
        <v>14</v>
      </c>
    </row>
    <row r="840" spans="1:16" x14ac:dyDescent="0.25">
      <c r="A840">
        <v>293</v>
      </c>
      <c r="B840">
        <v>0</v>
      </c>
      <c r="C840" t="str">
        <f>IF(B840=1,"Survived","Died")</f>
        <v>Died</v>
      </c>
      <c r="D840" t="s">
        <v>1224</v>
      </c>
      <c r="E840" t="s">
        <v>439</v>
      </c>
      <c r="F840" t="str">
        <f>TRIM(MID(E840,FIND(",",E840)+2,FIND(".",E840)-FIND(",",E840)-1)) &amp; " " &amp; TRIM(MID(E840,FIND(".",E840)+2,LEN(E840))) &amp; " " &amp; LEFT(E840,FIND(",",E840)-1)</f>
        <v>Mr. Rene Jacques Levy</v>
      </c>
      <c r="G840" t="s">
        <v>12</v>
      </c>
      <c r="H840">
        <v>36</v>
      </c>
      <c r="I840" t="str">
        <f>IF(H840&lt;13,"Child",IF(H840&lt;60,"Adult","Senior"))</f>
        <v>Adult</v>
      </c>
      <c r="J840">
        <v>0</v>
      </c>
      <c r="K840">
        <v>0</v>
      </c>
      <c r="L840" t="s">
        <v>440</v>
      </c>
      <c r="M840" t="str">
        <f>TRIM(L840)</f>
        <v>SC/Paris 2163</v>
      </c>
      <c r="N840" s="1">
        <v>12.875</v>
      </c>
      <c r="O840" t="s">
        <v>441</v>
      </c>
      <c r="P840" t="s">
        <v>19</v>
      </c>
    </row>
    <row r="841" spans="1:16" x14ac:dyDescent="0.25">
      <c r="A841">
        <v>840</v>
      </c>
      <c r="B841">
        <v>1</v>
      </c>
      <c r="D841">
        <v>1</v>
      </c>
      <c r="E841" t="s">
        <v>1155</v>
      </c>
      <c r="G841" t="s">
        <v>12</v>
      </c>
      <c r="J841">
        <v>0</v>
      </c>
      <c r="K841">
        <v>0</v>
      </c>
      <c r="L841">
        <v>11774</v>
      </c>
      <c r="N841" s="1">
        <v>29.7</v>
      </c>
      <c r="O841" t="s">
        <v>1156</v>
      </c>
      <c r="P841" t="s">
        <v>19</v>
      </c>
    </row>
    <row r="842" spans="1:16" x14ac:dyDescent="0.25">
      <c r="A842">
        <v>362</v>
      </c>
      <c r="B842">
        <v>0</v>
      </c>
      <c r="C842" t="str">
        <f t="shared" ref="C842:C847" si="140">IF(B842=1,"Survived","Died")</f>
        <v>Died</v>
      </c>
      <c r="D842" t="s">
        <v>1224</v>
      </c>
      <c r="E842" t="s">
        <v>535</v>
      </c>
      <c r="F842" t="str">
        <f t="shared" ref="F842:F847" si="141">TRIM(MID(E842,FIND(",",E842)+2,FIND(".",E842)-FIND(",",E842)-1)) &amp; " " &amp; TRIM(MID(E842,FIND(".",E842)+2,LEN(E842))) &amp; " " &amp; LEFT(E842,FIND(",",E842)-1)</f>
        <v>Mr. Sebastiano del Carlo</v>
      </c>
      <c r="G842" t="s">
        <v>12</v>
      </c>
      <c r="H842">
        <v>29</v>
      </c>
      <c r="I842" t="str">
        <f t="shared" ref="I842:I847" si="142">IF(H842&lt;13,"Child",IF(H842&lt;60,"Adult","Senior"))</f>
        <v>Adult</v>
      </c>
      <c r="J842">
        <v>1</v>
      </c>
      <c r="K842">
        <v>0</v>
      </c>
      <c r="L842" t="s">
        <v>536</v>
      </c>
      <c r="M842" t="str">
        <f t="shared" ref="M842:M847" si="143">TRIM(L842)</f>
        <v>SC/PARIS 2167</v>
      </c>
      <c r="N842" s="1">
        <v>27.720800000000001</v>
      </c>
      <c r="O842" t="s">
        <v>1221</v>
      </c>
      <c r="P842" t="s">
        <v>19</v>
      </c>
    </row>
    <row r="843" spans="1:16" x14ac:dyDescent="0.25">
      <c r="A843">
        <v>240</v>
      </c>
      <c r="B843">
        <v>0</v>
      </c>
      <c r="C843" t="str">
        <f t="shared" si="140"/>
        <v>Died</v>
      </c>
      <c r="D843" t="s">
        <v>1224</v>
      </c>
      <c r="E843" t="s">
        <v>362</v>
      </c>
      <c r="F843" t="str">
        <f t="shared" si="141"/>
        <v>Mr. George Henry Hunt</v>
      </c>
      <c r="G843" t="s">
        <v>12</v>
      </c>
      <c r="H843">
        <v>33</v>
      </c>
      <c r="I843" t="str">
        <f t="shared" si="142"/>
        <v>Adult</v>
      </c>
      <c r="J843">
        <v>0</v>
      </c>
      <c r="K843">
        <v>0</v>
      </c>
      <c r="L843" t="s">
        <v>363</v>
      </c>
      <c r="M843" t="str">
        <f t="shared" si="143"/>
        <v>SCO/W 1585</v>
      </c>
      <c r="N843" s="1">
        <v>12.275</v>
      </c>
      <c r="O843" t="s">
        <v>1221</v>
      </c>
      <c r="P843" t="s">
        <v>14</v>
      </c>
    </row>
    <row r="844" spans="1:16" x14ac:dyDescent="0.25">
      <c r="A844">
        <v>85</v>
      </c>
      <c r="B844">
        <v>1</v>
      </c>
      <c r="C844" t="str">
        <f t="shared" si="140"/>
        <v>Survived</v>
      </c>
      <c r="D844" t="s">
        <v>1224</v>
      </c>
      <c r="E844" t="s">
        <v>138</v>
      </c>
      <c r="F844" t="str">
        <f t="shared" si="141"/>
        <v>Miss. Bertha Ilett</v>
      </c>
      <c r="G844" t="s">
        <v>16</v>
      </c>
      <c r="H844">
        <v>17</v>
      </c>
      <c r="I844" t="str">
        <f t="shared" si="142"/>
        <v>Adult</v>
      </c>
      <c r="J844">
        <v>0</v>
      </c>
      <c r="K844">
        <v>0</v>
      </c>
      <c r="L844" t="s">
        <v>139</v>
      </c>
      <c r="M844" t="str">
        <f t="shared" si="143"/>
        <v>SO/C 14885</v>
      </c>
      <c r="N844" s="1">
        <v>10.5</v>
      </c>
      <c r="O844" t="s">
        <v>1221</v>
      </c>
      <c r="P844" t="s">
        <v>14</v>
      </c>
    </row>
    <row r="845" spans="1:16" x14ac:dyDescent="0.25">
      <c r="A845">
        <v>466</v>
      </c>
      <c r="B845">
        <v>0</v>
      </c>
      <c r="C845" t="str">
        <f t="shared" si="140"/>
        <v>Died</v>
      </c>
      <c r="D845" t="s">
        <v>1225</v>
      </c>
      <c r="E845" t="s">
        <v>673</v>
      </c>
      <c r="F845" t="str">
        <f t="shared" si="141"/>
        <v>Mr. Manuel Estanslas Goncalves</v>
      </c>
      <c r="G845" t="s">
        <v>12</v>
      </c>
      <c r="H845">
        <v>38</v>
      </c>
      <c r="I845" t="str">
        <f t="shared" si="142"/>
        <v>Adult</v>
      </c>
      <c r="J845">
        <v>0</v>
      </c>
      <c r="K845">
        <v>0</v>
      </c>
      <c r="L845" t="s">
        <v>674</v>
      </c>
      <c r="M845" t="str">
        <f t="shared" si="143"/>
        <v>SOTON/O.Q. 3101306</v>
      </c>
      <c r="N845" s="1">
        <v>7.05</v>
      </c>
      <c r="O845" t="s">
        <v>1221</v>
      </c>
      <c r="P845" t="s">
        <v>14</v>
      </c>
    </row>
    <row r="846" spans="1:16" x14ac:dyDescent="0.25">
      <c r="A846">
        <v>132</v>
      </c>
      <c r="B846">
        <v>0</v>
      </c>
      <c r="C846" t="str">
        <f t="shared" si="140"/>
        <v>Died</v>
      </c>
      <c r="D846" t="s">
        <v>1225</v>
      </c>
      <c r="E846" t="s">
        <v>204</v>
      </c>
      <c r="F846" t="str">
        <f t="shared" si="141"/>
        <v>Mr. Domingos Fernandeo Coelho</v>
      </c>
      <c r="G846" t="s">
        <v>12</v>
      </c>
      <c r="H846">
        <v>20</v>
      </c>
      <c r="I846" t="str">
        <f t="shared" si="142"/>
        <v>Adult</v>
      </c>
      <c r="J846">
        <v>0</v>
      </c>
      <c r="K846">
        <v>0</v>
      </c>
      <c r="L846" t="s">
        <v>205</v>
      </c>
      <c r="M846" t="str">
        <f t="shared" si="143"/>
        <v>SOTON/O.Q. 3101307</v>
      </c>
      <c r="N846" s="1">
        <v>7.05</v>
      </c>
      <c r="O846" t="s">
        <v>1221</v>
      </c>
      <c r="P846" t="s">
        <v>14</v>
      </c>
    </row>
    <row r="847" spans="1:16" x14ac:dyDescent="0.25">
      <c r="A847">
        <v>364</v>
      </c>
      <c r="B847">
        <v>0</v>
      </c>
      <c r="C847" t="str">
        <f t="shared" si="140"/>
        <v>Died</v>
      </c>
      <c r="D847" t="s">
        <v>1225</v>
      </c>
      <c r="E847" t="s">
        <v>538</v>
      </c>
      <c r="F847" t="str">
        <f t="shared" si="141"/>
        <v>Mr. Adola Asim</v>
      </c>
      <c r="G847" t="s">
        <v>12</v>
      </c>
      <c r="H847">
        <v>35</v>
      </c>
      <c r="I847" t="str">
        <f t="shared" si="142"/>
        <v>Adult</v>
      </c>
      <c r="J847">
        <v>0</v>
      </c>
      <c r="K847">
        <v>0</v>
      </c>
      <c r="L847" t="s">
        <v>539</v>
      </c>
      <c r="M847" t="str">
        <f t="shared" si="143"/>
        <v>SOTON/O.Q. 3101310</v>
      </c>
      <c r="N847" s="1">
        <v>7.05</v>
      </c>
      <c r="O847" t="s">
        <v>1221</v>
      </c>
      <c r="P847" t="s">
        <v>14</v>
      </c>
    </row>
    <row r="848" spans="1:16" x14ac:dyDescent="0.25">
      <c r="A848">
        <v>847</v>
      </c>
      <c r="B848">
        <v>0</v>
      </c>
      <c r="D848">
        <v>3</v>
      </c>
      <c r="E848" t="s">
        <v>1165</v>
      </c>
      <c r="G848" t="s">
        <v>12</v>
      </c>
      <c r="J848">
        <v>8</v>
      </c>
      <c r="K848">
        <v>2</v>
      </c>
      <c r="L848" t="s">
        <v>250</v>
      </c>
      <c r="N848" s="1">
        <v>69.55</v>
      </c>
      <c r="P848" t="s">
        <v>14</v>
      </c>
    </row>
    <row r="849" spans="1:16" x14ac:dyDescent="0.25">
      <c r="A849">
        <v>211</v>
      </c>
      <c r="B849">
        <v>0</v>
      </c>
      <c r="C849" t="str">
        <f>IF(B849=1,"Survived","Died")</f>
        <v>Died</v>
      </c>
      <c r="D849" t="s">
        <v>1225</v>
      </c>
      <c r="E849" t="s">
        <v>318</v>
      </c>
      <c r="F849" t="str">
        <f>TRIM(MID(E849,FIND(",",E849)+2,FIND(".",E849)-FIND(",",E849)-1)) &amp; " " &amp; TRIM(MID(E849,FIND(".",E849)+2,LEN(E849))) &amp; " " &amp; LEFT(E849,FIND(",",E849)-1)</f>
        <v>Mr. Ahmed Ali</v>
      </c>
      <c r="G849" t="s">
        <v>12</v>
      </c>
      <c r="H849">
        <v>24</v>
      </c>
      <c r="I849" t="str">
        <f>IF(H849&lt;13,"Child",IF(H849&lt;60,"Adult","Senior"))</f>
        <v>Adult</v>
      </c>
      <c r="J849">
        <v>0</v>
      </c>
      <c r="K849">
        <v>0</v>
      </c>
      <c r="L849" t="s">
        <v>319</v>
      </c>
      <c r="M849" t="str">
        <f>TRIM(L849)</f>
        <v>SOTON/O.Q. 3101311</v>
      </c>
      <c r="N849" s="1">
        <v>7.05</v>
      </c>
      <c r="O849" t="s">
        <v>1221</v>
      </c>
      <c r="P849" t="s">
        <v>14</v>
      </c>
    </row>
    <row r="850" spans="1:16" x14ac:dyDescent="0.25">
      <c r="A850">
        <v>785</v>
      </c>
      <c r="B850">
        <v>0</v>
      </c>
      <c r="C850" t="str">
        <f>IF(B850=1,"Survived","Died")</f>
        <v>Died</v>
      </c>
      <c r="D850" t="s">
        <v>1225</v>
      </c>
      <c r="E850" t="s">
        <v>1088</v>
      </c>
      <c r="F850" t="str">
        <f>TRIM(MID(E850,FIND(",",E850)+2,FIND(".",E850)-FIND(",",E850)-1)) &amp; " " &amp; TRIM(MID(E850,FIND(".",E850)+2,LEN(E850))) &amp; " " &amp; LEFT(E850,FIND(",",E850)-1)</f>
        <v>Mr. William Ali</v>
      </c>
      <c r="G850" t="s">
        <v>12</v>
      </c>
      <c r="H850">
        <v>25</v>
      </c>
      <c r="I850" t="str">
        <f>IF(H850&lt;13,"Child",IF(H850&lt;60,"Adult","Senior"))</f>
        <v>Adult</v>
      </c>
      <c r="J850">
        <v>0</v>
      </c>
      <c r="K850">
        <v>0</v>
      </c>
      <c r="L850" t="s">
        <v>1089</v>
      </c>
      <c r="M850" t="str">
        <f>TRIM(L850)</f>
        <v>SOTON/O.Q. 3101312</v>
      </c>
      <c r="N850" s="1">
        <v>7.05</v>
      </c>
      <c r="O850" t="s">
        <v>1221</v>
      </c>
      <c r="P850" t="s">
        <v>14</v>
      </c>
    </row>
    <row r="851" spans="1:16" x14ac:dyDescent="0.25">
      <c r="A851">
        <v>850</v>
      </c>
      <c r="B851">
        <v>1</v>
      </c>
      <c r="D851">
        <v>1</v>
      </c>
      <c r="E851" t="s">
        <v>1168</v>
      </c>
      <c r="G851" t="s">
        <v>16</v>
      </c>
      <c r="J851">
        <v>1</v>
      </c>
      <c r="K851">
        <v>0</v>
      </c>
      <c r="L851">
        <v>17453</v>
      </c>
      <c r="N851" s="1">
        <v>89.104200000000006</v>
      </c>
      <c r="O851" t="s">
        <v>654</v>
      </c>
      <c r="P851" t="s">
        <v>19</v>
      </c>
    </row>
    <row r="852" spans="1:16" x14ac:dyDescent="0.25">
      <c r="A852">
        <v>430</v>
      </c>
      <c r="B852">
        <v>1</v>
      </c>
      <c r="C852" t="str">
        <f t="shared" ref="C852:C860" si="144">IF(B852=1,"Survived","Died")</f>
        <v>Survived</v>
      </c>
      <c r="D852" t="s">
        <v>1225</v>
      </c>
      <c r="E852" t="s">
        <v>620</v>
      </c>
      <c r="F852" t="str">
        <f t="shared" ref="F852:F860" si="145">TRIM(MID(E852,FIND(",",E852)+2,FIND(".",E852)-FIND(",",E852)-1)) &amp; " " &amp; TRIM(MID(E852,FIND(".",E852)+2,LEN(E852))) &amp; " " &amp; LEFT(E852,FIND(",",E852)-1)</f>
        <v>Mr. Berk (Berk Trembisky) Pickard</v>
      </c>
      <c r="G852" t="s">
        <v>12</v>
      </c>
      <c r="H852">
        <v>32</v>
      </c>
      <c r="I852" t="str">
        <f t="shared" ref="I852:I860" si="146">IF(H852&lt;13,"Child",IF(H852&lt;60,"Adult","Senior"))</f>
        <v>Adult</v>
      </c>
      <c r="J852">
        <v>0</v>
      </c>
      <c r="K852">
        <v>0</v>
      </c>
      <c r="L852" t="s">
        <v>621</v>
      </c>
      <c r="M852" t="str">
        <f t="shared" ref="M852:M860" si="147">TRIM(L852)</f>
        <v>SOTON/O.Q. 392078</v>
      </c>
      <c r="N852" s="1">
        <v>8.0500000000000007</v>
      </c>
      <c r="O852" t="s">
        <v>622</v>
      </c>
      <c r="P852" t="s">
        <v>14</v>
      </c>
    </row>
    <row r="853" spans="1:16" x14ac:dyDescent="0.25">
      <c r="A853">
        <v>762</v>
      </c>
      <c r="B853">
        <v>0</v>
      </c>
      <c r="C853" t="str">
        <f t="shared" si="144"/>
        <v>Died</v>
      </c>
      <c r="D853" t="s">
        <v>1225</v>
      </c>
      <c r="E853" t="s">
        <v>1057</v>
      </c>
      <c r="F853" t="str">
        <f t="shared" si="145"/>
        <v>Mr. Iisakki Antino Aijo Nirva</v>
      </c>
      <c r="G853" t="s">
        <v>12</v>
      </c>
      <c r="H853">
        <v>41</v>
      </c>
      <c r="I853" t="str">
        <f t="shared" si="146"/>
        <v>Adult</v>
      </c>
      <c r="J853">
        <v>0</v>
      </c>
      <c r="K853">
        <v>0</v>
      </c>
      <c r="L853" t="s">
        <v>1058</v>
      </c>
      <c r="M853" t="str">
        <f t="shared" si="147"/>
        <v>SOTON/O2 3101272</v>
      </c>
      <c r="N853" s="1">
        <v>7.125</v>
      </c>
      <c r="O853" t="s">
        <v>1221</v>
      </c>
      <c r="P853" t="s">
        <v>14</v>
      </c>
    </row>
    <row r="854" spans="1:16" x14ac:dyDescent="0.25">
      <c r="A854">
        <v>841</v>
      </c>
      <c r="B854">
        <v>0</v>
      </c>
      <c r="C854" t="str">
        <f t="shared" si="144"/>
        <v>Died</v>
      </c>
      <c r="D854" t="s">
        <v>1225</v>
      </c>
      <c r="E854" t="s">
        <v>1157</v>
      </c>
      <c r="F854" t="str">
        <f t="shared" si="145"/>
        <v>Mr. Ilmari Rudolf Alhomaki</v>
      </c>
      <c r="G854" t="s">
        <v>12</v>
      </c>
      <c r="H854">
        <v>20</v>
      </c>
      <c r="I854" t="str">
        <f t="shared" si="146"/>
        <v>Adult</v>
      </c>
      <c r="J854">
        <v>0</v>
      </c>
      <c r="K854">
        <v>0</v>
      </c>
      <c r="L854" t="s">
        <v>1158</v>
      </c>
      <c r="M854" t="str">
        <f t="shared" si="147"/>
        <v>SOTON/O2 3101287</v>
      </c>
      <c r="N854" s="1">
        <v>7.9249999999999998</v>
      </c>
      <c r="O854" t="s">
        <v>1221</v>
      </c>
      <c r="P854" t="s">
        <v>14</v>
      </c>
    </row>
    <row r="855" spans="1:16" x14ac:dyDescent="0.25">
      <c r="A855">
        <v>492</v>
      </c>
      <c r="B855">
        <v>0</v>
      </c>
      <c r="C855" t="str">
        <f t="shared" si="144"/>
        <v>Died</v>
      </c>
      <c r="D855" t="s">
        <v>1225</v>
      </c>
      <c r="E855" t="s">
        <v>705</v>
      </c>
      <c r="F855" t="str">
        <f t="shared" si="145"/>
        <v>Mr. Einar Windelov</v>
      </c>
      <c r="G855" t="s">
        <v>12</v>
      </c>
      <c r="H855">
        <v>21</v>
      </c>
      <c r="I855" t="str">
        <f t="shared" si="146"/>
        <v>Adult</v>
      </c>
      <c r="J855">
        <v>0</v>
      </c>
      <c r="K855">
        <v>0</v>
      </c>
      <c r="L855" t="s">
        <v>706</v>
      </c>
      <c r="M855" t="str">
        <f t="shared" si="147"/>
        <v>SOTON/OQ 3101317</v>
      </c>
      <c r="N855" s="1">
        <v>7.25</v>
      </c>
      <c r="O855" t="s">
        <v>1221</v>
      </c>
      <c r="P855" t="s">
        <v>14</v>
      </c>
    </row>
    <row r="856" spans="1:16" x14ac:dyDescent="0.25">
      <c r="A856">
        <v>885</v>
      </c>
      <c r="B856">
        <v>0</v>
      </c>
      <c r="C856" t="str">
        <f t="shared" si="144"/>
        <v>Died</v>
      </c>
      <c r="D856" t="s">
        <v>1225</v>
      </c>
      <c r="E856" t="s">
        <v>1211</v>
      </c>
      <c r="F856" t="str">
        <f t="shared" si="145"/>
        <v>Mr. Henry Jr Sutehall</v>
      </c>
      <c r="G856" t="s">
        <v>12</v>
      </c>
      <c r="H856">
        <v>25</v>
      </c>
      <c r="I856" t="str">
        <f t="shared" si="146"/>
        <v>Adult</v>
      </c>
      <c r="J856">
        <v>0</v>
      </c>
      <c r="K856">
        <v>0</v>
      </c>
      <c r="L856" t="s">
        <v>1212</v>
      </c>
      <c r="M856" t="str">
        <f t="shared" si="147"/>
        <v>SOTON/OQ 392076</v>
      </c>
      <c r="N856" s="1">
        <v>7.05</v>
      </c>
      <c r="O856" t="s">
        <v>1221</v>
      </c>
      <c r="P856" t="s">
        <v>14</v>
      </c>
    </row>
    <row r="857" spans="1:16" x14ac:dyDescent="0.25">
      <c r="A857">
        <v>221</v>
      </c>
      <c r="B857">
        <v>1</v>
      </c>
      <c r="C857" t="str">
        <f t="shared" si="144"/>
        <v>Survived</v>
      </c>
      <c r="D857" t="s">
        <v>1225</v>
      </c>
      <c r="E857" t="s">
        <v>335</v>
      </c>
      <c r="F857" t="str">
        <f t="shared" si="145"/>
        <v>Mr. Victor Francis Sunderland</v>
      </c>
      <c r="G857" t="s">
        <v>12</v>
      </c>
      <c r="H857">
        <v>16</v>
      </c>
      <c r="I857" t="str">
        <f t="shared" si="146"/>
        <v>Adult</v>
      </c>
      <c r="J857">
        <v>0</v>
      </c>
      <c r="K857">
        <v>0</v>
      </c>
      <c r="L857" t="s">
        <v>336</v>
      </c>
      <c r="M857" t="str">
        <f t="shared" si="147"/>
        <v>SOTON/OQ 392089</v>
      </c>
      <c r="N857" s="1">
        <v>8.0500000000000007</v>
      </c>
      <c r="O857" t="s">
        <v>1221</v>
      </c>
      <c r="P857" t="s">
        <v>14</v>
      </c>
    </row>
    <row r="858" spans="1:16" x14ac:dyDescent="0.25">
      <c r="A858">
        <v>158</v>
      </c>
      <c r="B858">
        <v>0</v>
      </c>
      <c r="C858" t="str">
        <f t="shared" si="144"/>
        <v>Died</v>
      </c>
      <c r="D858" t="s">
        <v>1225</v>
      </c>
      <c r="E858" t="s">
        <v>246</v>
      </c>
      <c r="F858" t="str">
        <f t="shared" si="145"/>
        <v>Mr. Harry Corn</v>
      </c>
      <c r="G858" t="s">
        <v>12</v>
      </c>
      <c r="H858">
        <v>30</v>
      </c>
      <c r="I858" t="str">
        <f t="shared" si="146"/>
        <v>Adult</v>
      </c>
      <c r="J858">
        <v>0</v>
      </c>
      <c r="K858">
        <v>0</v>
      </c>
      <c r="L858" t="s">
        <v>247</v>
      </c>
      <c r="M858" t="str">
        <f t="shared" si="147"/>
        <v>SOTON/OQ 392090</v>
      </c>
      <c r="N858" s="1">
        <v>8.0500000000000007</v>
      </c>
      <c r="O858" t="s">
        <v>1221</v>
      </c>
      <c r="P858" t="s">
        <v>14</v>
      </c>
    </row>
    <row r="859" spans="1:16" x14ac:dyDescent="0.25">
      <c r="A859">
        <v>415</v>
      </c>
      <c r="B859">
        <v>1</v>
      </c>
      <c r="C859" t="str">
        <f t="shared" si="144"/>
        <v>Survived</v>
      </c>
      <c r="D859" t="s">
        <v>1225</v>
      </c>
      <c r="E859" t="s">
        <v>602</v>
      </c>
      <c r="F859" t="str">
        <f t="shared" si="145"/>
        <v>Mr. Johan Julian Sundman</v>
      </c>
      <c r="G859" t="s">
        <v>12</v>
      </c>
      <c r="H859">
        <v>44</v>
      </c>
      <c r="I859" t="str">
        <f t="shared" si="146"/>
        <v>Adult</v>
      </c>
      <c r="J859">
        <v>0</v>
      </c>
      <c r="K859">
        <v>0</v>
      </c>
      <c r="L859" t="s">
        <v>603</v>
      </c>
      <c r="M859" t="str">
        <f t="shared" si="147"/>
        <v>STON/O 2. 3101269</v>
      </c>
      <c r="N859" s="1">
        <v>7.9249999999999998</v>
      </c>
      <c r="O859" t="s">
        <v>1221</v>
      </c>
      <c r="P859" t="s">
        <v>14</v>
      </c>
    </row>
    <row r="860" spans="1:16" x14ac:dyDescent="0.25">
      <c r="A860">
        <v>591</v>
      </c>
      <c r="B860">
        <v>0</v>
      </c>
      <c r="C860" t="str">
        <f t="shared" si="144"/>
        <v>Died</v>
      </c>
      <c r="D860" t="s">
        <v>1225</v>
      </c>
      <c r="E860" t="s">
        <v>844</v>
      </c>
      <c r="F860" t="str">
        <f t="shared" si="145"/>
        <v>Mr. Matti Rintamaki</v>
      </c>
      <c r="G860" t="s">
        <v>12</v>
      </c>
      <c r="H860">
        <v>35</v>
      </c>
      <c r="I860" t="str">
        <f t="shared" si="146"/>
        <v>Adult</v>
      </c>
      <c r="J860">
        <v>0</v>
      </c>
      <c r="K860">
        <v>0</v>
      </c>
      <c r="L860" t="s">
        <v>845</v>
      </c>
      <c r="M860" t="str">
        <f t="shared" si="147"/>
        <v>STON/O 2. 3101273</v>
      </c>
      <c r="N860" s="1">
        <v>7.125</v>
      </c>
      <c r="O860" t="s">
        <v>1221</v>
      </c>
      <c r="P860" t="s">
        <v>14</v>
      </c>
    </row>
    <row r="861" spans="1:16" x14ac:dyDescent="0.25">
      <c r="A861">
        <v>860</v>
      </c>
      <c r="B861">
        <v>0</v>
      </c>
      <c r="D861">
        <v>3</v>
      </c>
      <c r="E861" t="s">
        <v>1181</v>
      </c>
      <c r="G861" t="s">
        <v>12</v>
      </c>
      <c r="J861">
        <v>0</v>
      </c>
      <c r="K861">
        <v>0</v>
      </c>
      <c r="L861">
        <v>2629</v>
      </c>
      <c r="N861" s="1">
        <v>7.2291999999999996</v>
      </c>
      <c r="P861" t="s">
        <v>19</v>
      </c>
    </row>
    <row r="862" spans="1:16" x14ac:dyDescent="0.25">
      <c r="A862">
        <v>434</v>
      </c>
      <c r="B862">
        <v>0</v>
      </c>
      <c r="C862" t="str">
        <f>IF(B862=1,"Survived","Died")</f>
        <v>Died</v>
      </c>
      <c r="D862" t="s">
        <v>1225</v>
      </c>
      <c r="E862" t="s">
        <v>627</v>
      </c>
      <c r="F862" t="str">
        <f>TRIM(MID(E862,FIND(",",E862)+2,FIND(".",E862)-FIND(",",E862)-1)) &amp; " " &amp; TRIM(MID(E862,FIND(".",E862)+2,LEN(E862))) &amp; " " &amp; LEFT(E862,FIND(",",E862)-1)</f>
        <v>Mr. Nikolai Erland Kallio</v>
      </c>
      <c r="G862" t="s">
        <v>12</v>
      </c>
      <c r="H862">
        <v>17</v>
      </c>
      <c r="I862" t="str">
        <f>IF(H862&lt;13,"Child",IF(H862&lt;60,"Adult","Senior"))</f>
        <v>Adult</v>
      </c>
      <c r="J862">
        <v>0</v>
      </c>
      <c r="K862">
        <v>0</v>
      </c>
      <c r="L862" t="s">
        <v>628</v>
      </c>
      <c r="M862" t="str">
        <f>TRIM(L862)</f>
        <v>STON/O 2. 3101274</v>
      </c>
      <c r="N862" s="1">
        <v>7.125</v>
      </c>
      <c r="O862" t="s">
        <v>1221</v>
      </c>
      <c r="P862" t="s">
        <v>14</v>
      </c>
    </row>
    <row r="863" spans="1:16" x14ac:dyDescent="0.25">
      <c r="A863">
        <v>244</v>
      </c>
      <c r="B863">
        <v>0</v>
      </c>
      <c r="C863" t="str">
        <f>IF(B863=1,"Survived","Died")</f>
        <v>Died</v>
      </c>
      <c r="D863" t="s">
        <v>1225</v>
      </c>
      <c r="E863" t="s">
        <v>368</v>
      </c>
      <c r="F863" t="str">
        <f>TRIM(MID(E863,FIND(",",E863)+2,FIND(".",E863)-FIND(",",E863)-1)) &amp; " " &amp; TRIM(MID(E863,FIND(".",E863)+2,LEN(E863))) &amp; " " &amp; LEFT(E863,FIND(",",E863)-1)</f>
        <v>Mr. Matti Alexanteri Maenpaa</v>
      </c>
      <c r="G863" t="s">
        <v>12</v>
      </c>
      <c r="H863">
        <v>22</v>
      </c>
      <c r="I863" t="str">
        <f>IF(H863&lt;13,"Child",IF(H863&lt;60,"Adult","Senior"))</f>
        <v>Adult</v>
      </c>
      <c r="J863">
        <v>0</v>
      </c>
      <c r="K863">
        <v>0</v>
      </c>
      <c r="L863" t="s">
        <v>369</v>
      </c>
      <c r="M863" t="str">
        <f>TRIM(L863)</f>
        <v>STON/O 2. 3101275</v>
      </c>
      <c r="N863" s="1">
        <v>7.125</v>
      </c>
      <c r="O863" t="s">
        <v>1221</v>
      </c>
      <c r="P863" t="s">
        <v>14</v>
      </c>
    </row>
    <row r="864" spans="1:16" x14ac:dyDescent="0.25">
      <c r="A864">
        <v>174</v>
      </c>
      <c r="B864">
        <v>0</v>
      </c>
      <c r="C864" t="str">
        <f>IF(B864=1,"Survived","Died")</f>
        <v>Died</v>
      </c>
      <c r="D864" t="s">
        <v>1225</v>
      </c>
      <c r="E864" t="s">
        <v>268</v>
      </c>
      <c r="F864" t="str">
        <f>TRIM(MID(E864,FIND(",",E864)+2,FIND(".",E864)-FIND(",",E864)-1)) &amp; " " &amp; TRIM(MID(E864,FIND(".",E864)+2,LEN(E864))) &amp; " " &amp; LEFT(E864,FIND(",",E864)-1)</f>
        <v>Mr. Antti Wilhelm Sivola</v>
      </c>
      <c r="G864" t="s">
        <v>12</v>
      </c>
      <c r="H864">
        <v>21</v>
      </c>
      <c r="I864" t="str">
        <f>IF(H864&lt;13,"Child",IF(H864&lt;60,"Adult","Senior"))</f>
        <v>Adult</v>
      </c>
      <c r="J864">
        <v>0</v>
      </c>
      <c r="K864">
        <v>0</v>
      </c>
      <c r="L864" t="s">
        <v>269</v>
      </c>
      <c r="M864" t="str">
        <f>TRIM(L864)</f>
        <v>STON/O 2. 3101280</v>
      </c>
      <c r="N864" s="1">
        <v>7.9249999999999998</v>
      </c>
      <c r="O864" t="s">
        <v>1221</v>
      </c>
      <c r="P864" t="s">
        <v>14</v>
      </c>
    </row>
    <row r="865" spans="1:16" x14ac:dyDescent="0.25">
      <c r="A865">
        <v>864</v>
      </c>
      <c r="B865">
        <v>0</v>
      </c>
      <c r="D865">
        <v>3</v>
      </c>
      <c r="E865" t="s">
        <v>1185</v>
      </c>
      <c r="G865" t="s">
        <v>16</v>
      </c>
      <c r="J865">
        <v>8</v>
      </c>
      <c r="K865">
        <v>2</v>
      </c>
      <c r="L865" t="s">
        <v>250</v>
      </c>
      <c r="N865" s="1">
        <v>69.55</v>
      </c>
      <c r="P865" t="s">
        <v>14</v>
      </c>
    </row>
    <row r="866" spans="1:16" x14ac:dyDescent="0.25">
      <c r="A866">
        <v>665</v>
      </c>
      <c r="B866">
        <v>1</v>
      </c>
      <c r="C866" t="str">
        <f>IF(B866=1,"Survived","Died")</f>
        <v>Survived</v>
      </c>
      <c r="D866" t="s">
        <v>1225</v>
      </c>
      <c r="E866" t="s">
        <v>934</v>
      </c>
      <c r="F866" t="str">
        <f>TRIM(MID(E866,FIND(",",E866)+2,FIND(".",E866)-FIND(",",E866)-1)) &amp; " " &amp; TRIM(MID(E866,FIND(".",E866)+2,LEN(E866))) &amp; " " &amp; LEFT(E866,FIND(",",E866)-1)</f>
        <v>Mr. Eino William Lindqvist</v>
      </c>
      <c r="G866" t="s">
        <v>12</v>
      </c>
      <c r="H866">
        <v>20</v>
      </c>
      <c r="I866" t="str">
        <f>IF(H866&lt;13,"Child",IF(H866&lt;60,"Adult","Senior"))</f>
        <v>Adult</v>
      </c>
      <c r="J866">
        <v>1</v>
      </c>
      <c r="K866">
        <v>0</v>
      </c>
      <c r="L866" t="s">
        <v>935</v>
      </c>
      <c r="M866" t="str">
        <f>TRIM(L866)</f>
        <v>STON/O 2. 3101285</v>
      </c>
      <c r="N866" s="1">
        <v>7.9249999999999998</v>
      </c>
      <c r="O866" t="s">
        <v>1221</v>
      </c>
      <c r="P866" t="s">
        <v>14</v>
      </c>
    </row>
    <row r="867" spans="1:16" x14ac:dyDescent="0.25">
      <c r="A867">
        <v>580</v>
      </c>
      <c r="B867">
        <v>1</v>
      </c>
      <c r="C867" t="str">
        <f>IF(B867=1,"Survived","Died")</f>
        <v>Survived</v>
      </c>
      <c r="D867" t="s">
        <v>1225</v>
      </c>
      <c r="E867" t="s">
        <v>827</v>
      </c>
      <c r="F867" t="str">
        <f>TRIM(MID(E867,FIND(",",E867)+2,FIND(".",E867)-FIND(",",E867)-1)) &amp; " " &amp; TRIM(MID(E867,FIND(".",E867)+2,LEN(E867))) &amp; " " &amp; LEFT(E867,FIND(",",E867)-1)</f>
        <v>Mr. Eiriik Jussila</v>
      </c>
      <c r="G867" t="s">
        <v>12</v>
      </c>
      <c r="H867">
        <v>32</v>
      </c>
      <c r="I867" t="str">
        <f>IF(H867&lt;13,"Child",IF(H867&lt;60,"Adult","Senior"))</f>
        <v>Adult</v>
      </c>
      <c r="J867">
        <v>0</v>
      </c>
      <c r="K867">
        <v>0</v>
      </c>
      <c r="L867" t="s">
        <v>828</v>
      </c>
      <c r="M867" t="str">
        <f>TRIM(L867)</f>
        <v>STON/O 2. 3101286</v>
      </c>
      <c r="N867" s="1">
        <v>7.9249999999999998</v>
      </c>
      <c r="O867" t="s">
        <v>1221</v>
      </c>
      <c r="P867" t="s">
        <v>14</v>
      </c>
    </row>
    <row r="868" spans="1:16" x14ac:dyDescent="0.25">
      <c r="A868">
        <v>745</v>
      </c>
      <c r="B868">
        <v>1</v>
      </c>
      <c r="C868" t="str">
        <f>IF(B868=1,"Survived","Died")</f>
        <v>Survived</v>
      </c>
      <c r="D868" t="s">
        <v>1225</v>
      </c>
      <c r="E868" t="s">
        <v>1037</v>
      </c>
      <c r="F868" t="str">
        <f>TRIM(MID(E868,FIND(",",E868)+2,FIND(".",E868)-FIND(",",E868)-1)) &amp; " " &amp; TRIM(MID(E868,FIND(".",E868)+2,LEN(E868))) &amp; " " &amp; LEFT(E868,FIND(",",E868)-1)</f>
        <v>Mr. Juho Stranden</v>
      </c>
      <c r="G868" t="s">
        <v>12</v>
      </c>
      <c r="H868">
        <v>31</v>
      </c>
      <c r="I868" t="str">
        <f>IF(H868&lt;13,"Child",IF(H868&lt;60,"Adult","Senior"))</f>
        <v>Adult</v>
      </c>
      <c r="J868">
        <v>0</v>
      </c>
      <c r="K868">
        <v>0</v>
      </c>
      <c r="L868" t="s">
        <v>1038</v>
      </c>
      <c r="M868" t="str">
        <f>TRIM(L868)</f>
        <v>STON/O 2. 3101288</v>
      </c>
      <c r="N868" s="1">
        <v>7.9249999999999998</v>
      </c>
      <c r="O868" t="s">
        <v>1221</v>
      </c>
      <c r="P868" t="s">
        <v>14</v>
      </c>
    </row>
    <row r="869" spans="1:16" x14ac:dyDescent="0.25">
      <c r="A869">
        <v>401</v>
      </c>
      <c r="B869">
        <v>1</v>
      </c>
      <c r="C869" t="str">
        <f>IF(B869=1,"Survived","Died")</f>
        <v>Survived</v>
      </c>
      <c r="D869" t="s">
        <v>1225</v>
      </c>
      <c r="E869" t="s">
        <v>587</v>
      </c>
      <c r="F869" t="str">
        <f>TRIM(MID(E869,FIND(",",E869)+2,FIND(".",E869)-FIND(",",E869)-1)) &amp; " " &amp; TRIM(MID(E869,FIND(".",E869)+2,LEN(E869))) &amp; " " &amp; LEFT(E869,FIND(",",E869)-1)</f>
        <v>Mr. Juha Niskanen</v>
      </c>
      <c r="G869" t="s">
        <v>12</v>
      </c>
      <c r="H869">
        <v>39</v>
      </c>
      <c r="I869" t="str">
        <f>IF(H869&lt;13,"Child",IF(H869&lt;60,"Adult","Senior"))</f>
        <v>Adult</v>
      </c>
      <c r="J869">
        <v>0</v>
      </c>
      <c r="K869">
        <v>0</v>
      </c>
      <c r="L869" t="s">
        <v>588</v>
      </c>
      <c r="M869" t="str">
        <f>TRIM(L869)</f>
        <v>STON/O 2. 3101289</v>
      </c>
      <c r="N869" s="1">
        <v>7.9249999999999998</v>
      </c>
      <c r="O869" t="s">
        <v>1221</v>
      </c>
      <c r="P869" t="s">
        <v>14</v>
      </c>
    </row>
    <row r="870" spans="1:16" x14ac:dyDescent="0.25">
      <c r="A870">
        <v>869</v>
      </c>
      <c r="B870">
        <v>0</v>
      </c>
      <c r="D870">
        <v>3</v>
      </c>
      <c r="E870" t="s">
        <v>1193</v>
      </c>
      <c r="G870" t="s">
        <v>12</v>
      </c>
      <c r="J870">
        <v>0</v>
      </c>
      <c r="K870">
        <v>0</v>
      </c>
      <c r="L870">
        <v>345777</v>
      </c>
      <c r="N870" s="1">
        <v>9.5</v>
      </c>
      <c r="P870" t="s">
        <v>14</v>
      </c>
    </row>
    <row r="871" spans="1:16" x14ac:dyDescent="0.25">
      <c r="A871">
        <v>637</v>
      </c>
      <c r="B871">
        <v>0</v>
      </c>
      <c r="C871" t="str">
        <f t="shared" ref="C871:C879" si="148">IF(B871=1,"Survived","Died")</f>
        <v>Died</v>
      </c>
      <c r="D871" t="s">
        <v>1225</v>
      </c>
      <c r="E871" t="s">
        <v>900</v>
      </c>
      <c r="F871" t="str">
        <f t="shared" ref="F871:F879" si="149">TRIM(MID(E871,FIND(",",E871)+2,FIND(".",E871)-FIND(",",E871)-1)) &amp; " " &amp; TRIM(MID(E871,FIND(".",E871)+2,LEN(E871))) &amp; " " &amp; LEFT(E871,FIND(",",E871)-1)</f>
        <v>Mr. Antti Gustaf Leinonen</v>
      </c>
      <c r="G871" t="s">
        <v>12</v>
      </c>
      <c r="H871">
        <v>32</v>
      </c>
      <c r="I871" t="str">
        <f t="shared" ref="I871:I879" si="150">IF(H871&lt;13,"Child",IF(H871&lt;60,"Adult","Senior"))</f>
        <v>Adult</v>
      </c>
      <c r="J871">
        <v>0</v>
      </c>
      <c r="K871">
        <v>0</v>
      </c>
      <c r="L871" t="s">
        <v>901</v>
      </c>
      <c r="M871" t="str">
        <f t="shared" ref="M871:M879" si="151">TRIM(L871)</f>
        <v>STON/O 2. 3101292</v>
      </c>
      <c r="N871" s="1">
        <v>7.9249999999999998</v>
      </c>
      <c r="O871" t="s">
        <v>1221</v>
      </c>
      <c r="P871" t="s">
        <v>14</v>
      </c>
    </row>
    <row r="872" spans="1:16" x14ac:dyDescent="0.25">
      <c r="A872">
        <v>383</v>
      </c>
      <c r="B872">
        <v>0</v>
      </c>
      <c r="C872" t="str">
        <f t="shared" si="148"/>
        <v>Died</v>
      </c>
      <c r="D872" t="s">
        <v>1225</v>
      </c>
      <c r="E872" t="s">
        <v>566</v>
      </c>
      <c r="F872" t="str">
        <f t="shared" si="149"/>
        <v>Mr. Juho Tikkanen</v>
      </c>
      <c r="G872" t="s">
        <v>12</v>
      </c>
      <c r="H872">
        <v>32</v>
      </c>
      <c r="I872" t="str">
        <f t="shared" si="150"/>
        <v>Adult</v>
      </c>
      <c r="J872">
        <v>0</v>
      </c>
      <c r="K872">
        <v>0</v>
      </c>
      <c r="L872" t="s">
        <v>567</v>
      </c>
      <c r="M872" t="str">
        <f t="shared" si="151"/>
        <v>STON/O 2. 3101293</v>
      </c>
      <c r="N872" s="1">
        <v>7.9249999999999998</v>
      </c>
      <c r="O872" t="s">
        <v>1221</v>
      </c>
      <c r="P872" t="s">
        <v>14</v>
      </c>
    </row>
    <row r="873" spans="1:16" x14ac:dyDescent="0.25">
      <c r="A873">
        <v>116</v>
      </c>
      <c r="B873">
        <v>0</v>
      </c>
      <c r="C873" t="str">
        <f t="shared" si="148"/>
        <v>Died</v>
      </c>
      <c r="D873" t="s">
        <v>1225</v>
      </c>
      <c r="E873" t="s">
        <v>181</v>
      </c>
      <c r="F873" t="str">
        <f t="shared" si="149"/>
        <v>Mr. Edvard Pekoniemi</v>
      </c>
      <c r="G873" t="s">
        <v>12</v>
      </c>
      <c r="H873">
        <v>21</v>
      </c>
      <c r="I873" t="str">
        <f t="shared" si="150"/>
        <v>Adult</v>
      </c>
      <c r="J873">
        <v>0</v>
      </c>
      <c r="K873">
        <v>0</v>
      </c>
      <c r="L873" t="s">
        <v>182</v>
      </c>
      <c r="M873" t="str">
        <f t="shared" si="151"/>
        <v>STON/O 2. 3101294</v>
      </c>
      <c r="N873" s="1">
        <v>7.9249999999999998</v>
      </c>
      <c r="O873" t="s">
        <v>1221</v>
      </c>
      <c r="P873" t="s">
        <v>14</v>
      </c>
    </row>
    <row r="874" spans="1:16" x14ac:dyDescent="0.25">
      <c r="A874">
        <v>730</v>
      </c>
      <c r="B874">
        <v>0</v>
      </c>
      <c r="C874" t="str">
        <f t="shared" si="148"/>
        <v>Died</v>
      </c>
      <c r="D874" t="s">
        <v>1225</v>
      </c>
      <c r="E874" t="s">
        <v>1018</v>
      </c>
      <c r="F874" t="str">
        <f t="shared" si="149"/>
        <v>Miss. Pieta Sofia Ilmakangas</v>
      </c>
      <c r="G874" t="s">
        <v>16</v>
      </c>
      <c r="H874">
        <v>25</v>
      </c>
      <c r="I874" t="str">
        <f t="shared" si="150"/>
        <v>Adult</v>
      </c>
      <c r="J874">
        <v>1</v>
      </c>
      <c r="K874">
        <v>0</v>
      </c>
      <c r="L874" t="s">
        <v>1019</v>
      </c>
      <c r="M874" t="str">
        <f t="shared" si="151"/>
        <v>STON/O2. 3101271</v>
      </c>
      <c r="N874" s="1">
        <v>7.9249999999999998</v>
      </c>
      <c r="O874" t="s">
        <v>1221</v>
      </c>
      <c r="P874" t="s">
        <v>14</v>
      </c>
    </row>
    <row r="875" spans="1:16" x14ac:dyDescent="0.25">
      <c r="A875">
        <v>143</v>
      </c>
      <c r="B875">
        <v>1</v>
      </c>
      <c r="C875" t="str">
        <f t="shared" si="148"/>
        <v>Survived</v>
      </c>
      <c r="D875" t="s">
        <v>1225</v>
      </c>
      <c r="E875" t="s">
        <v>222</v>
      </c>
      <c r="F875" t="str">
        <f t="shared" si="149"/>
        <v>Mrs. Pekka Pietari (Elin Matilda Dolck) Hakkarainen</v>
      </c>
      <c r="G875" t="s">
        <v>16</v>
      </c>
      <c r="H875">
        <v>24</v>
      </c>
      <c r="I875" t="str">
        <f t="shared" si="150"/>
        <v>Adult</v>
      </c>
      <c r="J875">
        <v>1</v>
      </c>
      <c r="K875">
        <v>0</v>
      </c>
      <c r="L875" t="s">
        <v>223</v>
      </c>
      <c r="M875" t="str">
        <f t="shared" si="151"/>
        <v>STON/O2. 3101279</v>
      </c>
      <c r="N875" s="1">
        <v>15.85</v>
      </c>
      <c r="O875" t="s">
        <v>1221</v>
      </c>
      <c r="P875" t="s">
        <v>14</v>
      </c>
    </row>
    <row r="876" spans="1:16" x14ac:dyDescent="0.25">
      <c r="A876">
        <v>404</v>
      </c>
      <c r="B876">
        <v>0</v>
      </c>
      <c r="C876" t="str">
        <f t="shared" si="148"/>
        <v>Died</v>
      </c>
      <c r="D876" t="s">
        <v>1225</v>
      </c>
      <c r="E876" t="s">
        <v>591</v>
      </c>
      <c r="F876" t="str">
        <f t="shared" si="149"/>
        <v>Mr. Pekka Pietari Hakkarainen</v>
      </c>
      <c r="G876" t="s">
        <v>12</v>
      </c>
      <c r="H876">
        <v>28</v>
      </c>
      <c r="I876" t="str">
        <f t="shared" si="150"/>
        <v>Adult</v>
      </c>
      <c r="J876">
        <v>1</v>
      </c>
      <c r="K876">
        <v>0</v>
      </c>
      <c r="L876" t="s">
        <v>223</v>
      </c>
      <c r="M876" t="str">
        <f t="shared" si="151"/>
        <v>STON/O2. 3101279</v>
      </c>
      <c r="N876" s="1">
        <v>15.85</v>
      </c>
      <c r="O876" t="s">
        <v>1221</v>
      </c>
      <c r="P876" t="s">
        <v>14</v>
      </c>
    </row>
    <row r="877" spans="1:16" x14ac:dyDescent="0.25">
      <c r="A877">
        <v>3</v>
      </c>
      <c r="B877">
        <v>1</v>
      </c>
      <c r="C877" t="str">
        <f t="shared" si="148"/>
        <v>Survived</v>
      </c>
      <c r="D877" t="s">
        <v>1225</v>
      </c>
      <c r="E877" t="s">
        <v>20</v>
      </c>
      <c r="F877" t="str">
        <f t="shared" si="149"/>
        <v>Miss. Laina Heikkinen</v>
      </c>
      <c r="G877" t="s">
        <v>16</v>
      </c>
      <c r="H877">
        <v>26</v>
      </c>
      <c r="I877" t="str">
        <f t="shared" si="150"/>
        <v>Adult</v>
      </c>
      <c r="J877">
        <v>0</v>
      </c>
      <c r="K877">
        <v>0</v>
      </c>
      <c r="L877" t="s">
        <v>21</v>
      </c>
      <c r="M877" t="str">
        <f t="shared" si="151"/>
        <v>STON/O2. 3101282</v>
      </c>
      <c r="N877" s="1">
        <v>7.9249999999999998</v>
      </c>
      <c r="O877" t="s">
        <v>1221</v>
      </c>
      <c r="P877" t="s">
        <v>14</v>
      </c>
    </row>
    <row r="878" spans="1:16" x14ac:dyDescent="0.25">
      <c r="A878">
        <v>217</v>
      </c>
      <c r="B878">
        <v>1</v>
      </c>
      <c r="C878" t="str">
        <f t="shared" si="148"/>
        <v>Survived</v>
      </c>
      <c r="D878" t="s">
        <v>1225</v>
      </c>
      <c r="E878" t="s">
        <v>328</v>
      </c>
      <c r="F878" t="str">
        <f t="shared" si="149"/>
        <v>Miss. Eliina Honkanen</v>
      </c>
      <c r="G878" t="s">
        <v>16</v>
      </c>
      <c r="H878">
        <v>27</v>
      </c>
      <c r="I878" t="str">
        <f t="shared" si="150"/>
        <v>Adult</v>
      </c>
      <c r="J878">
        <v>0</v>
      </c>
      <c r="K878">
        <v>0</v>
      </c>
      <c r="L878" t="s">
        <v>329</v>
      </c>
      <c r="M878" t="str">
        <f t="shared" si="151"/>
        <v>STON/O2. 3101283</v>
      </c>
      <c r="N878" s="1">
        <v>7.9249999999999998</v>
      </c>
      <c r="O878" t="s">
        <v>1221</v>
      </c>
      <c r="P878" t="s">
        <v>14</v>
      </c>
    </row>
    <row r="879" spans="1:16" x14ac:dyDescent="0.25">
      <c r="A879">
        <v>817</v>
      </c>
      <c r="B879">
        <v>0</v>
      </c>
      <c r="C879" t="str">
        <f t="shared" si="148"/>
        <v>Died</v>
      </c>
      <c r="D879" t="s">
        <v>1225</v>
      </c>
      <c r="E879" t="s">
        <v>1126</v>
      </c>
      <c r="F879" t="str">
        <f t="shared" si="149"/>
        <v>Miss. Wendla Maria Heininen</v>
      </c>
      <c r="G879" t="s">
        <v>16</v>
      </c>
      <c r="H879">
        <v>23</v>
      </c>
      <c r="I879" t="str">
        <f t="shared" si="150"/>
        <v>Adult</v>
      </c>
      <c r="J879">
        <v>0</v>
      </c>
      <c r="K879">
        <v>0</v>
      </c>
      <c r="L879" t="s">
        <v>1127</v>
      </c>
      <c r="M879" t="str">
        <f t="shared" si="151"/>
        <v>STON/O2. 3101290</v>
      </c>
      <c r="N879" s="1">
        <v>7.9249999999999998</v>
      </c>
      <c r="O879" t="s">
        <v>1221</v>
      </c>
      <c r="P879" t="s">
        <v>14</v>
      </c>
    </row>
    <row r="880" spans="1:16" x14ac:dyDescent="0.25">
      <c r="A880">
        <v>879</v>
      </c>
      <c r="B880">
        <v>0</v>
      </c>
      <c r="D880">
        <v>3</v>
      </c>
      <c r="E880" t="s">
        <v>1203</v>
      </c>
      <c r="G880" t="s">
        <v>12</v>
      </c>
      <c r="J880">
        <v>0</v>
      </c>
      <c r="K880">
        <v>0</v>
      </c>
      <c r="L880">
        <v>349217</v>
      </c>
      <c r="N880" s="1">
        <v>7.8958000000000004</v>
      </c>
      <c r="P880" t="s">
        <v>14</v>
      </c>
    </row>
    <row r="881" spans="1:16" x14ac:dyDescent="0.25">
      <c r="A881">
        <v>227</v>
      </c>
      <c r="B881">
        <v>1</v>
      </c>
      <c r="C881" t="str">
        <f t="shared" ref="C881:C889" si="152">IF(B881=1,"Survived","Died")</f>
        <v>Survived</v>
      </c>
      <c r="D881" t="s">
        <v>1224</v>
      </c>
      <c r="E881" t="s">
        <v>344</v>
      </c>
      <c r="F881" t="str">
        <f t="shared" ref="F881:F889" si="153">TRIM(MID(E881,FIND(",",E881)+2,FIND(".",E881)-FIND(",",E881)-1)) &amp; " " &amp; TRIM(MID(E881,FIND(".",E881)+2,LEN(E881))) &amp; " " &amp; LEFT(E881,FIND(",",E881)-1)</f>
        <v>Mr. William John Mellors</v>
      </c>
      <c r="G881" t="s">
        <v>12</v>
      </c>
      <c r="H881">
        <v>19</v>
      </c>
      <c r="I881" t="str">
        <f t="shared" ref="I881:I889" si="154">IF(H881&lt;13,"Child",IF(H881&lt;60,"Adult","Senior"))</f>
        <v>Adult</v>
      </c>
      <c r="J881">
        <v>0</v>
      </c>
      <c r="K881">
        <v>0</v>
      </c>
      <c r="L881" t="s">
        <v>345</v>
      </c>
      <c r="M881" t="str">
        <f t="shared" ref="M881:M889" si="155">TRIM(L881)</f>
        <v>SW/PP 751</v>
      </c>
      <c r="N881" s="1">
        <v>10.5</v>
      </c>
      <c r="O881" t="s">
        <v>1221</v>
      </c>
      <c r="P881" t="s">
        <v>14</v>
      </c>
    </row>
    <row r="882" spans="1:16" x14ac:dyDescent="0.25">
      <c r="A882">
        <v>527</v>
      </c>
      <c r="B882">
        <v>1</v>
      </c>
      <c r="C882" t="str">
        <f t="shared" si="152"/>
        <v>Survived</v>
      </c>
      <c r="D882" t="s">
        <v>1224</v>
      </c>
      <c r="E882" t="s">
        <v>755</v>
      </c>
      <c r="F882" t="str">
        <f t="shared" si="153"/>
        <v>Miss. Lucy Ridsdale</v>
      </c>
      <c r="G882" t="s">
        <v>16</v>
      </c>
      <c r="H882">
        <v>50</v>
      </c>
      <c r="I882" t="str">
        <f t="shared" si="154"/>
        <v>Adult</v>
      </c>
      <c r="J882">
        <v>0</v>
      </c>
      <c r="K882">
        <v>0</v>
      </c>
      <c r="L882" t="s">
        <v>756</v>
      </c>
      <c r="M882" t="str">
        <f t="shared" si="155"/>
        <v>W./C. 14258</v>
      </c>
      <c r="N882" s="1">
        <v>10.5</v>
      </c>
      <c r="O882" t="s">
        <v>1221</v>
      </c>
      <c r="P882" t="s">
        <v>14</v>
      </c>
    </row>
    <row r="883" spans="1:16" x14ac:dyDescent="0.25">
      <c r="A883">
        <v>243</v>
      </c>
      <c r="B883">
        <v>0</v>
      </c>
      <c r="C883" t="str">
        <f t="shared" si="152"/>
        <v>Died</v>
      </c>
      <c r="D883" t="s">
        <v>1224</v>
      </c>
      <c r="E883" t="s">
        <v>366</v>
      </c>
      <c r="F883" t="str">
        <f t="shared" si="153"/>
        <v>Mr. Reginald Charles Coleridge</v>
      </c>
      <c r="G883" t="s">
        <v>12</v>
      </c>
      <c r="H883">
        <v>29</v>
      </c>
      <c r="I883" t="str">
        <f t="shared" si="154"/>
        <v>Adult</v>
      </c>
      <c r="J883">
        <v>0</v>
      </c>
      <c r="K883">
        <v>0</v>
      </c>
      <c r="L883" t="s">
        <v>367</v>
      </c>
      <c r="M883" t="str">
        <f t="shared" si="155"/>
        <v>W./C. 14263</v>
      </c>
      <c r="N883" s="1">
        <v>10.5</v>
      </c>
      <c r="O883" t="s">
        <v>1221</v>
      </c>
      <c r="P883" t="s">
        <v>14</v>
      </c>
    </row>
    <row r="884" spans="1:16" x14ac:dyDescent="0.25">
      <c r="A884">
        <v>87</v>
      </c>
      <c r="B884">
        <v>0</v>
      </c>
      <c r="C884" t="str">
        <f t="shared" si="152"/>
        <v>Died</v>
      </c>
      <c r="D884" t="s">
        <v>1225</v>
      </c>
      <c r="E884" t="s">
        <v>141</v>
      </c>
      <c r="F884" t="str">
        <f t="shared" si="153"/>
        <v>Mr. William Neal Ford</v>
      </c>
      <c r="G884" t="s">
        <v>12</v>
      </c>
      <c r="H884">
        <v>16</v>
      </c>
      <c r="I884" t="str">
        <f t="shared" si="154"/>
        <v>Adult</v>
      </c>
      <c r="J884">
        <v>1</v>
      </c>
      <c r="K884">
        <v>3</v>
      </c>
      <c r="L884" t="s">
        <v>142</v>
      </c>
      <c r="M884" t="str">
        <f t="shared" si="155"/>
        <v>W./C. 6608</v>
      </c>
      <c r="N884" s="1">
        <v>34.375</v>
      </c>
      <c r="O884" t="s">
        <v>1221</v>
      </c>
      <c r="P884" t="s">
        <v>14</v>
      </c>
    </row>
    <row r="885" spans="1:16" x14ac:dyDescent="0.25">
      <c r="A885">
        <v>148</v>
      </c>
      <c r="B885">
        <v>0</v>
      </c>
      <c r="C885" t="str">
        <f t="shared" si="152"/>
        <v>Died</v>
      </c>
      <c r="D885" t="s">
        <v>1225</v>
      </c>
      <c r="E885" t="s">
        <v>229</v>
      </c>
      <c r="F885" t="str">
        <f t="shared" si="153"/>
        <v>Miss. Robina Maggie "Ruby" Ford</v>
      </c>
      <c r="G885" t="s">
        <v>16</v>
      </c>
      <c r="H885">
        <v>9</v>
      </c>
      <c r="I885" t="str">
        <f t="shared" si="154"/>
        <v>Child</v>
      </c>
      <c r="J885">
        <v>2</v>
      </c>
      <c r="K885">
        <v>2</v>
      </c>
      <c r="L885" t="s">
        <v>142</v>
      </c>
      <c r="M885" t="str">
        <f t="shared" si="155"/>
        <v>W./C. 6608</v>
      </c>
      <c r="N885" s="1">
        <v>34.375</v>
      </c>
      <c r="O885" t="s">
        <v>1221</v>
      </c>
      <c r="P885" t="s">
        <v>14</v>
      </c>
    </row>
    <row r="886" spans="1:16" x14ac:dyDescent="0.25">
      <c r="A886">
        <v>437</v>
      </c>
      <c r="B886">
        <v>0</v>
      </c>
      <c r="C886" t="str">
        <f t="shared" si="152"/>
        <v>Died</v>
      </c>
      <c r="D886" t="s">
        <v>1225</v>
      </c>
      <c r="E886" t="s">
        <v>632</v>
      </c>
      <c r="F886" t="str">
        <f t="shared" si="153"/>
        <v>Miss. Doolina Margaret "Daisy" Ford</v>
      </c>
      <c r="G886" t="s">
        <v>16</v>
      </c>
      <c r="H886">
        <v>21</v>
      </c>
      <c r="I886" t="str">
        <f t="shared" si="154"/>
        <v>Adult</v>
      </c>
      <c r="J886">
        <v>2</v>
      </c>
      <c r="K886">
        <v>2</v>
      </c>
      <c r="L886" t="s">
        <v>142</v>
      </c>
      <c r="M886" t="str">
        <f t="shared" si="155"/>
        <v>W./C. 6608</v>
      </c>
      <c r="N886" s="1">
        <v>34.375</v>
      </c>
      <c r="O886" t="s">
        <v>1221</v>
      </c>
      <c r="P886" t="s">
        <v>14</v>
      </c>
    </row>
    <row r="887" spans="1:16" x14ac:dyDescent="0.25">
      <c r="A887">
        <v>737</v>
      </c>
      <c r="B887">
        <v>0</v>
      </c>
      <c r="C887" t="str">
        <f t="shared" si="152"/>
        <v>Died</v>
      </c>
      <c r="D887" t="s">
        <v>1225</v>
      </c>
      <c r="E887" t="s">
        <v>1026</v>
      </c>
      <c r="F887" t="str">
        <f t="shared" si="153"/>
        <v>Mrs. Edward (Margaret Ann Watson) Ford</v>
      </c>
      <c r="G887" t="s">
        <v>16</v>
      </c>
      <c r="H887">
        <v>48</v>
      </c>
      <c r="I887" t="str">
        <f t="shared" si="154"/>
        <v>Adult</v>
      </c>
      <c r="J887">
        <v>1</v>
      </c>
      <c r="K887">
        <v>3</v>
      </c>
      <c r="L887" t="s">
        <v>142</v>
      </c>
      <c r="M887" t="str">
        <f t="shared" si="155"/>
        <v>W./C. 6608</v>
      </c>
      <c r="N887" s="1">
        <v>34.375</v>
      </c>
      <c r="O887" t="s">
        <v>1221</v>
      </c>
      <c r="P887" t="s">
        <v>14</v>
      </c>
    </row>
    <row r="888" spans="1:16" x14ac:dyDescent="0.25">
      <c r="A888">
        <v>93</v>
      </c>
      <c r="B888">
        <v>0</v>
      </c>
      <c r="C888" t="str">
        <f t="shared" si="152"/>
        <v>Died</v>
      </c>
      <c r="D888" t="s">
        <v>1223</v>
      </c>
      <c r="E888" t="s">
        <v>149</v>
      </c>
      <c r="F888" t="str">
        <f t="shared" si="153"/>
        <v>Mr. Herbert Fuller Chaffee</v>
      </c>
      <c r="G888" t="s">
        <v>12</v>
      </c>
      <c r="H888">
        <v>46</v>
      </c>
      <c r="I888" t="str">
        <f t="shared" si="154"/>
        <v>Adult</v>
      </c>
      <c r="J888">
        <v>1</v>
      </c>
      <c r="K888">
        <v>0</v>
      </c>
      <c r="L888" t="s">
        <v>150</v>
      </c>
      <c r="M888" t="str">
        <f t="shared" si="155"/>
        <v>W.E.P. 5734</v>
      </c>
      <c r="N888" s="1">
        <v>61.174999999999997</v>
      </c>
      <c r="O888" t="s">
        <v>151</v>
      </c>
      <c r="P888" t="s">
        <v>14</v>
      </c>
    </row>
    <row r="889" spans="1:16" x14ac:dyDescent="0.25">
      <c r="A889">
        <v>220</v>
      </c>
      <c r="B889">
        <v>0</v>
      </c>
      <c r="C889" t="str">
        <f t="shared" si="152"/>
        <v>Died</v>
      </c>
      <c r="D889" t="s">
        <v>1224</v>
      </c>
      <c r="E889" t="s">
        <v>333</v>
      </c>
      <c r="F889" t="str">
        <f t="shared" si="153"/>
        <v>Mr. Walter Harris</v>
      </c>
      <c r="G889" t="s">
        <v>12</v>
      </c>
      <c r="H889">
        <v>30</v>
      </c>
      <c r="I889" t="str">
        <f t="shared" si="154"/>
        <v>Adult</v>
      </c>
      <c r="J889">
        <v>0</v>
      </c>
      <c r="K889">
        <v>0</v>
      </c>
      <c r="L889" t="s">
        <v>334</v>
      </c>
      <c r="M889" t="str">
        <f t="shared" si="155"/>
        <v>W/C 14208</v>
      </c>
      <c r="N889" s="1">
        <v>10.5</v>
      </c>
      <c r="O889" t="s">
        <v>1221</v>
      </c>
      <c r="P889" t="s">
        <v>14</v>
      </c>
    </row>
    <row r="890" spans="1:16" x14ac:dyDescent="0.25">
      <c r="A890">
        <v>889</v>
      </c>
      <c r="B890">
        <v>0</v>
      </c>
      <c r="D890">
        <v>3</v>
      </c>
      <c r="E890" t="s">
        <v>1217</v>
      </c>
      <c r="G890" t="s">
        <v>16</v>
      </c>
      <c r="J890">
        <v>1</v>
      </c>
      <c r="K890">
        <v>2</v>
      </c>
      <c r="L890" t="s">
        <v>1087</v>
      </c>
      <c r="N890" s="1">
        <v>23.45</v>
      </c>
      <c r="P890" t="s">
        <v>14</v>
      </c>
    </row>
    <row r="891" spans="1:16" x14ac:dyDescent="0.25">
      <c r="A891">
        <v>541</v>
      </c>
      <c r="B891">
        <v>1</v>
      </c>
      <c r="C891" t="str">
        <f>IF(B891=1,"Survived","Died")</f>
        <v>Survived</v>
      </c>
      <c r="D891" t="s">
        <v>1223</v>
      </c>
      <c r="E891" t="s">
        <v>775</v>
      </c>
      <c r="F891" t="str">
        <f>TRIM(MID(E891,FIND(",",E891)+2,FIND(".",E891)-FIND(",",E891)-1)) &amp; " " &amp; TRIM(MID(E891,FIND(".",E891)+2,LEN(E891))) &amp; " " &amp; LEFT(E891,FIND(",",E891)-1)</f>
        <v>Miss. Harriet R Crosby</v>
      </c>
      <c r="G891" t="s">
        <v>16</v>
      </c>
      <c r="H891">
        <v>36</v>
      </c>
      <c r="I891" t="str">
        <f>IF(H891&lt;13,"Child",IF(H891&lt;60,"Adult","Senior"))</f>
        <v>Adult</v>
      </c>
      <c r="J891">
        <v>0</v>
      </c>
      <c r="K891">
        <v>2</v>
      </c>
      <c r="L891" t="s">
        <v>776</v>
      </c>
      <c r="M891" t="str">
        <f>TRIM(L891)</f>
        <v>WE/P 5735</v>
      </c>
      <c r="N891" s="1">
        <v>71</v>
      </c>
      <c r="O891" t="s">
        <v>777</v>
      </c>
      <c r="P891" t="s">
        <v>14</v>
      </c>
    </row>
    <row r="892" spans="1:16" x14ac:dyDescent="0.25">
      <c r="A892">
        <v>746</v>
      </c>
      <c r="B892">
        <v>0</v>
      </c>
      <c r="C892" t="str">
        <f>IF(B892=1,"Survived","Died")</f>
        <v>Died</v>
      </c>
      <c r="D892" t="s">
        <v>1223</v>
      </c>
      <c r="E892" t="s">
        <v>1039</v>
      </c>
      <c r="F892" t="str">
        <f>TRIM(MID(E892,FIND(",",E892)+2,FIND(".",E892)-FIND(",",E892)-1)) &amp; " " &amp; TRIM(MID(E892,FIND(".",E892)+2,LEN(E892))) &amp; " " &amp; LEFT(E892,FIND(",",E892)-1)</f>
        <v>Capt. Edward Gifford Crosby</v>
      </c>
      <c r="G892" t="s">
        <v>12</v>
      </c>
      <c r="H892">
        <v>70</v>
      </c>
      <c r="I892" t="str">
        <f>IF(H892&lt;13,"Child",IF(H892&lt;60,"Adult","Senior"))</f>
        <v>Senior</v>
      </c>
      <c r="J892">
        <v>1</v>
      </c>
      <c r="K892">
        <v>1</v>
      </c>
      <c r="L892" t="s">
        <v>776</v>
      </c>
      <c r="M892" t="str">
        <f>TRIM(L892)</f>
        <v>WE/P 5735</v>
      </c>
      <c r="N892" s="1">
        <v>71</v>
      </c>
      <c r="O892" t="s">
        <v>777</v>
      </c>
      <c r="P89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2025-08-13T03:35:29Z</dcterms:created>
  <dcterms:modified xsi:type="dcterms:W3CDTF">2025-08-14T02:38:06Z</dcterms:modified>
</cp:coreProperties>
</file>