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PC\Documents\Cognifyz\"/>
    </mc:Choice>
  </mc:AlternateContent>
  <xr:revisionPtr revIDLastSave="0" documentId="13_ncr:1_{032CB109-21EF-4F32-B2C2-CB3F64D9AB48}" xr6:coauthVersionLast="47" xr6:coauthVersionMax="47" xr10:uidLastSave="{00000000-0000-0000-0000-000000000000}"/>
  <bookViews>
    <workbookView xWindow="-120" yWindow="-120" windowWidth="20730" windowHeight="11040" xr2:uid="{00000000-000D-0000-FFFF-FFFF00000000}"/>
  </bookViews>
  <sheets>
    <sheet name="Dashboard" sheetId="1" r:id="rId1"/>
    <sheet name="GenderWiseInvestmentCount" sheetId="5" r:id="rId2"/>
    <sheet name="AgeWiseInvestmentDistribution" sheetId="6" r:id="rId3"/>
    <sheet name="PreferredInvestmentAvenue" sheetId="7" r:id="rId4"/>
    <sheet name="ExpectedReturns" sheetId="8" r:id="rId5"/>
    <sheet name="InvestmentDurationPreferences" sheetId="9" r:id="rId6"/>
    <sheet name="SourceOfInformation" sheetId="10" r:id="rId7"/>
    <sheet name="DataSet" sheetId="2" r:id="rId8"/>
  </sheets>
  <definedNames>
    <definedName name="Slicer_Avenue">#N/A</definedName>
    <definedName name="Slicer_Gender">#N/A</definedName>
  </definedNames>
  <calcPr calcId="181029"/>
  <pivotCaches>
    <pivotCache cacheId="5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3" i="2" l="1"/>
  <c r="AB3"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Z41" i="2"/>
  <c r="Z40" i="2"/>
  <c r="Z39" i="2"/>
  <c r="Z38" i="2"/>
  <c r="Z37"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Z3" i="2"/>
  <c r="Z2" i="2"/>
</calcChain>
</file>

<file path=xl/sharedStrings.xml><?xml version="1.0" encoding="utf-8"?>
<sst xmlns="http://schemas.openxmlformats.org/spreadsheetml/2006/main" count="718" uniqueCount="83">
  <si>
    <t>Gender</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</si>
  <si>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</si>
  <si>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</si>
  <si>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</si>
  <si>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</si>
  <si>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</si>
  <si>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</si>
  <si>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</si>
  <si>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</si>
  <si>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</si>
  <si>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</si>
  <si>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</si>
  <si>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</si>
  <si>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</si>
  <si>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</si>
  <si>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</si>
  <si>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</si>
  <si>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</si>
  <si>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</si>
  <si>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</si>
  <si>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</si>
  <si>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</si>
  <si>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</si>
  <si>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Reason_Selected</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</si>
  <si>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</si>
  <si>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</si>
  <si>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</si>
  <si>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</si>
  <si>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</si>
  <si>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</si>
  <si>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</si>
  <si>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</si>
  <si>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</si>
  <si>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</si>
  <si>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</si>
  <si>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</si>
  <si>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</si>
  <si>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</si>
  <si>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</si>
  <si>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</si>
  <si>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</si>
  <si>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</si>
  <si>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</si>
  <si>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</si>
  <si>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</si>
  <si>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</si>
  <si>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</si>
  <si>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</si>
  <si>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</si>
  <si>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</si>
  <si>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</si>
  <si>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</si>
  <si>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</si>
  <si>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</si>
  <si>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</si>
  <si>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</si>
  <si>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</si>
  <si>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</si>
  <si>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</si>
  <si>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</si>
  <si>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</si>
  <si>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</si>
  <si>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</si>
  <si>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</si>
  <si>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</si>
  <si>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</si>
  <si>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</si>
  <si>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</si>
  <si>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Age</t>
  </si>
  <si>
    <t>Row Labels</t>
  </si>
  <si>
    <t>Grand Total</t>
  </si>
  <si>
    <t>Count of Investment_Avenues</t>
  </si>
  <si>
    <t>Age Group</t>
  </si>
  <si>
    <t>Column Labels</t>
  </si>
  <si>
    <t>Adult</t>
  </si>
  <si>
    <t>Teenager</t>
  </si>
  <si>
    <t>Count of Avenue</t>
  </si>
  <si>
    <t>Count of Age Group</t>
  </si>
  <si>
    <t>Count of Gender</t>
  </si>
  <si>
    <t>Count of Age</t>
  </si>
  <si>
    <t>Total Male</t>
  </si>
  <si>
    <t>Total Female</t>
  </si>
  <si>
    <t>Investment Preferences &amp; Risk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</si>
</sst>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8"/>
      <name val="Copperplate Gothic Bold"/>
      <family val="2"/>
    </font>
  </fonts>
  <fills count="4">
    <fill>
      <patternFill patternType="none"/>
    </fill>
    <fill>
      <patternFill patternType="gray125"/>
    </fill>
    <fill>
      <patternFill patternType="solid">
        <fgColor theme="5"/>
        <bgColor indexed="64"/>
      </patternFill>
    </fill>
    <fill>
      <patternFill patternType="solid">
        <fgColor rgb="FF33333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1" fillId="2" borderId="0" xfId="0" applyFont="1" applyFill="1" applyAlignment="1">
      <alignment horizontal="center" vertical="center"/>
    </xf>
  </cellXfs>
  <cellStyles count="1">
    <cellStyle name="Normal" xfId="0" builtinId="0"/>
  </cellStyles>
  <dxfs count="4">
    <dxf>
      <font>
        <b/>
        <i val="0"/>
        <sz val="12"/>
      </font>
      <fill>
        <patternFill>
          <bgColor theme="4" tint="0.39994506668294322"/>
        </patternFill>
      </fill>
    </dxf>
    <dxf>
      <fill>
        <patternFill>
          <bgColor rgb="FF394C4D"/>
        </patternFill>
      </fill>
    </dxf>
    <dxf>
      <numFmt numFmtId="0" formatCode="General"/>
    </dxf>
    <dxf>
      <numFmt numFmtId="0" formatCode="General"/>
    </dxf>
  </dxfs>
  <tableStyles count="1" defaultTableStyle="TableStyleMedium2" defaultPivotStyle="PivotStyleLight16">
    <tableStyle name="Slicer Style 1" pivot="0" table="0" count="3" xr9:uid="{EF269762-B7BB-4096-B871-C9B0ECE8AA5A}">
      <tableStyleElement type="wholeTable" dxfId="1"/>
      <tableStyleElement type="headerRow" dxfId="0"/>
    </tableStyle>
  </tableStyles>
  <colors>
    <mruColors>
      <color rgb="FFCCFF33"/>
      <color rgb="FF394C4D"/>
      <color rgb="FF325444"/>
      <color rgb="FF3399FF"/>
      <color rgb="FF006666"/>
      <color rgb="FF66FFFF"/>
      <color rgb="FFB2B2B2"/>
      <color rgb="FF333333"/>
    </mruColors>
  </colors>
  <extLst>
    <ext xmlns:x14="http://schemas.microsoft.com/office/spreadsheetml/2009/9/main" uri="{46F421CA-312F-682f-3DD2-61675219B42D}">
      <x14:dxfs count="3">
        <dxf>
          <font>
            <b/>
            <i val="0"/>
            <sz val="10"/>
          </font>
          <fill>
            <patternFill>
              <bgColor rgb="FFCCFF33"/>
            </patternFill>
          </fill>
        </dxf>
        <dxf>
          <fill>
            <patternFill>
              <bgColor rgb="FFCCFF33"/>
            </patternFill>
          </fill>
        </dxf>
        <dxf>
          <fill>
            <patternFill>
              <bgColor rgb="FFCCFF3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[Task6.xlsx]GenderWiseInvestmentCount!PivotTable33</c:name>
    <c:fmtId val="3"/>
  </c:pivotSource>
  <c:chart>
    <c:title>
      <c:tx>
        <c:rich>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r>
              <a:rPr lang="en-US" u="dotted" baseline="0">
                <a:solidFill>
                  <a:schemeClr val="bg1"/>
                </a:solidFill>
                <a:latin typeface="Copperplate Gothic Bold" panose="020E0705020206020404" pitchFamily="34" charset="0"/>
              </a:rPr>
              <a:t>Gender Wise Investment Count</a:t>
            </a:r>
          </a:p>
        </c:rich>
      </c:tx>
      <c:layout>
        <c:manualLayout>
          <c:xMode val="edge"/>
          <c:yMode val="edge"/>
          <c:x val="0.14214150650523527"/>
          <c:y val="2.7777777777777776E-2"/>
        </c:manualLayout>
      </c:layout>
      <c:overlay val="0"/>
      <c:spPr>
        <a:noFill/>
        <a:ln>
          <a:noFill/>
        </a:ln>
        <a:effectLst/>
      </c:spPr>
      <c:txPr>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CCFF33"/>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66FFFF"/>
          </a:solidFill>
          <a:ln>
            <a:noFill/>
          </a:ln>
          <a:effectLst/>
        </c:spPr>
      </c:pivotFmt>
    </c:pivotFmts>
    <c:plotArea>
      <c:layout/>
      <c:pieChart>
        <c:varyColors val="1"/>
        <c:ser>
          <c:idx val="0"/>
          <c:order val="0"/>
          <c:tx>
            <c:strRef>
              <c:f>GenderWiseInvestmentCount!$B$3</c:f>
              <c:strCache>
                <c:ptCount val="1"/>
                <c:pt idx="0">
                  <c:v>Total</c:v>
                </c:pt>
              </c:strCache>
            </c:strRef>
          </c:tx>
          <c:spPr>
            <a:solidFill>
              <a:srgbClr val="CCFF33"/>
            </a:solidFill>
          </c:spPr>
          <c:dPt>
            <c:idx val="0"/>
            <c:bubble3D val="0"/>
            <c:spPr>
              <a:solidFill>
                <a:srgbClr val="66FFFF"/>
              </a:solidFill>
              <a:ln>
                <a:noFill/>
              </a:ln>
              <a:effectLst/>
            </c:spPr>
            <c:extLst>
              <c:ext xmlns:c16="http://schemas.microsoft.com/office/drawing/2014/chart" uri="{C3380CC4-5D6E-409C-BE32-E72D297353CC}">
                <c16:uniqueId val="{00000001-8C2B-479E-9CD6-43AD5D9A9F95}"/>
              </c:ext>
            </c:extLst>
          </c:dPt>
          <c:dPt>
            <c:idx val="1"/>
            <c:bubble3D val="0"/>
            <c:spPr>
              <a:solidFill>
                <a:srgbClr val="CCFF33"/>
              </a:solidFill>
              <a:ln>
                <a:noFill/>
              </a:ln>
              <a:effectLst/>
            </c:spPr>
          </c:dPt>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GenderWiseInvestmentCount!$A$4:$A$6</c:f>
              <c:strCache>
                <c:ptCount val="2"/>
                <c:pt idx="0">
                  <c:v>Female</c:v>
                </c:pt>
                <c:pt idx="1">
                  <c:v>Male</c:v>
                </c:pt>
              </c:strCache>
            </c:strRef>
          </c:cat>
          <c:val>
            <c:numRef>
              <c:f>GenderWiseInvestmentCount!$B$4:$B$6</c:f>
              <c:numCache>
                <c:formatCode>General</c:formatCode>
                <c:ptCount val="2"/>
                <c:pt idx="0">
                  <c:v>15</c:v>
                </c:pt>
                <c:pt idx="1">
                  <c:v>25</c:v>
                </c:pt>
              </c:numCache>
            </c:numRef>
          </c:val>
          <c:extLst>
            <c:ext xmlns:c16="http://schemas.microsoft.com/office/drawing/2014/chart" uri="{C3380CC4-5D6E-409C-BE32-E72D297353CC}">
              <c16:uniqueId val="{00000000-8C2B-479E-9CD6-43AD5D9A9F9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94C4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[Task6.xlsx]AgeWiseInvestmentDistribution!PivotTable34</c:name>
    <c:fmtId val="2"/>
  </c:pivotSource>
  <c:chart>
    <c:title>
      <c:tx>
        <c:rich>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r>
              <a:rPr lang="en-US" u="dotted" baseline="0">
                <a:solidFill>
                  <a:schemeClr val="bg1"/>
                </a:solidFill>
                <a:latin typeface="Copperplate Gothic Bold" panose="020E0705020206020404" pitchFamily="34" charset="0"/>
              </a:rPr>
              <a:t>Age Wise Investment Distribution</a:t>
            </a:r>
          </a:p>
        </c:rich>
      </c:tx>
      <c:overlay val="0"/>
      <c:spPr>
        <a:noFill/>
        <a:ln>
          <a:noFill/>
        </a:ln>
        <a:effectLst/>
      </c:spPr>
      <c:txPr>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CFF33"/>
          </a:solidFill>
          <a:ln>
            <a:noFill/>
          </a:ln>
          <a:effectLst/>
        </c:spPr>
        <c:dLbl>
          <c:idx val="0"/>
          <c:layout>
            <c:manualLayout>
              <c:x val="0.21969350382527844"/>
              <c:y val="4.8611111111111112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27598107173412"/>
                  <c:h val="7.7211286089238843E-2"/>
                </c:manualLayout>
              </c15:layout>
            </c:ext>
          </c:extLst>
        </c:dLbl>
      </c:pivotFmt>
      <c:pivotFmt>
        <c:idx val="10"/>
        <c:spPr>
          <a:solidFill>
            <a:srgbClr val="66FFFF"/>
          </a:solidFill>
          <a:ln>
            <a:noFill/>
          </a:ln>
          <a:effectLst/>
        </c:spPr>
        <c:dLbl>
          <c:idx val="0"/>
          <c:layout>
            <c:manualLayout>
              <c:x val="-6.4814838442271316E-2"/>
              <c:y val="-9.2588947214931466E-3"/>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24471429159899"/>
                  <c:h val="7.258165645960922E-2"/>
                </c:manualLayout>
              </c15:layout>
            </c:ext>
          </c:extLst>
        </c:dLbl>
      </c:pivotFmt>
    </c:pivotFmts>
    <c:plotArea>
      <c:layout/>
      <c:barChart>
        <c:barDir val="col"/>
        <c:grouping val="clustered"/>
        <c:varyColors val="0"/>
        <c:ser>
          <c:idx val="0"/>
          <c:order val="0"/>
          <c:tx>
            <c:strRef>
              <c:f>AgeWiseInvestmentDistribution!$B$3</c:f>
              <c:strCache>
                <c:ptCount val="1"/>
                <c:pt idx="0">
                  <c:v>Total</c:v>
                </c:pt>
              </c:strCache>
            </c:strRef>
          </c:tx>
          <c:spPr>
            <a:solidFill>
              <a:schemeClr val="accent1"/>
            </a:solidFill>
            <a:ln>
              <a:noFill/>
            </a:ln>
            <a:effectLst/>
          </c:spPr>
          <c:invertIfNegative val="0"/>
          <c:dPt>
            <c:idx val="0"/>
            <c:invertIfNegative val="0"/>
            <c:bubble3D val="0"/>
            <c:spPr>
              <a:solidFill>
                <a:srgbClr val="CCFF33"/>
              </a:solidFill>
              <a:ln>
                <a:noFill/>
              </a:ln>
              <a:effectLst/>
            </c:spPr>
            <c:extLst>
              <c:ext xmlns:c16="http://schemas.microsoft.com/office/drawing/2014/chart" uri="{C3380CC4-5D6E-409C-BE32-E72D297353CC}">
                <c16:uniqueId val="{00000001-D89B-4E69-93AC-A8A91E3D4F99}"/>
              </c:ext>
            </c:extLst>
          </c:dPt>
          <c:dPt>
            <c:idx val="1"/>
            <c:invertIfNegative val="0"/>
            <c:bubble3D val="0"/>
            <c:spPr>
              <a:solidFill>
                <a:srgbClr val="66FFFF"/>
              </a:solidFill>
              <a:ln>
                <a:noFill/>
              </a:ln>
              <a:effectLst/>
            </c:spPr>
            <c:extLst>
              <c:ext xmlns:c16="http://schemas.microsoft.com/office/drawing/2014/chart" uri="{C3380CC4-5D6E-409C-BE32-E72D297353CC}">
                <c16:uniqueId val="{00000002-D89B-4E69-93AC-A8A91E3D4F99}"/>
              </c:ext>
            </c:extLst>
          </c:dPt>
          <c:dLbls>
            <c:dLbl>
              <c:idx val="0"/>
              <c:layout>
                <c:manualLayout>
                  <c:x val="0.21969350382527844"/>
                  <c:y val="4.8611111111111112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27598107173412"/>
                      <c:h val="7.7211286089238843E-2"/>
                    </c:manualLayout>
                  </c15:layout>
                </c:ext>
                <c:ext xmlns:c16="http://schemas.microsoft.com/office/drawing/2014/chart" uri="{C3380CC4-5D6E-409C-BE32-E72D297353CC}">
                  <c16:uniqueId val="{00000001-D89B-4E69-93AC-A8A91E3D4F99}"/>
                </c:ext>
              </c:extLst>
            </c:dLbl>
            <c:dLbl>
              <c:idx val="1"/>
              <c:layout>
                <c:manualLayout>
                  <c:x val="-6.4814838442271316E-2"/>
                  <c:y val="-9.2588947214931466E-3"/>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24471429159899"/>
                      <c:h val="7.258165645960922E-2"/>
                    </c:manualLayout>
                  </c15:layout>
                </c:ext>
                <c:ext xmlns:c16="http://schemas.microsoft.com/office/drawing/2014/chart" uri="{C3380CC4-5D6E-409C-BE32-E72D297353CC}">
                  <c16:uniqueId val="{00000002-D89B-4E69-93AC-A8A91E3D4F99}"/>
                </c:ext>
              </c:extLst>
            </c:dLbl>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AgeWiseInvestmentDistribution!$A$4:$A$6</c:f>
              <c:strCache>
                <c:ptCount val="2"/>
                <c:pt idx="0">
                  <c:v>Adult</c:v>
                </c:pt>
                <c:pt idx="1">
                  <c:v>Teenager</c:v>
                </c:pt>
              </c:strCache>
            </c:strRef>
          </c:cat>
          <c:val>
            <c:numRef>
              <c:f>AgeWiseInvestmentDistribution!$B$4:$B$6</c:f>
              <c:numCache>
                <c:formatCode>General</c:formatCode>
                <c:ptCount val="2"/>
                <c:pt idx="0">
                  <c:v>33</c:v>
                </c:pt>
                <c:pt idx="1">
                  <c:v>7</c:v>
                </c:pt>
              </c:numCache>
            </c:numRef>
          </c:val>
          <c:extLst>
            <c:ext xmlns:c16="http://schemas.microsoft.com/office/drawing/2014/chart" uri="{C3380CC4-5D6E-409C-BE32-E72D297353CC}">
              <c16:uniqueId val="{00000000-D89B-4E69-93AC-A8A91E3D4F99}"/>
            </c:ext>
          </c:extLst>
        </c:ser>
        <c:dLbls>
          <c:dLblPos val="outEnd"/>
          <c:showLegendKey val="0"/>
          <c:showVal val="1"/>
          <c:showCatName val="0"/>
          <c:showSerName val="0"/>
          <c:showPercent val="0"/>
          <c:showBubbleSize val="0"/>
        </c:dLbls>
        <c:gapWidth val="219"/>
        <c:overlap val="-27"/>
        <c:axId val="404364688"/>
        <c:axId val="404363440"/>
      </c:barChart>
      <c:catAx>
        <c:axId val="40436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04363440"/>
        <c:crosses val="autoZero"/>
        <c:auto val="1"/>
        <c:lblAlgn val="ctr"/>
        <c:lblOffset val="100"/>
        <c:noMultiLvlLbl val="0"/>
      </c:catAx>
      <c:valAx>
        <c:axId val="404363440"/>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043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94C4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[Task6.xlsx]PreferredInvestmentAvenue!PivotTable35</c:name>
    <c:fmtId val="2"/>
  </c:pivotSource>
  <c:chart>
    <c:title>
      <c:tx>
        <c:rich>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r>
              <a:rPr lang="en-IN" u="dotted" baseline="0">
                <a:solidFill>
                  <a:schemeClr val="bg1"/>
                </a:solidFill>
                <a:latin typeface="Copperplate Gothic Bold" panose="020E0705020206020404" pitchFamily="34" charset="0"/>
              </a:rPr>
              <a:t>Preferred Investment Avenue</a:t>
            </a:r>
          </a:p>
        </c:rich>
      </c:tx>
      <c:overlay val="0"/>
      <c:spPr>
        <a:noFill/>
        <a:ln>
          <a:noFill/>
        </a:ln>
        <a:effectLst/>
      </c:spPr>
      <c:txPr>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FFFF"/>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CCFF33"/>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PreferredInvestmentAvenue!$B$3</c:f>
              <c:strCache>
                <c:ptCount val="1"/>
                <c:pt idx="0">
                  <c:v>Total</c:v>
                </c:pt>
              </c:strCache>
            </c:strRef>
          </c:tx>
          <c:dPt>
            <c:idx val="0"/>
            <c:bubble3D val="0"/>
            <c:spPr>
              <a:solidFill>
                <a:srgbClr val="66FFFF"/>
              </a:solidFill>
              <a:ln w="19050">
                <a:solidFill>
                  <a:schemeClr val="lt1"/>
                </a:solidFill>
              </a:ln>
              <a:effectLst/>
            </c:spPr>
            <c:extLst>
              <c:ext xmlns:c16="http://schemas.microsoft.com/office/drawing/2014/chart" uri="{C3380CC4-5D6E-409C-BE32-E72D297353CC}">
                <c16:uniqueId val="{00000001-6025-49F4-B22A-5C6121260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25-49F4-B22A-5C6121260FC3}"/>
              </c:ext>
            </c:extLst>
          </c:dPt>
          <c:dPt>
            <c:idx val="2"/>
            <c:bubble3D val="0"/>
            <c:spPr>
              <a:solidFill>
                <a:srgbClr val="CCFF33"/>
              </a:solidFill>
              <a:ln w="19050">
                <a:solidFill>
                  <a:schemeClr val="lt1"/>
                </a:solidFill>
              </a:ln>
              <a:effectLst/>
            </c:spPr>
            <c:extLst>
              <c:ext xmlns:c16="http://schemas.microsoft.com/office/drawing/2014/chart" uri="{C3380CC4-5D6E-409C-BE32-E72D297353CC}">
                <c16:uniqueId val="{00000005-6025-49F4-B22A-5C6121260F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25-49F4-B22A-5C6121260FC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PreferredInvestmentAvenue!$A$4:$A$8</c:f>
              <c:strCache>
                <c:ptCount val="4"/>
                <c:pt idx="0">
                  <c:v>Equity</c:v>
                </c:pt>
                <c:pt idx="1">
                  <c:v>Fixed Deposits</c:v>
                </c:pt>
                <c:pt idx="2">
                  <c:v>Mutual Fund</c:v>
                </c:pt>
                <c:pt idx="3">
                  <c:v>Public Provident Fund</c:v>
                </c:pt>
              </c:strCache>
            </c:strRef>
          </c:cat>
          <c:val>
            <c:numRef>
              <c:f>PreferredInvestmentAvenue!$B$4:$B$8</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8-6025-49F4-B22A-5C6121260FC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985837430219704"/>
          <c:y val="0.23271662720481617"/>
          <c:w val="0.36674031817451397"/>
          <c:h val="0.5717614464858558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94C4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[Task6.xlsx]ExpectedReturns!PivotTable36</c:name>
    <c:fmtId val="3"/>
  </c:pivotSource>
  <c:chart>
    <c:title>
      <c:tx>
        <c:rich>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r>
              <a:rPr lang="en-IN" sz="1400" u="dotted" baseline="0">
                <a:solidFill>
                  <a:schemeClr val="bg1"/>
                </a:solidFill>
                <a:latin typeface="Copperplate Gothic Bold" panose="020E0705020206020404" pitchFamily="34" charset="0"/>
              </a:rPr>
              <a:t>Expected Returns</a:t>
            </a:r>
          </a:p>
        </c:rich>
      </c:tx>
      <c:overlay val="0"/>
      <c:spPr>
        <a:noFill/>
        <a:ln>
          <a:noFill/>
        </a:ln>
        <a:effectLst/>
      </c:spPr>
      <c:txPr>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FF33"/>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66FFFF"/>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CCFF33"/>
          </a:solidFill>
          <a:ln>
            <a:noFill/>
          </a:ln>
          <a:effectLst/>
        </c:spPr>
      </c:pivotFmt>
    </c:pivotFmts>
    <c:plotArea>
      <c:layout/>
      <c:barChart>
        <c:barDir val="col"/>
        <c:grouping val="clustered"/>
        <c:varyColors val="0"/>
        <c:ser>
          <c:idx val="0"/>
          <c:order val="0"/>
          <c:tx>
            <c:strRef>
              <c:f>ExpectedReturns!$B$3:$B$4</c:f>
              <c:strCache>
                <c:ptCount val="1"/>
                <c:pt idx="0">
                  <c:v>Adult</c:v>
                </c:pt>
              </c:strCache>
            </c:strRef>
          </c:tx>
          <c:spPr>
            <a:solidFill>
              <a:srgbClr val="CCFF33"/>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ExpectedReturns!$A$5:$A$8</c:f>
              <c:strCache>
                <c:ptCount val="3"/>
                <c:pt idx="0">
                  <c:v>10%-20%</c:v>
                </c:pt>
                <c:pt idx="1">
                  <c:v>20%-30%</c:v>
                </c:pt>
                <c:pt idx="2">
                  <c:v>30%-40%</c:v>
                </c:pt>
              </c:strCache>
            </c:strRef>
          </c:cat>
          <c:val>
            <c:numRef>
              <c:f>ExpectedReturns!$B$5:$B$8</c:f>
              <c:numCache>
                <c:formatCode>General</c:formatCode>
                <c:ptCount val="3"/>
                <c:pt idx="0">
                  <c:v>2</c:v>
                </c:pt>
                <c:pt idx="1">
                  <c:v>27</c:v>
                </c:pt>
                <c:pt idx="2">
                  <c:v>4</c:v>
                </c:pt>
              </c:numCache>
            </c:numRef>
          </c:val>
          <c:extLst>
            <c:ext xmlns:c16="http://schemas.microsoft.com/office/drawing/2014/chart" uri="{C3380CC4-5D6E-409C-BE32-E72D297353CC}">
              <c16:uniqueId val="{00000000-103A-42ED-B41D-DD00849C1BE9}"/>
            </c:ext>
          </c:extLst>
        </c:ser>
        <c:ser>
          <c:idx val="1"/>
          <c:order val="1"/>
          <c:tx>
            <c:strRef>
              <c:f>ExpectedReturns!$C$3:$C$4</c:f>
              <c:strCache>
                <c:ptCount val="1"/>
                <c:pt idx="0">
                  <c:v>Teenager</c:v>
                </c:pt>
              </c:strCache>
            </c:strRef>
          </c:tx>
          <c:spPr>
            <a:solidFill>
              <a:srgbClr val="66FFFF"/>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ExpectedReturns!$A$5:$A$8</c:f>
              <c:strCache>
                <c:ptCount val="3"/>
                <c:pt idx="0">
                  <c:v>10%-20%</c:v>
                </c:pt>
                <c:pt idx="1">
                  <c:v>20%-30%</c:v>
                </c:pt>
                <c:pt idx="2">
                  <c:v>30%-40%</c:v>
                </c:pt>
              </c:strCache>
            </c:strRef>
          </c:cat>
          <c:val>
            <c:numRef>
              <c:f>ExpectedReturns!$C$5:$C$8</c:f>
              <c:numCache>
                <c:formatCode>General</c:formatCode>
                <c:ptCount val="3"/>
                <c:pt idx="0">
                  <c:v>1</c:v>
                </c:pt>
                <c:pt idx="1">
                  <c:v>5</c:v>
                </c:pt>
                <c:pt idx="2">
                  <c:v>1</c:v>
                </c:pt>
              </c:numCache>
            </c:numRef>
          </c:val>
          <c:extLst>
            <c:ext xmlns:c16="http://schemas.microsoft.com/office/drawing/2014/chart" uri="{C3380CC4-5D6E-409C-BE32-E72D297353CC}">
              <c16:uniqueId val="{0000000E-103A-42ED-B41D-DD00849C1BE9}"/>
            </c:ext>
          </c:extLst>
        </c:ser>
        <c:dLbls>
          <c:showLegendKey val="0"/>
          <c:showVal val="0"/>
          <c:showCatName val="0"/>
          <c:showSerName val="0"/>
          <c:showPercent val="0"/>
          <c:showBubbleSize val="0"/>
        </c:dLbls>
        <c:gapWidth val="150"/>
        <c:axId val="404387984"/>
        <c:axId val="404390480"/>
      </c:barChart>
      <c:catAx>
        <c:axId val="40438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04390480"/>
        <c:crosses val="autoZero"/>
        <c:auto val="1"/>
        <c:lblAlgn val="ctr"/>
        <c:lblOffset val="100"/>
        <c:noMultiLvlLbl val="0"/>
      </c:catAx>
      <c:valAx>
        <c:axId val="404390480"/>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04387984"/>
        <c:crosses val="autoZero"/>
        <c:crossBetween val="between"/>
      </c:valAx>
      <c:spPr>
        <a:noFill/>
        <a:ln>
          <a:noFill/>
        </a:ln>
        <a:effectLst/>
      </c:spPr>
    </c:plotArea>
    <c:legend>
      <c:legendPos val="t"/>
      <c:layout>
        <c:manualLayout>
          <c:xMode val="edge"/>
          <c:yMode val="edge"/>
          <c:x val="0.24395753809462342"/>
          <c:y val="0.15546296296296294"/>
          <c:w val="0.43402091132051124"/>
          <c:h val="8.371719160104987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94C4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[Task6.xlsx]InvestmentDurationPreferences!PivotTable37</c:name>
    <c:fmtId val="2"/>
  </c:pivotSource>
  <c:chart>
    <c:title>
      <c:tx>
        <c:rich>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r>
              <a:rPr lang="en-IN" u="dotted" baseline="0">
                <a:solidFill>
                  <a:schemeClr val="bg1"/>
                </a:solidFill>
                <a:latin typeface="Copperplate Gothic Bold" panose="020E0705020206020404" pitchFamily="34" charset="0"/>
              </a:rPr>
              <a:t>Investment Duration Preferences</a:t>
            </a:r>
          </a:p>
        </c:rich>
      </c:tx>
      <c:overlay val="0"/>
      <c:spPr>
        <a:noFill/>
        <a:ln>
          <a:noFill/>
        </a:ln>
        <a:effectLst/>
      </c:spPr>
      <c:txPr>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FF33"/>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66FFFF"/>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66FFFF"/>
          </a:solidFill>
          <a:ln>
            <a:noFill/>
          </a:ln>
          <a:effectLst/>
        </c:spP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66FFFF"/>
          </a:solidFill>
          <a:ln>
            <a:noFill/>
          </a:ln>
          <a:effectLst/>
        </c:spPr>
        <c:dLbl>
          <c:idx val="0"/>
          <c:layout>
            <c:manualLayout>
              <c:x val="2.7322404371584699E-3"/>
              <c:y val="-2.3148148148148147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3724452476227355E-2"/>
                  <c:h val="5.1488772236803731E-2"/>
                </c:manualLayout>
              </c15:layout>
            </c:ext>
          </c:extLst>
        </c:dLbl>
      </c:pivotFmt>
      <c:pivotFmt>
        <c:idx val="8"/>
        <c:spPr>
          <a:solidFill>
            <a:srgbClr val="66FFFF"/>
          </a:solidFill>
          <a:ln>
            <a:noFill/>
          </a:ln>
          <a:effectLst/>
        </c:spP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6FFFF"/>
          </a:solidFill>
          <a:ln>
            <a:noFill/>
          </a:ln>
          <a:effectLst/>
        </c:spPr>
        <c:dLbl>
          <c:idx val="0"/>
          <c:layout>
            <c:manualLayout>
              <c:x val="1.0756852114797125E-7"/>
              <c:y val="-1.3888888888888973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1921173787702753E-2"/>
                  <c:h val="5.6118401866433361E-2"/>
                </c:manualLayout>
              </c15:layout>
            </c:ext>
          </c:extLst>
        </c:dLbl>
      </c:pivotFmt>
    </c:pivotFmts>
    <c:plotArea>
      <c:layout/>
      <c:barChart>
        <c:barDir val="bar"/>
        <c:grouping val="clustered"/>
        <c:varyColors val="0"/>
        <c:ser>
          <c:idx val="0"/>
          <c:order val="0"/>
          <c:tx>
            <c:strRef>
              <c:f>InvestmentDurationPreferences!$B$3:$B$4</c:f>
              <c:strCache>
                <c:ptCount val="1"/>
                <c:pt idx="0">
                  <c:v>Adult</c:v>
                </c:pt>
              </c:strCache>
            </c:strRef>
          </c:tx>
          <c:spPr>
            <a:solidFill>
              <a:srgbClr val="CCFF33"/>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InvestmentDurationPreferences!$A$5:$A$9</c:f>
              <c:strCache>
                <c:ptCount val="4"/>
                <c:pt idx="0">
                  <c:v>1-3 years</c:v>
                </c:pt>
                <c:pt idx="1">
                  <c:v>3-5 years</c:v>
                </c:pt>
                <c:pt idx="2">
                  <c:v>Less than 1 year</c:v>
                </c:pt>
                <c:pt idx="3">
                  <c:v>More than 5 years</c:v>
                </c:pt>
              </c:strCache>
            </c:strRef>
          </c:cat>
          <c:val>
            <c:numRef>
              <c:f>InvestmentDurationPreferences!$B$5:$B$9</c:f>
              <c:numCache>
                <c:formatCode>General</c:formatCode>
                <c:ptCount val="4"/>
                <c:pt idx="0">
                  <c:v>16</c:v>
                </c:pt>
                <c:pt idx="1">
                  <c:v>17</c:v>
                </c:pt>
              </c:numCache>
            </c:numRef>
          </c:val>
          <c:extLst>
            <c:ext xmlns:c16="http://schemas.microsoft.com/office/drawing/2014/chart" uri="{C3380CC4-5D6E-409C-BE32-E72D297353CC}">
              <c16:uniqueId val="{00000000-B2EB-46F8-B776-612FF64EECB0}"/>
            </c:ext>
          </c:extLst>
        </c:ser>
        <c:ser>
          <c:idx val="1"/>
          <c:order val="1"/>
          <c:tx>
            <c:strRef>
              <c:f>InvestmentDurationPreferences!$C$3:$C$4</c:f>
              <c:strCache>
                <c:ptCount val="1"/>
                <c:pt idx="0">
                  <c:v>Teenager</c:v>
                </c:pt>
              </c:strCache>
            </c:strRef>
          </c:tx>
          <c:spPr>
            <a:solidFill>
              <a:srgbClr val="66FFFF"/>
            </a:solidFill>
            <a:ln>
              <a:noFill/>
            </a:ln>
            <a:effectLst/>
          </c:spPr>
          <c:invertIfNegative val="0"/>
          <c:dLbls>
            <c:dLbl>
              <c:idx val="0"/>
              <c:layout>
                <c:manualLayout>
                  <c:x val="1.0756852114797125E-7"/>
                  <c:y val="-1.3888888888888973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1921173787702753E-2"/>
                      <c:h val="5.6118401866433361E-2"/>
                    </c:manualLayout>
                  </c15:layout>
                </c:ext>
              </c:extLst>
            </c:dLbl>
            <c:dLbl>
              <c:idx val="1"/>
              <c:layout>
                <c:manualLayout>
                  <c:x val="2.7322404371584699E-3"/>
                  <c:y val="-2.3148148148148147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3724452476227355E-2"/>
                      <c:h val="5.1488772236803731E-2"/>
                    </c:manualLayout>
                  </c15:layout>
                </c:ext>
              </c:extLst>
            </c:dLbl>
            <c:dLbl>
              <c:idx val="2"/>
              <c:showLegendKey val="0"/>
              <c:showVal val="1"/>
              <c:showCatName val="0"/>
              <c:showSerName val="0"/>
              <c:showPercent val="0"/>
              <c:showBubbleSize val="0"/>
              <c:extLst>
                <c:ext xmlns:c15="http://schemas.microsoft.com/office/drawing/2012/chart" uri="{CE6537A1-D6FC-4f65-9D91-7224C49458BB}"/>
              </c:extLst>
            </c:dLbl>
            <c:dLbl>
              <c:idx val="3"/>
              <c:showLegendKey val="0"/>
              <c:showVal val="1"/>
              <c:showCatName val="0"/>
              <c:showSerName val="0"/>
              <c:showPercent val="0"/>
              <c:showBubbleSize val="0"/>
              <c:extLst>
                <c:ext xmlns:c15="http://schemas.microsoft.com/office/drawing/2012/chart" uri="{CE6537A1-D6FC-4f65-9D91-7224C49458BB}"/>
              </c:extLst>
            </c:dLbl>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InvestmentDurationPreferences!$A$5:$A$9</c:f>
              <c:strCache>
                <c:ptCount val="4"/>
                <c:pt idx="0">
                  <c:v>1-3 years</c:v>
                </c:pt>
                <c:pt idx="1">
                  <c:v>3-5 years</c:v>
                </c:pt>
                <c:pt idx="2">
                  <c:v>Less than 1 year</c:v>
                </c:pt>
                <c:pt idx="3">
                  <c:v>More than 5 years</c:v>
                </c:pt>
              </c:strCache>
            </c:strRef>
          </c:cat>
          <c:val>
            <c:numRef>
              <c:f>InvestmentDurationPreferences!$C$5:$C$9</c:f>
              <c:numCache>
                <c:formatCode>General</c:formatCode>
                <c:ptCount val="4"/>
                <c:pt idx="0">
                  <c:v>2</c:v>
                </c:pt>
                <c:pt idx="1">
                  <c:v>2</c:v>
                </c:pt>
                <c:pt idx="2">
                  <c:v>2</c:v>
                </c:pt>
                <c:pt idx="3">
                  <c:v>1</c:v>
                </c:pt>
              </c:numCache>
            </c:numRef>
          </c:val>
          <c:extLst>
            <c:ext xmlns:c16="http://schemas.microsoft.com/office/drawing/2014/chart" uri="{C3380CC4-5D6E-409C-BE32-E72D297353CC}">
              <c16:uniqueId val="{00000014-B2EB-46F8-B776-612FF64EECB0}"/>
            </c:ext>
          </c:extLst>
        </c:ser>
        <c:dLbls>
          <c:dLblPos val="outEnd"/>
          <c:showLegendKey val="0"/>
          <c:showVal val="1"/>
          <c:showCatName val="0"/>
          <c:showSerName val="0"/>
          <c:showPercent val="0"/>
          <c:showBubbleSize val="0"/>
        </c:dLbls>
        <c:gapWidth val="219"/>
        <c:axId val="376273296"/>
        <c:axId val="376272048"/>
      </c:barChart>
      <c:catAx>
        <c:axId val="37627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76272048"/>
        <c:crosses val="autoZero"/>
        <c:auto val="1"/>
        <c:lblAlgn val="ctr"/>
        <c:lblOffset val="100"/>
        <c:noMultiLvlLbl val="0"/>
      </c:catAx>
      <c:valAx>
        <c:axId val="376272048"/>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76273296"/>
        <c:crosses val="autoZero"/>
        <c:crossBetween val="between"/>
      </c:valAx>
      <c:spPr>
        <a:noFill/>
        <a:ln>
          <a:noFill/>
        </a:ln>
        <a:effectLst/>
      </c:spPr>
    </c:plotArea>
    <c:legend>
      <c:legendPos val="r"/>
      <c:layout>
        <c:manualLayout>
          <c:xMode val="edge"/>
          <c:yMode val="edge"/>
          <c:x val="0.83159911363538574"/>
          <c:y val="0.25095873432487609"/>
          <c:w val="0.15200744374166344"/>
          <c:h val="0.3896566054243219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94C4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[Task6.xlsx]SourceOfInformation!PivotTable39</c:name>
    <c:fmtId val="6"/>
  </c:pivotSource>
  <c:chart>
    <c:title>
      <c:tx>
        <c:rich>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r>
              <a:rPr lang="en-IN" u="dotted" baseline="0">
                <a:solidFill>
                  <a:schemeClr val="bg1"/>
                </a:solidFill>
                <a:latin typeface="Copperplate Gothic Bold" panose="020E0705020206020404" pitchFamily="34" charset="0"/>
              </a:rPr>
              <a:t>Source Of Information</a:t>
            </a:r>
          </a:p>
        </c:rich>
      </c:tx>
      <c:overlay val="0"/>
      <c:spPr>
        <a:noFill/>
        <a:ln>
          <a:noFill/>
        </a:ln>
        <a:effectLst/>
      </c:spPr>
      <c:txPr>
        <a:bodyPr rot="0" spcFirstLastPara="1" vertOverflow="ellipsis" vert="horz" wrap="square" anchor="ctr" anchorCtr="1"/>
        <a:lstStyle/>
        <a:p>
          <a:pPr>
            <a:defRPr sz="1400" b="0" i="0" u="dotted" strike="noStrike" kern="1200" spc="0" baseline="0">
              <a:solidFill>
                <a:schemeClr val="bg1"/>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CFF33"/>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66FFFF"/>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SourceOfInformation!$B$3:$B$4</c:f>
              <c:strCache>
                <c:ptCount val="1"/>
                <c:pt idx="0">
                  <c:v>Financial Consultants</c:v>
                </c:pt>
              </c:strCache>
            </c:strRef>
          </c:tx>
          <c:spPr>
            <a:solidFill>
              <a:srgbClr val="CCFF33"/>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SourceOfInformation!$A$5:$A$7</c:f>
              <c:strCache>
                <c:ptCount val="2"/>
                <c:pt idx="0">
                  <c:v>Female</c:v>
                </c:pt>
                <c:pt idx="1">
                  <c:v>Male</c:v>
                </c:pt>
              </c:strCache>
            </c:strRef>
          </c:cat>
          <c:val>
            <c:numRef>
              <c:f>SourceOfInformation!$B$5:$B$7</c:f>
              <c:numCache>
                <c:formatCode>General</c:formatCode>
                <c:ptCount val="2"/>
                <c:pt idx="0">
                  <c:v>6</c:v>
                </c:pt>
                <c:pt idx="1">
                  <c:v>10</c:v>
                </c:pt>
              </c:numCache>
            </c:numRef>
          </c:val>
          <c:extLst>
            <c:ext xmlns:c16="http://schemas.microsoft.com/office/drawing/2014/chart" uri="{C3380CC4-5D6E-409C-BE32-E72D297353CC}">
              <c16:uniqueId val="{00000000-8B8E-4AA3-8BC0-F1623497FA6E}"/>
            </c:ext>
          </c:extLst>
        </c:ser>
        <c:ser>
          <c:idx val="1"/>
          <c:order val="1"/>
          <c:tx>
            <c:strRef>
              <c:f>SourceOfInformation!$C$3:$C$4</c:f>
              <c:strCache>
                <c:ptCount val="1"/>
                <c:pt idx="0">
                  <c:v>Internet</c:v>
                </c:pt>
              </c:strCache>
            </c:strRef>
          </c:tx>
          <c:spPr>
            <a:solidFill>
              <a:schemeClr val="accent2"/>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SourceOfInformation!$A$5:$A$7</c:f>
              <c:strCache>
                <c:ptCount val="2"/>
                <c:pt idx="0">
                  <c:v>Female</c:v>
                </c:pt>
                <c:pt idx="1">
                  <c:v>Male</c:v>
                </c:pt>
              </c:strCache>
            </c:strRef>
          </c:cat>
          <c:val>
            <c:numRef>
              <c:f>SourceOfInformation!$C$5:$C$7</c:f>
              <c:numCache>
                <c:formatCode>General</c:formatCode>
                <c:ptCount val="2"/>
                <c:pt idx="0">
                  <c:v>3</c:v>
                </c:pt>
                <c:pt idx="1">
                  <c:v>1</c:v>
                </c:pt>
              </c:numCache>
            </c:numRef>
          </c:val>
          <c:extLst>
            <c:ext xmlns:c16="http://schemas.microsoft.com/office/drawing/2014/chart" uri="{C3380CC4-5D6E-409C-BE32-E72D297353CC}">
              <c16:uniqueId val="{00000001-8B8E-4AA3-8BC0-F1623497FA6E}"/>
            </c:ext>
          </c:extLst>
        </c:ser>
        <c:ser>
          <c:idx val="2"/>
          <c:order val="2"/>
          <c:tx>
            <c:strRef>
              <c:f>SourceOfInformation!$D$3:$D$4</c:f>
              <c:strCache>
                <c:ptCount val="1"/>
                <c:pt idx="0">
                  <c:v>Newspapers and Magazines</c:v>
                </c:pt>
              </c:strCache>
            </c:strRef>
          </c:tx>
          <c:spPr>
            <a:solidFill>
              <a:srgbClr val="66FFFF"/>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SourceOfInformation!$A$5:$A$7</c:f>
              <c:strCache>
                <c:ptCount val="2"/>
                <c:pt idx="0">
                  <c:v>Female</c:v>
                </c:pt>
                <c:pt idx="1">
                  <c:v>Male</c:v>
                </c:pt>
              </c:strCache>
            </c:strRef>
          </c:cat>
          <c:val>
            <c:numRef>
              <c:f>SourceOfInformation!$D$5:$D$7</c:f>
              <c:numCache>
                <c:formatCode>General</c:formatCode>
                <c:ptCount val="2"/>
                <c:pt idx="0">
                  <c:v>5</c:v>
                </c:pt>
                <c:pt idx="1">
                  <c:v>9</c:v>
                </c:pt>
              </c:numCache>
            </c:numRef>
          </c:val>
          <c:extLst>
            <c:ext xmlns:c16="http://schemas.microsoft.com/office/drawing/2014/chart" uri="{C3380CC4-5D6E-409C-BE32-E72D297353CC}">
              <c16:uniqueId val="{00000014-8B8E-4AA3-8BC0-F1623497FA6E}"/>
            </c:ext>
          </c:extLst>
        </c:ser>
        <c:ser>
          <c:idx val="3"/>
          <c:order val="3"/>
          <c:tx>
            <c:strRef>
              <c:f>SourceOfInformation!$E$3:$E$4</c:f>
              <c:strCache>
                <c:ptCount val="1"/>
                <c:pt idx="0">
                  <c:v>Television</c:v>
                </c:pt>
              </c:strCache>
            </c:strRef>
          </c:tx>
          <c:spPr>
            <a:solidFill>
              <a:schemeClr val="accent4"/>
            </a:solidFill>
            <a:ln>
              <a:noFill/>
            </a:ln>
            <a:effectLst/>
          </c:spPr>
          <c:invertIfNegative val="0"/>
          <c:dLbls>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SourceOfInformation!$A$5:$A$7</c:f>
              <c:strCache>
                <c:ptCount val="2"/>
                <c:pt idx="0">
                  <c:v>Female</c:v>
                </c:pt>
                <c:pt idx="1">
                  <c:v>Male</c:v>
                </c:pt>
              </c:strCache>
            </c:strRef>
          </c:cat>
          <c:val>
            <c:numRef>
              <c:f>SourceOfInformation!$E$5:$E$7</c:f>
              <c:numCache>
                <c:formatCode>General</c:formatCode>
                <c:ptCount val="2"/>
                <c:pt idx="0">
                  <c:v>1</c:v>
                </c:pt>
                <c:pt idx="1">
                  <c:v>5</c:v>
                </c:pt>
              </c:numCache>
            </c:numRef>
          </c:val>
          <c:extLst>
            <c:ext xmlns:c16="http://schemas.microsoft.com/office/drawing/2014/chart" uri="{C3380CC4-5D6E-409C-BE32-E72D297353CC}">
              <c16:uniqueId val="{00000015-8B8E-4AA3-8BC0-F1623497FA6E}"/>
            </c:ext>
          </c:extLst>
        </c:ser>
        <c:dLbls>
          <c:showLegendKey val="0"/>
          <c:showVal val="0"/>
          <c:showCatName val="0"/>
          <c:showSerName val="0"/>
          <c:showPercent val="0"/>
          <c:showBubbleSize val="0"/>
        </c:dLbls>
        <c:gapWidth val="219"/>
        <c:overlap val="-27"/>
        <c:axId val="539257376"/>
        <c:axId val="539247392"/>
      </c:barChart>
      <c:catAx>
        <c:axId val="5392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39247392"/>
        <c:crosses val="autoZero"/>
        <c:auto val="1"/>
        <c:lblAlgn val="ctr"/>
        <c:lblOffset val="100"/>
        <c:noMultiLvlLbl val="0"/>
      </c:catAx>
      <c:valAx>
        <c:axId val="539247392"/>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39257376"/>
        <c:crosses val="autoZero"/>
        <c:crossBetween val="between"/>
      </c:valAx>
      <c:spPr>
        <a:noFill/>
        <a:ln>
          <a:noFill/>
        </a:ln>
        <a:effectLst/>
      </c:spPr>
    </c:plotArea>
    <c:legend>
      <c:legendPos val="r"/>
      <c:layout>
        <c:manualLayout>
          <c:xMode val="edge"/>
          <c:yMode val="edge"/>
          <c:x val="0.68405949256342957"/>
          <c:y val="0.2183902012248469"/>
          <c:w val="0.31249200295275592"/>
          <c:h val="0.6921318168562262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94C4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2</xdr:row>
      <xdr:rowOff>28576</xdr:rowOff>
    </xdr:from>
    <xdr:to>
      <xdr:col>5</xdr:col>
      <xdr:colOff>0</xdr:colOff>
      <xdr:row>15</xdr:row>
      <xdr:rowOff>114300</xdr:rowOff>
    </xdr:to>
    <xdr:graphicFrame macro="">
      <xdr:nvGraphicFramePr>
        <xdr:cNvPr id="2" name="Chart 1">
          <a:extLst>
            <a:ext uri="{FF2B5EF4-FFF2-40B4-BE49-F238E27FC236}">
              <a16:creationId xmlns:a16="http://schemas.microsoft.com/office/drawing/2014/main" id="{18F23CC8-ED57-4246-86A5-71D38D2DB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47626</xdr:colOff>
      <xdr:row>2</xdr:row>
      <xdr:rowOff>19050</xdr:rowOff>
    </xdr:from>
    <xdr:to>
      <xdr:col>10</xdr:col>
      <xdr:colOff>200026</xdr:colOff>
      <xdr:row>15</xdr:row>
      <xdr:rowOff>104775</xdr:rowOff>
    </xdr:to>
    <xdr:graphicFrame macro="">
      <xdr:nvGraphicFramePr>
        <xdr:cNvPr id="3" name="Chart 2">
          <a:extLst>
            <a:ext uri="{FF2B5EF4-FFF2-40B4-BE49-F238E27FC236}">
              <a16:creationId xmlns:a16="http://schemas.microsoft.com/office/drawing/2014/main" id="{F6FA96CB-1864-4F91-BE6E-83BFD1414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15</xdr:row>
      <xdr:rowOff>152400</xdr:rowOff>
    </xdr:from>
    <xdr:to>
      <xdr:col>13</xdr:col>
      <xdr:colOff>409575</xdr:colOff>
      <xdr:row>30</xdr:row>
      <xdr:rowOff>9525</xdr:rowOff>
    </xdr:to>
    <xdr:graphicFrame macro="">
      <xdr:nvGraphicFramePr>
        <xdr:cNvPr id="4" name="Chart 3">
          <a:extLst>
            <a:ext uri="{FF2B5EF4-FFF2-40B4-BE49-F238E27FC236}">
              <a16:creationId xmlns:a16="http://schemas.microsoft.com/office/drawing/2014/main" id="{956E26EF-D493-4AD9-A317-96FBB338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15</xdr:row>
      <xdr:rowOff>152401</xdr:rowOff>
    </xdr:from>
    <xdr:to>
      <xdr:col>7</xdr:col>
      <xdr:colOff>209550</xdr:colOff>
      <xdr:row>30</xdr:row>
      <xdr:rowOff>19051</xdr:rowOff>
    </xdr:to>
    <xdr:graphicFrame macro="">
      <xdr:nvGraphicFramePr>
        <xdr:cNvPr id="5" name="Chart 4">
          <a:extLst>
            <a:ext uri="{FF2B5EF4-FFF2-40B4-BE49-F238E27FC236}">
              <a16:creationId xmlns:a16="http://schemas.microsoft.com/office/drawing/2014/main" id="{3C06EDD7-1861-4500-BAC2-EFED29F06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2</xdr:row>
      <xdr:rowOff>28575</xdr:rowOff>
    </xdr:from>
    <xdr:to>
      <xdr:col>18</xdr:col>
      <xdr:colOff>28575</xdr:colOff>
      <xdr:row>15</xdr:row>
      <xdr:rowOff>104775</xdr:rowOff>
    </xdr:to>
    <xdr:graphicFrame macro="">
      <xdr:nvGraphicFramePr>
        <xdr:cNvPr id="6" name="Chart 5">
          <a:extLst>
            <a:ext uri="{FF2B5EF4-FFF2-40B4-BE49-F238E27FC236}">
              <a16:creationId xmlns:a16="http://schemas.microsoft.com/office/drawing/2014/main" id="{EB76D755-8DF7-44EB-95BC-0A9ADEC6B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457199</xdr:colOff>
      <xdr:row>15</xdr:row>
      <xdr:rowOff>161925</xdr:rowOff>
    </xdr:from>
    <xdr:to>
      <xdr:col>19</xdr:col>
      <xdr:colOff>847724</xdr:colOff>
      <xdr:row>30</xdr:row>
      <xdr:rowOff>0</xdr:rowOff>
    </xdr:to>
    <xdr:graphicFrame macro="">
      <xdr:nvGraphicFramePr>
        <xdr:cNvPr id="7" name="Chart 6">
          <a:extLst>
            <a:ext uri="{FF2B5EF4-FFF2-40B4-BE49-F238E27FC236}">
              <a16:creationId xmlns:a16="http://schemas.microsoft.com/office/drawing/2014/main" id="{DC2C356A-BC90-4717-BB33-C4E8031FB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76199</xdr:colOff>
      <xdr:row>2</xdr:row>
      <xdr:rowOff>28575</xdr:rowOff>
    </xdr:from>
    <xdr:to>
      <xdr:col>20</xdr:col>
      <xdr:colOff>9524</xdr:colOff>
      <xdr:row>7</xdr:row>
      <xdr:rowOff>66674</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A4FEDC69-9A50-110A-F97D-290E648947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48999" y="371475"/>
              <a:ext cx="1381125"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85724</xdr:colOff>
      <xdr:row>7</xdr:row>
      <xdr:rowOff>85725</xdr:rowOff>
    </xdr:from>
    <xdr:to>
      <xdr:col>20</xdr:col>
      <xdr:colOff>19049</xdr:colOff>
      <xdr:row>15</xdr:row>
      <xdr:rowOff>104775</xdr:rowOff>
    </xdr:to>
    <mc:AlternateContent xmlns:mc="http://schemas.openxmlformats.org/markup-compatibility/2006">
      <mc:Choice xmlns:a14="http://schemas.microsoft.com/office/drawing/2010/main" Requires="a14">
        <xdr:graphicFrame macro="">
          <xdr:nvGraphicFramePr>
            <xdr:cNvPr id="15" name="Avenue">
              <a:extLst>
                <a:ext uri="{FF2B5EF4-FFF2-40B4-BE49-F238E27FC236}">
                  <a16:creationId xmlns:a16="http://schemas.microsoft.com/office/drawing/2014/main" id="{4E90B213-DBF9-0932-FDF3-54AF955820AF}"/>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dr:sp macro="" textlink="">
          <xdr:nvSpPr>
            <xdr:cNvPr id="0" name=""/>
            <xdr:cNvSpPr>
              <a:spLocks noTextEdit="1"/>
            </xdr:cNvSpPr>
          </xdr:nvSpPr>
          <xdr:spPr>
            <a:xfrm>
              <a:off x="11058524" y="1381125"/>
              <a:ext cx="1381125"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14.416644560188" createdVersion="8" refreshedVersion="8" minRefreshableVersion="3" recordCount="40" xr:uid="{A03CCFA5-0FCF-40B2-8ED2-349AE413CEEA}">
  <cacheSource type="worksheet">
    <worksheetSource name="Table1"/>
  </cacheSource>
  <cacheFields count="26">
    <cacheField name="Gender" numFmtId="0">
      <sharedItems count="2">
        <s v="Female"/>
        <s v="Male"/>
      </sharedItems>
    </cacheField>
    <cacheField name="Age" numFmtId="0">
      <sharedItems containsSemiMixedTypes="0" containsString="0" containsNumber="1" containsInteger="1" minValue="21" maxValue="35"/>
    </cacheField>
    <cacheField name="Age Group" numFmtId="0">
      <sharedItems count="2">
        <s v="Adult"/>
        <s v="Teenager"/>
      </sharedItems>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 name="Reason_Selected" numFmtId="0">
      <sharedItems/>
    </cacheField>
  </cacheFields>
  <extLst>
    <ext xmlns:x14="http://schemas.microsoft.com/office/spreadsheetml/2009/9/main" uri="{725AE2AE-9491-48be-B2B4-4EB974FC3084}">
      <x14:pivotCacheDefinition pivotCacheId="1619470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x v="0"/>
    <s v="Yes"/>
    <n v="1"/>
    <n v="2"/>
    <n v="5"/>
    <n v="3"/>
    <n v="7"/>
    <n v="6"/>
    <n v="4"/>
    <s v="Yes"/>
    <s v="Returns"/>
    <s v="Capital Appreciation"/>
    <s v="Wealth Creation"/>
    <x v="0"/>
    <s v="Monthly"/>
    <x v="0"/>
    <x v="0"/>
    <s v="Retirement Plan"/>
    <s v="Capital Appreciation"/>
    <s v="Better Returns"/>
    <s v="Safe Investment"/>
    <s v="Fixed Returns"/>
    <x v="0"/>
    <s v="Better Returns"/>
  </r>
  <r>
    <x v="0"/>
    <n v="23"/>
    <x v="1"/>
    <s v="Yes"/>
    <n v="4"/>
    <n v="3"/>
    <n v="2"/>
    <n v="1"/>
    <n v="5"/>
    <n v="6"/>
    <n v="7"/>
    <s v="No"/>
    <s v="Locking Period"/>
    <s v="Capital Appreciation"/>
    <s v="Wealth Creation"/>
    <x v="1"/>
    <s v="Weekly"/>
    <x v="0"/>
    <x v="0"/>
    <s v="Health Care"/>
    <s v="Dividend"/>
    <s v="Better Returns"/>
    <s v="Safe Investment"/>
    <s v="High Interest Rates"/>
    <x v="1"/>
    <s v="Better Returns"/>
  </r>
  <r>
    <x v="1"/>
    <n v="30"/>
    <x v="0"/>
    <s v="Yes"/>
    <n v="3"/>
    <n v="6"/>
    <n v="4"/>
    <n v="2"/>
    <n v="5"/>
    <n v="1"/>
    <n v="7"/>
    <s v="Yes"/>
    <s v="Returns"/>
    <s v="Capital Appreciation"/>
    <s v="Wealth Creation"/>
    <x v="2"/>
    <s v="Daily"/>
    <x v="0"/>
    <x v="1"/>
    <s v="Retirement Plan"/>
    <s v="Capital Appreciation"/>
    <s v="Tax Benefits"/>
    <s v="Assured Returns"/>
    <s v="Fixed Returns"/>
    <x v="2"/>
    <s v="Capital Appreciation"/>
  </r>
  <r>
    <x v="1"/>
    <n v="22"/>
    <x v="1"/>
    <s v="Yes"/>
    <n v="2"/>
    <n v="1"/>
    <n v="3"/>
    <n v="7"/>
    <n v="6"/>
    <n v="4"/>
    <n v="5"/>
    <s v="Yes"/>
    <s v="Returns"/>
    <s v="Income"/>
    <s v="Wealth Creation"/>
    <x v="3"/>
    <s v="Daily"/>
    <x v="1"/>
    <x v="1"/>
    <s v="Retirement Plan"/>
    <s v="Dividend"/>
    <s v="Fund Diversification"/>
    <s v="Tax Incentives"/>
    <s v="High Interest Rates"/>
    <x v="3"/>
    <s v="Dividend"/>
  </r>
  <r>
    <x v="0"/>
    <n v="24"/>
    <x v="1"/>
    <s v="No"/>
    <n v="2"/>
    <n v="1"/>
    <n v="3"/>
    <n v="6"/>
    <n v="4"/>
    <n v="5"/>
    <n v="7"/>
    <s v="No"/>
    <s v="Returns"/>
    <s v="Income"/>
    <s v="Wealth Creation"/>
    <x v="3"/>
    <s v="Daily"/>
    <x v="0"/>
    <x v="1"/>
    <s v="Retirement Plan"/>
    <s v="Capital Appreciation"/>
    <s v="Better Returns"/>
    <s v="Safe Investment"/>
    <s v="Risk Free"/>
    <x v="3"/>
    <s v="Capital Appreciation"/>
  </r>
  <r>
    <x v="0"/>
    <n v="24"/>
    <x v="1"/>
    <s v="No"/>
    <n v="7"/>
    <n v="5"/>
    <n v="4"/>
    <n v="6"/>
    <n v="3"/>
    <n v="1"/>
    <n v="2"/>
    <s v="No"/>
    <s v="Risk"/>
    <s v="Capital Appreciation"/>
    <s v="Wealth Creation"/>
    <x v="0"/>
    <s v="Daily"/>
    <x v="2"/>
    <x v="0"/>
    <s v="Retirement Plan"/>
    <s v="Liquidity"/>
    <s v="Fund Diversification"/>
    <s v="Safe Investment"/>
    <s v="Risk Free"/>
    <x v="3"/>
    <s v="Fund Diversification"/>
  </r>
  <r>
    <x v="0"/>
    <n v="27"/>
    <x v="0"/>
    <s v="Yes"/>
    <n v="3"/>
    <n v="6"/>
    <n v="4"/>
    <n v="2"/>
    <n v="5"/>
    <n v="1"/>
    <n v="7"/>
    <s v="Yes"/>
    <s v="Returns"/>
    <s v="Capital Appreciation"/>
    <s v="Wealth Creation"/>
    <x v="2"/>
    <s v="Monthly"/>
    <x v="0"/>
    <x v="1"/>
    <s v="Retirement Plan"/>
    <s v="Capital Appreciation"/>
    <s v="Better Returns"/>
    <s v="Assured Returns"/>
    <s v="High Interest Rates"/>
    <x v="1"/>
    <s v="Capital Appreciation"/>
  </r>
  <r>
    <x v="1"/>
    <n v="21"/>
    <x v="1"/>
    <s v="Yes"/>
    <n v="2"/>
    <n v="3"/>
    <n v="7"/>
    <n v="4"/>
    <n v="6"/>
    <n v="1"/>
    <n v="5"/>
    <s v="Yes"/>
    <s v="Risk"/>
    <s v="Capital Appreciation"/>
    <s v="Wealth Creation"/>
    <x v="2"/>
    <s v="Monthly"/>
    <x v="0"/>
    <x v="0"/>
    <s v="Retirement Plan"/>
    <s v="Capital Appreciation"/>
    <s v="Better Returns"/>
    <s v="Assured Returns"/>
    <s v="Risk Free"/>
    <x v="0"/>
    <s v="Better Returns"/>
  </r>
  <r>
    <x v="1"/>
    <n v="35"/>
    <x v="0"/>
    <s v="Yes"/>
    <n v="2"/>
    <n v="4"/>
    <n v="7"/>
    <n v="5"/>
    <n v="3"/>
    <n v="1"/>
    <n v="6"/>
    <s v="Yes"/>
    <s v="Returns"/>
    <s v="Growth"/>
    <s v="Savings for Future"/>
    <x v="0"/>
    <s v="Weekly"/>
    <x v="0"/>
    <x v="1"/>
    <s v="Retirement Plan"/>
    <s v="Capital Appreciation"/>
    <s v="Fund Diversification"/>
    <s v="Safe Investment"/>
    <s v="Fixed Returns"/>
    <x v="2"/>
    <s v="Capital Appreciation"/>
  </r>
  <r>
    <x v="1"/>
    <n v="31"/>
    <x v="0"/>
    <s v="Yes"/>
    <n v="1"/>
    <n v="3"/>
    <n v="7"/>
    <n v="4"/>
    <n v="5"/>
    <n v="2"/>
    <n v="6"/>
    <s v="Yes"/>
    <s v="Returns"/>
    <s v="Capital Appreciation"/>
    <s v="Wealth Creation"/>
    <x v="2"/>
    <s v="Monthly"/>
    <x v="2"/>
    <x v="2"/>
    <s v="Retirement Plan"/>
    <s v="Capital Appreciation"/>
    <s v="Fund Diversification"/>
    <s v="Assured Returns"/>
    <s v="Fixed Returns"/>
    <x v="0"/>
    <s v="Fixed Returns"/>
  </r>
  <r>
    <x v="0"/>
    <n v="35"/>
    <x v="0"/>
    <s v="Yes"/>
    <n v="2"/>
    <n v="4"/>
    <n v="7"/>
    <n v="5"/>
    <n v="3"/>
    <n v="1"/>
    <n v="6"/>
    <s v="Yes"/>
    <s v="Risk"/>
    <s v="Growth"/>
    <s v="Savings for Future"/>
    <x v="2"/>
    <s v="Monthly"/>
    <x v="0"/>
    <x v="0"/>
    <s v="Retirement Plan"/>
    <s v="Capital Appreciation"/>
    <s v="Better Returns"/>
    <s v="Assured Returns"/>
    <s v="Risk Free"/>
    <x v="1"/>
    <s v="Better Returns"/>
  </r>
  <r>
    <x v="1"/>
    <n v="29"/>
    <x v="0"/>
    <s v="Yes"/>
    <n v="2"/>
    <n v="5"/>
    <n v="7"/>
    <n v="6"/>
    <n v="3"/>
    <n v="1"/>
    <n v="4"/>
    <s v="Yes"/>
    <s v="Risk"/>
    <s v="Capital Appreciation"/>
    <s v="Wealth Creation"/>
    <x v="0"/>
    <s v="Monthly"/>
    <x v="0"/>
    <x v="0"/>
    <s v="Retirement Plan"/>
    <s v="Capital Appreciation"/>
    <s v="Fund Diversification"/>
    <s v="Assured Returns"/>
    <s v="Fixed Returns"/>
    <x v="1"/>
    <s v="Fund Diversification"/>
  </r>
  <r>
    <x v="0"/>
    <n v="21"/>
    <x v="1"/>
    <s v="No"/>
    <n v="1"/>
    <n v="2"/>
    <n v="3"/>
    <n v="4"/>
    <n v="5"/>
    <n v="6"/>
    <n v="7"/>
    <s v="No"/>
    <s v="Returns"/>
    <s v="Capital Appreciation"/>
    <s v="Savings for Future"/>
    <x v="0"/>
    <s v="Weekly"/>
    <x v="0"/>
    <x v="0"/>
    <s v="Education"/>
    <s v="Dividend"/>
    <s v="Better Returns"/>
    <s v="Safe Investment"/>
    <s v="Risk Free"/>
    <x v="3"/>
    <s v="Better Returns"/>
  </r>
  <r>
    <x v="0"/>
    <n v="28"/>
    <x v="0"/>
    <s v="Yes"/>
    <n v="2"/>
    <n v="3"/>
    <n v="7"/>
    <n v="4"/>
    <n v="5"/>
    <n v="1"/>
    <n v="6"/>
    <s v="Yes"/>
    <s v="Returns"/>
    <s v="Capital Appreciation"/>
    <s v="Wealth Creation"/>
    <x v="0"/>
    <s v="Monthly"/>
    <x v="0"/>
    <x v="0"/>
    <s v="Retirement Plan"/>
    <s v="Capital Appreciation"/>
    <s v="Fund Diversification"/>
    <s v="Assured Returns"/>
    <s v="Risk Free"/>
    <x v="0"/>
    <s v="Fund Diversification"/>
  </r>
  <r>
    <x v="0"/>
    <n v="25"/>
    <x v="0"/>
    <s v="Yes"/>
    <n v="2"/>
    <n v="3"/>
    <n v="7"/>
    <n v="5"/>
    <n v="4"/>
    <n v="1"/>
    <n v="6"/>
    <s v="Yes"/>
    <s v="Returns"/>
    <s v="Capital Appreciation"/>
    <s v="Wealth Creation"/>
    <x v="0"/>
    <s v="Monthly"/>
    <x v="0"/>
    <x v="2"/>
    <s v="Health Care"/>
    <s v="Dividend"/>
    <s v="Better Returns"/>
    <s v="Assured Returns"/>
    <s v="Risk Free"/>
    <x v="1"/>
    <s v="Risk Free"/>
  </r>
  <r>
    <x v="1"/>
    <n v="27"/>
    <x v="0"/>
    <s v="Yes"/>
    <n v="2"/>
    <n v="3"/>
    <n v="7"/>
    <n v="5"/>
    <n v="4"/>
    <n v="1"/>
    <n v="6"/>
    <s v="Yes"/>
    <s v="Returns"/>
    <s v="Capital Appreciation"/>
    <s v="Wealth Creation"/>
    <x v="0"/>
    <s v="Monthly"/>
    <x v="0"/>
    <x v="0"/>
    <s v="Health Care"/>
    <s v="Capital Appreciation"/>
    <s v="Fund Diversification"/>
    <s v="Assured Returns"/>
    <s v="Risk Free"/>
    <x v="0"/>
    <s v="Fund Diversification"/>
  </r>
  <r>
    <x v="0"/>
    <n v="28"/>
    <x v="0"/>
    <s v="Yes"/>
    <n v="3"/>
    <n v="2"/>
    <n v="7"/>
    <n v="5"/>
    <n v="4"/>
    <n v="1"/>
    <n v="6"/>
    <s v="Yes"/>
    <s v="Risk"/>
    <s v="Growth"/>
    <s v="Wealth Creation"/>
    <x v="0"/>
    <s v="Monthly"/>
    <x v="0"/>
    <x v="2"/>
    <s v="Health Care"/>
    <s v="Capital Appreciation"/>
    <s v="Fund Diversification"/>
    <s v="Assured Returns"/>
    <s v="Risk Free"/>
    <x v="2"/>
    <s v="Risk Free"/>
  </r>
  <r>
    <x v="1"/>
    <n v="27"/>
    <x v="0"/>
    <s v="Yes"/>
    <n v="3"/>
    <n v="2"/>
    <n v="7"/>
    <n v="4"/>
    <n v="5"/>
    <n v="1"/>
    <n v="6"/>
    <s v="Yes"/>
    <s v="Returns"/>
    <s v="Capital Appreciation"/>
    <s v="Wealth Creation"/>
    <x v="0"/>
    <s v="Monthly"/>
    <x v="0"/>
    <x v="0"/>
    <s v="Retirement Plan"/>
    <s v="Capital Appreciation"/>
    <s v="Better Returns"/>
    <s v="Assured Returns"/>
    <s v="Risk Free"/>
    <x v="1"/>
    <s v="Better Returns"/>
  </r>
  <r>
    <x v="1"/>
    <n v="29"/>
    <x v="0"/>
    <s v="Yes"/>
    <n v="3"/>
    <n v="2"/>
    <n v="7"/>
    <n v="4"/>
    <n v="5"/>
    <n v="1"/>
    <n v="6"/>
    <s v="Yes"/>
    <s v="Risk"/>
    <s v="Capital Appreciation"/>
    <s v="Wealth Creation"/>
    <x v="0"/>
    <s v="Monthly"/>
    <x v="0"/>
    <x v="0"/>
    <s v="Retirement Plan"/>
    <s v="Capital Appreciation"/>
    <s v="Better Returns"/>
    <s v="Assured Returns"/>
    <s v="Risk Free"/>
    <x v="0"/>
    <s v="Better Returns"/>
  </r>
  <r>
    <x v="1"/>
    <n v="26"/>
    <x v="0"/>
    <s v="Yes"/>
    <n v="3"/>
    <n v="4"/>
    <n v="6"/>
    <n v="5"/>
    <n v="1"/>
    <n v="2"/>
    <n v="7"/>
    <s v="Yes"/>
    <s v="Risk"/>
    <s v="Capital Appreciation"/>
    <s v="Wealth Creation"/>
    <x v="2"/>
    <s v="Monthly"/>
    <x v="0"/>
    <x v="2"/>
    <s v="Health Care"/>
    <s v="Capital Appreciation"/>
    <s v="Fund Diversification"/>
    <s v="Assured Returns"/>
    <s v="Risk Free"/>
    <x v="0"/>
    <s v="Risk Free"/>
  </r>
  <r>
    <x v="1"/>
    <n v="29"/>
    <x v="0"/>
    <s v="Yes"/>
    <n v="2"/>
    <n v="4"/>
    <n v="7"/>
    <n v="5"/>
    <n v="3"/>
    <n v="1"/>
    <n v="6"/>
    <s v="Yes"/>
    <s v="Returns"/>
    <s v="Growth"/>
    <s v="Wealth Creation"/>
    <x v="2"/>
    <s v="Weekly"/>
    <x v="0"/>
    <x v="0"/>
    <s v="Retirement Plan"/>
    <s v="Capital Appreciation"/>
    <s v="Better Returns"/>
    <s v="Assured Returns"/>
    <s v="Fixed Returns"/>
    <x v="1"/>
    <s v="Better Returns"/>
  </r>
  <r>
    <x v="0"/>
    <n v="24"/>
    <x v="1"/>
    <s v="Yes"/>
    <n v="2"/>
    <n v="4"/>
    <n v="5"/>
    <n v="6"/>
    <n v="3"/>
    <n v="1"/>
    <n v="7"/>
    <s v="Yes"/>
    <s v="Risk"/>
    <s v="Capital Appreciation"/>
    <s v="Wealth Creation"/>
    <x v="2"/>
    <s v="Monthly"/>
    <x v="0"/>
    <x v="1"/>
    <s v="Health Care"/>
    <s v="Capital Appreciation"/>
    <s v="Better Returns"/>
    <s v="Assured Returns"/>
    <s v="Risk Free"/>
    <x v="0"/>
    <s v="Capital Appreciation"/>
  </r>
  <r>
    <x v="1"/>
    <n v="27"/>
    <x v="0"/>
    <s v="Yes"/>
    <n v="3"/>
    <n v="4"/>
    <n v="6"/>
    <n v="5"/>
    <n v="2"/>
    <n v="1"/>
    <n v="7"/>
    <s v="Yes"/>
    <s v="Returns"/>
    <s v="Capital Appreciation"/>
    <s v="Wealth Creation"/>
    <x v="2"/>
    <s v="Monthly"/>
    <x v="0"/>
    <x v="0"/>
    <s v="Retirement Plan"/>
    <s v="Capital Appreciation"/>
    <s v="Better Returns"/>
    <s v="Assured Returns"/>
    <s v="Risk Free"/>
    <x v="1"/>
    <s v="Better Returns"/>
  </r>
  <r>
    <x v="1"/>
    <n v="25"/>
    <x v="0"/>
    <s v="Yes"/>
    <n v="2"/>
    <n v="4"/>
    <n v="6"/>
    <n v="5"/>
    <n v="3"/>
    <n v="1"/>
    <n v="7"/>
    <s v="Yes"/>
    <s v="Risk"/>
    <s v="Growth"/>
    <s v="Savings for Future"/>
    <x v="2"/>
    <s v="Weekly"/>
    <x v="0"/>
    <x v="3"/>
    <s v="Health Care"/>
    <s v="Liquidity"/>
    <s v="Better Returns"/>
    <s v="Assured Returns"/>
    <s v="Risk Free"/>
    <x v="1"/>
    <s v="Assured Returns"/>
  </r>
  <r>
    <x v="0"/>
    <n v="26"/>
    <x v="0"/>
    <s v="Yes"/>
    <n v="2"/>
    <n v="3"/>
    <n v="7"/>
    <n v="5"/>
    <n v="4"/>
    <n v="1"/>
    <n v="6"/>
    <s v="Yes"/>
    <s v="Returns"/>
    <s v="Capital Appreciation"/>
    <s v="Wealth Creation"/>
    <x v="2"/>
    <s v="Monthly"/>
    <x v="2"/>
    <x v="3"/>
    <s v="Retirement Plan"/>
    <s v="Capital Appreciation"/>
    <s v="Better Returns"/>
    <s v="Assured Returns"/>
    <s v="Risk Free"/>
    <x v="0"/>
    <s v="Assured Returns"/>
  </r>
  <r>
    <x v="0"/>
    <n v="32"/>
    <x v="0"/>
    <s v="Yes"/>
    <n v="3"/>
    <n v="4"/>
    <n v="7"/>
    <n v="5"/>
    <n v="1"/>
    <n v="2"/>
    <n v="6"/>
    <s v="Yes"/>
    <s v="Risk"/>
    <s v="Growth"/>
    <s v="Wealth Creation"/>
    <x v="2"/>
    <s v="Monthly"/>
    <x v="0"/>
    <x v="0"/>
    <s v="Retirement Plan"/>
    <s v="Capital Appreciation"/>
    <s v="Better Returns"/>
    <s v="Assured Returns"/>
    <s v="Fixed Returns"/>
    <x v="1"/>
    <s v="Better Returns"/>
  </r>
  <r>
    <x v="1"/>
    <n v="26"/>
    <x v="0"/>
    <s v="Yes"/>
    <n v="3"/>
    <n v="4"/>
    <n v="6"/>
    <n v="5"/>
    <n v="1"/>
    <n v="2"/>
    <n v="7"/>
    <s v="Yes"/>
    <s v="Returns"/>
    <s v="Capital Appreciation"/>
    <s v="Wealth Creation"/>
    <x v="2"/>
    <s v="Monthly"/>
    <x v="0"/>
    <x v="0"/>
    <s v="Retirement Plan"/>
    <s v="Dividend"/>
    <s v="Fund Diversification"/>
    <s v="Assured Returns"/>
    <s v="Fixed Returns"/>
    <x v="1"/>
    <s v="Fund Diversification"/>
  </r>
  <r>
    <x v="1"/>
    <n v="31"/>
    <x v="0"/>
    <s v="Yes"/>
    <n v="2"/>
    <n v="3"/>
    <n v="7"/>
    <n v="6"/>
    <n v="4"/>
    <n v="1"/>
    <n v="5"/>
    <s v="Yes"/>
    <s v="Risk"/>
    <s v="Growth"/>
    <s v="Savings for Future"/>
    <x v="0"/>
    <s v="Monthly"/>
    <x v="0"/>
    <x v="2"/>
    <s v="Health Care"/>
    <s v="Capital Appreciation"/>
    <s v="Fund Diversification"/>
    <s v="Safe Investment"/>
    <s v="Fixed Returns"/>
    <x v="2"/>
    <s v="Fixed Returns"/>
  </r>
  <r>
    <x v="1"/>
    <n v="29"/>
    <x v="0"/>
    <s v="Yes"/>
    <n v="2"/>
    <n v="3"/>
    <n v="6"/>
    <n v="5"/>
    <n v="1"/>
    <n v="4"/>
    <n v="7"/>
    <s v="Yes"/>
    <s v="Returns"/>
    <s v="Capital Appreciation"/>
    <s v="Wealth Creation"/>
    <x v="0"/>
    <s v="Monthly"/>
    <x v="0"/>
    <x v="1"/>
    <s v="Retirement Plan"/>
    <s v="Capital Appreciation"/>
    <s v="Better Returns"/>
    <s v="Assured Returns"/>
    <s v="Risk Free"/>
    <x v="2"/>
    <s v="Capital Appreciation"/>
  </r>
  <r>
    <x v="0"/>
    <n v="34"/>
    <x v="0"/>
    <s v="Yes"/>
    <n v="5"/>
    <n v="4"/>
    <n v="3"/>
    <n v="2"/>
    <n v="7"/>
    <n v="1"/>
    <n v="6"/>
    <s v="Yes"/>
    <s v="Returns"/>
    <s v="Income"/>
    <s v="Returns"/>
    <x v="2"/>
    <s v="Monthly"/>
    <x v="1"/>
    <x v="0"/>
    <s v="Retirement Plan"/>
    <s v="Capital Appreciation"/>
    <s v="Tax Benefits"/>
    <s v="Safe Investment"/>
    <s v="Fixed Returns"/>
    <x v="0"/>
    <s v="Tax Benefits"/>
  </r>
  <r>
    <x v="1"/>
    <n v="27"/>
    <x v="0"/>
    <s v="Yes"/>
    <n v="4"/>
    <n v="5"/>
    <n v="1"/>
    <n v="2"/>
    <n v="7"/>
    <n v="3"/>
    <n v="6"/>
    <s v="No"/>
    <s v="Returns"/>
    <s v="Growth"/>
    <s v="Wealth Creation"/>
    <x v="0"/>
    <s v="Monthly"/>
    <x v="1"/>
    <x v="0"/>
    <s v="Education"/>
    <s v="Capital Appreciation"/>
    <s v="Tax Benefits"/>
    <s v="Safe Investment"/>
    <s v="Fixed Returns"/>
    <x v="2"/>
    <s v="Tax Benefits"/>
  </r>
  <r>
    <x v="0"/>
    <n v="31"/>
    <x v="0"/>
    <s v="Yes"/>
    <n v="2"/>
    <n v="4"/>
    <n v="7"/>
    <n v="6"/>
    <n v="3"/>
    <n v="1"/>
    <n v="5"/>
    <s v="Yes"/>
    <s v="Returns"/>
    <s v="Capital Appreciation"/>
    <s v="Wealth Creation"/>
    <x v="2"/>
    <s v="Monthly"/>
    <x v="0"/>
    <x v="2"/>
    <s v="Retirement Plan"/>
    <s v="Capital Appreciation"/>
    <s v="Better Returns"/>
    <s v="Assured Returns"/>
    <s v="Fixed Returns"/>
    <x v="1"/>
    <s v="Fixed Returns"/>
  </r>
  <r>
    <x v="1"/>
    <n v="27"/>
    <x v="0"/>
    <s v="Yes"/>
    <n v="2"/>
    <n v="4"/>
    <n v="7"/>
    <n v="5"/>
    <n v="1"/>
    <n v="3"/>
    <n v="6"/>
    <s v="Yes"/>
    <s v="Returns"/>
    <s v="Capital Appreciation"/>
    <s v="Wealth Creation"/>
    <x v="2"/>
    <s v="Monthly"/>
    <x v="2"/>
    <x v="1"/>
    <s v="Health Care"/>
    <s v="Capital Appreciation"/>
    <s v="Fund Diversification"/>
    <s v="Assured Returns"/>
    <s v="Fixed Returns"/>
    <x v="0"/>
    <s v="Capital Appreciation"/>
  </r>
  <r>
    <x v="1"/>
    <n v="26"/>
    <x v="0"/>
    <s v="Yes"/>
    <n v="2"/>
    <n v="3"/>
    <n v="6"/>
    <n v="4"/>
    <n v="1"/>
    <n v="5"/>
    <n v="7"/>
    <s v="Yes"/>
    <s v="Returns"/>
    <s v="Capital Appreciation"/>
    <s v="Returns"/>
    <x v="0"/>
    <s v="Monthly"/>
    <x v="0"/>
    <x v="2"/>
    <s v="Education"/>
    <s v="Dividend"/>
    <s v="Better Returns"/>
    <s v="Safe Investment"/>
    <s v="Risk Free"/>
    <x v="0"/>
    <s v="Risk Free"/>
  </r>
  <r>
    <x v="1"/>
    <n v="27"/>
    <x v="0"/>
    <s v="Yes"/>
    <n v="2"/>
    <n v="3"/>
    <n v="6"/>
    <n v="5"/>
    <n v="4"/>
    <n v="1"/>
    <n v="7"/>
    <s v="Yes"/>
    <s v="Returns"/>
    <s v="Capital Appreciation"/>
    <s v="Wealth Creation"/>
    <x v="0"/>
    <s v="Weekly"/>
    <x v="0"/>
    <x v="0"/>
    <s v="Health Care"/>
    <s v="Capital Appreciation"/>
    <s v="Better Returns"/>
    <s v="Safe Investment"/>
    <s v="Fixed Returns"/>
    <x v="1"/>
    <s v="Better Returns"/>
  </r>
  <r>
    <x v="1"/>
    <n v="30"/>
    <x v="0"/>
    <s v="Yes"/>
    <n v="1"/>
    <n v="4"/>
    <n v="6"/>
    <n v="5"/>
    <n v="3"/>
    <n v="2"/>
    <n v="7"/>
    <s v="Yes"/>
    <s v="Risk"/>
    <s v="Growth"/>
    <s v="Wealth Creation"/>
    <x v="2"/>
    <s v="Monthly"/>
    <x v="0"/>
    <x v="2"/>
    <s v="Health Care"/>
    <s v="Capital Appreciation"/>
    <s v="Better Returns"/>
    <s v="Assured Returns"/>
    <s v="Fixed Returns"/>
    <x v="1"/>
    <s v="Fixed Returns"/>
  </r>
  <r>
    <x v="1"/>
    <n v="30"/>
    <x v="0"/>
    <s v="Yes"/>
    <n v="2"/>
    <n v="4"/>
    <n v="7"/>
    <n v="5"/>
    <n v="1"/>
    <n v="3"/>
    <n v="6"/>
    <s v="Yes"/>
    <s v="Returns"/>
    <s v="Capital Appreciation"/>
    <s v="Wealth Creation"/>
    <x v="0"/>
    <s v="Monthly"/>
    <x v="0"/>
    <x v="1"/>
    <s v="Retirement Plan"/>
    <s v="Capital Appreciation"/>
    <s v="Better Returns"/>
    <s v="Assured Returns"/>
    <s v="Risk Free"/>
    <x v="0"/>
    <s v="Capital Appreciation"/>
  </r>
  <r>
    <x v="1"/>
    <n v="25"/>
    <x v="0"/>
    <s v="Yes"/>
    <n v="5"/>
    <n v="4"/>
    <n v="7"/>
    <n v="6"/>
    <n v="1"/>
    <n v="2"/>
    <n v="3"/>
    <s v="Yes"/>
    <s v="Risk"/>
    <s v="Growth"/>
    <s v="Savings for Future"/>
    <x v="2"/>
    <s v="Monthly"/>
    <x v="2"/>
    <x v="3"/>
    <s v="Health Care"/>
    <s v="Capital Appreciation"/>
    <s v="Better Returns"/>
    <s v="Safe Investment"/>
    <s v="Fixed Returns"/>
    <x v="1"/>
    <s v="Safe Investment"/>
  </r>
  <r>
    <x v="1"/>
    <n v="31"/>
    <x v="0"/>
    <s v="Yes"/>
    <n v="2"/>
    <n v="4"/>
    <n v="7"/>
    <n v="5"/>
    <n v="3"/>
    <n v="1"/>
    <n v="6"/>
    <s v="Yes"/>
    <s v="Risk"/>
    <s v="Growth"/>
    <s v="Wealth Creation"/>
    <x v="0"/>
    <s v="Weekly"/>
    <x v="0"/>
    <x v="1"/>
    <s v="Health Care"/>
    <s v="Dividend"/>
    <s v="Fund Diversification"/>
    <s v="Assured Returns"/>
    <s v="Fixed Returns"/>
    <x v="0"/>
    <s v="Dividend"/>
  </r>
  <r>
    <x v="1"/>
    <n v="29"/>
    <x v="0"/>
    <s v="Yes"/>
    <n v="4"/>
    <n v="3"/>
    <n v="5"/>
    <n v="7"/>
    <n v="2"/>
    <n v="1"/>
    <n v="6"/>
    <s v="Yes"/>
    <s v="Returns"/>
    <s v="Capital Appreciation"/>
    <s v="Wealth Creation"/>
    <x v="2"/>
    <s v="Monthly"/>
    <x v="0"/>
    <x v="2"/>
    <s v="Retirement Plan"/>
    <s v="Dividend"/>
    <s v="Better Returns"/>
    <s v="Safe Investment"/>
    <s v="Fixed Returns"/>
    <x v="1"/>
    <s v="Fixed Retur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2EBE5-477B-40E8-9795-9B60F3C6911F}" name="PivotTable3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6">
    <pivotField axis="axisRow" showAll="0">
      <items count="3">
        <item x="0"/>
        <item x="1"/>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Investment_Avenues" fld="3" subtotal="count" baseField="0" baseItem="0"/>
  </dataFields>
  <chartFormats count="2">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1D228-AC18-4984-8C40-658048D835E4}" name="PivotTable3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6">
    <pivotField showAll="0">
      <items count="3">
        <item x="0"/>
        <item x="1"/>
        <item t="default"/>
      </items>
    </pivotField>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Investment_Avenues" fld="3" subtotal="count" baseField="0" baseItem="0"/>
  </dataFields>
  <chartFormats count="3">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E1701-EFF5-40E5-A6FC-A2FF39E5127E}" name="PivotTable3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26">
    <pivotField showAll="0">
      <items count="3">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1">
    <field x="18"/>
  </rowFields>
  <rowItems count="5">
    <i>
      <x/>
    </i>
    <i>
      <x v="1"/>
    </i>
    <i>
      <x v="2"/>
    </i>
    <i>
      <x v="3"/>
    </i>
    <i t="grand">
      <x/>
    </i>
  </rowItems>
  <colItems count="1">
    <i/>
  </colItems>
  <dataFields count="1">
    <dataField name="Count of Avenue" fld="18" subtotal="count" baseField="0" baseItem="0"/>
  </dataFields>
  <chartFormats count="5">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8" count="1" selected="0">
            <x v="0"/>
          </reference>
        </references>
      </pivotArea>
    </chartFormat>
    <chartFormat chart="2" format="9">
      <pivotArea type="data" outline="0" fieldPosition="0">
        <references count="2">
          <reference field="4294967294" count="1" selected="0">
            <x v="0"/>
          </reference>
          <reference field="18" count="1" selected="0">
            <x v="1"/>
          </reference>
        </references>
      </pivotArea>
    </chartFormat>
    <chartFormat chart="2" format="10">
      <pivotArea type="data" outline="0" fieldPosition="0">
        <references count="2">
          <reference field="4294967294" count="1" selected="0">
            <x v="0"/>
          </reference>
          <reference field="18" count="1" selected="0">
            <x v="2"/>
          </reference>
        </references>
      </pivotArea>
    </chartFormat>
    <chartFormat chart="2" format="1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097E7C-BF2E-4A46-B808-7BEC31FF837F}" name="PivotTable3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26">
    <pivotField showAll="0">
      <items count="3">
        <item x="0"/>
        <item x="1"/>
        <item t="default"/>
      </items>
    </pivotField>
    <pivotField dataField="1"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items count="5">
        <item x="1"/>
        <item x="2"/>
        <item x="0"/>
        <item x="3"/>
        <item t="default"/>
      </items>
    </pivotField>
    <pivotField showAll="0"/>
    <pivotField showAll="0"/>
    <pivotField showAll="0"/>
    <pivotField showAll="0"/>
    <pivotField showAll="0"/>
    <pivotField showAll="0"/>
    <pivotField showAll="0"/>
  </pivotFields>
  <rowFields count="1">
    <field x="17"/>
  </rowFields>
  <rowItems count="4">
    <i>
      <x/>
    </i>
    <i>
      <x v="1"/>
    </i>
    <i>
      <x v="2"/>
    </i>
    <i t="grand">
      <x/>
    </i>
  </rowItems>
  <colFields count="1">
    <field x="2"/>
  </colFields>
  <colItems count="3">
    <i>
      <x/>
    </i>
    <i>
      <x v="1"/>
    </i>
    <i t="grand">
      <x/>
    </i>
  </colItems>
  <dataFields count="1">
    <dataField name="Count of Age" fld="1" subtotal="count" baseField="17" baseItem="0"/>
  </dataFields>
  <chartFormats count="3">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2"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699DEE-CDB3-4F52-9953-7B5DFFBF0D28}" name="PivotTable3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26">
    <pivotField dataField="1" showAll="0">
      <items count="3">
        <item x="0"/>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s>
  <rowFields count="1">
    <field x="15"/>
  </rowFields>
  <rowItems count="5">
    <i>
      <x/>
    </i>
    <i>
      <x v="1"/>
    </i>
    <i>
      <x v="2"/>
    </i>
    <i>
      <x v="3"/>
    </i>
    <i t="grand">
      <x/>
    </i>
  </rowItems>
  <colFields count="1">
    <field x="2"/>
  </colFields>
  <colItems count="3">
    <i>
      <x/>
    </i>
    <i>
      <x v="1"/>
    </i>
    <i t="grand">
      <x/>
    </i>
  </colItems>
  <dataFields count="1">
    <dataField name="Count of Gender" fld="0" subtotal="count" baseField="0" baseItem="0"/>
  </dataFields>
  <chartFormats count="6">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3">
          <reference field="4294967294" count="1" selected="0">
            <x v="0"/>
          </reference>
          <reference field="2" count="1" selected="0">
            <x v="1"/>
          </reference>
          <reference field="15" count="1" selected="0">
            <x v="2"/>
          </reference>
        </references>
      </pivotArea>
    </chartFormat>
    <chartFormat chart="2" format="7">
      <pivotArea type="data" outline="0" fieldPosition="0">
        <references count="3">
          <reference field="4294967294" count="1" selected="0">
            <x v="0"/>
          </reference>
          <reference field="2" count="1" selected="0">
            <x v="1"/>
          </reference>
          <reference field="15" count="1" selected="0">
            <x v="1"/>
          </reference>
        </references>
      </pivotArea>
    </chartFormat>
    <chartFormat chart="2" format="8">
      <pivotArea type="data" outline="0" fieldPosition="0">
        <references count="3">
          <reference field="4294967294" count="1" selected="0">
            <x v="0"/>
          </reference>
          <reference field="2" count="1" selected="0">
            <x v="1"/>
          </reference>
          <reference field="15" count="1" selected="0">
            <x v="3"/>
          </reference>
        </references>
      </pivotArea>
    </chartFormat>
    <chartFormat chart="2" format="9">
      <pivotArea type="data" outline="0" fieldPosition="0">
        <references count="3">
          <reference field="4294967294" count="1" selected="0">
            <x v="0"/>
          </reference>
          <reference field="2" count="1" selected="0">
            <x v="1"/>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F620DA-CBBB-4663-96D2-B77BA7563438}" name="PivotTable3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7" firstHeaderRow="1" firstDataRow="2" firstDataCol="1"/>
  <pivotFields count="26">
    <pivotField axis="axisRow" showAll="0">
      <items count="3">
        <item x="0"/>
        <item x="1"/>
        <item t="default"/>
      </items>
    </pivotField>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axis="axisCol" showAll="0">
      <items count="5">
        <item x="1"/>
        <item x="3"/>
        <item x="0"/>
        <item x="2"/>
        <item t="default"/>
      </items>
    </pivotField>
    <pivotField showAll="0"/>
  </pivotFields>
  <rowFields count="1">
    <field x="0"/>
  </rowFields>
  <rowItems count="3">
    <i>
      <x/>
    </i>
    <i>
      <x v="1"/>
    </i>
    <i t="grand">
      <x/>
    </i>
  </rowItems>
  <colFields count="1">
    <field x="24"/>
  </colFields>
  <colItems count="5">
    <i>
      <x/>
    </i>
    <i>
      <x v="1"/>
    </i>
    <i>
      <x v="2"/>
    </i>
    <i>
      <x v="3"/>
    </i>
    <i t="grand">
      <x/>
    </i>
  </colItems>
  <dataFields count="1">
    <dataField name="Count of Age Group" fld="2" subtotal="count" baseField="0" baseItem="0"/>
  </dataFields>
  <chartFormats count="4">
    <chartFormat chart="6" format="9" series="1">
      <pivotArea type="data" outline="0" fieldPosition="0">
        <references count="2">
          <reference field="4294967294" count="1" selected="0">
            <x v="0"/>
          </reference>
          <reference field="24" count="1" selected="0">
            <x v="0"/>
          </reference>
        </references>
      </pivotArea>
    </chartFormat>
    <chartFormat chart="6" format="10" series="1">
      <pivotArea type="data" outline="0" fieldPosition="0">
        <references count="2">
          <reference field="4294967294" count="1" selected="0">
            <x v="0"/>
          </reference>
          <reference field="24" count="1" selected="0">
            <x v="1"/>
          </reference>
        </references>
      </pivotArea>
    </chartFormat>
    <chartFormat chart="6" format="11" series="1">
      <pivotArea type="data" outline="0" fieldPosition="0">
        <references count="2">
          <reference field="4294967294" count="1" selected="0">
            <x v="0"/>
          </reference>
          <reference field="24" count="1" selected="0">
            <x v="2"/>
          </reference>
        </references>
      </pivotArea>
    </chartFormat>
    <chartFormat chart="6" format="12"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B5DA07-C816-4F22-8E6A-A9A9E207E1CA}" sourceName="Gender">
  <pivotTables>
    <pivotTable tabId="9" name="PivotTable37"/>
    <pivotTable tabId="6" name="PivotTable34"/>
    <pivotTable tabId="8" name="PivotTable36"/>
    <pivotTable tabId="5" name="PivotTable33"/>
    <pivotTable tabId="7" name="PivotTable35"/>
    <pivotTable tabId="10" name="PivotTable39"/>
  </pivotTables>
  <data>
    <tabular pivotCacheId="1619470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DBD8FFD5-4CA1-48CF-A3A0-FB5821EECC0E}" sourceName="Avenue">
  <pivotTables>
    <pivotTable tabId="9" name="PivotTable37"/>
    <pivotTable tabId="6" name="PivotTable34"/>
    <pivotTable tabId="8" name="PivotTable36"/>
    <pivotTable tabId="5" name="PivotTable33"/>
    <pivotTable tabId="10" name="PivotTable39"/>
  </pivotTables>
  <data>
    <tabular pivotCacheId="1619470218">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CD04876-3EAC-4ACF-A1AC-82B515B605C3}" cache="Slicer_Gender" caption="Gender" style="Slicer Style 1" rowHeight="241300"/>
  <slicer name="Avenue" xr10:uid="{B2918B1E-51F7-4B67-BC28-4BFEBC0314F2}" cache="Slicer_Avenue" caption="Avenu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D3E379-55D5-4DA5-8436-F39C42DA24AC}" name="Table1" displayName="Table1" ref="A1:Z41" totalsRowShown="0">
  <autoFilter ref="A1:Z41" xr:uid="{3FD3E379-55D5-4DA5-8436-F39C42DA24AC}"/>
  <tableColumns count="26">
    <tableColumn id="1" xr3:uid="{905544AF-8B87-4F90-B414-BF89797350B8}" name="Gender"/>
    <tableColumn id="2" xr3:uid="{231144F0-9FFC-43A2-9D23-8D27D50958C7}" name="Age"/>
    <tableColumn id="26" xr3:uid="{455FB684-2128-4ECF-81B4-73271225393C}" name="Age Group" dataDxfId="2">
      <calculatedColumnFormula>IF(Table1[[#This Row],[Age]] &gt; 50, "Senior Citizen", IF(Table1[[#This Row],[Age]] &gt;= 25, "Adult", "Teenager"))</calculatedColumnFormula>
    </tableColumn>
    <tableColumn id="3" xr3:uid="{867567F1-F49D-464F-A042-4C1830371C43}" name="Investment_Avenues"/>
    <tableColumn id="4" xr3:uid="{DBF2C2D5-6300-4045-AD46-5C32E10755AD}" name="Mutual_Funds"/>
    <tableColumn id="5" xr3:uid="{6F9413B5-C8B5-4131-AAFC-7F2EA3790F9E}" name="Equity_Market"/>
    <tableColumn id="6" xr3:uid="{11A4A9C2-F734-4FA5-8C71-171525ACD2EA}" name="Debentures"/>
    <tableColumn id="7" xr3:uid="{3CFAF5E7-3EA1-4695-B2B7-4815A9EEDA65}" name="Government_Bonds"/>
    <tableColumn id="8" xr3:uid="{6569FE1B-9CD9-452C-BC6B-7AECE8B17EAF}" name="Fixed_Deposits"/>
    <tableColumn id="9" xr3:uid="{51D87CC5-6577-458B-9761-C73407A3EF5D}" name="PPF"/>
    <tableColumn id="10" xr3:uid="{8014C265-4730-467F-A053-4173B4C4E84D}" name="Gold"/>
    <tableColumn id="11" xr3:uid="{0322D375-B015-4C66-A70A-7DC25D6E47CA}" name="Stock_Marktet"/>
    <tableColumn id="12" xr3:uid="{BBA26532-3403-4722-9496-45C1DF76A83C}" name="Factor"/>
    <tableColumn id="13" xr3:uid="{1806CC77-3B67-4204-898E-33E3C95E8A1D}" name="Objective"/>
    <tableColumn id="14" xr3:uid="{DB615C2F-FA70-42E8-9ECF-D71E294BCE17}" name="Purpose"/>
    <tableColumn id="15" xr3:uid="{C531E821-5078-44BF-8440-9B143D07BC18}" name="Duration"/>
    <tableColumn id="16" xr3:uid="{47BE14DD-2B77-459C-9332-F85DAD07D082}" name="Invest_Monitor"/>
    <tableColumn id="17" xr3:uid="{67574BFF-571E-446D-B42C-5232460A951C}" name="Expect"/>
    <tableColumn id="18" xr3:uid="{719190EB-64FB-45FB-8EAA-37E829AB1B22}" name="Avenue"/>
    <tableColumn id="19" xr3:uid="{FBE3E07B-A1FA-43F2-BE7D-037F46273F4C}" name="What are your savings objectives?"/>
    <tableColumn id="20" xr3:uid="{277EADC3-1151-43B5-AB9E-B2613D4CCBB1}" name="Reason_Equity"/>
    <tableColumn id="21" xr3:uid="{7EA6AD70-95CD-46D5-A57C-E359FEAA78CA}" name="Reason_Mutual"/>
    <tableColumn id="22" xr3:uid="{6E0FA494-3264-4AE7-9D01-20B551799C10}" name="Reason_Bonds"/>
    <tableColumn id="23" xr3:uid="{BFE006F6-0B03-4A91-B83F-4AB8D1A9203E}" name="Reason_FD"/>
    <tableColumn id="24" xr3:uid="{D184276F-8811-4902-BE17-2FA0BD6E50B3}" name="Source"/>
    <tableColumn id="25" xr3:uid="{95B95F9C-1C3A-4F3B-B18A-744AFB11B3D8}" name="Reason_Selected" dataDxfId="3">
      <calculatedColumnFormula>IF(Table1[[#This Row],[Avenue]] = "Mutual Fund", Table1[[#This Row],[Reason_Mutual]], IF(Table1[[#This Row],[Avenue]] = "Equity", Table1[[#This Row],[Reason_Equity]], IF(Table1[[#This Row],[Avenue]] = "Fixed Deposits", Table1[[#This Row],[Reason_FD]],  IF(Table1[[#This Row],[Avenue]] = "Public Provident Fund", Table1[[#This Row],[Reason_Bonds]],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
  <sheetViews>
    <sheetView tabSelected="1" workbookViewId="0">
      <selection activeCell="Z24" sqref="Z24"/>
    </sheetView>
  </sheetViews>
  <sheetFormatPr defaultRowHeight="15" x14ac:dyDescent="0.25"/>
  <cols>
    <col min="1" max="19" width="9.140625" style="4"/>
    <col min="20" max="20" width="12.5703125" style="4" customWidth="1"/>
    <col min="21" max="16384" width="9.140625" style="4"/>
  </cols>
  <sheetData>
    <row r="1" spans="1:20" x14ac:dyDescent="0.25">
      <c r="A1" s="5" t="s">
        <v>82</v>
      </c>
      <c r="B1" s="5"/>
      <c r="C1" s="5"/>
      <c r="D1" s="5"/>
      <c r="E1" s="5"/>
      <c r="F1" s="5"/>
      <c r="G1" s="5"/>
      <c r="H1" s="5"/>
      <c r="I1" s="5"/>
      <c r="J1" s="5"/>
      <c r="K1" s="5"/>
      <c r="L1" s="5"/>
      <c r="M1" s="5"/>
      <c r="N1" s="5"/>
      <c r="O1" s="5"/>
      <c r="P1" s="5"/>
      <c r="Q1" s="5"/>
      <c r="R1" s="5"/>
      <c r="S1" s="5"/>
      <c r="T1" s="5"/>
    </row>
    <row r="2" spans="1:20" ht="12" customHeight="1" x14ac:dyDescent="0.25">
      <c r="A2" s="5"/>
      <c r="B2" s="5"/>
      <c r="C2" s="5"/>
      <c r="D2" s="5"/>
      <c r="E2" s="5"/>
      <c r="F2" s="5"/>
      <c r="G2" s="5"/>
      <c r="H2" s="5"/>
      <c r="I2" s="5"/>
      <c r="J2" s="5"/>
      <c r="K2" s="5"/>
      <c r="L2" s="5"/>
      <c r="M2" s="5"/>
      <c r="N2" s="5"/>
      <c r="O2" s="5"/>
      <c r="P2" s="5"/>
      <c r="Q2" s="5"/>
      <c r="R2" s="5"/>
      <c r="S2" s="5"/>
      <c r="T2" s="5"/>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4024-B2C7-4354-B7B6-60C8F834AC62}">
  <dimension ref="A3:B6"/>
  <sheetViews>
    <sheetView workbookViewId="0">
      <selection activeCell="C21" sqref="C21"/>
    </sheetView>
  </sheetViews>
  <sheetFormatPr defaultRowHeight="15" x14ac:dyDescent="0.25"/>
  <cols>
    <col min="1" max="1" width="13.140625" bestFit="1" customWidth="1"/>
    <col min="2" max="2" width="28.42578125" bestFit="1" customWidth="1"/>
    <col min="3" max="3" width="14.140625" bestFit="1" customWidth="1"/>
    <col min="4" max="4" width="12.28515625" bestFit="1" customWidth="1"/>
    <col min="5" max="5" width="20.7109375" bestFit="1" customWidth="1"/>
    <col min="6" max="6" width="11.28515625" bestFit="1" customWidth="1"/>
  </cols>
  <sheetData>
    <row r="3" spans="1:2" x14ac:dyDescent="0.25">
      <c r="A3" s="1" t="s">
        <v>69</v>
      </c>
      <c r="B3" t="s">
        <v>71</v>
      </c>
    </row>
    <row r="4" spans="1:2" x14ac:dyDescent="0.25">
      <c r="A4" s="2" t="s">
        <v>24</v>
      </c>
      <c r="B4" s="3">
        <v>15</v>
      </c>
    </row>
    <row r="5" spans="1:2" x14ac:dyDescent="0.25">
      <c r="A5" s="2" t="s">
        <v>46</v>
      </c>
      <c r="B5" s="3">
        <v>25</v>
      </c>
    </row>
    <row r="6" spans="1:2" x14ac:dyDescent="0.25">
      <c r="A6" s="2" t="s">
        <v>70</v>
      </c>
      <c r="B6" s="3">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7BEA-0AD7-41A8-85D9-35696584F7A9}">
  <dimension ref="A3:B6"/>
  <sheetViews>
    <sheetView topLeftCell="F1" workbookViewId="0">
      <selection activeCell="N8" sqref="N8"/>
    </sheetView>
  </sheetViews>
  <sheetFormatPr defaultRowHeight="15" x14ac:dyDescent="0.25"/>
  <cols>
    <col min="1" max="1" width="13.140625" bestFit="1" customWidth="1"/>
    <col min="2" max="2" width="28.42578125" bestFit="1" customWidth="1"/>
    <col min="3" max="3" width="8.85546875" bestFit="1" customWidth="1"/>
    <col min="4" max="4" width="15" bestFit="1" customWidth="1"/>
    <col min="5" max="5" width="17" bestFit="1" customWidth="1"/>
    <col min="6" max="6" width="11.28515625" bestFit="1" customWidth="1"/>
  </cols>
  <sheetData>
    <row r="3" spans="1:2" x14ac:dyDescent="0.25">
      <c r="A3" s="1" t="s">
        <v>69</v>
      </c>
      <c r="B3" t="s">
        <v>71</v>
      </c>
    </row>
    <row r="4" spans="1:2" x14ac:dyDescent="0.25">
      <c r="A4" s="2" t="s">
        <v>74</v>
      </c>
      <c r="B4" s="3">
        <v>33</v>
      </c>
    </row>
    <row r="5" spans="1:2" x14ac:dyDescent="0.25">
      <c r="A5" s="2" t="s">
        <v>75</v>
      </c>
      <c r="B5" s="3">
        <v>7</v>
      </c>
    </row>
    <row r="6" spans="1:2" x14ac:dyDescent="0.25">
      <c r="A6" s="2" t="s">
        <v>70</v>
      </c>
      <c r="B6" s="3">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CBCF-2518-4054-911C-A8D69E0A89F5}">
  <dimension ref="A3:B8"/>
  <sheetViews>
    <sheetView workbookViewId="0">
      <selection activeCell="E21" sqref="E21"/>
    </sheetView>
  </sheetViews>
  <sheetFormatPr defaultRowHeight="15" x14ac:dyDescent="0.25"/>
  <cols>
    <col min="1" max="1" width="20.7109375" bestFit="1" customWidth="1"/>
    <col min="2" max="2" width="16" bestFit="1" customWidth="1"/>
  </cols>
  <sheetData>
    <row r="3" spans="1:2" x14ac:dyDescent="0.25">
      <c r="A3" s="1" t="s">
        <v>69</v>
      </c>
      <c r="B3" t="s">
        <v>76</v>
      </c>
    </row>
    <row r="4" spans="1:2" x14ac:dyDescent="0.25">
      <c r="A4" s="2" t="s">
        <v>49</v>
      </c>
      <c r="B4" s="3">
        <v>10</v>
      </c>
    </row>
    <row r="5" spans="1:2" x14ac:dyDescent="0.25">
      <c r="A5" s="2" t="s">
        <v>65</v>
      </c>
      <c r="B5" s="3">
        <v>9</v>
      </c>
    </row>
    <row r="6" spans="1:2" x14ac:dyDescent="0.25">
      <c r="A6" s="2" t="s">
        <v>32</v>
      </c>
      <c r="B6" s="3">
        <v>18</v>
      </c>
    </row>
    <row r="7" spans="1:2" x14ac:dyDescent="0.25">
      <c r="A7" s="2" t="s">
        <v>67</v>
      </c>
      <c r="B7" s="3">
        <v>3</v>
      </c>
    </row>
    <row r="8" spans="1:2" x14ac:dyDescent="0.25">
      <c r="A8" s="2" t="s">
        <v>70</v>
      </c>
      <c r="B8" s="3">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7A32-AE3D-4204-A766-AD093BADE914}">
  <dimension ref="A3:D8"/>
  <sheetViews>
    <sheetView workbookViewId="0">
      <selection activeCell="B5" sqref="B5"/>
    </sheetView>
  </sheetViews>
  <sheetFormatPr defaultRowHeight="15" x14ac:dyDescent="0.25"/>
  <cols>
    <col min="1" max="1" width="13.140625" bestFit="1" customWidth="1"/>
    <col min="2" max="2" width="16.28515625" bestFit="1" customWidth="1"/>
    <col min="3" max="3" width="9.28515625" bestFit="1" customWidth="1"/>
    <col min="4" max="4" width="11.28515625" bestFit="1" customWidth="1"/>
  </cols>
  <sheetData>
    <row r="3" spans="1:4" x14ac:dyDescent="0.25">
      <c r="A3" s="1" t="s">
        <v>79</v>
      </c>
      <c r="B3" s="1" t="s">
        <v>73</v>
      </c>
    </row>
    <row r="4" spans="1:4" x14ac:dyDescent="0.25">
      <c r="A4" s="1" t="s">
        <v>69</v>
      </c>
      <c r="B4" t="s">
        <v>74</v>
      </c>
      <c r="C4" t="s">
        <v>75</v>
      </c>
      <c r="D4" t="s">
        <v>70</v>
      </c>
    </row>
    <row r="5" spans="1:4" x14ac:dyDescent="0.25">
      <c r="A5" s="2" t="s">
        <v>55</v>
      </c>
      <c r="B5" s="3">
        <v>2</v>
      </c>
      <c r="C5" s="3">
        <v>1</v>
      </c>
      <c r="D5" s="3">
        <v>3</v>
      </c>
    </row>
    <row r="6" spans="1:4" x14ac:dyDescent="0.25">
      <c r="A6" s="2" t="s">
        <v>31</v>
      </c>
      <c r="B6" s="3">
        <v>27</v>
      </c>
      <c r="C6" s="3">
        <v>5</v>
      </c>
      <c r="D6" s="3">
        <v>32</v>
      </c>
    </row>
    <row r="7" spans="1:4" x14ac:dyDescent="0.25">
      <c r="A7" s="2" t="s">
        <v>61</v>
      </c>
      <c r="B7" s="3">
        <v>4</v>
      </c>
      <c r="C7" s="3">
        <v>1</v>
      </c>
      <c r="D7" s="3">
        <v>5</v>
      </c>
    </row>
    <row r="8" spans="1:4" x14ac:dyDescent="0.25">
      <c r="A8" s="2" t="s">
        <v>70</v>
      </c>
      <c r="B8" s="3">
        <v>33</v>
      </c>
      <c r="C8" s="3">
        <v>7</v>
      </c>
      <c r="D8" s="3">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C0EA-02A6-4179-B5E4-F489440B5ED6}">
  <dimension ref="A3:D9"/>
  <sheetViews>
    <sheetView topLeftCell="B1" workbookViewId="0">
      <selection activeCell="L13" sqref="L13"/>
    </sheetView>
  </sheetViews>
  <sheetFormatPr defaultRowHeight="15" x14ac:dyDescent="0.25"/>
  <cols>
    <col min="1" max="1" width="16.85546875" bestFit="1" customWidth="1"/>
    <col min="2" max="2" width="16.28515625" bestFit="1" customWidth="1"/>
    <col min="3" max="3" width="9.28515625" bestFit="1" customWidth="1"/>
    <col min="4" max="4" width="11.28515625" bestFit="1" customWidth="1"/>
  </cols>
  <sheetData>
    <row r="3" spans="1:4" x14ac:dyDescent="0.25">
      <c r="A3" s="1" t="s">
        <v>78</v>
      </c>
      <c r="B3" s="1" t="s">
        <v>73</v>
      </c>
    </row>
    <row r="4" spans="1:4" x14ac:dyDescent="0.25">
      <c r="A4" s="1" t="s">
        <v>69</v>
      </c>
      <c r="B4" t="s">
        <v>74</v>
      </c>
      <c r="C4" t="s">
        <v>75</v>
      </c>
      <c r="D4" t="s">
        <v>70</v>
      </c>
    </row>
    <row r="5" spans="1:4" x14ac:dyDescent="0.25">
      <c r="A5" s="2" t="s">
        <v>29</v>
      </c>
      <c r="B5" s="3">
        <v>16</v>
      </c>
      <c r="C5" s="3">
        <v>2</v>
      </c>
      <c r="D5" s="3">
        <v>18</v>
      </c>
    </row>
    <row r="6" spans="1:4" x14ac:dyDescent="0.25">
      <c r="A6" s="2" t="s">
        <v>47</v>
      </c>
      <c r="B6" s="3">
        <v>17</v>
      </c>
      <c r="C6" s="3">
        <v>2</v>
      </c>
      <c r="D6" s="3">
        <v>19</v>
      </c>
    </row>
    <row r="7" spans="1:4" x14ac:dyDescent="0.25">
      <c r="A7" s="2" t="s">
        <v>54</v>
      </c>
      <c r="B7" s="3"/>
      <c r="C7" s="3">
        <v>2</v>
      </c>
      <c r="D7" s="3">
        <v>2</v>
      </c>
    </row>
    <row r="8" spans="1:4" x14ac:dyDescent="0.25">
      <c r="A8" s="2" t="s">
        <v>40</v>
      </c>
      <c r="B8" s="3"/>
      <c r="C8" s="3">
        <v>1</v>
      </c>
      <c r="D8" s="3">
        <v>1</v>
      </c>
    </row>
    <row r="9" spans="1:4" x14ac:dyDescent="0.25">
      <c r="A9" s="2" t="s">
        <v>70</v>
      </c>
      <c r="B9" s="3">
        <v>33</v>
      </c>
      <c r="C9" s="3">
        <v>7</v>
      </c>
      <c r="D9" s="3">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89A92-4FAF-4CB0-99E1-C4C2644498AF}">
  <dimension ref="A3:F7"/>
  <sheetViews>
    <sheetView workbookViewId="0">
      <selection activeCell="B15" sqref="B15"/>
    </sheetView>
  </sheetViews>
  <sheetFormatPr defaultRowHeight="15" x14ac:dyDescent="0.25"/>
  <cols>
    <col min="1" max="1" width="18.7109375" bestFit="1" customWidth="1"/>
    <col min="2" max="2" width="20" bestFit="1" customWidth="1"/>
    <col min="3" max="3" width="8.28515625" bestFit="1" customWidth="1"/>
    <col min="4" max="4" width="26.140625" bestFit="1" customWidth="1"/>
    <col min="5" max="5" width="10.140625" bestFit="1" customWidth="1"/>
    <col min="6" max="6" width="11.28515625" bestFit="1" customWidth="1"/>
  </cols>
  <sheetData>
    <row r="3" spans="1:6" x14ac:dyDescent="0.25">
      <c r="A3" s="1" t="s">
        <v>77</v>
      </c>
      <c r="B3" s="1" t="s">
        <v>73</v>
      </c>
    </row>
    <row r="4" spans="1:6" x14ac:dyDescent="0.25">
      <c r="A4" s="1" t="s">
        <v>69</v>
      </c>
      <c r="B4" t="s">
        <v>45</v>
      </c>
      <c r="C4" t="s">
        <v>58</v>
      </c>
      <c r="D4" t="s">
        <v>37</v>
      </c>
      <c r="E4" t="s">
        <v>52</v>
      </c>
      <c r="F4" t="s">
        <v>70</v>
      </c>
    </row>
    <row r="5" spans="1:6" x14ac:dyDescent="0.25">
      <c r="A5" s="2" t="s">
        <v>24</v>
      </c>
      <c r="B5" s="3">
        <v>6</v>
      </c>
      <c r="C5" s="3">
        <v>3</v>
      </c>
      <c r="D5" s="3">
        <v>5</v>
      </c>
      <c r="E5" s="3">
        <v>1</v>
      </c>
      <c r="F5" s="3">
        <v>15</v>
      </c>
    </row>
    <row r="6" spans="1:6" x14ac:dyDescent="0.25">
      <c r="A6" s="2" t="s">
        <v>46</v>
      </c>
      <c r="B6" s="3">
        <v>10</v>
      </c>
      <c r="C6" s="3">
        <v>1</v>
      </c>
      <c r="D6" s="3">
        <v>9</v>
      </c>
      <c r="E6" s="3">
        <v>5</v>
      </c>
      <c r="F6" s="3">
        <v>25</v>
      </c>
    </row>
    <row r="7" spans="1:6" x14ac:dyDescent="0.25">
      <c r="A7" s="2" t="s">
        <v>70</v>
      </c>
      <c r="B7" s="3">
        <v>16</v>
      </c>
      <c r="C7" s="3">
        <v>4</v>
      </c>
      <c r="D7" s="3">
        <v>14</v>
      </c>
      <c r="E7" s="3">
        <v>6</v>
      </c>
      <c r="F7" s="3">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E978E-8B27-43B6-BC18-93ED07A2AD36}">
  <dimension ref="A1:AC41"/>
  <sheetViews>
    <sheetView workbookViewId="0">
      <selection activeCell="I47" sqref="I47"/>
    </sheetView>
  </sheetViews>
  <sheetFormatPr defaultRowHeight="15" x14ac:dyDescent="0.25"/>
  <cols>
    <col min="1" max="1" width="9.5703125" bestFit="1" customWidth="1"/>
    <col min="2" max="2" width="6.42578125" bestFit="1" customWidth="1"/>
    <col min="3" max="3" width="12.7109375" bestFit="1" customWidth="1"/>
    <col min="4" max="4" width="22.42578125" bestFit="1" customWidth="1"/>
    <col min="5" max="5" width="16.140625" bestFit="1" customWidth="1"/>
    <col min="6" max="6" width="16.42578125" bestFit="1" customWidth="1"/>
    <col min="7" max="7" width="13.7109375" bestFit="1" customWidth="1"/>
    <col min="8" max="8" width="21.28515625" bestFit="1" customWidth="1"/>
    <col min="9" max="9" width="17" bestFit="1" customWidth="1"/>
    <col min="10" max="10" width="6.5703125" bestFit="1" customWidth="1"/>
    <col min="11" max="11" width="7.5703125" bestFit="1" customWidth="1"/>
    <col min="12" max="12" width="16.28515625" bestFit="1" customWidth="1"/>
    <col min="13" max="13" width="14" bestFit="1" customWidth="1"/>
    <col min="14" max="14" width="19.28515625" bestFit="1" customWidth="1"/>
    <col min="15" max="15" width="17" bestFit="1" customWidth="1"/>
    <col min="16" max="16" width="16.85546875" bestFit="1" customWidth="1"/>
    <col min="17" max="17" width="17.140625" bestFit="1" customWidth="1"/>
    <col min="19" max="19" width="20.7109375" bestFit="1" customWidth="1"/>
    <col min="20" max="20" width="34" bestFit="1" customWidth="1"/>
    <col min="21" max="21" width="19.28515625" bestFit="1" customWidth="1"/>
    <col min="22" max="22" width="19" bestFit="1" customWidth="1"/>
    <col min="23" max="23" width="16.28515625" bestFit="1" customWidth="1"/>
    <col min="24" max="24" width="18" bestFit="1" customWidth="1"/>
    <col min="25" max="25" width="26" bestFit="1" customWidth="1"/>
    <col min="26" max="26" width="19.28515625" bestFit="1" customWidth="1"/>
  </cols>
  <sheetData>
    <row r="1" spans="1:29" x14ac:dyDescent="0.25">
      <c r="A1" t="s">
        <v>0</v>
      </c>
      <c r="B1" t="s">
        <v>68</v>
      </c>
      <c r="C1" t="s">
        <v>72</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row>
    <row r="2" spans="1:29" x14ac:dyDescent="0.25">
      <c r="A2" t="s">
        <v>24</v>
      </c>
      <c r="B2">
        <v>34</v>
      </c>
      <c r="C2" t="str">
        <f>IF(Table1[[#This Row],[Age]] &gt; 50, "Senior Citizen", IF(Table1[[#This Row],[Age]] &gt;= 25, "Adult", "Teenager"))</f>
        <v>Adult</v>
      </c>
      <c r="D2" t="s">
        <v>25</v>
      </c>
      <c r="E2">
        <v>1</v>
      </c>
      <c r="F2">
        <v>2</v>
      </c>
      <c r="G2">
        <v>5</v>
      </c>
      <c r="H2">
        <v>3</v>
      </c>
      <c r="I2">
        <v>7</v>
      </c>
      <c r="J2">
        <v>6</v>
      </c>
      <c r="K2">
        <v>4</v>
      </c>
      <c r="L2" t="s">
        <v>25</v>
      </c>
      <c r="M2" t="s">
        <v>26</v>
      </c>
      <c r="N2" t="s">
        <v>27</v>
      </c>
      <c r="O2" t="s">
        <v>28</v>
      </c>
      <c r="P2" t="s">
        <v>29</v>
      </c>
      <c r="Q2" t="s">
        <v>30</v>
      </c>
      <c r="R2" t="s">
        <v>31</v>
      </c>
      <c r="S2" t="s">
        <v>32</v>
      </c>
      <c r="T2" t="s">
        <v>33</v>
      </c>
      <c r="U2" t="s">
        <v>27</v>
      </c>
      <c r="V2" t="s">
        <v>34</v>
      </c>
      <c r="W2" t="s">
        <v>35</v>
      </c>
      <c r="X2" t="s">
        <v>36</v>
      </c>
      <c r="Y2" t="s">
        <v>37</v>
      </c>
      <c r="Z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c r="AB2" t="s">
        <v>80</v>
      </c>
      <c r="AC2" t="s">
        <v>81</v>
      </c>
    </row>
    <row r="3" spans="1:29" x14ac:dyDescent="0.25">
      <c r="A3" t="s">
        <v>24</v>
      </c>
      <c r="B3">
        <v>23</v>
      </c>
      <c r="C3" t="str">
        <f>IF(Table1[[#This Row],[Age]] &gt; 50, "Senior Citizen", IF(Table1[[#This Row],[Age]] &gt;= 25, "Adult", "Teenager"))</f>
        <v>Teenager</v>
      </c>
      <c r="D3" t="s">
        <v>25</v>
      </c>
      <c r="E3">
        <v>4</v>
      </c>
      <c r="F3">
        <v>3</v>
      </c>
      <c r="G3">
        <v>2</v>
      </c>
      <c r="H3">
        <v>1</v>
      </c>
      <c r="I3">
        <v>5</v>
      </c>
      <c r="J3">
        <v>6</v>
      </c>
      <c r="K3">
        <v>7</v>
      </c>
      <c r="L3" t="s">
        <v>38</v>
      </c>
      <c r="M3" t="s">
        <v>39</v>
      </c>
      <c r="N3" t="s">
        <v>27</v>
      </c>
      <c r="O3" t="s">
        <v>28</v>
      </c>
      <c r="P3" t="s">
        <v>40</v>
      </c>
      <c r="Q3" t="s">
        <v>41</v>
      </c>
      <c r="R3" t="s">
        <v>31</v>
      </c>
      <c r="S3" t="s">
        <v>32</v>
      </c>
      <c r="T3" t="s">
        <v>42</v>
      </c>
      <c r="U3" t="s">
        <v>43</v>
      </c>
      <c r="V3" t="s">
        <v>34</v>
      </c>
      <c r="W3" t="s">
        <v>35</v>
      </c>
      <c r="X3" t="s">
        <v>44</v>
      </c>
      <c r="Y3" t="s">
        <v>45</v>
      </c>
      <c r="Z3"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c r="AB3">
        <f>COUNTIF(Table1[Gender], "Male")</f>
        <v>25</v>
      </c>
      <c r="AC3">
        <f>COUNTIF(Table1[Gender], "Female")</f>
        <v>15</v>
      </c>
    </row>
    <row r="4" spans="1:29" x14ac:dyDescent="0.25">
      <c r="A4" t="s">
        <v>46</v>
      </c>
      <c r="B4">
        <v>30</v>
      </c>
      <c r="C4" t="str">
        <f>IF(Table1[[#This Row],[Age]] &gt; 50, "Senior Citizen", IF(Table1[[#This Row],[Age]] &gt;= 25, "Adult", "Teenager"))</f>
        <v>Adult</v>
      </c>
      <c r="D4" t="s">
        <v>25</v>
      </c>
      <c r="E4">
        <v>3</v>
      </c>
      <c r="F4">
        <v>6</v>
      </c>
      <c r="G4">
        <v>4</v>
      </c>
      <c r="H4">
        <v>2</v>
      </c>
      <c r="I4">
        <v>5</v>
      </c>
      <c r="J4">
        <v>1</v>
      </c>
      <c r="K4">
        <v>7</v>
      </c>
      <c r="L4" t="s">
        <v>25</v>
      </c>
      <c r="M4" t="s">
        <v>26</v>
      </c>
      <c r="N4" t="s">
        <v>27</v>
      </c>
      <c r="O4" t="s">
        <v>28</v>
      </c>
      <c r="P4" t="s">
        <v>47</v>
      </c>
      <c r="Q4" t="s">
        <v>48</v>
      </c>
      <c r="R4" t="s">
        <v>31</v>
      </c>
      <c r="S4" t="s">
        <v>49</v>
      </c>
      <c r="T4" t="s">
        <v>33</v>
      </c>
      <c r="U4" t="s">
        <v>27</v>
      </c>
      <c r="V4" t="s">
        <v>50</v>
      </c>
      <c r="W4" t="s">
        <v>51</v>
      </c>
      <c r="X4" t="s">
        <v>36</v>
      </c>
      <c r="Y4" t="s">
        <v>52</v>
      </c>
      <c r="Z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5" spans="1:29" x14ac:dyDescent="0.25">
      <c r="A5" t="s">
        <v>46</v>
      </c>
      <c r="B5">
        <v>22</v>
      </c>
      <c r="C5" t="str">
        <f>IF(Table1[[#This Row],[Age]] &gt; 50, "Senior Citizen", IF(Table1[[#This Row],[Age]] &gt;= 25, "Adult", "Teenager"))</f>
        <v>Teenager</v>
      </c>
      <c r="D5" t="s">
        <v>25</v>
      </c>
      <c r="E5">
        <v>2</v>
      </c>
      <c r="F5">
        <v>1</v>
      </c>
      <c r="G5">
        <v>3</v>
      </c>
      <c r="H5">
        <v>7</v>
      </c>
      <c r="I5">
        <v>6</v>
      </c>
      <c r="J5">
        <v>4</v>
      </c>
      <c r="K5">
        <v>5</v>
      </c>
      <c r="L5" t="s">
        <v>25</v>
      </c>
      <c r="M5" t="s">
        <v>26</v>
      </c>
      <c r="N5" t="s">
        <v>53</v>
      </c>
      <c r="O5" t="s">
        <v>28</v>
      </c>
      <c r="P5" t="s">
        <v>54</v>
      </c>
      <c r="Q5" t="s">
        <v>48</v>
      </c>
      <c r="R5" t="s">
        <v>55</v>
      </c>
      <c r="S5" t="s">
        <v>49</v>
      </c>
      <c r="T5" t="s">
        <v>33</v>
      </c>
      <c r="U5" t="s">
        <v>43</v>
      </c>
      <c r="V5" t="s">
        <v>56</v>
      </c>
      <c r="W5" t="s">
        <v>57</v>
      </c>
      <c r="X5" t="s">
        <v>44</v>
      </c>
      <c r="Y5" t="s">
        <v>58</v>
      </c>
      <c r="Z5"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6" spans="1:29" x14ac:dyDescent="0.25">
      <c r="A6" t="s">
        <v>24</v>
      </c>
      <c r="B6">
        <v>24</v>
      </c>
      <c r="C6" t="str">
        <f>IF(Table1[[#This Row],[Age]] &gt; 50, "Senior Citizen", IF(Table1[[#This Row],[Age]] &gt;= 25, "Adult", "Teenager"))</f>
        <v>Teenager</v>
      </c>
      <c r="D6" t="s">
        <v>38</v>
      </c>
      <c r="E6">
        <v>2</v>
      </c>
      <c r="F6">
        <v>1</v>
      </c>
      <c r="G6">
        <v>3</v>
      </c>
      <c r="H6">
        <v>6</v>
      </c>
      <c r="I6">
        <v>4</v>
      </c>
      <c r="J6">
        <v>5</v>
      </c>
      <c r="K6">
        <v>7</v>
      </c>
      <c r="L6" t="s">
        <v>38</v>
      </c>
      <c r="M6" t="s">
        <v>26</v>
      </c>
      <c r="N6" t="s">
        <v>53</v>
      </c>
      <c r="O6" t="s">
        <v>28</v>
      </c>
      <c r="P6" t="s">
        <v>54</v>
      </c>
      <c r="Q6" t="s">
        <v>48</v>
      </c>
      <c r="R6" t="s">
        <v>31</v>
      </c>
      <c r="S6" t="s">
        <v>49</v>
      </c>
      <c r="T6" t="s">
        <v>33</v>
      </c>
      <c r="U6" t="s">
        <v>27</v>
      </c>
      <c r="V6" t="s">
        <v>34</v>
      </c>
      <c r="W6" t="s">
        <v>35</v>
      </c>
      <c r="X6" t="s">
        <v>59</v>
      </c>
      <c r="Y6" t="s">
        <v>58</v>
      </c>
      <c r="Z6"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7" spans="1:29" x14ac:dyDescent="0.25">
      <c r="A7" t="s">
        <v>24</v>
      </c>
      <c r="B7">
        <v>24</v>
      </c>
      <c r="C7" t="str">
        <f>IF(Table1[[#This Row],[Age]] &gt; 50, "Senior Citizen", IF(Table1[[#This Row],[Age]] &gt;= 25, "Adult", "Teenager"))</f>
        <v>Teenager</v>
      </c>
      <c r="D7" t="s">
        <v>38</v>
      </c>
      <c r="E7">
        <v>7</v>
      </c>
      <c r="F7">
        <v>5</v>
      </c>
      <c r="G7">
        <v>4</v>
      </c>
      <c r="H7">
        <v>6</v>
      </c>
      <c r="I7">
        <v>3</v>
      </c>
      <c r="J7">
        <v>1</v>
      </c>
      <c r="K7">
        <v>2</v>
      </c>
      <c r="L7" t="s">
        <v>38</v>
      </c>
      <c r="M7" t="s">
        <v>60</v>
      </c>
      <c r="N7" t="s">
        <v>27</v>
      </c>
      <c r="O7" t="s">
        <v>28</v>
      </c>
      <c r="P7" t="s">
        <v>29</v>
      </c>
      <c r="Q7" t="s">
        <v>48</v>
      </c>
      <c r="R7" t="s">
        <v>61</v>
      </c>
      <c r="S7" t="s">
        <v>32</v>
      </c>
      <c r="T7" t="s">
        <v>33</v>
      </c>
      <c r="U7" t="s">
        <v>62</v>
      </c>
      <c r="V7" t="s">
        <v>56</v>
      </c>
      <c r="W7" t="s">
        <v>35</v>
      </c>
      <c r="X7" t="s">
        <v>59</v>
      </c>
      <c r="Y7" t="s">
        <v>58</v>
      </c>
      <c r="Z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8" spans="1:29" x14ac:dyDescent="0.25">
      <c r="A8" t="s">
        <v>24</v>
      </c>
      <c r="B8">
        <v>27</v>
      </c>
      <c r="C8" t="str">
        <f>IF(Table1[[#This Row],[Age]] &gt; 50, "Senior Citizen", IF(Table1[[#This Row],[Age]] &gt;= 25, "Adult", "Teenager"))</f>
        <v>Adult</v>
      </c>
      <c r="D8" t="s">
        <v>25</v>
      </c>
      <c r="E8">
        <v>3</v>
      </c>
      <c r="F8">
        <v>6</v>
      </c>
      <c r="G8">
        <v>4</v>
      </c>
      <c r="H8">
        <v>2</v>
      </c>
      <c r="I8">
        <v>5</v>
      </c>
      <c r="J8">
        <v>1</v>
      </c>
      <c r="K8">
        <v>7</v>
      </c>
      <c r="L8" t="s">
        <v>25</v>
      </c>
      <c r="M8" t="s">
        <v>26</v>
      </c>
      <c r="N8" t="s">
        <v>27</v>
      </c>
      <c r="O8" t="s">
        <v>28</v>
      </c>
      <c r="P8" t="s">
        <v>47</v>
      </c>
      <c r="Q8" t="s">
        <v>30</v>
      </c>
      <c r="R8" t="s">
        <v>31</v>
      </c>
      <c r="S8" t="s">
        <v>49</v>
      </c>
      <c r="T8" t="s">
        <v>33</v>
      </c>
      <c r="U8" t="s">
        <v>27</v>
      </c>
      <c r="V8" t="s">
        <v>34</v>
      </c>
      <c r="W8" t="s">
        <v>51</v>
      </c>
      <c r="X8" t="s">
        <v>44</v>
      </c>
      <c r="Y8" t="s">
        <v>45</v>
      </c>
      <c r="Z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9" spans="1:29" x14ac:dyDescent="0.25">
      <c r="A9" t="s">
        <v>46</v>
      </c>
      <c r="B9">
        <v>21</v>
      </c>
      <c r="C9" t="str">
        <f>IF(Table1[[#This Row],[Age]] &gt; 50, "Senior Citizen", IF(Table1[[#This Row],[Age]] &gt;= 25, "Adult", "Teenager"))</f>
        <v>Teenager</v>
      </c>
      <c r="D9" t="s">
        <v>25</v>
      </c>
      <c r="E9">
        <v>2</v>
      </c>
      <c r="F9">
        <v>3</v>
      </c>
      <c r="G9">
        <v>7</v>
      </c>
      <c r="H9">
        <v>4</v>
      </c>
      <c r="I9">
        <v>6</v>
      </c>
      <c r="J9">
        <v>1</v>
      </c>
      <c r="K9">
        <v>5</v>
      </c>
      <c r="L9" t="s">
        <v>25</v>
      </c>
      <c r="M9" t="s">
        <v>60</v>
      </c>
      <c r="N9" t="s">
        <v>27</v>
      </c>
      <c r="O9" t="s">
        <v>28</v>
      </c>
      <c r="P9" t="s">
        <v>47</v>
      </c>
      <c r="Q9" t="s">
        <v>30</v>
      </c>
      <c r="R9" t="s">
        <v>31</v>
      </c>
      <c r="S9" t="s">
        <v>32</v>
      </c>
      <c r="T9" t="s">
        <v>33</v>
      </c>
      <c r="U9" t="s">
        <v>27</v>
      </c>
      <c r="V9" t="s">
        <v>34</v>
      </c>
      <c r="W9" t="s">
        <v>51</v>
      </c>
      <c r="X9" t="s">
        <v>59</v>
      </c>
      <c r="Y9" t="s">
        <v>37</v>
      </c>
      <c r="Z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0" spans="1:29" x14ac:dyDescent="0.25">
      <c r="A10" t="s">
        <v>46</v>
      </c>
      <c r="B10">
        <v>35</v>
      </c>
      <c r="C10" t="str">
        <f>IF(Table1[[#This Row],[Age]] &gt; 50, "Senior Citizen", IF(Table1[[#This Row],[Age]] &gt;= 25, "Adult", "Teenager"))</f>
        <v>Adult</v>
      </c>
      <c r="D10" t="s">
        <v>25</v>
      </c>
      <c r="E10">
        <v>2</v>
      </c>
      <c r="F10">
        <v>4</v>
      </c>
      <c r="G10">
        <v>7</v>
      </c>
      <c r="H10">
        <v>5</v>
      </c>
      <c r="I10">
        <v>3</v>
      </c>
      <c r="J10">
        <v>1</v>
      </c>
      <c r="K10">
        <v>6</v>
      </c>
      <c r="L10" t="s">
        <v>25</v>
      </c>
      <c r="M10" t="s">
        <v>26</v>
      </c>
      <c r="N10" t="s">
        <v>63</v>
      </c>
      <c r="O10" t="s">
        <v>64</v>
      </c>
      <c r="P10" t="s">
        <v>29</v>
      </c>
      <c r="Q10" t="s">
        <v>41</v>
      </c>
      <c r="R10" t="s">
        <v>31</v>
      </c>
      <c r="S10" t="s">
        <v>49</v>
      </c>
      <c r="T10" t="s">
        <v>33</v>
      </c>
      <c r="U10" t="s">
        <v>27</v>
      </c>
      <c r="V10" t="s">
        <v>56</v>
      </c>
      <c r="W10" t="s">
        <v>35</v>
      </c>
      <c r="X10" t="s">
        <v>36</v>
      </c>
      <c r="Y10" t="s">
        <v>52</v>
      </c>
      <c r="Z1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11" spans="1:29" x14ac:dyDescent="0.25">
      <c r="A11" t="s">
        <v>46</v>
      </c>
      <c r="B11">
        <v>31</v>
      </c>
      <c r="C11" t="str">
        <f>IF(Table1[[#This Row],[Age]] &gt; 50, "Senior Citizen", IF(Table1[[#This Row],[Age]] &gt;= 25, "Adult", "Teenager"))</f>
        <v>Adult</v>
      </c>
      <c r="D11" t="s">
        <v>25</v>
      </c>
      <c r="E11">
        <v>1</v>
      </c>
      <c r="F11">
        <v>3</v>
      </c>
      <c r="G11">
        <v>7</v>
      </c>
      <c r="H11">
        <v>4</v>
      </c>
      <c r="I11">
        <v>5</v>
      </c>
      <c r="J11">
        <v>2</v>
      </c>
      <c r="K11">
        <v>6</v>
      </c>
      <c r="L11" t="s">
        <v>25</v>
      </c>
      <c r="M11" t="s">
        <v>26</v>
      </c>
      <c r="N11" t="s">
        <v>27</v>
      </c>
      <c r="O11" t="s">
        <v>28</v>
      </c>
      <c r="P11" t="s">
        <v>47</v>
      </c>
      <c r="Q11" t="s">
        <v>30</v>
      </c>
      <c r="R11" t="s">
        <v>61</v>
      </c>
      <c r="S11" t="s">
        <v>65</v>
      </c>
      <c r="T11" t="s">
        <v>33</v>
      </c>
      <c r="U11" t="s">
        <v>27</v>
      </c>
      <c r="V11" t="s">
        <v>56</v>
      </c>
      <c r="W11" t="s">
        <v>51</v>
      </c>
      <c r="X11" t="s">
        <v>36</v>
      </c>
      <c r="Y11" t="s">
        <v>37</v>
      </c>
      <c r="Z1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12" spans="1:29" x14ac:dyDescent="0.25">
      <c r="A12" t="s">
        <v>24</v>
      </c>
      <c r="B12">
        <v>35</v>
      </c>
      <c r="C12" t="str">
        <f>IF(Table1[[#This Row],[Age]] &gt; 50, "Senior Citizen", IF(Table1[[#This Row],[Age]] &gt;= 25, "Adult", "Teenager"))</f>
        <v>Adult</v>
      </c>
      <c r="D12" t="s">
        <v>25</v>
      </c>
      <c r="E12">
        <v>2</v>
      </c>
      <c r="F12">
        <v>4</v>
      </c>
      <c r="G12">
        <v>7</v>
      </c>
      <c r="H12">
        <v>5</v>
      </c>
      <c r="I12">
        <v>3</v>
      </c>
      <c r="J12">
        <v>1</v>
      </c>
      <c r="K12">
        <v>6</v>
      </c>
      <c r="L12" t="s">
        <v>25</v>
      </c>
      <c r="M12" t="s">
        <v>60</v>
      </c>
      <c r="N12" t="s">
        <v>63</v>
      </c>
      <c r="O12" t="s">
        <v>64</v>
      </c>
      <c r="P12" t="s">
        <v>47</v>
      </c>
      <c r="Q12" t="s">
        <v>30</v>
      </c>
      <c r="R12" t="s">
        <v>31</v>
      </c>
      <c r="S12" t="s">
        <v>32</v>
      </c>
      <c r="T12" t="s">
        <v>33</v>
      </c>
      <c r="U12" t="s">
        <v>27</v>
      </c>
      <c r="V12" t="s">
        <v>34</v>
      </c>
      <c r="W12" t="s">
        <v>51</v>
      </c>
      <c r="X12" t="s">
        <v>59</v>
      </c>
      <c r="Y12" t="s">
        <v>45</v>
      </c>
      <c r="Z1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3" spans="1:29" x14ac:dyDescent="0.25">
      <c r="A13" t="s">
        <v>46</v>
      </c>
      <c r="B13">
        <v>29</v>
      </c>
      <c r="C13" t="str">
        <f>IF(Table1[[#This Row],[Age]] &gt; 50, "Senior Citizen", IF(Table1[[#This Row],[Age]] &gt;= 25, "Adult", "Teenager"))</f>
        <v>Adult</v>
      </c>
      <c r="D13" t="s">
        <v>25</v>
      </c>
      <c r="E13">
        <v>2</v>
      </c>
      <c r="F13">
        <v>5</v>
      </c>
      <c r="G13">
        <v>7</v>
      </c>
      <c r="H13">
        <v>6</v>
      </c>
      <c r="I13">
        <v>3</v>
      </c>
      <c r="J13">
        <v>1</v>
      </c>
      <c r="K13">
        <v>4</v>
      </c>
      <c r="L13" t="s">
        <v>25</v>
      </c>
      <c r="M13" t="s">
        <v>60</v>
      </c>
      <c r="N13" t="s">
        <v>27</v>
      </c>
      <c r="O13" t="s">
        <v>28</v>
      </c>
      <c r="P13" t="s">
        <v>29</v>
      </c>
      <c r="Q13" t="s">
        <v>30</v>
      </c>
      <c r="R13" t="s">
        <v>31</v>
      </c>
      <c r="S13" t="s">
        <v>32</v>
      </c>
      <c r="T13" t="s">
        <v>33</v>
      </c>
      <c r="U13" t="s">
        <v>27</v>
      </c>
      <c r="V13" t="s">
        <v>56</v>
      </c>
      <c r="W13" t="s">
        <v>51</v>
      </c>
      <c r="X13" t="s">
        <v>36</v>
      </c>
      <c r="Y13" t="s">
        <v>45</v>
      </c>
      <c r="Z13"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4" spans="1:29" x14ac:dyDescent="0.25">
      <c r="A14" t="s">
        <v>24</v>
      </c>
      <c r="B14">
        <v>21</v>
      </c>
      <c r="C14" t="str">
        <f>IF(Table1[[#This Row],[Age]] &gt; 50, "Senior Citizen", IF(Table1[[#This Row],[Age]] &gt;= 25, "Adult", "Teenager"))</f>
        <v>Teenager</v>
      </c>
      <c r="D14" t="s">
        <v>38</v>
      </c>
      <c r="E14">
        <v>1</v>
      </c>
      <c r="F14">
        <v>2</v>
      </c>
      <c r="G14">
        <v>3</v>
      </c>
      <c r="H14">
        <v>4</v>
      </c>
      <c r="I14">
        <v>5</v>
      </c>
      <c r="J14">
        <v>6</v>
      </c>
      <c r="K14">
        <v>7</v>
      </c>
      <c r="L14" t="s">
        <v>38</v>
      </c>
      <c r="M14" t="s">
        <v>26</v>
      </c>
      <c r="N14" t="s">
        <v>27</v>
      </c>
      <c r="O14" t="s">
        <v>64</v>
      </c>
      <c r="P14" t="s">
        <v>29</v>
      </c>
      <c r="Q14" t="s">
        <v>41</v>
      </c>
      <c r="R14" t="s">
        <v>31</v>
      </c>
      <c r="S14" t="s">
        <v>32</v>
      </c>
      <c r="T14" t="s">
        <v>66</v>
      </c>
      <c r="U14" t="s">
        <v>43</v>
      </c>
      <c r="V14" t="s">
        <v>34</v>
      </c>
      <c r="W14" t="s">
        <v>35</v>
      </c>
      <c r="X14" t="s">
        <v>59</v>
      </c>
      <c r="Y14" t="s">
        <v>58</v>
      </c>
      <c r="Z1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5" spans="1:29" x14ac:dyDescent="0.25">
      <c r="A15" t="s">
        <v>24</v>
      </c>
      <c r="B15">
        <v>28</v>
      </c>
      <c r="C15" t="str">
        <f>IF(Table1[[#This Row],[Age]] &gt; 50, "Senior Citizen", IF(Table1[[#This Row],[Age]] &gt;= 25, "Adult", "Teenager"))</f>
        <v>Adult</v>
      </c>
      <c r="D15" t="s">
        <v>25</v>
      </c>
      <c r="E15">
        <v>2</v>
      </c>
      <c r="F15">
        <v>3</v>
      </c>
      <c r="G15">
        <v>7</v>
      </c>
      <c r="H15">
        <v>4</v>
      </c>
      <c r="I15">
        <v>5</v>
      </c>
      <c r="J15">
        <v>1</v>
      </c>
      <c r="K15">
        <v>6</v>
      </c>
      <c r="L15" t="s">
        <v>25</v>
      </c>
      <c r="M15" t="s">
        <v>26</v>
      </c>
      <c r="N15" t="s">
        <v>27</v>
      </c>
      <c r="O15" t="s">
        <v>28</v>
      </c>
      <c r="P15" t="s">
        <v>29</v>
      </c>
      <c r="Q15" t="s">
        <v>30</v>
      </c>
      <c r="R15" t="s">
        <v>31</v>
      </c>
      <c r="S15" t="s">
        <v>32</v>
      </c>
      <c r="T15" t="s">
        <v>33</v>
      </c>
      <c r="U15" t="s">
        <v>27</v>
      </c>
      <c r="V15" t="s">
        <v>56</v>
      </c>
      <c r="W15" t="s">
        <v>51</v>
      </c>
      <c r="X15" t="s">
        <v>59</v>
      </c>
      <c r="Y15" t="s">
        <v>37</v>
      </c>
      <c r="Z15"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6" spans="1:29" x14ac:dyDescent="0.25">
      <c r="A16" t="s">
        <v>24</v>
      </c>
      <c r="B16">
        <v>25</v>
      </c>
      <c r="C16" t="str">
        <f>IF(Table1[[#This Row],[Age]] &gt; 50, "Senior Citizen", IF(Table1[[#This Row],[Age]] &gt;= 25, "Adult", "Teenager"))</f>
        <v>Adult</v>
      </c>
      <c r="D16" t="s">
        <v>25</v>
      </c>
      <c r="E16">
        <v>2</v>
      </c>
      <c r="F16">
        <v>3</v>
      </c>
      <c r="G16">
        <v>7</v>
      </c>
      <c r="H16">
        <v>5</v>
      </c>
      <c r="I16">
        <v>4</v>
      </c>
      <c r="J16">
        <v>1</v>
      </c>
      <c r="K16">
        <v>6</v>
      </c>
      <c r="L16" t="s">
        <v>25</v>
      </c>
      <c r="M16" t="s">
        <v>26</v>
      </c>
      <c r="N16" t="s">
        <v>27</v>
      </c>
      <c r="O16" t="s">
        <v>28</v>
      </c>
      <c r="P16" t="s">
        <v>29</v>
      </c>
      <c r="Q16" t="s">
        <v>30</v>
      </c>
      <c r="R16" t="s">
        <v>31</v>
      </c>
      <c r="S16" t="s">
        <v>65</v>
      </c>
      <c r="T16" t="s">
        <v>42</v>
      </c>
      <c r="U16" t="s">
        <v>43</v>
      </c>
      <c r="V16" t="s">
        <v>34</v>
      </c>
      <c r="W16" t="s">
        <v>51</v>
      </c>
      <c r="X16" t="s">
        <v>59</v>
      </c>
      <c r="Y16" t="s">
        <v>45</v>
      </c>
      <c r="Z16"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7" spans="1:26" x14ac:dyDescent="0.25">
      <c r="A17" t="s">
        <v>46</v>
      </c>
      <c r="B17">
        <v>27</v>
      </c>
      <c r="C17" t="str">
        <f>IF(Table1[[#This Row],[Age]] &gt; 50, "Senior Citizen", IF(Table1[[#This Row],[Age]] &gt;= 25, "Adult", "Teenager"))</f>
        <v>Adult</v>
      </c>
      <c r="D17" t="s">
        <v>25</v>
      </c>
      <c r="E17">
        <v>2</v>
      </c>
      <c r="F17">
        <v>3</v>
      </c>
      <c r="G17">
        <v>7</v>
      </c>
      <c r="H17">
        <v>5</v>
      </c>
      <c r="I17">
        <v>4</v>
      </c>
      <c r="J17">
        <v>1</v>
      </c>
      <c r="K17">
        <v>6</v>
      </c>
      <c r="L17" t="s">
        <v>25</v>
      </c>
      <c r="M17" t="s">
        <v>26</v>
      </c>
      <c r="N17" t="s">
        <v>27</v>
      </c>
      <c r="O17" t="s">
        <v>28</v>
      </c>
      <c r="P17" t="s">
        <v>29</v>
      </c>
      <c r="Q17" t="s">
        <v>30</v>
      </c>
      <c r="R17" t="s">
        <v>31</v>
      </c>
      <c r="S17" t="s">
        <v>32</v>
      </c>
      <c r="T17" t="s">
        <v>42</v>
      </c>
      <c r="U17" t="s">
        <v>27</v>
      </c>
      <c r="V17" t="s">
        <v>56</v>
      </c>
      <c r="W17" t="s">
        <v>51</v>
      </c>
      <c r="X17" t="s">
        <v>59</v>
      </c>
      <c r="Y17" t="s">
        <v>37</v>
      </c>
      <c r="Z1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8" spans="1:26" x14ac:dyDescent="0.25">
      <c r="A18" t="s">
        <v>24</v>
      </c>
      <c r="B18">
        <v>28</v>
      </c>
      <c r="C18" t="str">
        <f>IF(Table1[[#This Row],[Age]] &gt; 50, "Senior Citizen", IF(Table1[[#This Row],[Age]] &gt;= 25, "Adult", "Teenager"))</f>
        <v>Adult</v>
      </c>
      <c r="D18" t="s">
        <v>25</v>
      </c>
      <c r="E18">
        <v>3</v>
      </c>
      <c r="F18">
        <v>2</v>
      </c>
      <c r="G18">
        <v>7</v>
      </c>
      <c r="H18">
        <v>5</v>
      </c>
      <c r="I18">
        <v>4</v>
      </c>
      <c r="J18">
        <v>1</v>
      </c>
      <c r="K18">
        <v>6</v>
      </c>
      <c r="L18" t="s">
        <v>25</v>
      </c>
      <c r="M18" t="s">
        <v>60</v>
      </c>
      <c r="N18" t="s">
        <v>63</v>
      </c>
      <c r="O18" t="s">
        <v>28</v>
      </c>
      <c r="P18" t="s">
        <v>29</v>
      </c>
      <c r="Q18" t="s">
        <v>30</v>
      </c>
      <c r="R18" t="s">
        <v>31</v>
      </c>
      <c r="S18" t="s">
        <v>65</v>
      </c>
      <c r="T18" t="s">
        <v>42</v>
      </c>
      <c r="U18" t="s">
        <v>27</v>
      </c>
      <c r="V18" t="s">
        <v>56</v>
      </c>
      <c r="W18" t="s">
        <v>51</v>
      </c>
      <c r="X18" t="s">
        <v>59</v>
      </c>
      <c r="Y18" t="s">
        <v>52</v>
      </c>
      <c r="Z18"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9" spans="1:26" x14ac:dyDescent="0.25">
      <c r="A19" t="s">
        <v>46</v>
      </c>
      <c r="B19">
        <v>27</v>
      </c>
      <c r="C19" t="str">
        <f>IF(Table1[[#This Row],[Age]] &gt; 50, "Senior Citizen", IF(Table1[[#This Row],[Age]] &gt;= 25, "Adult", "Teenager"))</f>
        <v>Adult</v>
      </c>
      <c r="D19" t="s">
        <v>25</v>
      </c>
      <c r="E19">
        <v>3</v>
      </c>
      <c r="F19">
        <v>2</v>
      </c>
      <c r="G19">
        <v>7</v>
      </c>
      <c r="H19">
        <v>4</v>
      </c>
      <c r="I19">
        <v>5</v>
      </c>
      <c r="J19">
        <v>1</v>
      </c>
      <c r="K19">
        <v>6</v>
      </c>
      <c r="L19" t="s">
        <v>25</v>
      </c>
      <c r="M19" t="s">
        <v>26</v>
      </c>
      <c r="N19" t="s">
        <v>27</v>
      </c>
      <c r="O19" t="s">
        <v>28</v>
      </c>
      <c r="P19" t="s">
        <v>29</v>
      </c>
      <c r="Q19" t="s">
        <v>30</v>
      </c>
      <c r="R19" t="s">
        <v>31</v>
      </c>
      <c r="S19" t="s">
        <v>32</v>
      </c>
      <c r="T19" t="s">
        <v>33</v>
      </c>
      <c r="U19" t="s">
        <v>27</v>
      </c>
      <c r="V19" t="s">
        <v>34</v>
      </c>
      <c r="W19" t="s">
        <v>51</v>
      </c>
      <c r="X19" t="s">
        <v>59</v>
      </c>
      <c r="Y19" t="s">
        <v>45</v>
      </c>
      <c r="Z1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0" spans="1:26" x14ac:dyDescent="0.25">
      <c r="A20" t="s">
        <v>46</v>
      </c>
      <c r="B20">
        <v>29</v>
      </c>
      <c r="C20" t="str">
        <f>IF(Table1[[#This Row],[Age]] &gt; 50, "Senior Citizen", IF(Table1[[#This Row],[Age]] &gt;= 25, "Adult", "Teenager"))</f>
        <v>Adult</v>
      </c>
      <c r="D20" t="s">
        <v>25</v>
      </c>
      <c r="E20">
        <v>3</v>
      </c>
      <c r="F20">
        <v>2</v>
      </c>
      <c r="G20">
        <v>7</v>
      </c>
      <c r="H20">
        <v>4</v>
      </c>
      <c r="I20">
        <v>5</v>
      </c>
      <c r="J20">
        <v>1</v>
      </c>
      <c r="K20">
        <v>6</v>
      </c>
      <c r="L20" t="s">
        <v>25</v>
      </c>
      <c r="M20" t="s">
        <v>60</v>
      </c>
      <c r="N20" t="s">
        <v>27</v>
      </c>
      <c r="O20" t="s">
        <v>28</v>
      </c>
      <c r="P20" t="s">
        <v>29</v>
      </c>
      <c r="Q20" t="s">
        <v>30</v>
      </c>
      <c r="R20" t="s">
        <v>31</v>
      </c>
      <c r="S20" t="s">
        <v>32</v>
      </c>
      <c r="T20" t="s">
        <v>33</v>
      </c>
      <c r="U20" t="s">
        <v>27</v>
      </c>
      <c r="V20" t="s">
        <v>34</v>
      </c>
      <c r="W20" t="s">
        <v>51</v>
      </c>
      <c r="X20" t="s">
        <v>59</v>
      </c>
      <c r="Y20" t="s">
        <v>37</v>
      </c>
      <c r="Z20"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1" spans="1:26" x14ac:dyDescent="0.25">
      <c r="A21" t="s">
        <v>46</v>
      </c>
      <c r="B21">
        <v>26</v>
      </c>
      <c r="C21" t="str">
        <f>IF(Table1[[#This Row],[Age]] &gt; 50, "Senior Citizen", IF(Table1[[#This Row],[Age]] &gt;= 25, "Adult", "Teenager"))</f>
        <v>Adult</v>
      </c>
      <c r="D21" t="s">
        <v>25</v>
      </c>
      <c r="E21">
        <v>3</v>
      </c>
      <c r="F21">
        <v>4</v>
      </c>
      <c r="G21">
        <v>6</v>
      </c>
      <c r="H21">
        <v>5</v>
      </c>
      <c r="I21">
        <v>1</v>
      </c>
      <c r="J21">
        <v>2</v>
      </c>
      <c r="K21">
        <v>7</v>
      </c>
      <c r="L21" t="s">
        <v>25</v>
      </c>
      <c r="M21" t="s">
        <v>60</v>
      </c>
      <c r="N21" t="s">
        <v>27</v>
      </c>
      <c r="O21" t="s">
        <v>28</v>
      </c>
      <c r="P21" t="s">
        <v>47</v>
      </c>
      <c r="Q21" t="s">
        <v>30</v>
      </c>
      <c r="R21" t="s">
        <v>31</v>
      </c>
      <c r="S21" t="s">
        <v>65</v>
      </c>
      <c r="T21" t="s">
        <v>42</v>
      </c>
      <c r="U21" t="s">
        <v>27</v>
      </c>
      <c r="V21" t="s">
        <v>56</v>
      </c>
      <c r="W21" t="s">
        <v>51</v>
      </c>
      <c r="X21" t="s">
        <v>59</v>
      </c>
      <c r="Y21" t="s">
        <v>37</v>
      </c>
      <c r="Z21"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22" spans="1:26" x14ac:dyDescent="0.25">
      <c r="A22" t="s">
        <v>46</v>
      </c>
      <c r="B22">
        <v>29</v>
      </c>
      <c r="C22" t="str">
        <f>IF(Table1[[#This Row],[Age]] &gt; 50, "Senior Citizen", IF(Table1[[#This Row],[Age]] &gt;= 25, "Adult", "Teenager"))</f>
        <v>Adult</v>
      </c>
      <c r="D22" t="s">
        <v>25</v>
      </c>
      <c r="E22">
        <v>2</v>
      </c>
      <c r="F22">
        <v>4</v>
      </c>
      <c r="G22">
        <v>7</v>
      </c>
      <c r="H22">
        <v>5</v>
      </c>
      <c r="I22">
        <v>3</v>
      </c>
      <c r="J22">
        <v>1</v>
      </c>
      <c r="K22">
        <v>6</v>
      </c>
      <c r="L22" t="s">
        <v>25</v>
      </c>
      <c r="M22" t="s">
        <v>26</v>
      </c>
      <c r="N22" t="s">
        <v>63</v>
      </c>
      <c r="O22" t="s">
        <v>28</v>
      </c>
      <c r="P22" t="s">
        <v>47</v>
      </c>
      <c r="Q22" t="s">
        <v>41</v>
      </c>
      <c r="R22" t="s">
        <v>31</v>
      </c>
      <c r="S22" t="s">
        <v>32</v>
      </c>
      <c r="T22" t="s">
        <v>33</v>
      </c>
      <c r="U22" t="s">
        <v>27</v>
      </c>
      <c r="V22" t="s">
        <v>34</v>
      </c>
      <c r="W22" t="s">
        <v>51</v>
      </c>
      <c r="X22" t="s">
        <v>36</v>
      </c>
      <c r="Y22" t="s">
        <v>45</v>
      </c>
      <c r="Z2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3" spans="1:26" x14ac:dyDescent="0.25">
      <c r="A23" t="s">
        <v>24</v>
      </c>
      <c r="B23">
        <v>24</v>
      </c>
      <c r="C23" t="str">
        <f>IF(Table1[[#This Row],[Age]] &gt; 50, "Senior Citizen", IF(Table1[[#This Row],[Age]] &gt;= 25, "Adult", "Teenager"))</f>
        <v>Teenager</v>
      </c>
      <c r="D23" t="s">
        <v>25</v>
      </c>
      <c r="E23">
        <v>2</v>
      </c>
      <c r="F23">
        <v>4</v>
      </c>
      <c r="G23">
        <v>5</v>
      </c>
      <c r="H23">
        <v>6</v>
      </c>
      <c r="I23">
        <v>3</v>
      </c>
      <c r="J23">
        <v>1</v>
      </c>
      <c r="K23">
        <v>7</v>
      </c>
      <c r="L23" t="s">
        <v>25</v>
      </c>
      <c r="M23" t="s">
        <v>60</v>
      </c>
      <c r="N23" t="s">
        <v>27</v>
      </c>
      <c r="O23" t="s">
        <v>28</v>
      </c>
      <c r="P23" t="s">
        <v>47</v>
      </c>
      <c r="Q23" t="s">
        <v>30</v>
      </c>
      <c r="R23" t="s">
        <v>31</v>
      </c>
      <c r="S23" t="s">
        <v>49</v>
      </c>
      <c r="T23" t="s">
        <v>42</v>
      </c>
      <c r="U23" t="s">
        <v>27</v>
      </c>
      <c r="V23" t="s">
        <v>34</v>
      </c>
      <c r="W23" t="s">
        <v>51</v>
      </c>
      <c r="X23" t="s">
        <v>59</v>
      </c>
      <c r="Y23" t="s">
        <v>37</v>
      </c>
      <c r="Z23"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24" spans="1:26" x14ac:dyDescent="0.25">
      <c r="A24" t="s">
        <v>46</v>
      </c>
      <c r="B24">
        <v>27</v>
      </c>
      <c r="C24" t="str">
        <f>IF(Table1[[#This Row],[Age]] &gt; 50, "Senior Citizen", IF(Table1[[#This Row],[Age]] &gt;= 25, "Adult", "Teenager"))</f>
        <v>Adult</v>
      </c>
      <c r="D24" t="s">
        <v>25</v>
      </c>
      <c r="E24">
        <v>3</v>
      </c>
      <c r="F24">
        <v>4</v>
      </c>
      <c r="G24">
        <v>6</v>
      </c>
      <c r="H24">
        <v>5</v>
      </c>
      <c r="I24">
        <v>2</v>
      </c>
      <c r="J24">
        <v>1</v>
      </c>
      <c r="K24">
        <v>7</v>
      </c>
      <c r="L24" t="s">
        <v>25</v>
      </c>
      <c r="M24" t="s">
        <v>26</v>
      </c>
      <c r="N24" t="s">
        <v>27</v>
      </c>
      <c r="O24" t="s">
        <v>28</v>
      </c>
      <c r="P24" t="s">
        <v>47</v>
      </c>
      <c r="Q24" t="s">
        <v>30</v>
      </c>
      <c r="R24" t="s">
        <v>31</v>
      </c>
      <c r="S24" t="s">
        <v>32</v>
      </c>
      <c r="T24" t="s">
        <v>33</v>
      </c>
      <c r="U24" t="s">
        <v>27</v>
      </c>
      <c r="V24" t="s">
        <v>34</v>
      </c>
      <c r="W24" t="s">
        <v>51</v>
      </c>
      <c r="X24" t="s">
        <v>59</v>
      </c>
      <c r="Y24" t="s">
        <v>45</v>
      </c>
      <c r="Z2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5" spans="1:26" x14ac:dyDescent="0.25">
      <c r="A25" t="s">
        <v>46</v>
      </c>
      <c r="B25">
        <v>25</v>
      </c>
      <c r="C25" t="str">
        <f>IF(Table1[[#This Row],[Age]] &gt; 50, "Senior Citizen", IF(Table1[[#This Row],[Age]] &gt;= 25, "Adult", "Teenager"))</f>
        <v>Adult</v>
      </c>
      <c r="D25" t="s">
        <v>25</v>
      </c>
      <c r="E25">
        <v>2</v>
      </c>
      <c r="F25">
        <v>4</v>
      </c>
      <c r="G25">
        <v>6</v>
      </c>
      <c r="H25">
        <v>5</v>
      </c>
      <c r="I25">
        <v>3</v>
      </c>
      <c r="J25">
        <v>1</v>
      </c>
      <c r="K25">
        <v>7</v>
      </c>
      <c r="L25" t="s">
        <v>25</v>
      </c>
      <c r="M25" t="s">
        <v>60</v>
      </c>
      <c r="N25" t="s">
        <v>63</v>
      </c>
      <c r="O25" t="s">
        <v>64</v>
      </c>
      <c r="P25" t="s">
        <v>47</v>
      </c>
      <c r="Q25" t="s">
        <v>41</v>
      </c>
      <c r="R25" t="s">
        <v>31</v>
      </c>
      <c r="S25" t="s">
        <v>67</v>
      </c>
      <c r="T25" t="s">
        <v>42</v>
      </c>
      <c r="U25" t="s">
        <v>62</v>
      </c>
      <c r="V25" t="s">
        <v>34</v>
      </c>
      <c r="W25" t="s">
        <v>51</v>
      </c>
      <c r="X25" t="s">
        <v>59</v>
      </c>
      <c r="Y25" t="s">
        <v>45</v>
      </c>
      <c r="Z25"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6" spans="1:26" x14ac:dyDescent="0.25">
      <c r="A26" t="s">
        <v>24</v>
      </c>
      <c r="B26">
        <v>26</v>
      </c>
      <c r="C26" t="str">
        <f>IF(Table1[[#This Row],[Age]] &gt; 50, "Senior Citizen", IF(Table1[[#This Row],[Age]] &gt;= 25, "Adult", "Teenager"))</f>
        <v>Adult</v>
      </c>
      <c r="D26" t="s">
        <v>25</v>
      </c>
      <c r="E26">
        <v>2</v>
      </c>
      <c r="F26">
        <v>3</v>
      </c>
      <c r="G26">
        <v>7</v>
      </c>
      <c r="H26">
        <v>5</v>
      </c>
      <c r="I26">
        <v>4</v>
      </c>
      <c r="J26">
        <v>1</v>
      </c>
      <c r="K26">
        <v>6</v>
      </c>
      <c r="L26" t="s">
        <v>25</v>
      </c>
      <c r="M26" t="s">
        <v>26</v>
      </c>
      <c r="N26" t="s">
        <v>27</v>
      </c>
      <c r="O26" t="s">
        <v>28</v>
      </c>
      <c r="P26" t="s">
        <v>47</v>
      </c>
      <c r="Q26" t="s">
        <v>30</v>
      </c>
      <c r="R26" t="s">
        <v>61</v>
      </c>
      <c r="S26" t="s">
        <v>67</v>
      </c>
      <c r="T26" t="s">
        <v>33</v>
      </c>
      <c r="U26" t="s">
        <v>27</v>
      </c>
      <c r="V26" t="s">
        <v>34</v>
      </c>
      <c r="W26" t="s">
        <v>51</v>
      </c>
      <c r="X26" t="s">
        <v>59</v>
      </c>
      <c r="Y26" t="s">
        <v>37</v>
      </c>
      <c r="Z26"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7" spans="1:26" x14ac:dyDescent="0.25">
      <c r="A27" t="s">
        <v>24</v>
      </c>
      <c r="B27">
        <v>32</v>
      </c>
      <c r="C27" t="str">
        <f>IF(Table1[[#This Row],[Age]] &gt; 50, "Senior Citizen", IF(Table1[[#This Row],[Age]] &gt;= 25, "Adult", "Teenager"))</f>
        <v>Adult</v>
      </c>
      <c r="D27" t="s">
        <v>25</v>
      </c>
      <c r="E27">
        <v>3</v>
      </c>
      <c r="F27">
        <v>4</v>
      </c>
      <c r="G27">
        <v>7</v>
      </c>
      <c r="H27">
        <v>5</v>
      </c>
      <c r="I27">
        <v>1</v>
      </c>
      <c r="J27">
        <v>2</v>
      </c>
      <c r="K27">
        <v>6</v>
      </c>
      <c r="L27" t="s">
        <v>25</v>
      </c>
      <c r="M27" t="s">
        <v>60</v>
      </c>
      <c r="N27" t="s">
        <v>63</v>
      </c>
      <c r="O27" t="s">
        <v>28</v>
      </c>
      <c r="P27" t="s">
        <v>47</v>
      </c>
      <c r="Q27" t="s">
        <v>30</v>
      </c>
      <c r="R27" t="s">
        <v>31</v>
      </c>
      <c r="S27" t="s">
        <v>32</v>
      </c>
      <c r="T27" t="s">
        <v>33</v>
      </c>
      <c r="U27" t="s">
        <v>27</v>
      </c>
      <c r="V27" t="s">
        <v>34</v>
      </c>
      <c r="W27" t="s">
        <v>51</v>
      </c>
      <c r="X27" t="s">
        <v>36</v>
      </c>
      <c r="Y27" t="s">
        <v>45</v>
      </c>
      <c r="Z27"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8" spans="1:26" x14ac:dyDescent="0.25">
      <c r="A28" t="s">
        <v>46</v>
      </c>
      <c r="B28">
        <v>26</v>
      </c>
      <c r="C28" t="str">
        <f>IF(Table1[[#This Row],[Age]] &gt; 50, "Senior Citizen", IF(Table1[[#This Row],[Age]] &gt;= 25, "Adult", "Teenager"))</f>
        <v>Adult</v>
      </c>
      <c r="D28" t="s">
        <v>25</v>
      </c>
      <c r="E28">
        <v>3</v>
      </c>
      <c r="F28">
        <v>4</v>
      </c>
      <c r="G28">
        <v>6</v>
      </c>
      <c r="H28">
        <v>5</v>
      </c>
      <c r="I28">
        <v>1</v>
      </c>
      <c r="J28">
        <v>2</v>
      </c>
      <c r="K28">
        <v>7</v>
      </c>
      <c r="L28" t="s">
        <v>25</v>
      </c>
      <c r="M28" t="s">
        <v>26</v>
      </c>
      <c r="N28" t="s">
        <v>27</v>
      </c>
      <c r="O28" t="s">
        <v>28</v>
      </c>
      <c r="P28" t="s">
        <v>47</v>
      </c>
      <c r="Q28" t="s">
        <v>30</v>
      </c>
      <c r="R28" t="s">
        <v>31</v>
      </c>
      <c r="S28" t="s">
        <v>32</v>
      </c>
      <c r="T28" t="s">
        <v>33</v>
      </c>
      <c r="U28" t="s">
        <v>43</v>
      </c>
      <c r="V28" t="s">
        <v>56</v>
      </c>
      <c r="W28" t="s">
        <v>51</v>
      </c>
      <c r="X28" t="s">
        <v>36</v>
      </c>
      <c r="Y28" t="s">
        <v>45</v>
      </c>
      <c r="Z28"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29" spans="1:26" x14ac:dyDescent="0.25">
      <c r="A29" t="s">
        <v>46</v>
      </c>
      <c r="B29">
        <v>31</v>
      </c>
      <c r="C29" t="str">
        <f>IF(Table1[[#This Row],[Age]] &gt; 50, "Senior Citizen", IF(Table1[[#This Row],[Age]] &gt;= 25, "Adult", "Teenager"))</f>
        <v>Adult</v>
      </c>
      <c r="D29" t="s">
        <v>25</v>
      </c>
      <c r="E29">
        <v>2</v>
      </c>
      <c r="F29">
        <v>3</v>
      </c>
      <c r="G29">
        <v>7</v>
      </c>
      <c r="H29">
        <v>6</v>
      </c>
      <c r="I29">
        <v>4</v>
      </c>
      <c r="J29">
        <v>1</v>
      </c>
      <c r="K29">
        <v>5</v>
      </c>
      <c r="L29" t="s">
        <v>25</v>
      </c>
      <c r="M29" t="s">
        <v>60</v>
      </c>
      <c r="N29" t="s">
        <v>63</v>
      </c>
      <c r="O29" t="s">
        <v>64</v>
      </c>
      <c r="P29" t="s">
        <v>29</v>
      </c>
      <c r="Q29" t="s">
        <v>30</v>
      </c>
      <c r="R29" t="s">
        <v>31</v>
      </c>
      <c r="S29" t="s">
        <v>65</v>
      </c>
      <c r="T29" t="s">
        <v>42</v>
      </c>
      <c r="U29" t="s">
        <v>27</v>
      </c>
      <c r="V29" t="s">
        <v>56</v>
      </c>
      <c r="W29" t="s">
        <v>35</v>
      </c>
      <c r="X29" t="s">
        <v>36</v>
      </c>
      <c r="Y29" t="s">
        <v>52</v>
      </c>
      <c r="Z29"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0" spans="1:26" x14ac:dyDescent="0.25">
      <c r="A30" t="s">
        <v>46</v>
      </c>
      <c r="B30">
        <v>29</v>
      </c>
      <c r="C30" t="str">
        <f>IF(Table1[[#This Row],[Age]] &gt; 50, "Senior Citizen", IF(Table1[[#This Row],[Age]] &gt;= 25, "Adult", "Teenager"))</f>
        <v>Adult</v>
      </c>
      <c r="D30" t="s">
        <v>25</v>
      </c>
      <c r="E30">
        <v>2</v>
      </c>
      <c r="F30">
        <v>3</v>
      </c>
      <c r="G30">
        <v>6</v>
      </c>
      <c r="H30">
        <v>5</v>
      </c>
      <c r="I30">
        <v>1</v>
      </c>
      <c r="J30">
        <v>4</v>
      </c>
      <c r="K30">
        <v>7</v>
      </c>
      <c r="L30" t="s">
        <v>25</v>
      </c>
      <c r="M30" t="s">
        <v>26</v>
      </c>
      <c r="N30" t="s">
        <v>27</v>
      </c>
      <c r="O30" t="s">
        <v>28</v>
      </c>
      <c r="P30" t="s">
        <v>29</v>
      </c>
      <c r="Q30" t="s">
        <v>30</v>
      </c>
      <c r="R30" t="s">
        <v>31</v>
      </c>
      <c r="S30" t="s">
        <v>49</v>
      </c>
      <c r="T30" t="s">
        <v>33</v>
      </c>
      <c r="U30" t="s">
        <v>27</v>
      </c>
      <c r="V30" t="s">
        <v>34</v>
      </c>
      <c r="W30" t="s">
        <v>51</v>
      </c>
      <c r="X30" t="s">
        <v>59</v>
      </c>
      <c r="Y30" t="s">
        <v>52</v>
      </c>
      <c r="Z3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1" spans="1:26" x14ac:dyDescent="0.25">
      <c r="A31" t="s">
        <v>24</v>
      </c>
      <c r="B31">
        <v>34</v>
      </c>
      <c r="C31" t="str">
        <f>IF(Table1[[#This Row],[Age]] &gt; 50, "Senior Citizen", IF(Table1[[#This Row],[Age]] &gt;= 25, "Adult", "Teenager"))</f>
        <v>Adult</v>
      </c>
      <c r="D31" t="s">
        <v>25</v>
      </c>
      <c r="E31">
        <v>5</v>
      </c>
      <c r="F31">
        <v>4</v>
      </c>
      <c r="G31">
        <v>3</v>
      </c>
      <c r="H31">
        <v>2</v>
      </c>
      <c r="I31">
        <v>7</v>
      </c>
      <c r="J31">
        <v>1</v>
      </c>
      <c r="K31">
        <v>6</v>
      </c>
      <c r="L31" t="s">
        <v>25</v>
      </c>
      <c r="M31" t="s">
        <v>26</v>
      </c>
      <c r="N31" t="s">
        <v>53</v>
      </c>
      <c r="O31" t="s">
        <v>26</v>
      </c>
      <c r="P31" t="s">
        <v>47</v>
      </c>
      <c r="Q31" t="s">
        <v>30</v>
      </c>
      <c r="R31" t="s">
        <v>55</v>
      </c>
      <c r="S31" t="s">
        <v>32</v>
      </c>
      <c r="T31" t="s">
        <v>33</v>
      </c>
      <c r="U31" t="s">
        <v>27</v>
      </c>
      <c r="V31" t="s">
        <v>50</v>
      </c>
      <c r="W31" t="s">
        <v>35</v>
      </c>
      <c r="X31" t="s">
        <v>36</v>
      </c>
      <c r="Y31" t="s">
        <v>37</v>
      </c>
      <c r="Z31"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2" spans="1:26" x14ac:dyDescent="0.25">
      <c r="A32" t="s">
        <v>46</v>
      </c>
      <c r="B32">
        <v>27</v>
      </c>
      <c r="C32" t="str">
        <f>IF(Table1[[#This Row],[Age]] &gt; 50, "Senior Citizen", IF(Table1[[#This Row],[Age]] &gt;= 25, "Adult", "Teenager"))</f>
        <v>Adult</v>
      </c>
      <c r="D32" t="s">
        <v>25</v>
      </c>
      <c r="E32">
        <v>4</v>
      </c>
      <c r="F32">
        <v>5</v>
      </c>
      <c r="G32">
        <v>1</v>
      </c>
      <c r="H32">
        <v>2</v>
      </c>
      <c r="I32">
        <v>7</v>
      </c>
      <c r="J32">
        <v>3</v>
      </c>
      <c r="K32">
        <v>6</v>
      </c>
      <c r="L32" t="s">
        <v>38</v>
      </c>
      <c r="M32" t="s">
        <v>26</v>
      </c>
      <c r="N32" t="s">
        <v>63</v>
      </c>
      <c r="O32" t="s">
        <v>28</v>
      </c>
      <c r="P32" t="s">
        <v>29</v>
      </c>
      <c r="Q32" t="s">
        <v>30</v>
      </c>
      <c r="R32" t="s">
        <v>55</v>
      </c>
      <c r="S32" t="s">
        <v>32</v>
      </c>
      <c r="T32" t="s">
        <v>66</v>
      </c>
      <c r="U32" t="s">
        <v>27</v>
      </c>
      <c r="V32" t="s">
        <v>50</v>
      </c>
      <c r="W32" t="s">
        <v>35</v>
      </c>
      <c r="X32" t="s">
        <v>36</v>
      </c>
      <c r="Y32" t="s">
        <v>52</v>
      </c>
      <c r="Z32"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3" spans="1:26" x14ac:dyDescent="0.25">
      <c r="A33" t="s">
        <v>24</v>
      </c>
      <c r="B33">
        <v>31</v>
      </c>
      <c r="C33" t="str">
        <f>IF(Table1[[#This Row],[Age]] &gt; 50, "Senior Citizen", IF(Table1[[#This Row],[Age]] &gt;= 25, "Adult", "Teenager"))</f>
        <v>Adult</v>
      </c>
      <c r="D33" t="s">
        <v>25</v>
      </c>
      <c r="E33">
        <v>2</v>
      </c>
      <c r="F33">
        <v>4</v>
      </c>
      <c r="G33">
        <v>7</v>
      </c>
      <c r="H33">
        <v>6</v>
      </c>
      <c r="I33">
        <v>3</v>
      </c>
      <c r="J33">
        <v>1</v>
      </c>
      <c r="K33">
        <v>5</v>
      </c>
      <c r="L33" t="s">
        <v>25</v>
      </c>
      <c r="M33" t="s">
        <v>26</v>
      </c>
      <c r="N33" t="s">
        <v>27</v>
      </c>
      <c r="O33" t="s">
        <v>28</v>
      </c>
      <c r="P33" t="s">
        <v>47</v>
      </c>
      <c r="Q33" t="s">
        <v>30</v>
      </c>
      <c r="R33" t="s">
        <v>31</v>
      </c>
      <c r="S33" t="s">
        <v>65</v>
      </c>
      <c r="T33" t="s">
        <v>33</v>
      </c>
      <c r="U33" t="s">
        <v>27</v>
      </c>
      <c r="V33" t="s">
        <v>34</v>
      </c>
      <c r="W33" t="s">
        <v>51</v>
      </c>
      <c r="X33" t="s">
        <v>36</v>
      </c>
      <c r="Y33" t="s">
        <v>45</v>
      </c>
      <c r="Z33"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4" spans="1:26" x14ac:dyDescent="0.25">
      <c r="A34" t="s">
        <v>46</v>
      </c>
      <c r="B34">
        <v>27</v>
      </c>
      <c r="C34" t="str">
        <f>IF(Table1[[#This Row],[Age]] &gt; 50, "Senior Citizen", IF(Table1[[#This Row],[Age]] &gt;= 25, "Adult", "Teenager"))</f>
        <v>Adult</v>
      </c>
      <c r="D34" t="s">
        <v>25</v>
      </c>
      <c r="E34">
        <v>2</v>
      </c>
      <c r="F34">
        <v>4</v>
      </c>
      <c r="G34">
        <v>7</v>
      </c>
      <c r="H34">
        <v>5</v>
      </c>
      <c r="I34">
        <v>1</v>
      </c>
      <c r="J34">
        <v>3</v>
      </c>
      <c r="K34">
        <v>6</v>
      </c>
      <c r="L34" t="s">
        <v>25</v>
      </c>
      <c r="M34" t="s">
        <v>26</v>
      </c>
      <c r="N34" t="s">
        <v>27</v>
      </c>
      <c r="O34" t="s">
        <v>28</v>
      </c>
      <c r="P34" t="s">
        <v>47</v>
      </c>
      <c r="Q34" t="s">
        <v>30</v>
      </c>
      <c r="R34" t="s">
        <v>61</v>
      </c>
      <c r="S34" t="s">
        <v>49</v>
      </c>
      <c r="T34" t="s">
        <v>42</v>
      </c>
      <c r="U34" t="s">
        <v>27</v>
      </c>
      <c r="V34" t="s">
        <v>56</v>
      </c>
      <c r="W34" t="s">
        <v>51</v>
      </c>
      <c r="X34" t="s">
        <v>36</v>
      </c>
      <c r="Y34" t="s">
        <v>37</v>
      </c>
      <c r="Z3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5" spans="1:26" x14ac:dyDescent="0.25">
      <c r="A35" t="s">
        <v>46</v>
      </c>
      <c r="B35">
        <v>26</v>
      </c>
      <c r="C35" t="str">
        <f>IF(Table1[[#This Row],[Age]] &gt; 50, "Senior Citizen", IF(Table1[[#This Row],[Age]] &gt;= 25, "Adult", "Teenager"))</f>
        <v>Adult</v>
      </c>
      <c r="D35" t="s">
        <v>25</v>
      </c>
      <c r="E35">
        <v>2</v>
      </c>
      <c r="F35">
        <v>3</v>
      </c>
      <c r="G35">
        <v>6</v>
      </c>
      <c r="H35">
        <v>4</v>
      </c>
      <c r="I35">
        <v>1</v>
      </c>
      <c r="J35">
        <v>5</v>
      </c>
      <c r="K35">
        <v>7</v>
      </c>
      <c r="L35" t="s">
        <v>25</v>
      </c>
      <c r="M35" t="s">
        <v>26</v>
      </c>
      <c r="N35" t="s">
        <v>27</v>
      </c>
      <c r="O35" t="s">
        <v>26</v>
      </c>
      <c r="P35" t="s">
        <v>29</v>
      </c>
      <c r="Q35" t="s">
        <v>30</v>
      </c>
      <c r="R35" t="s">
        <v>31</v>
      </c>
      <c r="S35" t="s">
        <v>65</v>
      </c>
      <c r="T35" t="s">
        <v>66</v>
      </c>
      <c r="U35" t="s">
        <v>43</v>
      </c>
      <c r="V35" t="s">
        <v>34</v>
      </c>
      <c r="W35" t="s">
        <v>35</v>
      </c>
      <c r="X35" t="s">
        <v>59</v>
      </c>
      <c r="Y35" t="s">
        <v>37</v>
      </c>
      <c r="Z35"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36" spans="1:26" x14ac:dyDescent="0.25">
      <c r="A36" t="s">
        <v>46</v>
      </c>
      <c r="B36">
        <v>27</v>
      </c>
      <c r="C36" t="str">
        <f>IF(Table1[[#This Row],[Age]] &gt; 50, "Senior Citizen", IF(Table1[[#This Row],[Age]] &gt;= 25, "Adult", "Teenager"))</f>
        <v>Adult</v>
      </c>
      <c r="D36" t="s">
        <v>25</v>
      </c>
      <c r="E36">
        <v>2</v>
      </c>
      <c r="F36">
        <v>3</v>
      </c>
      <c r="G36">
        <v>6</v>
      </c>
      <c r="H36">
        <v>5</v>
      </c>
      <c r="I36">
        <v>4</v>
      </c>
      <c r="J36">
        <v>1</v>
      </c>
      <c r="K36">
        <v>7</v>
      </c>
      <c r="L36" t="s">
        <v>25</v>
      </c>
      <c r="M36" t="s">
        <v>26</v>
      </c>
      <c r="N36" t="s">
        <v>27</v>
      </c>
      <c r="O36" t="s">
        <v>28</v>
      </c>
      <c r="P36" t="s">
        <v>29</v>
      </c>
      <c r="Q36" t="s">
        <v>41</v>
      </c>
      <c r="R36" t="s">
        <v>31</v>
      </c>
      <c r="S36" t="s">
        <v>32</v>
      </c>
      <c r="T36" t="s">
        <v>42</v>
      </c>
      <c r="U36" t="s">
        <v>27</v>
      </c>
      <c r="V36" t="s">
        <v>34</v>
      </c>
      <c r="W36" t="s">
        <v>35</v>
      </c>
      <c r="X36" t="s">
        <v>36</v>
      </c>
      <c r="Y36" t="s">
        <v>45</v>
      </c>
      <c r="Z36"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7" spans="1:26" x14ac:dyDescent="0.25">
      <c r="A37" t="s">
        <v>46</v>
      </c>
      <c r="B37">
        <v>30</v>
      </c>
      <c r="C37" t="str">
        <f>IF(Table1[[#This Row],[Age]] &gt; 50, "Senior Citizen", IF(Table1[[#This Row],[Age]] &gt;= 25, "Adult", "Teenager"))</f>
        <v>Adult</v>
      </c>
      <c r="D37" t="s">
        <v>25</v>
      </c>
      <c r="E37">
        <v>1</v>
      </c>
      <c r="F37">
        <v>4</v>
      </c>
      <c r="G37">
        <v>6</v>
      </c>
      <c r="H37">
        <v>5</v>
      </c>
      <c r="I37">
        <v>3</v>
      </c>
      <c r="J37">
        <v>2</v>
      </c>
      <c r="K37">
        <v>7</v>
      </c>
      <c r="L37" t="s">
        <v>25</v>
      </c>
      <c r="M37" t="s">
        <v>60</v>
      </c>
      <c r="N37" t="s">
        <v>63</v>
      </c>
      <c r="O37" t="s">
        <v>28</v>
      </c>
      <c r="P37" t="s">
        <v>47</v>
      </c>
      <c r="Q37" t="s">
        <v>30</v>
      </c>
      <c r="R37" t="s">
        <v>31</v>
      </c>
      <c r="S37" t="s">
        <v>65</v>
      </c>
      <c r="T37" t="s">
        <v>42</v>
      </c>
      <c r="U37" t="s">
        <v>27</v>
      </c>
      <c r="V37" t="s">
        <v>34</v>
      </c>
      <c r="W37" t="s">
        <v>51</v>
      </c>
      <c r="X37" t="s">
        <v>36</v>
      </c>
      <c r="Y37" t="s">
        <v>45</v>
      </c>
      <c r="Z37"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8" spans="1:26" x14ac:dyDescent="0.25">
      <c r="A38" t="s">
        <v>46</v>
      </c>
      <c r="B38">
        <v>30</v>
      </c>
      <c r="C38" t="str">
        <f>IF(Table1[[#This Row],[Age]] &gt; 50, "Senior Citizen", IF(Table1[[#This Row],[Age]] &gt;= 25, "Adult", "Teenager"))</f>
        <v>Adult</v>
      </c>
      <c r="D38" t="s">
        <v>25</v>
      </c>
      <c r="E38">
        <v>2</v>
      </c>
      <c r="F38">
        <v>4</v>
      </c>
      <c r="G38">
        <v>7</v>
      </c>
      <c r="H38">
        <v>5</v>
      </c>
      <c r="I38">
        <v>1</v>
      </c>
      <c r="J38">
        <v>3</v>
      </c>
      <c r="K38">
        <v>6</v>
      </c>
      <c r="L38" t="s">
        <v>25</v>
      </c>
      <c r="M38" t="s">
        <v>26</v>
      </c>
      <c r="N38" t="s">
        <v>27</v>
      </c>
      <c r="O38" t="s">
        <v>28</v>
      </c>
      <c r="P38" t="s">
        <v>29</v>
      </c>
      <c r="Q38" t="s">
        <v>30</v>
      </c>
      <c r="R38" t="s">
        <v>31</v>
      </c>
      <c r="S38" t="s">
        <v>49</v>
      </c>
      <c r="T38" t="s">
        <v>33</v>
      </c>
      <c r="U38" t="s">
        <v>27</v>
      </c>
      <c r="V38" t="s">
        <v>34</v>
      </c>
      <c r="W38" t="s">
        <v>51</v>
      </c>
      <c r="X38" t="s">
        <v>59</v>
      </c>
      <c r="Y38" t="s">
        <v>37</v>
      </c>
      <c r="Z3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9" spans="1:26" x14ac:dyDescent="0.25">
      <c r="A39" t="s">
        <v>46</v>
      </c>
      <c r="B39">
        <v>25</v>
      </c>
      <c r="C39" t="str">
        <f>IF(Table1[[#This Row],[Age]] &gt; 50, "Senior Citizen", IF(Table1[[#This Row],[Age]] &gt;= 25, "Adult", "Teenager"))</f>
        <v>Adult</v>
      </c>
      <c r="D39" t="s">
        <v>25</v>
      </c>
      <c r="E39">
        <v>5</v>
      </c>
      <c r="F39">
        <v>4</v>
      </c>
      <c r="G39">
        <v>7</v>
      </c>
      <c r="H39">
        <v>6</v>
      </c>
      <c r="I39">
        <v>1</v>
      </c>
      <c r="J39">
        <v>2</v>
      </c>
      <c r="K39">
        <v>3</v>
      </c>
      <c r="L39" t="s">
        <v>25</v>
      </c>
      <c r="M39" t="s">
        <v>60</v>
      </c>
      <c r="N39" t="s">
        <v>63</v>
      </c>
      <c r="O39" t="s">
        <v>64</v>
      </c>
      <c r="P39" t="s">
        <v>47</v>
      </c>
      <c r="Q39" t="s">
        <v>30</v>
      </c>
      <c r="R39" t="s">
        <v>61</v>
      </c>
      <c r="S39" t="s">
        <v>67</v>
      </c>
      <c r="T39" t="s">
        <v>42</v>
      </c>
      <c r="U39" t="s">
        <v>27</v>
      </c>
      <c r="V39" t="s">
        <v>34</v>
      </c>
      <c r="W39" t="s">
        <v>35</v>
      </c>
      <c r="X39" t="s">
        <v>36</v>
      </c>
      <c r="Y39" t="s">
        <v>45</v>
      </c>
      <c r="Z39" t="str">
        <f>IF(Table1[[#This Row],[Avenue]] = "Mutual Fund", Table1[[#This Row],[Reason_Mutual]], IF(Table1[[#This Row],[Avenue]] = "Equity", Table1[[#This Row],[Reason_Equity]], IF(Table1[[#This Row],[Avenue]] = "Fixed Deposits", Table1[[#This Row],[Reason_FD]],  IF(Table1[[#This Row],[Avenue]] = "Public Provident Fund", Table1[[#This Row],[Reason_Bonds]], ))))</f>
        <v>Safe Investment</v>
      </c>
    </row>
    <row r="40" spans="1:26" x14ac:dyDescent="0.25">
      <c r="A40" t="s">
        <v>46</v>
      </c>
      <c r="B40">
        <v>31</v>
      </c>
      <c r="C40" t="str">
        <f>IF(Table1[[#This Row],[Age]] &gt; 50, "Senior Citizen", IF(Table1[[#This Row],[Age]] &gt;= 25, "Adult", "Teenager"))</f>
        <v>Adult</v>
      </c>
      <c r="D40" t="s">
        <v>25</v>
      </c>
      <c r="E40">
        <v>2</v>
      </c>
      <c r="F40">
        <v>4</v>
      </c>
      <c r="G40">
        <v>7</v>
      </c>
      <c r="H40">
        <v>5</v>
      </c>
      <c r="I40">
        <v>3</v>
      </c>
      <c r="J40">
        <v>1</v>
      </c>
      <c r="K40">
        <v>6</v>
      </c>
      <c r="L40" t="s">
        <v>25</v>
      </c>
      <c r="M40" t="s">
        <v>60</v>
      </c>
      <c r="N40" t="s">
        <v>63</v>
      </c>
      <c r="O40" t="s">
        <v>28</v>
      </c>
      <c r="P40" t="s">
        <v>29</v>
      </c>
      <c r="Q40" t="s">
        <v>41</v>
      </c>
      <c r="R40" t="s">
        <v>31</v>
      </c>
      <c r="S40" t="s">
        <v>49</v>
      </c>
      <c r="T40" t="s">
        <v>42</v>
      </c>
      <c r="U40" t="s">
        <v>43</v>
      </c>
      <c r="V40" t="s">
        <v>56</v>
      </c>
      <c r="W40" t="s">
        <v>51</v>
      </c>
      <c r="X40" t="s">
        <v>36</v>
      </c>
      <c r="Y40" t="s">
        <v>37</v>
      </c>
      <c r="Z40"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41" spans="1:26" x14ac:dyDescent="0.25">
      <c r="A41" t="s">
        <v>46</v>
      </c>
      <c r="B41">
        <v>29</v>
      </c>
      <c r="C41" t="str">
        <f>IF(Table1[[#This Row],[Age]] &gt; 50, "Senior Citizen", IF(Table1[[#This Row],[Age]] &gt;= 25, "Adult", "Teenager"))</f>
        <v>Adult</v>
      </c>
      <c r="D41" t="s">
        <v>25</v>
      </c>
      <c r="E41">
        <v>4</v>
      </c>
      <c r="F41">
        <v>3</v>
      </c>
      <c r="G41">
        <v>5</v>
      </c>
      <c r="H41">
        <v>7</v>
      </c>
      <c r="I41">
        <v>2</v>
      </c>
      <c r="J41">
        <v>1</v>
      </c>
      <c r="K41">
        <v>6</v>
      </c>
      <c r="L41" t="s">
        <v>25</v>
      </c>
      <c r="M41" t="s">
        <v>26</v>
      </c>
      <c r="N41" t="s">
        <v>27</v>
      </c>
      <c r="O41" t="s">
        <v>28</v>
      </c>
      <c r="P41" t="s">
        <v>47</v>
      </c>
      <c r="Q41" t="s">
        <v>30</v>
      </c>
      <c r="R41" t="s">
        <v>31</v>
      </c>
      <c r="S41" t="s">
        <v>65</v>
      </c>
      <c r="T41" t="s">
        <v>33</v>
      </c>
      <c r="U41" t="s">
        <v>43</v>
      </c>
      <c r="V41" t="s">
        <v>34</v>
      </c>
      <c r="W41" t="s">
        <v>35</v>
      </c>
      <c r="X41" t="s">
        <v>36</v>
      </c>
      <c r="Y41" t="s">
        <v>45</v>
      </c>
      <c r="Z4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GenderWiseInvestmentCount</vt:lpstr>
      <vt:lpstr>AgeWiseInvestmentDistribution</vt:lpstr>
      <vt:lpstr>PreferredInvestmentAvenue</vt:lpstr>
      <vt:lpstr>ExpectedReturns</vt:lpstr>
      <vt:lpstr>InvestmentDurationPreferences</vt:lpstr>
      <vt:lpstr>SourceOfInformation</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2025-09-10T13:41:39Z</dcterms:created>
  <dcterms:modified xsi:type="dcterms:W3CDTF">2025-09-14T06:40:03Z</dcterms:modified>
</cp:coreProperties>
</file>