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ml.chartshapes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ml.chartshapes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ml.chartshapes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ml.chartshapes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ml.chartshapes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1.xml" ContentType="application/vnd.openxmlformats-officedocument.drawingml.chartshapes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2.xml" ContentType="application/vnd.openxmlformats-officedocument.drawingml.chartshapes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drawings/drawing16.xml" ContentType="application/vnd.openxmlformats-officedocument.drawing+xml"/>
  <Override PartName="/xl/charts/chart30.xml" ContentType="application/vnd.openxmlformats-officedocument.drawingml.chart+xml"/>
  <Override PartName="/xl/drawings/drawing17.xml" ContentType="application/vnd.openxmlformats-officedocument.drawing+xml"/>
  <Override PartName="/xl/charts/chart3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3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8.xml" ContentType="application/vnd.openxmlformats-officedocument.drawing+xml"/>
  <Override PartName="/xl/charts/chart3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guptasha.homes.deakin.edu.au\my-home\UserData\Desktop\"/>
    </mc:Choice>
  </mc:AlternateContent>
  <bookViews>
    <workbookView xWindow="-120" yWindow="-120" windowWidth="20730" windowHeight="11160" firstSheet="5" activeTab="15"/>
  </bookViews>
  <sheets>
    <sheet name="Variable Description" sheetId="4" r:id="rId1"/>
    <sheet name="data" sheetId="5" r:id="rId2"/>
    <sheet name="product" sheetId="6" r:id="rId3"/>
    <sheet name="Task 1" sheetId="9" r:id="rId4"/>
    <sheet name="Task 2.1" sheetId="10" r:id="rId5"/>
    <sheet name="Task 2.2" sheetId="12" r:id="rId6"/>
    <sheet name="Task 2.2.a" sheetId="15" r:id="rId7"/>
    <sheet name="Task 2.2.b" sheetId="16" r:id="rId8"/>
    <sheet name="Task 2.2.c" sheetId="17" r:id="rId9"/>
    <sheet name="Task 2.2.d" sheetId="18" r:id="rId10"/>
    <sheet name="Task 2.2.e" sheetId="19" r:id="rId11"/>
    <sheet name="Task 2.2.f" sheetId="20" r:id="rId12"/>
    <sheet name="Task 2.2.g" sheetId="21" r:id="rId13"/>
    <sheet name="Task 2.2.h" sheetId="22" r:id="rId14"/>
    <sheet name="Task 2.3" sheetId="13" r:id="rId15"/>
    <sheet name="Task 2.3.a" sheetId="14" r:id="rId16"/>
    <sheet name="Task 3.1" sheetId="1" r:id="rId17"/>
    <sheet name="Task 3.2" sheetId="23" r:id="rId18"/>
    <sheet name="Task 3.3" sheetId="8" r:id="rId19"/>
    <sheet name="Task 4." sheetId="2" r:id="rId20"/>
  </sheets>
  <externalReferences>
    <externalReference r:id="rId21"/>
    <externalReference r:id="rId22"/>
    <externalReference r:id="rId23"/>
    <externalReference r:id="rId24"/>
    <externalReference r:id="rId25"/>
  </externalReferences>
  <definedNames>
    <definedName name="_xlnm._FilterDatabase" localSheetId="1" hidden="1">data!$A$1:$P$1</definedName>
    <definedName name="_xlchart.v1.0" hidden="1">'[1]Task 1'!$A$1</definedName>
    <definedName name="_xlchart.v1.1" hidden="1">'[1]Task 1'!$A$2:$A$201</definedName>
    <definedName name="_xlchart.v1.2" hidden="1">'[1]Task 1'!$A$1</definedName>
    <definedName name="_xlchart.v1.3" hidden="1">'[1]Task 1'!$A$2:$A$201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42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" i="2"/>
  <c r="R120" i="1" l="1"/>
  <c r="R121" i="1"/>
  <c r="R122" i="1"/>
  <c r="R119" i="1"/>
  <c r="AM15" i="1"/>
  <c r="AM16" i="1" s="1"/>
  <c r="AM17" i="1" s="1"/>
  <c r="E202" i="13" l="1"/>
  <c r="E201" i="13"/>
  <c r="E200" i="13"/>
  <c r="E199" i="13"/>
  <c r="E198" i="13"/>
  <c r="E197" i="13"/>
  <c r="E196" i="13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D32" i="14"/>
  <c r="C32" i="14"/>
  <c r="B32" i="14"/>
  <c r="D31" i="14"/>
  <c r="C31" i="14"/>
  <c r="B31" i="14"/>
  <c r="D30" i="14"/>
  <c r="C30" i="14"/>
  <c r="C17" i="9" l="1"/>
  <c r="E17" i="9"/>
  <c r="C18" i="9"/>
  <c r="E18" i="9"/>
  <c r="E19" i="9" l="1"/>
  <c r="E20" i="9" s="1"/>
  <c r="C19" i="9"/>
  <c r="C20" i="9" s="1"/>
  <c r="E21" i="9" l="1"/>
  <c r="C21" i="9"/>
  <c r="W14" i="2" l="1"/>
  <c r="V14" i="2"/>
  <c r="U14" i="2"/>
  <c r="T14" i="2"/>
  <c r="K46" i="2"/>
  <c r="J46" i="2"/>
  <c r="J45" i="2"/>
  <c r="K45" i="2" s="1"/>
  <c r="K44" i="2"/>
  <c r="J44" i="2"/>
  <c r="J43" i="2"/>
  <c r="K43" i="2" s="1"/>
  <c r="J42" i="2"/>
  <c r="I42" i="2"/>
  <c r="J41" i="2"/>
  <c r="I41" i="2"/>
  <c r="E41" i="2"/>
  <c r="J40" i="2"/>
  <c r="I40" i="2"/>
  <c r="G40" i="2"/>
  <c r="F40" i="2"/>
  <c r="E40" i="2"/>
  <c r="J39" i="2"/>
  <c r="I39" i="2"/>
  <c r="E39" i="2"/>
  <c r="F39" i="2" s="1"/>
  <c r="G39" i="2" s="1"/>
  <c r="J38" i="2"/>
  <c r="I38" i="2"/>
  <c r="E38" i="2"/>
  <c r="F38" i="2" s="1"/>
  <c r="G38" i="2" s="1"/>
  <c r="J37" i="2"/>
  <c r="I37" i="2"/>
  <c r="F37" i="2"/>
  <c r="G37" i="2" s="1"/>
  <c r="E37" i="2"/>
  <c r="J36" i="2"/>
  <c r="I36" i="2"/>
  <c r="E36" i="2"/>
  <c r="F36" i="2" s="1"/>
  <c r="G36" i="2" s="1"/>
  <c r="J35" i="2"/>
  <c r="I35" i="2"/>
  <c r="E35" i="2"/>
  <c r="F35" i="2" s="1"/>
  <c r="G35" i="2" s="1"/>
  <c r="J34" i="2"/>
  <c r="I34" i="2"/>
  <c r="E34" i="2"/>
  <c r="F33" i="2" s="1"/>
  <c r="G33" i="2" s="1"/>
  <c r="J33" i="2"/>
  <c r="I33" i="2"/>
  <c r="E33" i="2"/>
  <c r="J32" i="2"/>
  <c r="I32" i="2"/>
  <c r="E32" i="2"/>
  <c r="F32" i="2" s="1"/>
  <c r="G32" i="2" s="1"/>
  <c r="J31" i="2"/>
  <c r="I31" i="2"/>
  <c r="E31" i="2"/>
  <c r="F31" i="2" s="1"/>
  <c r="G31" i="2" s="1"/>
  <c r="J30" i="2"/>
  <c r="I30" i="2"/>
  <c r="E30" i="2"/>
  <c r="F30" i="2" s="1"/>
  <c r="G30" i="2" s="1"/>
  <c r="J29" i="2"/>
  <c r="I29" i="2"/>
  <c r="F29" i="2"/>
  <c r="G29" i="2" s="1"/>
  <c r="E29" i="2"/>
  <c r="J28" i="2"/>
  <c r="I28" i="2"/>
  <c r="E28" i="2"/>
  <c r="F28" i="2" s="1"/>
  <c r="G28" i="2" s="1"/>
  <c r="J27" i="2"/>
  <c r="I27" i="2"/>
  <c r="E27" i="2"/>
  <c r="F27" i="2" s="1"/>
  <c r="G27" i="2" s="1"/>
  <c r="J26" i="2"/>
  <c r="I26" i="2"/>
  <c r="E26" i="2"/>
  <c r="F26" i="2" s="1"/>
  <c r="G26" i="2" s="1"/>
  <c r="J25" i="2"/>
  <c r="I25" i="2"/>
  <c r="E25" i="2"/>
  <c r="J24" i="2"/>
  <c r="I24" i="2"/>
  <c r="E24" i="2"/>
  <c r="F24" i="2" s="1"/>
  <c r="G24" i="2" s="1"/>
  <c r="J23" i="2"/>
  <c r="I23" i="2"/>
  <c r="E23" i="2"/>
  <c r="F23" i="2" s="1"/>
  <c r="G23" i="2" s="1"/>
  <c r="J22" i="2"/>
  <c r="I22" i="2"/>
  <c r="E22" i="2"/>
  <c r="F21" i="2" s="1"/>
  <c r="G21" i="2" s="1"/>
  <c r="J21" i="2"/>
  <c r="I21" i="2"/>
  <c r="E21" i="2"/>
  <c r="J20" i="2"/>
  <c r="I20" i="2"/>
  <c r="G20" i="2"/>
  <c r="F20" i="2"/>
  <c r="E20" i="2"/>
  <c r="J19" i="2"/>
  <c r="I19" i="2"/>
  <c r="E19" i="2"/>
  <c r="F19" i="2" s="1"/>
  <c r="G19" i="2" s="1"/>
  <c r="J18" i="2"/>
  <c r="I18" i="2"/>
  <c r="E18" i="2"/>
  <c r="F18" i="2" s="1"/>
  <c r="G18" i="2" s="1"/>
  <c r="J17" i="2"/>
  <c r="I17" i="2"/>
  <c r="E17" i="2"/>
  <c r="J16" i="2"/>
  <c r="I16" i="2"/>
  <c r="G16" i="2"/>
  <c r="F16" i="2"/>
  <c r="E16" i="2"/>
  <c r="J15" i="2"/>
  <c r="I15" i="2"/>
  <c r="E15" i="2"/>
  <c r="F15" i="2" s="1"/>
  <c r="G15" i="2" s="1"/>
  <c r="J14" i="2"/>
  <c r="I14" i="2"/>
  <c r="E14" i="2"/>
  <c r="F14" i="2" s="1"/>
  <c r="G14" i="2" s="1"/>
  <c r="J13" i="2"/>
  <c r="I13" i="2"/>
  <c r="F13" i="2"/>
  <c r="G13" i="2" s="1"/>
  <c r="E13" i="2"/>
  <c r="J12" i="2"/>
  <c r="I12" i="2"/>
  <c r="G12" i="2"/>
  <c r="F12" i="2"/>
  <c r="E12" i="2"/>
  <c r="J11" i="2"/>
  <c r="I11" i="2"/>
  <c r="E11" i="2"/>
  <c r="F11" i="2" s="1"/>
  <c r="G11" i="2" s="1"/>
  <c r="J10" i="2"/>
  <c r="I10" i="2"/>
  <c r="E10" i="2"/>
  <c r="F10" i="2" s="1"/>
  <c r="G10" i="2" s="1"/>
  <c r="J9" i="2"/>
  <c r="I9" i="2"/>
  <c r="E9" i="2"/>
  <c r="J8" i="2"/>
  <c r="I8" i="2"/>
  <c r="G8" i="2"/>
  <c r="F8" i="2"/>
  <c r="E8" i="2"/>
  <c r="J7" i="2"/>
  <c r="I7" i="2"/>
  <c r="E7" i="2"/>
  <c r="F7" i="2" s="1"/>
  <c r="G7" i="2" s="1"/>
  <c r="J6" i="2"/>
  <c r="I6" i="2"/>
  <c r="E6" i="2"/>
  <c r="F6" i="2" s="1"/>
  <c r="G6" i="2" s="1"/>
  <c r="J5" i="2"/>
  <c r="I5" i="2"/>
  <c r="J4" i="2"/>
  <c r="I4" i="2"/>
  <c r="V15" i="2" l="1"/>
  <c r="T15" i="2"/>
  <c r="X14" i="2"/>
  <c r="W15" i="2" s="1"/>
  <c r="F17" i="2"/>
  <c r="G17" i="2" s="1"/>
  <c r="F25" i="2"/>
  <c r="G25" i="2" s="1"/>
  <c r="F22" i="2"/>
  <c r="G22" i="2" s="1"/>
  <c r="F34" i="2"/>
  <c r="G34" i="2" s="1"/>
  <c r="F9" i="2"/>
  <c r="G9" i="2" s="1"/>
  <c r="U15" i="2" l="1"/>
  <c r="X15" i="2" s="1"/>
  <c r="M292" i="1" a="1"/>
  <c r="M295" i="1" l="1"/>
  <c r="M294" i="1"/>
  <c r="M293" i="1"/>
  <c r="M292" i="1"/>
  <c r="N291" i="1" l="1" a="1"/>
  <c r="N293" i="1" l="1"/>
  <c r="N292" i="1"/>
  <c r="N295" i="1"/>
  <c r="N294" i="1"/>
  <c r="N291" i="1"/>
  <c r="R293" i="1" l="1"/>
  <c r="R291" i="1"/>
  <c r="R294" i="1"/>
  <c r="R295" i="1"/>
  <c r="R292" i="1"/>
  <c r="O291" i="1" l="1" a="1"/>
  <c r="O294" i="1" l="1"/>
  <c r="O291" i="1"/>
  <c r="P291" i="1" s="1"/>
  <c r="Q291" i="1" s="1"/>
  <c r="O295" i="1"/>
  <c r="O292" i="1"/>
  <c r="O293" i="1"/>
  <c r="S293" i="1" l="1"/>
  <c r="P293" i="1"/>
  <c r="Q293" i="1" s="1"/>
  <c r="T293" i="1"/>
  <c r="P292" i="1"/>
  <c r="Q292" i="1" s="1"/>
  <c r="T292" i="1"/>
  <c r="S292" i="1"/>
  <c r="S295" i="1"/>
  <c r="P295" i="1"/>
  <c r="Q295" i="1" s="1"/>
  <c r="T295" i="1"/>
  <c r="T294" i="1"/>
  <c r="S294" i="1"/>
  <c r="P294" i="1"/>
  <c r="Q294" i="1" s="1"/>
</calcChain>
</file>

<file path=xl/sharedStrings.xml><?xml version="1.0" encoding="utf-8"?>
<sst xmlns="http://schemas.openxmlformats.org/spreadsheetml/2006/main" count="1004" uniqueCount="431">
  <si>
    <t>Dist_Channel</t>
  </si>
  <si>
    <t>Quality</t>
  </si>
  <si>
    <t>Brand_Image</t>
  </si>
  <si>
    <t>Shipping_Speed</t>
  </si>
  <si>
    <t>Recommend</t>
  </si>
  <si>
    <t>Logistic Regression</t>
  </si>
  <si>
    <t>Classification Table</t>
  </si>
  <si>
    <t>ROC Table</t>
  </si>
  <si>
    <t>Success</t>
  </si>
  <si>
    <t>Failure</t>
  </si>
  <si>
    <t>Total</t>
  </si>
  <si>
    <t>p-Obs</t>
  </si>
  <si>
    <t>p-Pred</t>
  </si>
  <si>
    <t>Suc-Pred</t>
  </si>
  <si>
    <t>Fail-Pred</t>
  </si>
  <si>
    <t>LL</t>
  </si>
  <si>
    <t>% Correct</t>
  </si>
  <si>
    <t>HL Stat</t>
  </si>
  <si>
    <t>Coeff</t>
  </si>
  <si>
    <t>LL0</t>
  </si>
  <si>
    <t>Covariance Matrix</t>
  </si>
  <si>
    <t>Converge</t>
  </si>
  <si>
    <t>Suc-Obs</t>
  </si>
  <si>
    <t>Fail-Obs</t>
  </si>
  <si>
    <t>Fail-Cum</t>
  </si>
  <si>
    <t>Suc-Cum</t>
  </si>
  <si>
    <t>FPR</t>
  </si>
  <si>
    <t>TPR</t>
  </si>
  <si>
    <t>AUC</t>
  </si>
  <si>
    <t>LL1</t>
  </si>
  <si>
    <t>Chi-Sq</t>
  </si>
  <si>
    <t>df</t>
  </si>
  <si>
    <t>p-value</t>
  </si>
  <si>
    <t>Accuracy</t>
  </si>
  <si>
    <t>alpha</t>
  </si>
  <si>
    <t>sig</t>
  </si>
  <si>
    <t>Cutoff</t>
  </si>
  <si>
    <t>R-Sq (L)</t>
  </si>
  <si>
    <t>R-Sq (CS)</t>
  </si>
  <si>
    <t>R-Sq (N)</t>
  </si>
  <si>
    <t>Hosmer</t>
  </si>
  <si>
    <t>coeff b</t>
  </si>
  <si>
    <t>s.e.</t>
  </si>
  <si>
    <t>Wald</t>
  </si>
  <si>
    <t>exp(b)</t>
  </si>
  <si>
    <t>lower</t>
  </si>
  <si>
    <t>upper</t>
  </si>
  <si>
    <t>Intercept</t>
  </si>
  <si>
    <r>
      <t>Y</t>
    </r>
    <r>
      <rPr>
        <b/>
        <i/>
        <vertAlign val="subscript"/>
        <sz val="11"/>
        <color theme="1"/>
        <rFont val="Calibri"/>
        <family val="2"/>
        <scheme val="minor"/>
      </rPr>
      <t>t</t>
    </r>
  </si>
  <si>
    <t>Baseline</t>
  </si>
  <si>
    <r>
      <t>S</t>
    </r>
    <r>
      <rPr>
        <b/>
        <i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, I</t>
    </r>
    <r>
      <rPr>
        <b/>
        <i/>
        <vertAlign val="subscript"/>
        <sz val="11"/>
        <color theme="1"/>
        <rFont val="Calibri"/>
        <family val="2"/>
        <scheme val="minor"/>
      </rPr>
      <t>t</t>
    </r>
  </si>
  <si>
    <r>
      <t>S</t>
    </r>
    <r>
      <rPr>
        <b/>
        <i/>
        <vertAlign val="subscript"/>
        <sz val="11"/>
        <color theme="1"/>
        <rFont val="Calibri"/>
        <family val="2"/>
        <scheme val="minor"/>
      </rPr>
      <t>t</t>
    </r>
  </si>
  <si>
    <r>
      <t>Y</t>
    </r>
    <r>
      <rPr>
        <b/>
        <i/>
        <vertAlign val="subscript"/>
        <sz val="11"/>
        <color theme="1"/>
        <rFont val="Calibri"/>
        <family val="2"/>
        <scheme val="minor"/>
      </rPr>
      <t xml:space="preserve">t </t>
    </r>
    <r>
      <rPr>
        <b/>
        <i/>
        <sz val="11"/>
        <color theme="1"/>
        <rFont val="Calibri"/>
        <family val="2"/>
        <scheme val="minor"/>
      </rPr>
      <t>/ S</t>
    </r>
    <r>
      <rPr>
        <b/>
        <i/>
        <vertAlign val="subscript"/>
        <sz val="11"/>
        <color theme="1"/>
        <rFont val="Calibri"/>
        <family val="2"/>
        <scheme val="minor"/>
      </rPr>
      <t>t</t>
    </r>
  </si>
  <si>
    <r>
      <t>T</t>
    </r>
    <r>
      <rPr>
        <b/>
        <i/>
        <vertAlign val="subscript"/>
        <sz val="11"/>
        <color theme="1"/>
        <rFont val="Calibri"/>
        <family val="2"/>
        <scheme val="minor"/>
      </rPr>
      <t>t</t>
    </r>
  </si>
  <si>
    <r>
      <t>S</t>
    </r>
    <r>
      <rPr>
        <b/>
        <i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</rPr>
      <t>×</t>
    </r>
    <r>
      <rPr>
        <b/>
        <sz val="11"/>
        <color theme="1"/>
        <rFont val="Calibri"/>
        <family val="2"/>
        <scheme val="minor"/>
      </rPr>
      <t xml:space="preserve"> T</t>
    </r>
    <r>
      <rPr>
        <b/>
        <i/>
        <vertAlign val="subscript"/>
        <sz val="11"/>
        <color theme="1"/>
        <rFont val="Calibri"/>
        <family val="2"/>
        <scheme val="minor"/>
      </rPr>
      <t>t</t>
    </r>
  </si>
  <si>
    <t>Time Period</t>
  </si>
  <si>
    <t>Year</t>
  </si>
  <si>
    <t>Quarter</t>
  </si>
  <si>
    <t>Pale Ale Production (litres)</t>
  </si>
  <si>
    <t>4 MA</t>
  </si>
  <si>
    <t>4 Centered MA</t>
  </si>
  <si>
    <t>Ratio</t>
  </si>
  <si>
    <t>Index</t>
  </si>
  <si>
    <t>Deseasonalised</t>
  </si>
  <si>
    <t>Trend</t>
  </si>
  <si>
    <t>Forecast</t>
  </si>
  <si>
    <t>Q3</t>
  </si>
  <si>
    <t>Q4</t>
  </si>
  <si>
    <t>Q1</t>
  </si>
  <si>
    <t>Q2</t>
  </si>
  <si>
    <t>Average</t>
  </si>
  <si>
    <t>Indices</t>
  </si>
  <si>
    <t>Variable Label</t>
  </si>
  <si>
    <t>Short Description</t>
  </si>
  <si>
    <t>Extended Description</t>
  </si>
  <si>
    <t>Measurement Scale</t>
  </si>
  <si>
    <t>ID</t>
  </si>
  <si>
    <t>Identification Number</t>
  </si>
  <si>
    <t>Loyalty</t>
  </si>
  <si>
    <t>Length of Relationship with Mad Dog Craft Beer</t>
  </si>
  <si>
    <t>Length of time a particular customer has been buying from Mad Dog Craft Beer</t>
  </si>
  <si>
    <t>Number of years</t>
  </si>
  <si>
    <t>Cust_Type</t>
  </si>
  <si>
    <t>Customer Type</t>
  </si>
  <si>
    <t>Type of customer that purchases Mad Dog Craft Beer's products</t>
  </si>
  <si>
    <t>0 = Bottle Shops; 1 = Pubs, Bars and Restaurants</t>
  </si>
  <si>
    <t>Region</t>
  </si>
  <si>
    <t>Customer location</t>
  </si>
  <si>
    <t>0 = Melbourne; 1 = Outside Melbourne (Geelong, Waurn Ponds, and Ballarat)</t>
  </si>
  <si>
    <t>Distribution Channel</t>
  </si>
  <si>
    <t>How Mad Dog Craft Beer's products are sold to customers</t>
  </si>
  <si>
    <t>0 = Through a Sales Representative; 1 = Directly</t>
  </si>
  <si>
    <t>Product Quality Perception</t>
  </si>
  <si>
    <t>Perceived level of quality of Mad Dog Craft Beer's products</t>
  </si>
  <si>
    <t>A scale from 1 = Poor Quality to 10 = Excellent Quality</t>
  </si>
  <si>
    <t>SM_Presence</t>
  </si>
  <si>
    <t>Social Media Presence</t>
  </si>
  <si>
    <t>Overall perception of Mad Dog Craft Beer's online presence, especially on social media platforms</t>
  </si>
  <si>
    <t>A scale from 1 = No Presence at all to 10 = Active Presence on SM platforms</t>
  </si>
  <si>
    <t>Advert</t>
  </si>
  <si>
    <t>Advertising</t>
  </si>
  <si>
    <t>Perceptions of Mad Dog Craft Beer's advertising campaigns</t>
  </si>
  <si>
    <t>A scale from 1 = Poor to 10 = Excellent</t>
  </si>
  <si>
    <t>Brand Image Perception</t>
  </si>
  <si>
    <t>Overall image of Mad Dog Craft Beer's brand</t>
  </si>
  <si>
    <t>A scale from 1 = Negative Image to 10 = Positive Image</t>
  </si>
  <si>
    <t>Comp_Pricing</t>
  </si>
  <si>
    <t>Competitive Pricing</t>
  </si>
  <si>
    <t xml:space="preserve">Extent to which customers believe Mad Dog Craft Beer offers competitive pricing </t>
  </si>
  <si>
    <t>Order_Fulfillment</t>
  </si>
  <si>
    <t>Order &amp; Billing</t>
  </si>
  <si>
    <t>Perception that ordering and billing is handled efficiently and correctly</t>
  </si>
  <si>
    <t>Flex_Price</t>
  </si>
  <si>
    <t>Price Flexibility</t>
  </si>
  <si>
    <t>Perceived willingness of Mad Dog Craft Beer to negotiate product prices</t>
  </si>
  <si>
    <t>A scale from 1 = Not Flexible at all to 10 = Very Flexible</t>
  </si>
  <si>
    <t>Shipping Speed</t>
  </si>
  <si>
    <t>Perception of time it takes to deliver products once an order has been confirmed</t>
  </si>
  <si>
    <t>A scale from 1 = Very Slow to 10 = Very Fast</t>
  </si>
  <si>
    <t>Shipping_Cost</t>
  </si>
  <si>
    <t>Shipping Cost</t>
  </si>
  <si>
    <t>Perception of delivery costs</t>
  </si>
  <si>
    <t>A scale from 1 = Not Affordable at All to 10 = Definitely Affordable</t>
  </si>
  <si>
    <t>Order_Qty</t>
  </si>
  <si>
    <t>Quantity_Ordered</t>
  </si>
  <si>
    <t>Number of bottles ordered by the customer</t>
  </si>
  <si>
    <t>Thousands of bottles</t>
  </si>
  <si>
    <t>Recommending Mad Dog Craft Beer to Other Customers</t>
  </si>
  <si>
    <t xml:space="preserve">Whether a customer would recommend Mad Dog Craft Beer (as a supplier) to others </t>
  </si>
  <si>
    <t>0 = No, would not Recommend; 1 = Yes, would Definitely Recommend</t>
  </si>
  <si>
    <t>Financial Year</t>
  </si>
  <si>
    <t>Financial year description</t>
  </si>
  <si>
    <t>Financial Quarter</t>
  </si>
  <si>
    <t>Quarter description</t>
  </si>
  <si>
    <t>Ale_Product</t>
  </si>
  <si>
    <t>Pale Ale production</t>
  </si>
  <si>
    <t>Total amount of pale ale produced in litres</t>
  </si>
  <si>
    <t>litres</t>
  </si>
  <si>
    <t>6646-VRFOL</t>
  </si>
  <si>
    <t>3460-TJBWI</t>
  </si>
  <si>
    <t>5917-HBSDW</t>
  </si>
  <si>
    <t>5685-IIXLY</t>
  </si>
  <si>
    <t>5671-UUNXD</t>
  </si>
  <si>
    <t>0956-ACVZC</t>
  </si>
  <si>
    <t>2325-NBPZG</t>
  </si>
  <si>
    <t>4250-ZBWLV</t>
  </si>
  <si>
    <t>4482-FTFFX</t>
  </si>
  <si>
    <t>8859-DZTGQ</t>
  </si>
  <si>
    <t>0440-MOGPM</t>
  </si>
  <si>
    <t>0020-JDNXP</t>
  </si>
  <si>
    <t>3752-CQSJI</t>
  </si>
  <si>
    <t>5025-GOOKI</t>
  </si>
  <si>
    <t>4698-KVLLG</t>
  </si>
  <si>
    <t>5095-AESKG</t>
  </si>
  <si>
    <t>2887-JPYLU</t>
  </si>
  <si>
    <t>4770-QAZXN</t>
  </si>
  <si>
    <t>4896-CPRPF</t>
  </si>
  <si>
    <t>1871-MOWRM</t>
  </si>
  <si>
    <t>9714-EDSUC</t>
  </si>
  <si>
    <t>2027-OAQQC</t>
  </si>
  <si>
    <t>0282-NVSJS</t>
  </si>
  <si>
    <t>9090-SGQXL</t>
  </si>
  <si>
    <t>6595-YGXIT</t>
  </si>
  <si>
    <t>7353-YOWFP</t>
  </si>
  <si>
    <t>9835-ZIITK</t>
  </si>
  <si>
    <t>8008-ESFLK</t>
  </si>
  <si>
    <t>7537-CBQUZ</t>
  </si>
  <si>
    <t>1555-DJEQW</t>
  </si>
  <si>
    <t>5649-TJHOV</t>
  </si>
  <si>
    <t>0519-XUZJU</t>
  </si>
  <si>
    <t>3363-EWLGO</t>
  </si>
  <si>
    <t>4750-UKWJK</t>
  </si>
  <si>
    <t>6338-AVWCY</t>
  </si>
  <si>
    <t>1689-YQBYY</t>
  </si>
  <si>
    <t>4487-ZYJZK</t>
  </si>
  <si>
    <t>2959-FENLU</t>
  </si>
  <si>
    <t>0708-LGSMF</t>
  </si>
  <si>
    <t>9253-QXKBE</t>
  </si>
  <si>
    <t>7634-HLQJR</t>
  </si>
  <si>
    <t>0487-RPVUM</t>
  </si>
  <si>
    <t>4079-ULGFR</t>
  </si>
  <si>
    <t>2516-XSJKX</t>
  </si>
  <si>
    <t>0057-QBUQH</t>
  </si>
  <si>
    <t>9445-SZLCH</t>
  </si>
  <si>
    <t>6599-SFQVE</t>
  </si>
  <si>
    <t>8331-ZXFOE</t>
  </si>
  <si>
    <t>4003-FUSHP</t>
  </si>
  <si>
    <t>0356-ERHVT</t>
  </si>
  <si>
    <t>7325-ENZFI</t>
  </si>
  <si>
    <t>4884-ZTHVF</t>
  </si>
  <si>
    <t>3920-HIHMQ</t>
  </si>
  <si>
    <t>3055-OYMSE</t>
  </si>
  <si>
    <t>0613-WUXUM</t>
  </si>
  <si>
    <t>7568-PODML</t>
  </si>
  <si>
    <t>4458-KVRBJ</t>
  </si>
  <si>
    <t>5349-IECLD</t>
  </si>
  <si>
    <t>1397-XKKWR</t>
  </si>
  <si>
    <t>3945-GFWQL</t>
  </si>
  <si>
    <t>8097-OMULG</t>
  </si>
  <si>
    <t>6013-BHCAW</t>
  </si>
  <si>
    <t>0401-WDBXM</t>
  </si>
  <si>
    <t>3387-PLKUI</t>
  </si>
  <si>
    <t>6096-EGVTU</t>
  </si>
  <si>
    <t>3797-VTIDR</t>
  </si>
  <si>
    <t>5081-NWSUP</t>
  </si>
  <si>
    <t>2580-ATZSQ</t>
  </si>
  <si>
    <t>8085-MSNLK</t>
  </si>
  <si>
    <t>9691-HKOVS</t>
  </si>
  <si>
    <t>9881-VCZEP</t>
  </si>
  <si>
    <t>9526-BIHHD</t>
  </si>
  <si>
    <t>8757-TFHHJ</t>
  </si>
  <si>
    <t>4523-WXCEF</t>
  </si>
  <si>
    <t>1468-DEFNC</t>
  </si>
  <si>
    <t>5119-KEPFY</t>
  </si>
  <si>
    <t>8364-TRMMK</t>
  </si>
  <si>
    <t>0916-KNFAJ</t>
  </si>
  <si>
    <t>8319-QBEHW</t>
  </si>
  <si>
    <t>3063-QFSZL</t>
  </si>
  <si>
    <t>8775-LHDJH</t>
  </si>
  <si>
    <t>9625-QNLUX</t>
  </si>
  <si>
    <t>3097-NQYSN</t>
  </si>
  <si>
    <t>4024-CSNBY</t>
  </si>
  <si>
    <t>7110-BDTWG</t>
  </si>
  <si>
    <t>7493-GVFIO</t>
  </si>
  <si>
    <t>0690-SRQID</t>
  </si>
  <si>
    <t>9605-WGJVW</t>
  </si>
  <si>
    <t>9114-DPSIA</t>
  </si>
  <si>
    <t>4700-UBQMV</t>
  </si>
  <si>
    <t>7711-GQBZC</t>
  </si>
  <si>
    <t>3565-UNOCC</t>
  </si>
  <si>
    <t>4627-MIHJH</t>
  </si>
  <si>
    <t>9795-NREXC</t>
  </si>
  <si>
    <t>8573-CGOCC</t>
  </si>
  <si>
    <t>7356-AYNJP</t>
  </si>
  <si>
    <t>9249-FXSCK</t>
  </si>
  <si>
    <t>5493-SDRDQ</t>
  </si>
  <si>
    <t>6286-SUUWT</t>
  </si>
  <si>
    <t>4819-HJPIW</t>
  </si>
  <si>
    <t>8654-DHAOW</t>
  </si>
  <si>
    <t>5438-QMDDL</t>
  </si>
  <si>
    <t>9812-GHVRI</t>
  </si>
  <si>
    <t>5553-AOINX</t>
  </si>
  <si>
    <t>1228-ZLNBX</t>
  </si>
  <si>
    <t>4226-KKDON</t>
  </si>
  <si>
    <t>3831-YCPUO</t>
  </si>
  <si>
    <t>7445-WMRBW</t>
  </si>
  <si>
    <t>3308-DGHKL</t>
  </si>
  <si>
    <t>9924-JPRMC</t>
  </si>
  <si>
    <t>0080-EMYVY</t>
  </si>
  <si>
    <t>6218-KNUBD</t>
  </si>
  <si>
    <t>7337-CINUD</t>
  </si>
  <si>
    <t>7609-NRNCA</t>
  </si>
  <si>
    <t>0623-EJQEG</t>
  </si>
  <si>
    <t>7153-CHRBV</t>
  </si>
  <si>
    <t>0871-URUWO</t>
  </si>
  <si>
    <t>9190-MFJLN</t>
  </si>
  <si>
    <t>6198-PNNSZ</t>
  </si>
  <si>
    <t>3317-VLGQT</t>
  </si>
  <si>
    <t>4132-POCZS</t>
  </si>
  <si>
    <t>5614-DNZCE</t>
  </si>
  <si>
    <t>1095-JUDTC</t>
  </si>
  <si>
    <t>3896-RCYYE</t>
  </si>
  <si>
    <t>9638-JIQYA</t>
  </si>
  <si>
    <t>3258-SANFR</t>
  </si>
  <si>
    <t>3726-TBHQT</t>
  </si>
  <si>
    <t>3190-ITQXP</t>
  </si>
  <si>
    <t>0870-VEMYL</t>
  </si>
  <si>
    <t>4833-QTJNO</t>
  </si>
  <si>
    <t>3039-MJSLN</t>
  </si>
  <si>
    <t>0178-CIIKR</t>
  </si>
  <si>
    <t>5385-SUIRI</t>
  </si>
  <si>
    <t>3982-XWFZQ</t>
  </si>
  <si>
    <t>5774-QPLTF</t>
  </si>
  <si>
    <t>2322-VCZHZ</t>
  </si>
  <si>
    <t>5010-IPEAQ</t>
  </si>
  <si>
    <t>4009-ALQFH</t>
  </si>
  <si>
    <t>6383-ZTSIW</t>
  </si>
  <si>
    <t>8990-YOZLV</t>
  </si>
  <si>
    <t>3069-SSVSN</t>
  </si>
  <si>
    <t>5222-IMUKT</t>
  </si>
  <si>
    <t>3627-FCRDW</t>
  </si>
  <si>
    <t>7562-GSUHK</t>
  </si>
  <si>
    <t>6685-XSHHU</t>
  </si>
  <si>
    <t>8901-UPRHR</t>
  </si>
  <si>
    <t>4903-UYAVB</t>
  </si>
  <si>
    <t>0118-JPNOY</t>
  </si>
  <si>
    <t>6776-TLWOI</t>
  </si>
  <si>
    <t>3845-FXCYS</t>
  </si>
  <si>
    <t>5857-XRECV</t>
  </si>
  <si>
    <t>0725-CXOTM</t>
  </si>
  <si>
    <t>4343-EJVQB</t>
  </si>
  <si>
    <t>9000-PLFUZ</t>
  </si>
  <si>
    <t>3427-GGZZI</t>
  </si>
  <si>
    <t>7779-ORAEL</t>
  </si>
  <si>
    <t>0644-OQMDK</t>
  </si>
  <si>
    <t>4077-CROMM</t>
  </si>
  <si>
    <t>3154-CFSZG</t>
  </si>
  <si>
    <t>2868-MZAGQ</t>
  </si>
  <si>
    <t>4847-QNOKA</t>
  </si>
  <si>
    <t>2220-IAHLS</t>
  </si>
  <si>
    <t>1658-XUHBX</t>
  </si>
  <si>
    <t>6379-RXJRQ</t>
  </si>
  <si>
    <t>2378-HTWFW</t>
  </si>
  <si>
    <t>8650-RHRKE</t>
  </si>
  <si>
    <t>4377-VDHYI</t>
  </si>
  <si>
    <t>0475-RIJEP</t>
  </si>
  <si>
    <t>1260-TTRXI</t>
  </si>
  <si>
    <t>3719-TDVQB</t>
  </si>
  <si>
    <t>6328-ZPBGN</t>
  </si>
  <si>
    <t>0201-MIBOL</t>
  </si>
  <si>
    <t>4937-QPZPO</t>
  </si>
  <si>
    <t>2925-VDZHY</t>
  </si>
  <si>
    <t>6981-TDRFT</t>
  </si>
  <si>
    <t>3413-CSSTH</t>
  </si>
  <si>
    <t>8033-VCZGH</t>
  </si>
  <si>
    <t>4789-KWMXN</t>
  </si>
  <si>
    <t>0224-NIJLP</t>
  </si>
  <si>
    <t>7542-CYDDM</t>
  </si>
  <si>
    <t>4718-WXBGI</t>
  </si>
  <si>
    <t>2867-UIMSS</t>
  </si>
  <si>
    <t>8495-PRWFH</t>
  </si>
  <si>
    <t>0439-IFYUN</t>
  </si>
  <si>
    <t>5716-LIBJC</t>
  </si>
  <si>
    <t>2868-LLSKM</t>
  </si>
  <si>
    <t>8111-RKSPX</t>
  </si>
  <si>
    <t>2988-QRAJY</t>
  </si>
  <si>
    <t>1585-MQSSU</t>
  </si>
  <si>
    <t>0071-NDAFP</t>
  </si>
  <si>
    <t>2856-NNASM</t>
  </si>
  <si>
    <t>7328-ZJAJO</t>
  </si>
  <si>
    <t>6458-CYIDZ</t>
  </si>
  <si>
    <t>8559-CIZFV</t>
  </si>
  <si>
    <t>1090-PYKCI</t>
  </si>
  <si>
    <t>3058-WQDRE</t>
  </si>
  <si>
    <t>7547-EKNFS</t>
  </si>
  <si>
    <t>2279-AXJJK</t>
  </si>
  <si>
    <t>6769-DYBQN</t>
  </si>
  <si>
    <t>0909-SELIE</t>
  </si>
  <si>
    <t>Pale Ale production (litres)</t>
  </si>
  <si>
    <t>UF</t>
  </si>
  <si>
    <t>LF</t>
  </si>
  <si>
    <t>IQR</t>
  </si>
  <si>
    <t>Count</t>
  </si>
  <si>
    <t>Sum</t>
  </si>
  <si>
    <t>Maximum</t>
  </si>
  <si>
    <t>Minimum</t>
  </si>
  <si>
    <t>Range</t>
  </si>
  <si>
    <t>Skewness</t>
  </si>
  <si>
    <t>Kurtosis</t>
  </si>
  <si>
    <t>Sample Variance</t>
  </si>
  <si>
    <t>Standard Deviation</t>
  </si>
  <si>
    <t>Mode</t>
  </si>
  <si>
    <t>Median</t>
  </si>
  <si>
    <t>Standard Error</t>
  </si>
  <si>
    <t>Mean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</si>
  <si>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</si>
  <si>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</si>
  <si>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</si>
  <si>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</si>
  <si>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</si>
  <si>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</si>
  <si>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</si>
  <si>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SS</t>
  </si>
  <si>
    <t>MS</t>
  </si>
  <si>
    <t>F</t>
  </si>
  <si>
    <t>Significance F</t>
  </si>
  <si>
    <t>Regression</t>
  </si>
  <si>
    <t>Residual</t>
  </si>
  <si>
    <t>Coefficients</t>
  </si>
  <si>
    <t>t Stat</t>
  </si>
  <si>
    <t>P-value</t>
  </si>
  <si>
    <t>Lower 95%</t>
  </si>
  <si>
    <t>Upper 95%</t>
  </si>
  <si>
    <t>Upper 99.0%</t>
  </si>
  <si>
    <t>Lower 99.0%</t>
  </si>
  <si>
    <t>Standard Residuals</t>
  </si>
  <si>
    <t>Residuals</t>
  </si>
  <si>
    <t>Predicted Order_Qty</t>
  </si>
  <si>
    <t>Observation</t>
  </si>
  <si>
    <t>RESIDUAL OUTPUT</t>
  </si>
  <si>
    <t>Percentile</t>
  </si>
  <si>
    <t>PROBABILITY OUTPUT</t>
  </si>
  <si>
    <t>Initial Regression Model - After removing variable from Multicollinearity</t>
  </si>
  <si>
    <t>For further information see www.jeremydawson.co.uk/slopes.htm.</t>
  </si>
  <si>
    <t>Enter information from your regression in the shaded cells</t>
  </si>
  <si>
    <t>Variable names:</t>
  </si>
  <si>
    <t>Name of independent variable:</t>
  </si>
  <si>
    <t>IV</t>
  </si>
  <si>
    <t>Name of interacting variable (moderator):</t>
  </si>
  <si>
    <t>Moderator</t>
  </si>
  <si>
    <t>Regression Coefficients:</t>
  </si>
  <si>
    <t>Independent variable:</t>
  </si>
  <si>
    <t>Interacting variable (moderator):</t>
  </si>
  <si>
    <t>Brand Image* Quality</t>
  </si>
  <si>
    <t>Interaction Term:</t>
  </si>
  <si>
    <t>Intercept / Constant:</t>
  </si>
  <si>
    <t>Means / SDs of variables:</t>
  </si>
  <si>
    <t>Mean of Independent Variable</t>
  </si>
  <si>
    <t>Mean of independent variable:</t>
  </si>
  <si>
    <t>standard deviation of Independent variable</t>
  </si>
  <si>
    <t>SD of independent variable:</t>
  </si>
  <si>
    <t>Mean of moderator:</t>
  </si>
  <si>
    <t>SD of moderator:</t>
  </si>
  <si>
    <t>Mean of brand image</t>
  </si>
  <si>
    <t>standard deviation of brand image</t>
  </si>
  <si>
    <t>Do not type below this line</t>
  </si>
  <si>
    <t>yes</t>
  </si>
  <si>
    <t>no</t>
  </si>
  <si>
    <t>PCC</t>
  </si>
  <si>
    <t>MCC</t>
  </si>
  <si>
    <t>Standard</t>
  </si>
  <si>
    <t>Rule of Thumb</t>
  </si>
  <si>
    <t>Proportional Chance Criterion</t>
  </si>
  <si>
    <t>Maximum Chance Criterion</t>
  </si>
  <si>
    <t>%Change in Odds</t>
  </si>
  <si>
    <t>SUM</t>
  </si>
  <si>
    <t xml:space="preserve">Speed of Delivery </t>
  </si>
  <si>
    <t>Predicted_Probability</t>
  </si>
  <si>
    <t>1_Dist_Channel</t>
  </si>
  <si>
    <t>0_Dist_Channel</t>
  </si>
  <si>
    <t>Negative_Brand_Image</t>
  </si>
  <si>
    <t>Neutral_Brand_Image</t>
  </si>
  <si>
    <t>Positive_Brand_Image</t>
  </si>
  <si>
    <t>Potential Outliers</t>
  </si>
  <si>
    <t>Not Possible</t>
  </si>
  <si>
    <t>Yes</t>
  </si>
  <si>
    <t>APE</t>
  </si>
  <si>
    <t>MAPE</t>
  </si>
  <si>
    <t>Final Regression Model - After 8 iterations (Deleting Region,Customer Type,Distribution Channel,Advert Flex Price,Social Media Presence,Order Fulfillment,Competitive Pricing and Shipping Speed; one variable at a time)</t>
  </si>
  <si>
    <t>Low Moderator=Low Brand Image</t>
  </si>
  <si>
    <t>High Moderator=High Brand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</si>
</sst>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1" x14ac:knownFonts="1">
    <font>
      <sz val="10"/>
      <name val="Arial"/>
      <family val="2"/>
    </font>
    <font>
      <b/>
      <sz val="11"/>
      <name val="Calibri Light"/>
      <family val="2"/>
      <scheme val="major"/>
    </font>
    <font>
      <sz val="11"/>
      <name val="Calibri Light"/>
      <family val="2"/>
      <scheme val="major"/>
    </font>
    <font>
      <i/>
      <sz val="10"/>
      <name val="Arial"/>
      <family val="2"/>
    </font>
    <font>
      <b/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i/>
      <vertAlign val="sub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1"/>
      <name val="Calibri Light"/>
      <family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/>
      <right/>
      <top style="double">
        <color indexed="64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0" fillId="0" borderId="0" applyFont="0" applyFill="0" applyBorder="0" applyAlignment="0" applyProtection="0"/>
  </cellStyleXfs>
  <cellXfs count="109">
    <xf numFmtId="0" fontId="0" fillId="0" borderId="0" xfId="0"/>
    <xf numFmtId="0" fontId="1" fillId="0" borderId="0" xfId="0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2" xfId="0" applyBorder="1"/>
    <xf numFmtId="0" fontId="2" fillId="0" borderId="0" xfId="0" applyFont="1" applyAlignment="1">
      <alignment horizontal="center" vertical="center"/>
    </xf>
    <xf numFmtId="0" fontId="6" fillId="0" borderId="0" xfId="0" applyFont="1"/>
    <xf numFmtId="0" fontId="5" fillId="2" borderId="1" xfId="0" applyFont="1" applyFill="1" applyBorder="1" applyAlignment="1">
      <alignment horizontal="center"/>
    </xf>
    <xf numFmtId="0" fontId="6" fillId="2" borderId="0" xfId="0" applyFont="1" applyFill="1"/>
    <xf numFmtId="0" fontId="6" fillId="0" borderId="0" xfId="0" applyFont="1" applyFill="1"/>
    <xf numFmtId="0" fontId="6" fillId="0" borderId="2" xfId="0" applyFont="1" applyBorder="1"/>
    <xf numFmtId="0" fontId="6" fillId="0" borderId="0" xfId="0" applyFont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0" fillId="0" borderId="0" xfId="0" applyFont="1"/>
    <xf numFmtId="0" fontId="12" fillId="0" borderId="0" xfId="0" applyFont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2" fontId="0" fillId="0" borderId="0" xfId="0" applyNumberFormat="1" applyFont="1"/>
    <xf numFmtId="0" fontId="12" fillId="0" borderId="0" xfId="0" applyFont="1"/>
    <xf numFmtId="2" fontId="0" fillId="0" borderId="0" xfId="0" applyNumberFormat="1" applyFont="1" applyAlignment="1">
      <alignment horizontal="right"/>
    </xf>
    <xf numFmtId="2" fontId="0" fillId="4" borderId="0" xfId="0" applyNumberFormat="1" applyFont="1" applyFill="1"/>
    <xf numFmtId="2" fontId="0" fillId="5" borderId="0" xfId="0" applyNumberFormat="1" applyFont="1" applyFill="1"/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2" fontId="0" fillId="2" borderId="0" xfId="0" applyNumberForma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2" fontId="0" fillId="2" borderId="0" xfId="0" applyNumberFormat="1" applyFill="1"/>
    <xf numFmtId="0" fontId="7" fillId="0" borderId="3" xfId="0" applyFon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2" fillId="7" borderId="0" xfId="0" applyFont="1" applyFill="1" applyAlignment="1">
      <alignment horizontal="left" vertical="center"/>
    </xf>
    <xf numFmtId="0" fontId="2" fillId="8" borderId="0" xfId="0" applyFont="1" applyFill="1" applyAlignment="1">
      <alignment horizontal="left" vertical="center"/>
    </xf>
    <xf numFmtId="0" fontId="2" fillId="8" borderId="4" xfId="0" applyFont="1" applyFill="1" applyBorder="1" applyAlignment="1">
      <alignment horizontal="left" vertical="center"/>
    </xf>
    <xf numFmtId="0" fontId="2" fillId="9" borderId="0" xfId="0" applyFont="1" applyFill="1" applyAlignment="1">
      <alignment horizontal="left" vertical="center"/>
    </xf>
    <xf numFmtId="0" fontId="2" fillId="9" borderId="0" xfId="0" applyFont="1" applyFill="1" applyBorder="1" applyAlignment="1">
      <alignment horizontal="left" vertical="center"/>
    </xf>
    <xf numFmtId="0" fontId="2" fillId="9" borderId="0" xfId="0" applyFont="1" applyFill="1"/>
    <xf numFmtId="0" fontId="2" fillId="9" borderId="4" xfId="0" applyFont="1" applyFill="1" applyBorder="1" applyAlignment="1">
      <alignment horizontal="left" vertical="center"/>
    </xf>
    <xf numFmtId="0" fontId="2" fillId="9" borderId="4" xfId="0" applyFont="1" applyFill="1" applyBorder="1"/>
    <xf numFmtId="0" fontId="2" fillId="9" borderId="4" xfId="0" applyFont="1" applyFill="1" applyBorder="1" applyAlignment="1">
      <alignment horizontal="left"/>
    </xf>
    <xf numFmtId="0" fontId="2" fillId="9" borderId="4" xfId="0" quotePrefix="1" applyFont="1" applyFill="1" applyBorder="1"/>
    <xf numFmtId="0" fontId="0" fillId="0" borderId="0" xfId="0" applyFill="1"/>
    <xf numFmtId="0" fontId="0" fillId="0" borderId="0" xfId="0" quotePrefix="1" applyFill="1"/>
    <xf numFmtId="0" fontId="1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/>
    <xf numFmtId="0" fontId="0" fillId="0" borderId="0" xfId="0" applyFill="1" applyBorder="1" applyAlignment="1"/>
    <xf numFmtId="2" fontId="0" fillId="0" borderId="5" xfId="0" applyNumberFormat="1" applyFill="1" applyBorder="1" applyAlignment="1"/>
    <xf numFmtId="0" fontId="0" fillId="0" borderId="5" xfId="0" applyFill="1" applyBorder="1" applyAlignment="1"/>
    <xf numFmtId="2" fontId="0" fillId="0" borderId="0" xfId="0" applyNumberFormat="1" applyFill="1" applyBorder="1" applyAlignment="1"/>
    <xf numFmtId="0" fontId="3" fillId="0" borderId="6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6" fillId="0" borderId="0" xfId="0" applyFont="1" applyFill="1" applyBorder="1" applyAlignment="1"/>
    <xf numFmtId="0" fontId="6" fillId="0" borderId="5" xfId="0" applyFont="1" applyFill="1" applyBorder="1" applyAlignment="1"/>
    <xf numFmtId="0" fontId="6" fillId="0" borderId="2" xfId="0" applyFont="1" applyFill="1" applyBorder="1" applyAlignment="1"/>
    <xf numFmtId="0" fontId="0" fillId="2" borderId="0" xfId="0" applyFill="1"/>
    <xf numFmtId="2" fontId="0" fillId="0" borderId="0" xfId="0" applyNumberFormat="1"/>
    <xf numFmtId="2" fontId="3" fillId="0" borderId="6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/>
    <xf numFmtId="2" fontId="6" fillId="0" borderId="5" xfId="0" applyNumberFormat="1" applyFont="1" applyFill="1" applyBorder="1" applyAlignment="1"/>
    <xf numFmtId="2" fontId="5" fillId="2" borderId="6" xfId="0" applyNumberFormat="1" applyFont="1" applyFill="1" applyBorder="1" applyAlignment="1">
      <alignment horizontal="center"/>
    </xf>
    <xf numFmtId="2" fontId="5" fillId="2" borderId="6" xfId="0" applyNumberFormat="1" applyFont="1" applyFill="1" applyBorder="1" applyAlignment="1">
      <alignment horizontal="centerContinuous"/>
    </xf>
    <xf numFmtId="2" fontId="6" fillId="2" borderId="0" xfId="0" applyNumberFormat="1" applyFont="1" applyFill="1"/>
    <xf numFmtId="0" fontId="6" fillId="10" borderId="0" xfId="0" applyFont="1" applyFill="1" applyAlignment="1">
      <alignment horizontal="left" wrapText="1"/>
    </xf>
    <xf numFmtId="0" fontId="14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16" fillId="10" borderId="0" xfId="0" applyFont="1" applyFill="1" applyAlignment="1">
      <alignment horizontal="right"/>
    </xf>
    <xf numFmtId="0" fontId="15" fillId="0" borderId="0" xfId="0" applyFont="1"/>
    <xf numFmtId="0" fontId="16" fillId="0" borderId="0" xfId="0" applyFont="1"/>
    <xf numFmtId="0" fontId="16" fillId="10" borderId="0" xfId="0" applyFont="1" applyFill="1"/>
    <xf numFmtId="164" fontId="0" fillId="0" borderId="0" xfId="0" applyNumberFormat="1"/>
    <xf numFmtId="0" fontId="17" fillId="11" borderId="0" xfId="0" applyFont="1" applyFill="1"/>
    <xf numFmtId="0" fontId="0" fillId="11" borderId="0" xfId="0" applyFill="1"/>
    <xf numFmtId="0" fontId="18" fillId="0" borderId="0" xfId="0" applyFont="1"/>
    <xf numFmtId="0" fontId="18" fillId="0" borderId="0" xfId="0" applyFont="1" applyAlignment="1">
      <alignment horizontal="right"/>
    </xf>
    <xf numFmtId="0" fontId="1" fillId="2" borderId="0" xfId="0" applyFont="1" applyFill="1" applyBorder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2" fontId="3" fillId="2" borderId="6" xfId="0" applyNumberFormat="1" applyFont="1" applyFill="1" applyBorder="1" applyAlignment="1">
      <alignment horizontal="centerContinuous"/>
    </xf>
    <xf numFmtId="2" fontId="6" fillId="0" borderId="0" xfId="0" applyNumberFormat="1" applyFont="1"/>
    <xf numFmtId="2" fontId="6" fillId="0" borderId="0" xfId="0" applyNumberFormat="1" applyFont="1" applyFill="1"/>
    <xf numFmtId="2" fontId="3" fillId="0" borderId="6" xfId="0" applyNumberFormat="1" applyFont="1" applyFill="1" applyBorder="1" applyAlignment="1">
      <alignment horizontal="centerContinuous"/>
    </xf>
    <xf numFmtId="0" fontId="6" fillId="12" borderId="7" xfId="0" applyFont="1" applyFill="1" applyBorder="1"/>
    <xf numFmtId="0" fontId="6" fillId="2" borderId="7" xfId="0" applyFont="1" applyFill="1" applyBorder="1"/>
    <xf numFmtId="0" fontId="0" fillId="12" borderId="7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6" fillId="13" borderId="7" xfId="0" applyFont="1" applyFill="1" applyBorder="1"/>
    <xf numFmtId="0" fontId="0" fillId="13" borderId="7" xfId="0" applyFill="1" applyBorder="1" applyAlignment="1">
      <alignment horizontal="center"/>
    </xf>
    <xf numFmtId="0" fontId="6" fillId="5" borderId="7" xfId="0" applyFont="1" applyFill="1" applyBorder="1"/>
    <xf numFmtId="0" fontId="0" fillId="5" borderId="7" xfId="0" applyFill="1" applyBorder="1" applyAlignment="1">
      <alignment horizontal="center"/>
    </xf>
    <xf numFmtId="165" fontId="0" fillId="5" borderId="7" xfId="0" applyNumberFormat="1" applyFill="1" applyBorder="1" applyAlignment="1">
      <alignment horizontal="center"/>
    </xf>
    <xf numFmtId="165" fontId="0" fillId="12" borderId="7" xfId="0" applyNumberFormat="1" applyFill="1" applyBorder="1" applyAlignment="1">
      <alignment horizontal="center"/>
    </xf>
    <xf numFmtId="165" fontId="0" fillId="0" borderId="0" xfId="0" applyNumberFormat="1"/>
    <xf numFmtId="9" fontId="6" fillId="0" borderId="0" xfId="1" applyFont="1"/>
    <xf numFmtId="9" fontId="0" fillId="2" borderId="0" xfId="1" applyFont="1" applyFill="1"/>
    <xf numFmtId="2" fontId="13" fillId="2" borderId="0" xfId="0" applyNumberFormat="1" applyFont="1" applyFill="1"/>
  </cellXfs>
  <cellStyles count="2">
    <cellStyle name="Normal" xfId="0" builtinId="0"/>
    <cellStyle name="Percent" xfId="1" builtinId="5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'[1]Task 1'!$B$1</c:f>
              <c:strCache>
                <c:ptCount val="1"/>
                <c:pt idx="0">
                  <c:v>Recommend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'[1]Task 1'!$B$2:$B$201</c:f>
              <c:numCache>
                <c:formatCode>0</c:formatCode>
                <c:ptCount val="20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E1-4267-8888-F100B11D5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355216"/>
        <c:axId val="864354232"/>
      </c:scatterChart>
      <c:valAx>
        <c:axId val="86435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Recommend(0=Not</a:t>
                </a:r>
                <a:r>
                  <a:rPr lang="en-AU" baseline="0"/>
                  <a:t> Recommend,1=Recommend)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354232"/>
        <c:crosses val="autoZero"/>
        <c:crossBetween val="midCat"/>
      </c:valAx>
      <c:valAx>
        <c:axId val="864354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35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Comp_Pricing v. Order</a:t>
            </a:r>
            <a:r>
              <a:rPr lang="en-US" baseline="0"/>
              <a:t> </a:t>
            </a:r>
            <a:r>
              <a:rPr lang="en-US"/>
              <a:t>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'[1]Task 2.1'!$CT$1</c:f>
              <c:strCache>
                <c:ptCount val="1"/>
                <c:pt idx="0">
                  <c:v>Order_Qty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'[1]Task 2.1'!$CS$2:$CS$201</c:f>
              <c:numCache>
                <c:formatCode>0.0</c:formatCode>
                <c:ptCount val="200"/>
                <c:pt idx="0">
                  <c:v>6.8</c:v>
                </c:pt>
                <c:pt idx="1">
                  <c:v>5.3</c:v>
                </c:pt>
                <c:pt idx="2">
                  <c:v>4.5</c:v>
                </c:pt>
                <c:pt idx="3">
                  <c:v>8.8000000000000007</c:v>
                </c:pt>
                <c:pt idx="4">
                  <c:v>6.8</c:v>
                </c:pt>
                <c:pt idx="5">
                  <c:v>8.5</c:v>
                </c:pt>
                <c:pt idx="6">
                  <c:v>8.9</c:v>
                </c:pt>
                <c:pt idx="7">
                  <c:v>6.9</c:v>
                </c:pt>
                <c:pt idx="8">
                  <c:v>9.3000000000000007</c:v>
                </c:pt>
                <c:pt idx="9">
                  <c:v>8.4</c:v>
                </c:pt>
                <c:pt idx="10">
                  <c:v>6.8</c:v>
                </c:pt>
                <c:pt idx="11">
                  <c:v>8.1999999999999993</c:v>
                </c:pt>
                <c:pt idx="12">
                  <c:v>7.6</c:v>
                </c:pt>
                <c:pt idx="13">
                  <c:v>7.1</c:v>
                </c:pt>
                <c:pt idx="14">
                  <c:v>8.8000000000000007</c:v>
                </c:pt>
                <c:pt idx="15">
                  <c:v>4.9000000000000004</c:v>
                </c:pt>
                <c:pt idx="16">
                  <c:v>6.2</c:v>
                </c:pt>
                <c:pt idx="17">
                  <c:v>8.4</c:v>
                </c:pt>
                <c:pt idx="18">
                  <c:v>9.1</c:v>
                </c:pt>
                <c:pt idx="19">
                  <c:v>8.4</c:v>
                </c:pt>
                <c:pt idx="20">
                  <c:v>8.4</c:v>
                </c:pt>
                <c:pt idx="21">
                  <c:v>4.5</c:v>
                </c:pt>
                <c:pt idx="22">
                  <c:v>3.7</c:v>
                </c:pt>
                <c:pt idx="23">
                  <c:v>6.2</c:v>
                </c:pt>
                <c:pt idx="24">
                  <c:v>8</c:v>
                </c:pt>
                <c:pt idx="25">
                  <c:v>7.1</c:v>
                </c:pt>
                <c:pt idx="26">
                  <c:v>4.8</c:v>
                </c:pt>
                <c:pt idx="27">
                  <c:v>9</c:v>
                </c:pt>
                <c:pt idx="28">
                  <c:v>4.8</c:v>
                </c:pt>
                <c:pt idx="29">
                  <c:v>7.7</c:v>
                </c:pt>
                <c:pt idx="30">
                  <c:v>5.2</c:v>
                </c:pt>
                <c:pt idx="31">
                  <c:v>6.6</c:v>
                </c:pt>
                <c:pt idx="32">
                  <c:v>9.1999999999999993</c:v>
                </c:pt>
                <c:pt idx="33">
                  <c:v>8.6999999999999993</c:v>
                </c:pt>
                <c:pt idx="34">
                  <c:v>8.4</c:v>
                </c:pt>
                <c:pt idx="35">
                  <c:v>5.6</c:v>
                </c:pt>
                <c:pt idx="36">
                  <c:v>6.8</c:v>
                </c:pt>
                <c:pt idx="37">
                  <c:v>7.7</c:v>
                </c:pt>
                <c:pt idx="38">
                  <c:v>9</c:v>
                </c:pt>
                <c:pt idx="39">
                  <c:v>8.1999999999999993</c:v>
                </c:pt>
                <c:pt idx="40">
                  <c:v>9.1</c:v>
                </c:pt>
                <c:pt idx="41">
                  <c:v>8.5</c:v>
                </c:pt>
                <c:pt idx="42">
                  <c:v>7.4</c:v>
                </c:pt>
                <c:pt idx="43">
                  <c:v>5.9</c:v>
                </c:pt>
                <c:pt idx="44">
                  <c:v>5.2</c:v>
                </c:pt>
                <c:pt idx="45">
                  <c:v>8.4</c:v>
                </c:pt>
                <c:pt idx="46">
                  <c:v>3.8</c:v>
                </c:pt>
                <c:pt idx="47">
                  <c:v>8.1999999999999993</c:v>
                </c:pt>
                <c:pt idx="48">
                  <c:v>6.8</c:v>
                </c:pt>
                <c:pt idx="49">
                  <c:v>4.7</c:v>
                </c:pt>
                <c:pt idx="50">
                  <c:v>7.2</c:v>
                </c:pt>
                <c:pt idx="51">
                  <c:v>5.3</c:v>
                </c:pt>
                <c:pt idx="52">
                  <c:v>6.3</c:v>
                </c:pt>
                <c:pt idx="53">
                  <c:v>5.2</c:v>
                </c:pt>
                <c:pt idx="54">
                  <c:v>8.6999999999999993</c:v>
                </c:pt>
                <c:pt idx="55">
                  <c:v>7.4</c:v>
                </c:pt>
                <c:pt idx="56">
                  <c:v>9.6</c:v>
                </c:pt>
                <c:pt idx="57">
                  <c:v>4.4000000000000004</c:v>
                </c:pt>
                <c:pt idx="58">
                  <c:v>3.8</c:v>
                </c:pt>
                <c:pt idx="59">
                  <c:v>5.4</c:v>
                </c:pt>
                <c:pt idx="60">
                  <c:v>4.9000000000000004</c:v>
                </c:pt>
                <c:pt idx="61">
                  <c:v>6.7</c:v>
                </c:pt>
                <c:pt idx="62">
                  <c:v>5.8</c:v>
                </c:pt>
                <c:pt idx="63">
                  <c:v>6.2</c:v>
                </c:pt>
                <c:pt idx="64">
                  <c:v>7.2</c:v>
                </c:pt>
                <c:pt idx="65">
                  <c:v>8.1999999999999993</c:v>
                </c:pt>
                <c:pt idx="66">
                  <c:v>6.2</c:v>
                </c:pt>
                <c:pt idx="67">
                  <c:v>6</c:v>
                </c:pt>
                <c:pt idx="68">
                  <c:v>7.6</c:v>
                </c:pt>
                <c:pt idx="69">
                  <c:v>7.1</c:v>
                </c:pt>
                <c:pt idx="70">
                  <c:v>8.4</c:v>
                </c:pt>
                <c:pt idx="71">
                  <c:v>5</c:v>
                </c:pt>
                <c:pt idx="72">
                  <c:v>8.6999999999999993</c:v>
                </c:pt>
                <c:pt idx="73">
                  <c:v>6.8</c:v>
                </c:pt>
                <c:pt idx="74">
                  <c:v>6.8</c:v>
                </c:pt>
                <c:pt idx="75">
                  <c:v>4.9000000000000004</c:v>
                </c:pt>
                <c:pt idx="76">
                  <c:v>7.4</c:v>
                </c:pt>
                <c:pt idx="77">
                  <c:v>8.5</c:v>
                </c:pt>
                <c:pt idx="78">
                  <c:v>4.5999999999999996</c:v>
                </c:pt>
                <c:pt idx="79">
                  <c:v>7.8</c:v>
                </c:pt>
                <c:pt idx="80">
                  <c:v>4.9000000000000004</c:v>
                </c:pt>
                <c:pt idx="81">
                  <c:v>6.8</c:v>
                </c:pt>
                <c:pt idx="82">
                  <c:v>6.3</c:v>
                </c:pt>
                <c:pt idx="83">
                  <c:v>8.4</c:v>
                </c:pt>
                <c:pt idx="84">
                  <c:v>5.9</c:v>
                </c:pt>
                <c:pt idx="85">
                  <c:v>7.6</c:v>
                </c:pt>
                <c:pt idx="86">
                  <c:v>8.1999999999999993</c:v>
                </c:pt>
                <c:pt idx="87">
                  <c:v>5.9</c:v>
                </c:pt>
                <c:pt idx="88">
                  <c:v>8.3000000000000007</c:v>
                </c:pt>
                <c:pt idx="89">
                  <c:v>6.3</c:v>
                </c:pt>
                <c:pt idx="90">
                  <c:v>7.3</c:v>
                </c:pt>
                <c:pt idx="91">
                  <c:v>9.9</c:v>
                </c:pt>
                <c:pt idx="92">
                  <c:v>7.1</c:v>
                </c:pt>
                <c:pt idx="93">
                  <c:v>4.5999999999999996</c:v>
                </c:pt>
                <c:pt idx="94">
                  <c:v>7.4</c:v>
                </c:pt>
                <c:pt idx="95">
                  <c:v>6.7</c:v>
                </c:pt>
                <c:pt idx="96">
                  <c:v>7.2</c:v>
                </c:pt>
                <c:pt idx="97">
                  <c:v>5.6</c:v>
                </c:pt>
                <c:pt idx="98">
                  <c:v>7.9</c:v>
                </c:pt>
                <c:pt idx="99">
                  <c:v>9.6999999999999993</c:v>
                </c:pt>
                <c:pt idx="100">
                  <c:v>7.7</c:v>
                </c:pt>
                <c:pt idx="101">
                  <c:v>7.3</c:v>
                </c:pt>
                <c:pt idx="102">
                  <c:v>7.7</c:v>
                </c:pt>
                <c:pt idx="103">
                  <c:v>7.6</c:v>
                </c:pt>
                <c:pt idx="104">
                  <c:v>8.6999999999999993</c:v>
                </c:pt>
                <c:pt idx="105">
                  <c:v>9.1</c:v>
                </c:pt>
                <c:pt idx="106">
                  <c:v>7.7</c:v>
                </c:pt>
                <c:pt idx="107">
                  <c:v>8.4</c:v>
                </c:pt>
                <c:pt idx="108">
                  <c:v>3.8</c:v>
                </c:pt>
                <c:pt idx="109">
                  <c:v>5</c:v>
                </c:pt>
                <c:pt idx="110">
                  <c:v>6.7</c:v>
                </c:pt>
                <c:pt idx="111">
                  <c:v>6.7</c:v>
                </c:pt>
                <c:pt idx="112">
                  <c:v>9</c:v>
                </c:pt>
                <c:pt idx="113">
                  <c:v>8.1999999999999993</c:v>
                </c:pt>
                <c:pt idx="114">
                  <c:v>6.7</c:v>
                </c:pt>
                <c:pt idx="115">
                  <c:v>7.7</c:v>
                </c:pt>
                <c:pt idx="116">
                  <c:v>7.3</c:v>
                </c:pt>
                <c:pt idx="117">
                  <c:v>8</c:v>
                </c:pt>
                <c:pt idx="118">
                  <c:v>6</c:v>
                </c:pt>
                <c:pt idx="119">
                  <c:v>6.6</c:v>
                </c:pt>
                <c:pt idx="120">
                  <c:v>9.6</c:v>
                </c:pt>
                <c:pt idx="121">
                  <c:v>9.6999999999999993</c:v>
                </c:pt>
                <c:pt idx="122">
                  <c:v>6.2</c:v>
                </c:pt>
                <c:pt idx="123">
                  <c:v>6.3</c:v>
                </c:pt>
                <c:pt idx="124">
                  <c:v>10</c:v>
                </c:pt>
                <c:pt idx="125">
                  <c:v>5.3</c:v>
                </c:pt>
                <c:pt idx="126">
                  <c:v>4.7</c:v>
                </c:pt>
                <c:pt idx="127">
                  <c:v>8</c:v>
                </c:pt>
                <c:pt idx="128">
                  <c:v>4.5</c:v>
                </c:pt>
                <c:pt idx="129">
                  <c:v>5.2</c:v>
                </c:pt>
                <c:pt idx="130">
                  <c:v>3.7</c:v>
                </c:pt>
                <c:pt idx="131">
                  <c:v>5.2</c:v>
                </c:pt>
                <c:pt idx="132">
                  <c:v>8.4</c:v>
                </c:pt>
                <c:pt idx="133">
                  <c:v>8.1999999999999993</c:v>
                </c:pt>
                <c:pt idx="134">
                  <c:v>5.8</c:v>
                </c:pt>
                <c:pt idx="135">
                  <c:v>7.6</c:v>
                </c:pt>
                <c:pt idx="136">
                  <c:v>5.2</c:v>
                </c:pt>
                <c:pt idx="137">
                  <c:v>7.9</c:v>
                </c:pt>
                <c:pt idx="138">
                  <c:v>9.9</c:v>
                </c:pt>
                <c:pt idx="139">
                  <c:v>7.4</c:v>
                </c:pt>
                <c:pt idx="140">
                  <c:v>9.1</c:v>
                </c:pt>
                <c:pt idx="141">
                  <c:v>5.4</c:v>
                </c:pt>
                <c:pt idx="142">
                  <c:v>4.5</c:v>
                </c:pt>
                <c:pt idx="143">
                  <c:v>7.3</c:v>
                </c:pt>
                <c:pt idx="144">
                  <c:v>3.8</c:v>
                </c:pt>
                <c:pt idx="145">
                  <c:v>3.8</c:v>
                </c:pt>
                <c:pt idx="146">
                  <c:v>8.1999999999999993</c:v>
                </c:pt>
                <c:pt idx="147">
                  <c:v>7.3</c:v>
                </c:pt>
                <c:pt idx="148">
                  <c:v>5.9</c:v>
                </c:pt>
                <c:pt idx="149">
                  <c:v>8</c:v>
                </c:pt>
                <c:pt idx="150">
                  <c:v>8.1999999999999993</c:v>
                </c:pt>
                <c:pt idx="151">
                  <c:v>6.9</c:v>
                </c:pt>
                <c:pt idx="152">
                  <c:v>10</c:v>
                </c:pt>
                <c:pt idx="153">
                  <c:v>6.7</c:v>
                </c:pt>
                <c:pt idx="154">
                  <c:v>8.4</c:v>
                </c:pt>
                <c:pt idx="155">
                  <c:v>4.8</c:v>
                </c:pt>
                <c:pt idx="156">
                  <c:v>8.1999999999999993</c:v>
                </c:pt>
                <c:pt idx="157">
                  <c:v>7.2</c:v>
                </c:pt>
                <c:pt idx="158">
                  <c:v>6</c:v>
                </c:pt>
                <c:pt idx="159">
                  <c:v>8.3000000000000007</c:v>
                </c:pt>
                <c:pt idx="160">
                  <c:v>9.1999999999999993</c:v>
                </c:pt>
                <c:pt idx="161">
                  <c:v>8.8000000000000007</c:v>
                </c:pt>
                <c:pt idx="162">
                  <c:v>5.3</c:v>
                </c:pt>
                <c:pt idx="163">
                  <c:v>5.2</c:v>
                </c:pt>
                <c:pt idx="164">
                  <c:v>5.2</c:v>
                </c:pt>
                <c:pt idx="165">
                  <c:v>6</c:v>
                </c:pt>
                <c:pt idx="166">
                  <c:v>7.8</c:v>
                </c:pt>
                <c:pt idx="167">
                  <c:v>8.9</c:v>
                </c:pt>
                <c:pt idx="168">
                  <c:v>6.3</c:v>
                </c:pt>
                <c:pt idx="169">
                  <c:v>8.4</c:v>
                </c:pt>
                <c:pt idx="170">
                  <c:v>9</c:v>
                </c:pt>
                <c:pt idx="171">
                  <c:v>5.2</c:v>
                </c:pt>
                <c:pt idx="172">
                  <c:v>6.8</c:v>
                </c:pt>
                <c:pt idx="173">
                  <c:v>6.7</c:v>
                </c:pt>
                <c:pt idx="174">
                  <c:v>8.4</c:v>
                </c:pt>
                <c:pt idx="175">
                  <c:v>6.8</c:v>
                </c:pt>
                <c:pt idx="176">
                  <c:v>6.2</c:v>
                </c:pt>
                <c:pt idx="177">
                  <c:v>6.7</c:v>
                </c:pt>
                <c:pt idx="178">
                  <c:v>5.2</c:v>
                </c:pt>
                <c:pt idx="179">
                  <c:v>4.5</c:v>
                </c:pt>
                <c:pt idx="180">
                  <c:v>5.8</c:v>
                </c:pt>
                <c:pt idx="181">
                  <c:v>7.6</c:v>
                </c:pt>
                <c:pt idx="182">
                  <c:v>4.5</c:v>
                </c:pt>
                <c:pt idx="183">
                  <c:v>7.4</c:v>
                </c:pt>
                <c:pt idx="184">
                  <c:v>4.8</c:v>
                </c:pt>
                <c:pt idx="185">
                  <c:v>7.3</c:v>
                </c:pt>
                <c:pt idx="186">
                  <c:v>8.5</c:v>
                </c:pt>
                <c:pt idx="187">
                  <c:v>7.2</c:v>
                </c:pt>
                <c:pt idx="188">
                  <c:v>9.3000000000000007</c:v>
                </c:pt>
                <c:pt idx="189">
                  <c:v>3.8</c:v>
                </c:pt>
                <c:pt idx="190">
                  <c:v>5.8</c:v>
                </c:pt>
                <c:pt idx="191">
                  <c:v>8.4</c:v>
                </c:pt>
                <c:pt idx="192">
                  <c:v>7.2</c:v>
                </c:pt>
                <c:pt idx="193">
                  <c:v>8.4</c:v>
                </c:pt>
                <c:pt idx="194">
                  <c:v>8.8000000000000007</c:v>
                </c:pt>
                <c:pt idx="195">
                  <c:v>4.4000000000000004</c:v>
                </c:pt>
                <c:pt idx="196">
                  <c:v>8.4</c:v>
                </c:pt>
                <c:pt idx="197">
                  <c:v>6.8</c:v>
                </c:pt>
                <c:pt idx="198">
                  <c:v>6.3</c:v>
                </c:pt>
                <c:pt idx="199">
                  <c:v>6.8</c:v>
                </c:pt>
              </c:numCache>
            </c:numRef>
          </c:xVal>
          <c:yVal>
            <c:numRef>
              <c:f>'[1]Task 2.1'!$CT$2:$CT$201</c:f>
              <c:numCache>
                <c:formatCode>0.0</c:formatCode>
                <c:ptCount val="200"/>
                <c:pt idx="0">
                  <c:v>8.4</c:v>
                </c:pt>
                <c:pt idx="1">
                  <c:v>7.5</c:v>
                </c:pt>
                <c:pt idx="2">
                  <c:v>9</c:v>
                </c:pt>
                <c:pt idx="3">
                  <c:v>7.2</c:v>
                </c:pt>
                <c:pt idx="4">
                  <c:v>9</c:v>
                </c:pt>
                <c:pt idx="5">
                  <c:v>6.1</c:v>
                </c:pt>
                <c:pt idx="6">
                  <c:v>7.2</c:v>
                </c:pt>
                <c:pt idx="7">
                  <c:v>7.7</c:v>
                </c:pt>
                <c:pt idx="8">
                  <c:v>8.1999999999999993</c:v>
                </c:pt>
                <c:pt idx="9">
                  <c:v>6.7</c:v>
                </c:pt>
                <c:pt idx="10">
                  <c:v>8.4</c:v>
                </c:pt>
                <c:pt idx="11">
                  <c:v>6.6</c:v>
                </c:pt>
                <c:pt idx="12">
                  <c:v>7.9</c:v>
                </c:pt>
                <c:pt idx="13">
                  <c:v>8.1999999999999993</c:v>
                </c:pt>
                <c:pt idx="14">
                  <c:v>7.6</c:v>
                </c:pt>
                <c:pt idx="15">
                  <c:v>7.1</c:v>
                </c:pt>
                <c:pt idx="16">
                  <c:v>7.2</c:v>
                </c:pt>
                <c:pt idx="17">
                  <c:v>8.1999999999999993</c:v>
                </c:pt>
                <c:pt idx="18">
                  <c:v>7.9</c:v>
                </c:pt>
                <c:pt idx="19">
                  <c:v>8.8000000000000007</c:v>
                </c:pt>
                <c:pt idx="20">
                  <c:v>7</c:v>
                </c:pt>
                <c:pt idx="21">
                  <c:v>9.9</c:v>
                </c:pt>
                <c:pt idx="22">
                  <c:v>8.1</c:v>
                </c:pt>
                <c:pt idx="23">
                  <c:v>8</c:v>
                </c:pt>
                <c:pt idx="24">
                  <c:v>5.5</c:v>
                </c:pt>
                <c:pt idx="25">
                  <c:v>7</c:v>
                </c:pt>
                <c:pt idx="26">
                  <c:v>7</c:v>
                </c:pt>
                <c:pt idx="27">
                  <c:v>5.6</c:v>
                </c:pt>
                <c:pt idx="28">
                  <c:v>7.2</c:v>
                </c:pt>
                <c:pt idx="29">
                  <c:v>6.2</c:v>
                </c:pt>
                <c:pt idx="30">
                  <c:v>7.1</c:v>
                </c:pt>
                <c:pt idx="31">
                  <c:v>6.2</c:v>
                </c:pt>
                <c:pt idx="32">
                  <c:v>7.6</c:v>
                </c:pt>
                <c:pt idx="33">
                  <c:v>9</c:v>
                </c:pt>
                <c:pt idx="34">
                  <c:v>6.7</c:v>
                </c:pt>
                <c:pt idx="35">
                  <c:v>7.1</c:v>
                </c:pt>
                <c:pt idx="36">
                  <c:v>7.2</c:v>
                </c:pt>
                <c:pt idx="37">
                  <c:v>9.9</c:v>
                </c:pt>
                <c:pt idx="38">
                  <c:v>7.6</c:v>
                </c:pt>
                <c:pt idx="39">
                  <c:v>5.8</c:v>
                </c:pt>
                <c:pt idx="40">
                  <c:v>8.4</c:v>
                </c:pt>
                <c:pt idx="41">
                  <c:v>7.9</c:v>
                </c:pt>
                <c:pt idx="42">
                  <c:v>7.6</c:v>
                </c:pt>
                <c:pt idx="43">
                  <c:v>8.4</c:v>
                </c:pt>
                <c:pt idx="44">
                  <c:v>6.5</c:v>
                </c:pt>
                <c:pt idx="45">
                  <c:v>7.7</c:v>
                </c:pt>
                <c:pt idx="46">
                  <c:v>8</c:v>
                </c:pt>
                <c:pt idx="47">
                  <c:v>7.1</c:v>
                </c:pt>
                <c:pt idx="48">
                  <c:v>8.5</c:v>
                </c:pt>
                <c:pt idx="49">
                  <c:v>7.6</c:v>
                </c:pt>
                <c:pt idx="50">
                  <c:v>7.2</c:v>
                </c:pt>
                <c:pt idx="51">
                  <c:v>8.1999999999999993</c:v>
                </c:pt>
                <c:pt idx="52">
                  <c:v>9</c:v>
                </c:pt>
                <c:pt idx="53">
                  <c:v>7.2</c:v>
                </c:pt>
                <c:pt idx="54">
                  <c:v>8.1</c:v>
                </c:pt>
                <c:pt idx="55">
                  <c:v>8.9</c:v>
                </c:pt>
                <c:pt idx="56">
                  <c:v>8.8000000000000007</c:v>
                </c:pt>
                <c:pt idx="57">
                  <c:v>7.5</c:v>
                </c:pt>
                <c:pt idx="58">
                  <c:v>7</c:v>
                </c:pt>
                <c:pt idx="59">
                  <c:v>8.5</c:v>
                </c:pt>
                <c:pt idx="60">
                  <c:v>7.2</c:v>
                </c:pt>
                <c:pt idx="61">
                  <c:v>8.8000000000000007</c:v>
                </c:pt>
                <c:pt idx="62">
                  <c:v>8</c:v>
                </c:pt>
                <c:pt idx="63">
                  <c:v>8.1</c:v>
                </c:pt>
                <c:pt idx="64">
                  <c:v>7.1</c:v>
                </c:pt>
                <c:pt idx="65">
                  <c:v>9</c:v>
                </c:pt>
                <c:pt idx="66">
                  <c:v>6.2</c:v>
                </c:pt>
                <c:pt idx="67">
                  <c:v>8.1999999999999993</c:v>
                </c:pt>
                <c:pt idx="68">
                  <c:v>5.8</c:v>
                </c:pt>
                <c:pt idx="69">
                  <c:v>8</c:v>
                </c:pt>
                <c:pt idx="70">
                  <c:v>7.7</c:v>
                </c:pt>
                <c:pt idx="71">
                  <c:v>7</c:v>
                </c:pt>
                <c:pt idx="72">
                  <c:v>7.9</c:v>
                </c:pt>
                <c:pt idx="73">
                  <c:v>9.8000000000000007</c:v>
                </c:pt>
                <c:pt idx="74">
                  <c:v>8.4</c:v>
                </c:pt>
                <c:pt idx="75">
                  <c:v>8.9</c:v>
                </c:pt>
                <c:pt idx="76">
                  <c:v>7.5</c:v>
                </c:pt>
                <c:pt idx="77">
                  <c:v>8</c:v>
                </c:pt>
                <c:pt idx="78">
                  <c:v>8.1</c:v>
                </c:pt>
                <c:pt idx="79">
                  <c:v>7.6</c:v>
                </c:pt>
                <c:pt idx="80">
                  <c:v>8.8000000000000007</c:v>
                </c:pt>
                <c:pt idx="81">
                  <c:v>8</c:v>
                </c:pt>
                <c:pt idx="82">
                  <c:v>8.5</c:v>
                </c:pt>
                <c:pt idx="83">
                  <c:v>6.5</c:v>
                </c:pt>
                <c:pt idx="84">
                  <c:v>7.7</c:v>
                </c:pt>
                <c:pt idx="85">
                  <c:v>7.2</c:v>
                </c:pt>
                <c:pt idx="86">
                  <c:v>6</c:v>
                </c:pt>
                <c:pt idx="87">
                  <c:v>8.1999999999999993</c:v>
                </c:pt>
                <c:pt idx="88">
                  <c:v>7.4</c:v>
                </c:pt>
                <c:pt idx="89">
                  <c:v>9.3000000000000007</c:v>
                </c:pt>
                <c:pt idx="90">
                  <c:v>7.9</c:v>
                </c:pt>
                <c:pt idx="91">
                  <c:v>6.5</c:v>
                </c:pt>
                <c:pt idx="92">
                  <c:v>8.6</c:v>
                </c:pt>
                <c:pt idx="93">
                  <c:v>8.9</c:v>
                </c:pt>
                <c:pt idx="94">
                  <c:v>8.4</c:v>
                </c:pt>
                <c:pt idx="95">
                  <c:v>8.1</c:v>
                </c:pt>
                <c:pt idx="96">
                  <c:v>7.2</c:v>
                </c:pt>
                <c:pt idx="97">
                  <c:v>7.7</c:v>
                </c:pt>
                <c:pt idx="98">
                  <c:v>7.4</c:v>
                </c:pt>
                <c:pt idx="99">
                  <c:v>7</c:v>
                </c:pt>
                <c:pt idx="100">
                  <c:v>6.1</c:v>
                </c:pt>
                <c:pt idx="101">
                  <c:v>7.1</c:v>
                </c:pt>
                <c:pt idx="102">
                  <c:v>7.6</c:v>
                </c:pt>
                <c:pt idx="103">
                  <c:v>9</c:v>
                </c:pt>
                <c:pt idx="104">
                  <c:v>8.9</c:v>
                </c:pt>
                <c:pt idx="105">
                  <c:v>7.5</c:v>
                </c:pt>
                <c:pt idx="106">
                  <c:v>9.3000000000000007</c:v>
                </c:pt>
                <c:pt idx="107">
                  <c:v>8</c:v>
                </c:pt>
                <c:pt idx="108">
                  <c:v>7.6</c:v>
                </c:pt>
                <c:pt idx="109">
                  <c:v>7.1</c:v>
                </c:pt>
                <c:pt idx="110">
                  <c:v>8.1</c:v>
                </c:pt>
                <c:pt idx="111">
                  <c:v>7.9</c:v>
                </c:pt>
                <c:pt idx="112">
                  <c:v>7.2</c:v>
                </c:pt>
                <c:pt idx="113">
                  <c:v>7.7</c:v>
                </c:pt>
                <c:pt idx="114">
                  <c:v>7.9</c:v>
                </c:pt>
                <c:pt idx="115">
                  <c:v>6.9</c:v>
                </c:pt>
                <c:pt idx="116">
                  <c:v>9.5</c:v>
                </c:pt>
                <c:pt idx="117">
                  <c:v>7.5</c:v>
                </c:pt>
                <c:pt idx="118">
                  <c:v>8</c:v>
                </c:pt>
                <c:pt idx="119">
                  <c:v>7.1</c:v>
                </c:pt>
                <c:pt idx="120">
                  <c:v>8.8000000000000007</c:v>
                </c:pt>
                <c:pt idx="121">
                  <c:v>8</c:v>
                </c:pt>
                <c:pt idx="122">
                  <c:v>7.7</c:v>
                </c:pt>
                <c:pt idx="123">
                  <c:v>8.1999999999999993</c:v>
                </c:pt>
                <c:pt idx="124">
                  <c:v>6.5</c:v>
                </c:pt>
                <c:pt idx="125">
                  <c:v>8.1</c:v>
                </c:pt>
                <c:pt idx="126">
                  <c:v>8.1</c:v>
                </c:pt>
                <c:pt idx="127">
                  <c:v>6.9</c:v>
                </c:pt>
                <c:pt idx="128">
                  <c:v>9.3000000000000007</c:v>
                </c:pt>
                <c:pt idx="129">
                  <c:v>6.2</c:v>
                </c:pt>
                <c:pt idx="130">
                  <c:v>8</c:v>
                </c:pt>
                <c:pt idx="131">
                  <c:v>7.1</c:v>
                </c:pt>
                <c:pt idx="132">
                  <c:v>6.5</c:v>
                </c:pt>
                <c:pt idx="133">
                  <c:v>7.1</c:v>
                </c:pt>
                <c:pt idx="134">
                  <c:v>8.1999999999999993</c:v>
                </c:pt>
                <c:pt idx="135">
                  <c:v>7</c:v>
                </c:pt>
                <c:pt idx="136">
                  <c:v>6.7</c:v>
                </c:pt>
                <c:pt idx="137">
                  <c:v>7.5</c:v>
                </c:pt>
                <c:pt idx="138">
                  <c:v>7.4</c:v>
                </c:pt>
                <c:pt idx="139">
                  <c:v>7.4</c:v>
                </c:pt>
                <c:pt idx="140">
                  <c:v>7.9</c:v>
                </c:pt>
                <c:pt idx="141">
                  <c:v>8</c:v>
                </c:pt>
                <c:pt idx="142">
                  <c:v>8</c:v>
                </c:pt>
                <c:pt idx="143">
                  <c:v>8.4</c:v>
                </c:pt>
                <c:pt idx="144">
                  <c:v>8.8000000000000007</c:v>
                </c:pt>
                <c:pt idx="145">
                  <c:v>7.9</c:v>
                </c:pt>
                <c:pt idx="146">
                  <c:v>6</c:v>
                </c:pt>
                <c:pt idx="147">
                  <c:v>8.1999999999999993</c:v>
                </c:pt>
                <c:pt idx="148">
                  <c:v>8.4</c:v>
                </c:pt>
                <c:pt idx="149">
                  <c:v>7.4</c:v>
                </c:pt>
                <c:pt idx="150">
                  <c:v>8</c:v>
                </c:pt>
                <c:pt idx="151">
                  <c:v>6.6</c:v>
                </c:pt>
                <c:pt idx="152">
                  <c:v>7.6</c:v>
                </c:pt>
                <c:pt idx="153">
                  <c:v>7.5</c:v>
                </c:pt>
                <c:pt idx="154">
                  <c:v>7.1</c:v>
                </c:pt>
                <c:pt idx="155">
                  <c:v>7.9</c:v>
                </c:pt>
                <c:pt idx="156">
                  <c:v>7.6</c:v>
                </c:pt>
                <c:pt idx="157">
                  <c:v>7.1</c:v>
                </c:pt>
                <c:pt idx="158">
                  <c:v>7.6</c:v>
                </c:pt>
                <c:pt idx="159">
                  <c:v>8.1999999999999993</c:v>
                </c:pt>
                <c:pt idx="160">
                  <c:v>6.9</c:v>
                </c:pt>
                <c:pt idx="161">
                  <c:v>8.1</c:v>
                </c:pt>
                <c:pt idx="162">
                  <c:v>7.6</c:v>
                </c:pt>
                <c:pt idx="163">
                  <c:v>8.4</c:v>
                </c:pt>
                <c:pt idx="164">
                  <c:v>7.4</c:v>
                </c:pt>
                <c:pt idx="165">
                  <c:v>7.9</c:v>
                </c:pt>
                <c:pt idx="166">
                  <c:v>7.2</c:v>
                </c:pt>
                <c:pt idx="167">
                  <c:v>7.6</c:v>
                </c:pt>
                <c:pt idx="168">
                  <c:v>6.7</c:v>
                </c:pt>
                <c:pt idx="169">
                  <c:v>7.4</c:v>
                </c:pt>
                <c:pt idx="170">
                  <c:v>6.2</c:v>
                </c:pt>
                <c:pt idx="171">
                  <c:v>7.5</c:v>
                </c:pt>
                <c:pt idx="172">
                  <c:v>7.4</c:v>
                </c:pt>
                <c:pt idx="173">
                  <c:v>7.9</c:v>
                </c:pt>
                <c:pt idx="174">
                  <c:v>6.5</c:v>
                </c:pt>
                <c:pt idx="175">
                  <c:v>8.6</c:v>
                </c:pt>
                <c:pt idx="176">
                  <c:v>8.6</c:v>
                </c:pt>
                <c:pt idx="177">
                  <c:v>8</c:v>
                </c:pt>
                <c:pt idx="178">
                  <c:v>8.1</c:v>
                </c:pt>
                <c:pt idx="179">
                  <c:v>8.1999999999999993</c:v>
                </c:pt>
                <c:pt idx="180">
                  <c:v>7.2</c:v>
                </c:pt>
                <c:pt idx="181">
                  <c:v>8.4</c:v>
                </c:pt>
                <c:pt idx="182">
                  <c:v>9.4</c:v>
                </c:pt>
                <c:pt idx="183">
                  <c:v>9.4</c:v>
                </c:pt>
                <c:pt idx="184">
                  <c:v>7.5</c:v>
                </c:pt>
                <c:pt idx="185">
                  <c:v>6.6</c:v>
                </c:pt>
                <c:pt idx="186">
                  <c:v>4.3</c:v>
                </c:pt>
                <c:pt idx="187">
                  <c:v>6.6</c:v>
                </c:pt>
                <c:pt idx="188">
                  <c:v>7.4</c:v>
                </c:pt>
                <c:pt idx="189">
                  <c:v>7.1</c:v>
                </c:pt>
                <c:pt idx="190">
                  <c:v>6.7</c:v>
                </c:pt>
                <c:pt idx="191">
                  <c:v>6.7</c:v>
                </c:pt>
                <c:pt idx="192">
                  <c:v>7.2</c:v>
                </c:pt>
                <c:pt idx="193">
                  <c:v>7.1</c:v>
                </c:pt>
                <c:pt idx="194">
                  <c:v>6</c:v>
                </c:pt>
                <c:pt idx="195">
                  <c:v>8.4</c:v>
                </c:pt>
                <c:pt idx="196">
                  <c:v>8.6</c:v>
                </c:pt>
                <c:pt idx="197">
                  <c:v>7.9</c:v>
                </c:pt>
                <c:pt idx="198">
                  <c:v>7.6</c:v>
                </c:pt>
                <c:pt idx="199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17-4C4F-949B-9D317F356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71328"/>
        <c:axId val="614171984"/>
      </c:scatterChart>
      <c:valAx>
        <c:axId val="61417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Comp_Pricing(A scale from 1 = Poor to 10 = Excellent)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71984"/>
        <c:crosses val="autoZero"/>
        <c:crossBetween val="midCat"/>
      </c:valAx>
      <c:valAx>
        <c:axId val="6141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Order</a:t>
                </a:r>
                <a:r>
                  <a:rPr lang="en-AU" baseline="0"/>
                  <a:t> Quantity(Thousand)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7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 Fullfillment v. Order</a:t>
            </a:r>
            <a:r>
              <a:rPr lang="en-US" baseline="0"/>
              <a:t> Quantity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'[1]Task 2.1'!$DF$1</c:f>
              <c:strCache>
                <c:ptCount val="1"/>
                <c:pt idx="0">
                  <c:v>Order_Qty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'[1]Task 2.1'!$DE$2:$DE$201</c:f>
              <c:numCache>
                <c:formatCode>0.0</c:formatCode>
                <c:ptCount val="200"/>
                <c:pt idx="0">
                  <c:v>5</c:v>
                </c:pt>
                <c:pt idx="1">
                  <c:v>3.9</c:v>
                </c:pt>
                <c:pt idx="2">
                  <c:v>5.4</c:v>
                </c:pt>
                <c:pt idx="3">
                  <c:v>4.3</c:v>
                </c:pt>
                <c:pt idx="4">
                  <c:v>4.5</c:v>
                </c:pt>
                <c:pt idx="5">
                  <c:v>3.6</c:v>
                </c:pt>
                <c:pt idx="6">
                  <c:v>2.1</c:v>
                </c:pt>
                <c:pt idx="7">
                  <c:v>4.3</c:v>
                </c:pt>
                <c:pt idx="8">
                  <c:v>4.4000000000000004</c:v>
                </c:pt>
                <c:pt idx="9">
                  <c:v>4.0999999999999996</c:v>
                </c:pt>
                <c:pt idx="10">
                  <c:v>3.8</c:v>
                </c:pt>
                <c:pt idx="11">
                  <c:v>3</c:v>
                </c:pt>
                <c:pt idx="12">
                  <c:v>5.0999999999999996</c:v>
                </c:pt>
                <c:pt idx="13">
                  <c:v>4.5</c:v>
                </c:pt>
                <c:pt idx="14">
                  <c:v>4.8</c:v>
                </c:pt>
                <c:pt idx="15">
                  <c:v>4.3</c:v>
                </c:pt>
                <c:pt idx="16">
                  <c:v>4.2</c:v>
                </c:pt>
                <c:pt idx="17">
                  <c:v>5.7</c:v>
                </c:pt>
                <c:pt idx="18">
                  <c:v>5</c:v>
                </c:pt>
                <c:pt idx="19">
                  <c:v>4.5</c:v>
                </c:pt>
                <c:pt idx="20">
                  <c:v>3.3</c:v>
                </c:pt>
                <c:pt idx="21">
                  <c:v>4.3</c:v>
                </c:pt>
                <c:pt idx="22">
                  <c:v>4.8</c:v>
                </c:pt>
                <c:pt idx="23">
                  <c:v>6.7</c:v>
                </c:pt>
                <c:pt idx="24">
                  <c:v>4.7</c:v>
                </c:pt>
                <c:pt idx="25">
                  <c:v>5.6</c:v>
                </c:pt>
                <c:pt idx="26">
                  <c:v>5.3</c:v>
                </c:pt>
                <c:pt idx="27">
                  <c:v>4.3</c:v>
                </c:pt>
                <c:pt idx="28">
                  <c:v>5.7</c:v>
                </c:pt>
                <c:pt idx="29">
                  <c:v>4.7</c:v>
                </c:pt>
                <c:pt idx="30">
                  <c:v>3.7</c:v>
                </c:pt>
                <c:pt idx="31">
                  <c:v>3</c:v>
                </c:pt>
                <c:pt idx="32">
                  <c:v>3.5</c:v>
                </c:pt>
                <c:pt idx="33">
                  <c:v>4.7</c:v>
                </c:pt>
                <c:pt idx="34">
                  <c:v>2.5</c:v>
                </c:pt>
                <c:pt idx="35">
                  <c:v>3.1</c:v>
                </c:pt>
                <c:pt idx="36">
                  <c:v>3.9</c:v>
                </c:pt>
                <c:pt idx="37">
                  <c:v>5.2</c:v>
                </c:pt>
                <c:pt idx="38">
                  <c:v>4.7</c:v>
                </c:pt>
                <c:pt idx="39">
                  <c:v>4.5</c:v>
                </c:pt>
                <c:pt idx="40">
                  <c:v>4.5999999999999996</c:v>
                </c:pt>
                <c:pt idx="41">
                  <c:v>4.0999999999999996</c:v>
                </c:pt>
                <c:pt idx="42">
                  <c:v>4.5999999999999996</c:v>
                </c:pt>
                <c:pt idx="43">
                  <c:v>4.9000000000000004</c:v>
                </c:pt>
                <c:pt idx="44">
                  <c:v>4.3</c:v>
                </c:pt>
                <c:pt idx="45">
                  <c:v>5.2</c:v>
                </c:pt>
                <c:pt idx="46">
                  <c:v>5</c:v>
                </c:pt>
                <c:pt idx="47">
                  <c:v>6.5</c:v>
                </c:pt>
                <c:pt idx="48">
                  <c:v>4.5</c:v>
                </c:pt>
                <c:pt idx="49">
                  <c:v>4.0999999999999996</c:v>
                </c:pt>
                <c:pt idx="50">
                  <c:v>4</c:v>
                </c:pt>
                <c:pt idx="51">
                  <c:v>4.5</c:v>
                </c:pt>
                <c:pt idx="52">
                  <c:v>4.7</c:v>
                </c:pt>
                <c:pt idx="53">
                  <c:v>3.2</c:v>
                </c:pt>
                <c:pt idx="54">
                  <c:v>4.9000000000000004</c:v>
                </c:pt>
                <c:pt idx="55">
                  <c:v>4.0999999999999996</c:v>
                </c:pt>
                <c:pt idx="56">
                  <c:v>5.7</c:v>
                </c:pt>
                <c:pt idx="57">
                  <c:v>4.5999999999999996</c:v>
                </c:pt>
                <c:pt idx="58">
                  <c:v>3.7</c:v>
                </c:pt>
                <c:pt idx="59">
                  <c:v>5.6</c:v>
                </c:pt>
                <c:pt idx="60">
                  <c:v>5.4</c:v>
                </c:pt>
                <c:pt idx="61">
                  <c:v>2.7</c:v>
                </c:pt>
                <c:pt idx="62">
                  <c:v>4.4000000000000004</c:v>
                </c:pt>
                <c:pt idx="63">
                  <c:v>3.3</c:v>
                </c:pt>
                <c:pt idx="64">
                  <c:v>3.5</c:v>
                </c:pt>
                <c:pt idx="65">
                  <c:v>4.7</c:v>
                </c:pt>
                <c:pt idx="66">
                  <c:v>5</c:v>
                </c:pt>
                <c:pt idx="67">
                  <c:v>4.5</c:v>
                </c:pt>
                <c:pt idx="68">
                  <c:v>4</c:v>
                </c:pt>
                <c:pt idx="69">
                  <c:v>4.7</c:v>
                </c:pt>
                <c:pt idx="70">
                  <c:v>5.4</c:v>
                </c:pt>
                <c:pt idx="71">
                  <c:v>2.9</c:v>
                </c:pt>
                <c:pt idx="72">
                  <c:v>4.5999999999999996</c:v>
                </c:pt>
                <c:pt idx="73">
                  <c:v>4.0999999999999996</c:v>
                </c:pt>
                <c:pt idx="74">
                  <c:v>4.4000000000000004</c:v>
                </c:pt>
                <c:pt idx="75">
                  <c:v>3.1</c:v>
                </c:pt>
                <c:pt idx="76">
                  <c:v>4.5</c:v>
                </c:pt>
                <c:pt idx="77">
                  <c:v>4.3</c:v>
                </c:pt>
                <c:pt idx="78">
                  <c:v>5.2</c:v>
                </c:pt>
                <c:pt idx="79">
                  <c:v>2.6</c:v>
                </c:pt>
                <c:pt idx="80">
                  <c:v>3.2</c:v>
                </c:pt>
                <c:pt idx="81">
                  <c:v>4.3</c:v>
                </c:pt>
                <c:pt idx="82">
                  <c:v>2.7</c:v>
                </c:pt>
                <c:pt idx="83">
                  <c:v>2</c:v>
                </c:pt>
                <c:pt idx="84">
                  <c:v>4.7</c:v>
                </c:pt>
                <c:pt idx="85">
                  <c:v>3.4</c:v>
                </c:pt>
                <c:pt idx="86">
                  <c:v>2.4</c:v>
                </c:pt>
                <c:pt idx="87">
                  <c:v>5.0999999999999996</c:v>
                </c:pt>
                <c:pt idx="88">
                  <c:v>4.5999999999999996</c:v>
                </c:pt>
                <c:pt idx="89">
                  <c:v>5.5</c:v>
                </c:pt>
                <c:pt idx="90">
                  <c:v>4.4000000000000004</c:v>
                </c:pt>
                <c:pt idx="91">
                  <c:v>2</c:v>
                </c:pt>
                <c:pt idx="92">
                  <c:v>4.4000000000000004</c:v>
                </c:pt>
                <c:pt idx="93">
                  <c:v>4.8</c:v>
                </c:pt>
                <c:pt idx="94">
                  <c:v>3.6</c:v>
                </c:pt>
                <c:pt idx="95">
                  <c:v>4.9000000000000004</c:v>
                </c:pt>
                <c:pt idx="96">
                  <c:v>4.2</c:v>
                </c:pt>
                <c:pt idx="97">
                  <c:v>3.1</c:v>
                </c:pt>
                <c:pt idx="98">
                  <c:v>4.3</c:v>
                </c:pt>
                <c:pt idx="99">
                  <c:v>3.4</c:v>
                </c:pt>
                <c:pt idx="100">
                  <c:v>3.1</c:v>
                </c:pt>
                <c:pt idx="101">
                  <c:v>5.0999999999999996</c:v>
                </c:pt>
                <c:pt idx="102">
                  <c:v>4</c:v>
                </c:pt>
                <c:pt idx="103">
                  <c:v>5.6</c:v>
                </c:pt>
                <c:pt idx="104">
                  <c:v>5</c:v>
                </c:pt>
                <c:pt idx="105">
                  <c:v>4.2</c:v>
                </c:pt>
                <c:pt idx="106">
                  <c:v>4.4000000000000004</c:v>
                </c:pt>
                <c:pt idx="107">
                  <c:v>5.8</c:v>
                </c:pt>
                <c:pt idx="108">
                  <c:v>4.5999999999999996</c:v>
                </c:pt>
                <c:pt idx="109">
                  <c:v>3.8</c:v>
                </c:pt>
                <c:pt idx="110">
                  <c:v>3.7</c:v>
                </c:pt>
                <c:pt idx="111">
                  <c:v>4</c:v>
                </c:pt>
                <c:pt idx="112">
                  <c:v>4.5</c:v>
                </c:pt>
                <c:pt idx="113">
                  <c:v>4.2</c:v>
                </c:pt>
                <c:pt idx="114">
                  <c:v>4</c:v>
                </c:pt>
                <c:pt idx="115">
                  <c:v>5.0999999999999996</c:v>
                </c:pt>
                <c:pt idx="116">
                  <c:v>4.2</c:v>
                </c:pt>
                <c:pt idx="117">
                  <c:v>2.8</c:v>
                </c:pt>
                <c:pt idx="118">
                  <c:v>3.3</c:v>
                </c:pt>
                <c:pt idx="119">
                  <c:v>2.6</c:v>
                </c:pt>
                <c:pt idx="120">
                  <c:v>5.7</c:v>
                </c:pt>
                <c:pt idx="121">
                  <c:v>4.8</c:v>
                </c:pt>
                <c:pt idx="122">
                  <c:v>3.2</c:v>
                </c:pt>
                <c:pt idx="123">
                  <c:v>5.8</c:v>
                </c:pt>
                <c:pt idx="124">
                  <c:v>3.2</c:v>
                </c:pt>
                <c:pt idx="125">
                  <c:v>4.0999999999999996</c:v>
                </c:pt>
                <c:pt idx="126">
                  <c:v>4.5999999999999996</c:v>
                </c:pt>
                <c:pt idx="127">
                  <c:v>3.3</c:v>
                </c:pt>
                <c:pt idx="128">
                  <c:v>4.4000000000000004</c:v>
                </c:pt>
                <c:pt idx="129">
                  <c:v>1.2</c:v>
                </c:pt>
                <c:pt idx="130">
                  <c:v>5</c:v>
                </c:pt>
                <c:pt idx="131">
                  <c:v>4.5999999999999996</c:v>
                </c:pt>
                <c:pt idx="132">
                  <c:v>2.4</c:v>
                </c:pt>
                <c:pt idx="133">
                  <c:v>4.3</c:v>
                </c:pt>
                <c:pt idx="134">
                  <c:v>3.6</c:v>
                </c:pt>
                <c:pt idx="135">
                  <c:v>5.0999999999999996</c:v>
                </c:pt>
                <c:pt idx="136">
                  <c:v>1.8</c:v>
                </c:pt>
                <c:pt idx="137">
                  <c:v>4.0999999999999996</c:v>
                </c:pt>
                <c:pt idx="138">
                  <c:v>2.8</c:v>
                </c:pt>
                <c:pt idx="139">
                  <c:v>4.4000000000000004</c:v>
                </c:pt>
                <c:pt idx="140">
                  <c:v>4.5</c:v>
                </c:pt>
                <c:pt idx="141">
                  <c:v>4</c:v>
                </c:pt>
                <c:pt idx="142">
                  <c:v>4.2</c:v>
                </c:pt>
                <c:pt idx="143">
                  <c:v>4.5</c:v>
                </c:pt>
                <c:pt idx="144">
                  <c:v>3.8</c:v>
                </c:pt>
                <c:pt idx="145">
                  <c:v>4.0999999999999996</c:v>
                </c:pt>
                <c:pt idx="146">
                  <c:v>4.5999999999999996</c:v>
                </c:pt>
                <c:pt idx="147">
                  <c:v>3.7</c:v>
                </c:pt>
                <c:pt idx="148">
                  <c:v>5.0999999999999996</c:v>
                </c:pt>
                <c:pt idx="149">
                  <c:v>4.3</c:v>
                </c:pt>
                <c:pt idx="150">
                  <c:v>5</c:v>
                </c:pt>
                <c:pt idx="151">
                  <c:v>4</c:v>
                </c:pt>
                <c:pt idx="152">
                  <c:v>3</c:v>
                </c:pt>
                <c:pt idx="153">
                  <c:v>4.0999999999999996</c:v>
                </c:pt>
                <c:pt idx="154">
                  <c:v>4.4000000000000004</c:v>
                </c:pt>
                <c:pt idx="155">
                  <c:v>4</c:v>
                </c:pt>
                <c:pt idx="156">
                  <c:v>3.7</c:v>
                </c:pt>
                <c:pt idx="157">
                  <c:v>4</c:v>
                </c:pt>
                <c:pt idx="158">
                  <c:v>4.3</c:v>
                </c:pt>
                <c:pt idx="159">
                  <c:v>4.5999999999999996</c:v>
                </c:pt>
                <c:pt idx="160">
                  <c:v>3.7</c:v>
                </c:pt>
                <c:pt idx="161">
                  <c:v>6.4</c:v>
                </c:pt>
                <c:pt idx="162">
                  <c:v>3.6</c:v>
                </c:pt>
                <c:pt idx="163">
                  <c:v>4.7</c:v>
                </c:pt>
                <c:pt idx="164">
                  <c:v>4</c:v>
                </c:pt>
                <c:pt idx="165">
                  <c:v>4.3</c:v>
                </c:pt>
                <c:pt idx="166">
                  <c:v>3.6</c:v>
                </c:pt>
                <c:pt idx="167">
                  <c:v>2.7</c:v>
                </c:pt>
                <c:pt idx="168">
                  <c:v>4</c:v>
                </c:pt>
                <c:pt idx="169">
                  <c:v>3.8</c:v>
                </c:pt>
                <c:pt idx="170">
                  <c:v>3.3</c:v>
                </c:pt>
                <c:pt idx="171">
                  <c:v>4.5</c:v>
                </c:pt>
                <c:pt idx="172">
                  <c:v>5</c:v>
                </c:pt>
                <c:pt idx="173">
                  <c:v>4.8</c:v>
                </c:pt>
                <c:pt idx="174">
                  <c:v>2.8</c:v>
                </c:pt>
                <c:pt idx="175">
                  <c:v>4.3</c:v>
                </c:pt>
                <c:pt idx="176">
                  <c:v>4</c:v>
                </c:pt>
                <c:pt idx="177">
                  <c:v>4.9000000000000004</c:v>
                </c:pt>
                <c:pt idx="178">
                  <c:v>4.5999999999999996</c:v>
                </c:pt>
                <c:pt idx="179">
                  <c:v>4</c:v>
                </c:pt>
                <c:pt idx="180">
                  <c:v>4.4000000000000004</c:v>
                </c:pt>
                <c:pt idx="181">
                  <c:v>4.7</c:v>
                </c:pt>
                <c:pt idx="182">
                  <c:v>4.5999999999999996</c:v>
                </c:pt>
                <c:pt idx="183">
                  <c:v>4.4000000000000004</c:v>
                </c:pt>
                <c:pt idx="184">
                  <c:v>4.7</c:v>
                </c:pt>
                <c:pt idx="185">
                  <c:v>6</c:v>
                </c:pt>
                <c:pt idx="186">
                  <c:v>4.3</c:v>
                </c:pt>
                <c:pt idx="187">
                  <c:v>3.2</c:v>
                </c:pt>
                <c:pt idx="188">
                  <c:v>5.9</c:v>
                </c:pt>
                <c:pt idx="189">
                  <c:v>5.5</c:v>
                </c:pt>
                <c:pt idx="190">
                  <c:v>3.8</c:v>
                </c:pt>
                <c:pt idx="191">
                  <c:v>4</c:v>
                </c:pt>
                <c:pt idx="192">
                  <c:v>2.9</c:v>
                </c:pt>
                <c:pt idx="193">
                  <c:v>4.3</c:v>
                </c:pt>
                <c:pt idx="194">
                  <c:v>3.6</c:v>
                </c:pt>
                <c:pt idx="195">
                  <c:v>4.4000000000000004</c:v>
                </c:pt>
                <c:pt idx="196">
                  <c:v>6</c:v>
                </c:pt>
                <c:pt idx="197">
                  <c:v>4.4000000000000004</c:v>
                </c:pt>
                <c:pt idx="198">
                  <c:v>5.9</c:v>
                </c:pt>
                <c:pt idx="199">
                  <c:v>4.3</c:v>
                </c:pt>
              </c:numCache>
            </c:numRef>
          </c:xVal>
          <c:yVal>
            <c:numRef>
              <c:f>'[1]Task 2.1'!$DF$2:$DF$201</c:f>
              <c:numCache>
                <c:formatCode>0.0</c:formatCode>
                <c:ptCount val="200"/>
                <c:pt idx="0">
                  <c:v>8.4</c:v>
                </c:pt>
                <c:pt idx="1">
                  <c:v>7.5</c:v>
                </c:pt>
                <c:pt idx="2">
                  <c:v>9</c:v>
                </c:pt>
                <c:pt idx="3">
                  <c:v>7.2</c:v>
                </c:pt>
                <c:pt idx="4">
                  <c:v>9</c:v>
                </c:pt>
                <c:pt idx="5">
                  <c:v>6.1</c:v>
                </c:pt>
                <c:pt idx="6">
                  <c:v>7.2</c:v>
                </c:pt>
                <c:pt idx="7">
                  <c:v>7.7</c:v>
                </c:pt>
                <c:pt idx="8">
                  <c:v>8.1999999999999993</c:v>
                </c:pt>
                <c:pt idx="9">
                  <c:v>6.7</c:v>
                </c:pt>
                <c:pt idx="10">
                  <c:v>8.4</c:v>
                </c:pt>
                <c:pt idx="11">
                  <c:v>6.6</c:v>
                </c:pt>
                <c:pt idx="12">
                  <c:v>7.9</c:v>
                </c:pt>
                <c:pt idx="13">
                  <c:v>8.1999999999999993</c:v>
                </c:pt>
                <c:pt idx="14">
                  <c:v>7.6</c:v>
                </c:pt>
                <c:pt idx="15">
                  <c:v>7.1</c:v>
                </c:pt>
                <c:pt idx="16">
                  <c:v>7.2</c:v>
                </c:pt>
                <c:pt idx="17">
                  <c:v>8.1999999999999993</c:v>
                </c:pt>
                <c:pt idx="18">
                  <c:v>7.9</c:v>
                </c:pt>
                <c:pt idx="19">
                  <c:v>8.8000000000000007</c:v>
                </c:pt>
                <c:pt idx="20">
                  <c:v>7</c:v>
                </c:pt>
                <c:pt idx="21">
                  <c:v>9.9</c:v>
                </c:pt>
                <c:pt idx="22">
                  <c:v>8.1</c:v>
                </c:pt>
                <c:pt idx="23">
                  <c:v>8</c:v>
                </c:pt>
                <c:pt idx="24">
                  <c:v>5.5</c:v>
                </c:pt>
                <c:pt idx="25">
                  <c:v>7</c:v>
                </c:pt>
                <c:pt idx="26">
                  <c:v>7</c:v>
                </c:pt>
                <c:pt idx="27">
                  <c:v>5.6</c:v>
                </c:pt>
                <c:pt idx="28">
                  <c:v>7.2</c:v>
                </c:pt>
                <c:pt idx="29">
                  <c:v>6.2</c:v>
                </c:pt>
                <c:pt idx="30">
                  <c:v>7.1</c:v>
                </c:pt>
                <c:pt idx="31">
                  <c:v>6.2</c:v>
                </c:pt>
                <c:pt idx="32">
                  <c:v>7.6</c:v>
                </c:pt>
                <c:pt idx="33">
                  <c:v>9</c:v>
                </c:pt>
                <c:pt idx="34">
                  <c:v>6.7</c:v>
                </c:pt>
                <c:pt idx="35">
                  <c:v>7.1</c:v>
                </c:pt>
                <c:pt idx="36">
                  <c:v>7.2</c:v>
                </c:pt>
                <c:pt idx="37">
                  <c:v>9.9</c:v>
                </c:pt>
                <c:pt idx="38">
                  <c:v>7.6</c:v>
                </c:pt>
                <c:pt idx="39">
                  <c:v>5.8</c:v>
                </c:pt>
                <c:pt idx="40">
                  <c:v>8.4</c:v>
                </c:pt>
                <c:pt idx="41">
                  <c:v>7.9</c:v>
                </c:pt>
                <c:pt idx="42">
                  <c:v>7.6</c:v>
                </c:pt>
                <c:pt idx="43">
                  <c:v>8.4</c:v>
                </c:pt>
                <c:pt idx="44">
                  <c:v>6.5</c:v>
                </c:pt>
                <c:pt idx="45">
                  <c:v>7.7</c:v>
                </c:pt>
                <c:pt idx="46">
                  <c:v>8</c:v>
                </c:pt>
                <c:pt idx="47">
                  <c:v>7.1</c:v>
                </c:pt>
                <c:pt idx="48">
                  <c:v>8.5</c:v>
                </c:pt>
                <c:pt idx="49">
                  <c:v>7.6</c:v>
                </c:pt>
                <c:pt idx="50">
                  <c:v>7.2</c:v>
                </c:pt>
                <c:pt idx="51">
                  <c:v>8.1999999999999993</c:v>
                </c:pt>
                <c:pt idx="52">
                  <c:v>9</c:v>
                </c:pt>
                <c:pt idx="53">
                  <c:v>7.2</c:v>
                </c:pt>
                <c:pt idx="54">
                  <c:v>8.1</c:v>
                </c:pt>
                <c:pt idx="55">
                  <c:v>8.9</c:v>
                </c:pt>
                <c:pt idx="56">
                  <c:v>8.8000000000000007</c:v>
                </c:pt>
                <c:pt idx="57">
                  <c:v>7.5</c:v>
                </c:pt>
                <c:pt idx="58">
                  <c:v>7</c:v>
                </c:pt>
                <c:pt idx="59">
                  <c:v>8.5</c:v>
                </c:pt>
                <c:pt idx="60">
                  <c:v>7.2</c:v>
                </c:pt>
                <c:pt idx="61">
                  <c:v>8.8000000000000007</c:v>
                </c:pt>
                <c:pt idx="62">
                  <c:v>8</c:v>
                </c:pt>
                <c:pt idx="63">
                  <c:v>8.1</c:v>
                </c:pt>
                <c:pt idx="64">
                  <c:v>7.1</c:v>
                </c:pt>
                <c:pt idx="65">
                  <c:v>9</c:v>
                </c:pt>
                <c:pt idx="66">
                  <c:v>6.2</c:v>
                </c:pt>
                <c:pt idx="67">
                  <c:v>8.1999999999999993</c:v>
                </c:pt>
                <c:pt idx="68">
                  <c:v>5.8</c:v>
                </c:pt>
                <c:pt idx="69">
                  <c:v>8</c:v>
                </c:pt>
                <c:pt idx="70">
                  <c:v>7.7</c:v>
                </c:pt>
                <c:pt idx="71">
                  <c:v>7</c:v>
                </c:pt>
                <c:pt idx="72">
                  <c:v>7.9</c:v>
                </c:pt>
                <c:pt idx="73">
                  <c:v>9.8000000000000007</c:v>
                </c:pt>
                <c:pt idx="74">
                  <c:v>8.4</c:v>
                </c:pt>
                <c:pt idx="75">
                  <c:v>8.9</c:v>
                </c:pt>
                <c:pt idx="76">
                  <c:v>7.5</c:v>
                </c:pt>
                <c:pt idx="77">
                  <c:v>8</c:v>
                </c:pt>
                <c:pt idx="78">
                  <c:v>8.1</c:v>
                </c:pt>
                <c:pt idx="79">
                  <c:v>7.6</c:v>
                </c:pt>
                <c:pt idx="80">
                  <c:v>8.8000000000000007</c:v>
                </c:pt>
                <c:pt idx="81">
                  <c:v>8</c:v>
                </c:pt>
                <c:pt idx="82">
                  <c:v>8.5</c:v>
                </c:pt>
                <c:pt idx="83">
                  <c:v>6.5</c:v>
                </c:pt>
                <c:pt idx="84">
                  <c:v>7.7</c:v>
                </c:pt>
                <c:pt idx="85">
                  <c:v>7.2</c:v>
                </c:pt>
                <c:pt idx="86">
                  <c:v>6</c:v>
                </c:pt>
                <c:pt idx="87">
                  <c:v>8.1999999999999993</c:v>
                </c:pt>
                <c:pt idx="88">
                  <c:v>7.4</c:v>
                </c:pt>
                <c:pt idx="89">
                  <c:v>9.3000000000000007</c:v>
                </c:pt>
                <c:pt idx="90">
                  <c:v>7.9</c:v>
                </c:pt>
                <c:pt idx="91">
                  <c:v>6.5</c:v>
                </c:pt>
                <c:pt idx="92">
                  <c:v>8.6</c:v>
                </c:pt>
                <c:pt idx="93">
                  <c:v>8.9</c:v>
                </c:pt>
                <c:pt idx="94">
                  <c:v>8.4</c:v>
                </c:pt>
                <c:pt idx="95">
                  <c:v>8.1</c:v>
                </c:pt>
                <c:pt idx="96">
                  <c:v>7.2</c:v>
                </c:pt>
                <c:pt idx="97">
                  <c:v>7.7</c:v>
                </c:pt>
                <c:pt idx="98">
                  <c:v>7.4</c:v>
                </c:pt>
                <c:pt idx="99">
                  <c:v>7</c:v>
                </c:pt>
                <c:pt idx="100">
                  <c:v>6.1</c:v>
                </c:pt>
                <c:pt idx="101">
                  <c:v>7.1</c:v>
                </c:pt>
                <c:pt idx="102">
                  <c:v>7.6</c:v>
                </c:pt>
                <c:pt idx="103">
                  <c:v>9</c:v>
                </c:pt>
                <c:pt idx="104">
                  <c:v>8.9</c:v>
                </c:pt>
                <c:pt idx="105">
                  <c:v>7.5</c:v>
                </c:pt>
                <c:pt idx="106">
                  <c:v>9.3000000000000007</c:v>
                </c:pt>
                <c:pt idx="107">
                  <c:v>8</c:v>
                </c:pt>
                <c:pt idx="108">
                  <c:v>7.6</c:v>
                </c:pt>
                <c:pt idx="109">
                  <c:v>7.1</c:v>
                </c:pt>
                <c:pt idx="110">
                  <c:v>8.1</c:v>
                </c:pt>
                <c:pt idx="111">
                  <c:v>7.9</c:v>
                </c:pt>
                <c:pt idx="112">
                  <c:v>7.2</c:v>
                </c:pt>
                <c:pt idx="113">
                  <c:v>7.7</c:v>
                </c:pt>
                <c:pt idx="114">
                  <c:v>7.9</c:v>
                </c:pt>
                <c:pt idx="115">
                  <c:v>6.9</c:v>
                </c:pt>
                <c:pt idx="116">
                  <c:v>9.5</c:v>
                </c:pt>
                <c:pt idx="117">
                  <c:v>7.5</c:v>
                </c:pt>
                <c:pt idx="118">
                  <c:v>8</c:v>
                </c:pt>
                <c:pt idx="119">
                  <c:v>7.1</c:v>
                </c:pt>
                <c:pt idx="120">
                  <c:v>8.8000000000000007</c:v>
                </c:pt>
                <c:pt idx="121">
                  <c:v>8</c:v>
                </c:pt>
                <c:pt idx="122">
                  <c:v>7.7</c:v>
                </c:pt>
                <c:pt idx="123">
                  <c:v>8.1999999999999993</c:v>
                </c:pt>
                <c:pt idx="124">
                  <c:v>6.5</c:v>
                </c:pt>
                <c:pt idx="125">
                  <c:v>8.1</c:v>
                </c:pt>
                <c:pt idx="126">
                  <c:v>8.1</c:v>
                </c:pt>
                <c:pt idx="127">
                  <c:v>6.9</c:v>
                </c:pt>
                <c:pt idx="128">
                  <c:v>9.3000000000000007</c:v>
                </c:pt>
                <c:pt idx="129">
                  <c:v>6.2</c:v>
                </c:pt>
                <c:pt idx="130">
                  <c:v>8</c:v>
                </c:pt>
                <c:pt idx="131">
                  <c:v>7.1</c:v>
                </c:pt>
                <c:pt idx="132">
                  <c:v>6.5</c:v>
                </c:pt>
                <c:pt idx="133">
                  <c:v>7.1</c:v>
                </c:pt>
                <c:pt idx="134">
                  <c:v>8.1999999999999993</c:v>
                </c:pt>
                <c:pt idx="135">
                  <c:v>7</c:v>
                </c:pt>
                <c:pt idx="136">
                  <c:v>6.7</c:v>
                </c:pt>
                <c:pt idx="137">
                  <c:v>7.5</c:v>
                </c:pt>
                <c:pt idx="138">
                  <c:v>7.4</c:v>
                </c:pt>
                <c:pt idx="139">
                  <c:v>7.4</c:v>
                </c:pt>
                <c:pt idx="140">
                  <c:v>7.9</c:v>
                </c:pt>
                <c:pt idx="141">
                  <c:v>8</c:v>
                </c:pt>
                <c:pt idx="142">
                  <c:v>8</c:v>
                </c:pt>
                <c:pt idx="143">
                  <c:v>8.4</c:v>
                </c:pt>
                <c:pt idx="144">
                  <c:v>8.8000000000000007</c:v>
                </c:pt>
                <c:pt idx="145">
                  <c:v>7.9</c:v>
                </c:pt>
                <c:pt idx="146">
                  <c:v>6</c:v>
                </c:pt>
                <c:pt idx="147">
                  <c:v>8.1999999999999993</c:v>
                </c:pt>
                <c:pt idx="148">
                  <c:v>8.4</c:v>
                </c:pt>
                <c:pt idx="149">
                  <c:v>7.4</c:v>
                </c:pt>
                <c:pt idx="150">
                  <c:v>8</c:v>
                </c:pt>
                <c:pt idx="151">
                  <c:v>6.6</c:v>
                </c:pt>
                <c:pt idx="152">
                  <c:v>7.6</c:v>
                </c:pt>
                <c:pt idx="153">
                  <c:v>7.5</c:v>
                </c:pt>
                <c:pt idx="154">
                  <c:v>7.1</c:v>
                </c:pt>
                <c:pt idx="155">
                  <c:v>7.9</c:v>
                </c:pt>
                <c:pt idx="156">
                  <c:v>7.6</c:v>
                </c:pt>
                <c:pt idx="157">
                  <c:v>7.1</c:v>
                </c:pt>
                <c:pt idx="158">
                  <c:v>7.6</c:v>
                </c:pt>
                <c:pt idx="159">
                  <c:v>8.1999999999999993</c:v>
                </c:pt>
                <c:pt idx="160">
                  <c:v>6.9</c:v>
                </c:pt>
                <c:pt idx="161">
                  <c:v>8.1</c:v>
                </c:pt>
                <c:pt idx="162">
                  <c:v>7.6</c:v>
                </c:pt>
                <c:pt idx="163">
                  <c:v>8.4</c:v>
                </c:pt>
                <c:pt idx="164">
                  <c:v>7.4</c:v>
                </c:pt>
                <c:pt idx="165">
                  <c:v>7.9</c:v>
                </c:pt>
                <c:pt idx="166">
                  <c:v>7.2</c:v>
                </c:pt>
                <c:pt idx="167">
                  <c:v>7.6</c:v>
                </c:pt>
                <c:pt idx="168">
                  <c:v>6.7</c:v>
                </c:pt>
                <c:pt idx="169">
                  <c:v>7.4</c:v>
                </c:pt>
                <c:pt idx="170">
                  <c:v>6.2</c:v>
                </c:pt>
                <c:pt idx="171">
                  <c:v>7.5</c:v>
                </c:pt>
                <c:pt idx="172">
                  <c:v>7.4</c:v>
                </c:pt>
                <c:pt idx="173">
                  <c:v>7.9</c:v>
                </c:pt>
                <c:pt idx="174">
                  <c:v>6.5</c:v>
                </c:pt>
                <c:pt idx="175">
                  <c:v>8.6</c:v>
                </c:pt>
                <c:pt idx="176">
                  <c:v>8.6</c:v>
                </c:pt>
                <c:pt idx="177">
                  <c:v>8</c:v>
                </c:pt>
                <c:pt idx="178">
                  <c:v>8.1</c:v>
                </c:pt>
                <c:pt idx="179">
                  <c:v>8.1999999999999993</c:v>
                </c:pt>
                <c:pt idx="180">
                  <c:v>7.2</c:v>
                </c:pt>
                <c:pt idx="181">
                  <c:v>8.4</c:v>
                </c:pt>
                <c:pt idx="182">
                  <c:v>9.4</c:v>
                </c:pt>
                <c:pt idx="183">
                  <c:v>9.4</c:v>
                </c:pt>
                <c:pt idx="184">
                  <c:v>7.5</c:v>
                </c:pt>
                <c:pt idx="185">
                  <c:v>6.6</c:v>
                </c:pt>
                <c:pt idx="186">
                  <c:v>4.3</c:v>
                </c:pt>
                <c:pt idx="187">
                  <c:v>6.6</c:v>
                </c:pt>
                <c:pt idx="188">
                  <c:v>7.4</c:v>
                </c:pt>
                <c:pt idx="189">
                  <c:v>7.1</c:v>
                </c:pt>
                <c:pt idx="190">
                  <c:v>6.7</c:v>
                </c:pt>
                <c:pt idx="191">
                  <c:v>6.7</c:v>
                </c:pt>
                <c:pt idx="192">
                  <c:v>7.2</c:v>
                </c:pt>
                <c:pt idx="193">
                  <c:v>7.1</c:v>
                </c:pt>
                <c:pt idx="194">
                  <c:v>6</c:v>
                </c:pt>
                <c:pt idx="195">
                  <c:v>8.4</c:v>
                </c:pt>
                <c:pt idx="196">
                  <c:v>8.6</c:v>
                </c:pt>
                <c:pt idx="197">
                  <c:v>7.9</c:v>
                </c:pt>
                <c:pt idx="198">
                  <c:v>7.6</c:v>
                </c:pt>
                <c:pt idx="199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C2-473C-882F-364001DFF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837072"/>
        <c:axId val="609837400"/>
      </c:scatterChart>
      <c:valAx>
        <c:axId val="60983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Order</a:t>
                </a:r>
                <a:r>
                  <a:rPr lang="en-AU" baseline="0"/>
                  <a:t> Fullfillment(A scale from 1 = Poor to 10 = Excellent)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37400"/>
        <c:crosses val="autoZero"/>
        <c:crossBetween val="midCat"/>
      </c:valAx>
      <c:valAx>
        <c:axId val="60983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Order</a:t>
                </a:r>
                <a:r>
                  <a:rPr lang="en-AU" baseline="0"/>
                  <a:t> Quantity(Thousand)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3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Flex_Price v. Order</a:t>
            </a:r>
            <a:r>
              <a:rPr lang="en-US" baseline="0"/>
              <a:t> </a:t>
            </a:r>
            <a:r>
              <a:rPr lang="en-US"/>
              <a:t>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'[1]Task 2.1'!$DR$1</c:f>
              <c:strCache>
                <c:ptCount val="1"/>
                <c:pt idx="0">
                  <c:v>Order_Qty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'[1]Task 2.1'!$DQ$2:$DQ$201</c:f>
              <c:numCache>
                <c:formatCode>0.0</c:formatCode>
                <c:ptCount val="200"/>
                <c:pt idx="0">
                  <c:v>5.0999999999999996</c:v>
                </c:pt>
                <c:pt idx="1">
                  <c:v>4.3</c:v>
                </c:pt>
                <c:pt idx="2">
                  <c:v>4</c:v>
                </c:pt>
                <c:pt idx="3">
                  <c:v>4.0999999999999996</c:v>
                </c:pt>
                <c:pt idx="4">
                  <c:v>3.5</c:v>
                </c:pt>
                <c:pt idx="5">
                  <c:v>4.7</c:v>
                </c:pt>
                <c:pt idx="6">
                  <c:v>4.2</c:v>
                </c:pt>
                <c:pt idx="7">
                  <c:v>6.3</c:v>
                </c:pt>
                <c:pt idx="8">
                  <c:v>6.1</c:v>
                </c:pt>
                <c:pt idx="9">
                  <c:v>5.8</c:v>
                </c:pt>
                <c:pt idx="10">
                  <c:v>3.7</c:v>
                </c:pt>
                <c:pt idx="11">
                  <c:v>4.9000000000000004</c:v>
                </c:pt>
                <c:pt idx="12">
                  <c:v>4.5</c:v>
                </c:pt>
                <c:pt idx="13">
                  <c:v>2.6</c:v>
                </c:pt>
                <c:pt idx="14">
                  <c:v>6.2</c:v>
                </c:pt>
                <c:pt idx="15">
                  <c:v>3.9</c:v>
                </c:pt>
                <c:pt idx="16">
                  <c:v>6.2</c:v>
                </c:pt>
                <c:pt idx="17">
                  <c:v>5.8</c:v>
                </c:pt>
                <c:pt idx="18">
                  <c:v>6</c:v>
                </c:pt>
                <c:pt idx="19">
                  <c:v>6.1</c:v>
                </c:pt>
                <c:pt idx="20">
                  <c:v>4.9000000000000004</c:v>
                </c:pt>
                <c:pt idx="21">
                  <c:v>3</c:v>
                </c:pt>
                <c:pt idx="22">
                  <c:v>3.4</c:v>
                </c:pt>
                <c:pt idx="23">
                  <c:v>4.4000000000000004</c:v>
                </c:pt>
                <c:pt idx="24">
                  <c:v>5.3</c:v>
                </c:pt>
                <c:pt idx="25">
                  <c:v>6.6</c:v>
                </c:pt>
                <c:pt idx="26">
                  <c:v>3.8</c:v>
                </c:pt>
                <c:pt idx="27">
                  <c:v>5.2</c:v>
                </c:pt>
                <c:pt idx="28">
                  <c:v>3.8</c:v>
                </c:pt>
                <c:pt idx="29">
                  <c:v>5.5</c:v>
                </c:pt>
                <c:pt idx="30">
                  <c:v>2.7</c:v>
                </c:pt>
                <c:pt idx="31">
                  <c:v>3.5</c:v>
                </c:pt>
                <c:pt idx="32">
                  <c:v>4.5</c:v>
                </c:pt>
                <c:pt idx="33">
                  <c:v>6.6</c:v>
                </c:pt>
                <c:pt idx="34">
                  <c:v>4.3</c:v>
                </c:pt>
                <c:pt idx="35">
                  <c:v>2.9</c:v>
                </c:pt>
                <c:pt idx="36">
                  <c:v>3.5</c:v>
                </c:pt>
                <c:pt idx="37">
                  <c:v>4.5999999999999996</c:v>
                </c:pt>
                <c:pt idx="38">
                  <c:v>6.9</c:v>
                </c:pt>
                <c:pt idx="39">
                  <c:v>4.9000000000000004</c:v>
                </c:pt>
                <c:pt idx="40">
                  <c:v>5.8</c:v>
                </c:pt>
                <c:pt idx="41">
                  <c:v>4.5</c:v>
                </c:pt>
                <c:pt idx="42">
                  <c:v>4.5999999999999996</c:v>
                </c:pt>
                <c:pt idx="43">
                  <c:v>6.3</c:v>
                </c:pt>
                <c:pt idx="44">
                  <c:v>4.2</c:v>
                </c:pt>
                <c:pt idx="45">
                  <c:v>5.8</c:v>
                </c:pt>
                <c:pt idx="46">
                  <c:v>4</c:v>
                </c:pt>
                <c:pt idx="47">
                  <c:v>7.3</c:v>
                </c:pt>
                <c:pt idx="48">
                  <c:v>3.4</c:v>
                </c:pt>
                <c:pt idx="49">
                  <c:v>4.2</c:v>
                </c:pt>
                <c:pt idx="50">
                  <c:v>3.6</c:v>
                </c:pt>
                <c:pt idx="51">
                  <c:v>4.3</c:v>
                </c:pt>
                <c:pt idx="52">
                  <c:v>4.5999999999999996</c:v>
                </c:pt>
                <c:pt idx="53">
                  <c:v>2.7</c:v>
                </c:pt>
                <c:pt idx="54">
                  <c:v>6.6</c:v>
                </c:pt>
                <c:pt idx="55">
                  <c:v>3.2</c:v>
                </c:pt>
                <c:pt idx="56">
                  <c:v>6.5</c:v>
                </c:pt>
                <c:pt idx="57">
                  <c:v>3.9</c:v>
                </c:pt>
                <c:pt idx="58">
                  <c:v>4</c:v>
                </c:pt>
                <c:pt idx="59">
                  <c:v>4.9000000000000004</c:v>
                </c:pt>
                <c:pt idx="60">
                  <c:v>3.9</c:v>
                </c:pt>
                <c:pt idx="61">
                  <c:v>5</c:v>
                </c:pt>
                <c:pt idx="62">
                  <c:v>3.7</c:v>
                </c:pt>
                <c:pt idx="63">
                  <c:v>3.1</c:v>
                </c:pt>
                <c:pt idx="64">
                  <c:v>3.6</c:v>
                </c:pt>
                <c:pt idx="65">
                  <c:v>7.3</c:v>
                </c:pt>
                <c:pt idx="66">
                  <c:v>6.2</c:v>
                </c:pt>
                <c:pt idx="67">
                  <c:v>5.9</c:v>
                </c:pt>
                <c:pt idx="68">
                  <c:v>5.4</c:v>
                </c:pt>
                <c:pt idx="69">
                  <c:v>6.6</c:v>
                </c:pt>
                <c:pt idx="70">
                  <c:v>6.1</c:v>
                </c:pt>
                <c:pt idx="71">
                  <c:v>2.6</c:v>
                </c:pt>
                <c:pt idx="72">
                  <c:v>5.6</c:v>
                </c:pt>
                <c:pt idx="73">
                  <c:v>3.4</c:v>
                </c:pt>
                <c:pt idx="74">
                  <c:v>5.0999999999999996</c:v>
                </c:pt>
                <c:pt idx="75">
                  <c:v>4.3</c:v>
                </c:pt>
                <c:pt idx="76">
                  <c:v>5.8</c:v>
                </c:pt>
                <c:pt idx="77">
                  <c:v>4.5</c:v>
                </c:pt>
                <c:pt idx="78">
                  <c:v>4.0999999999999996</c:v>
                </c:pt>
                <c:pt idx="79">
                  <c:v>3.1</c:v>
                </c:pt>
                <c:pt idx="80">
                  <c:v>4.3</c:v>
                </c:pt>
                <c:pt idx="81">
                  <c:v>3.7</c:v>
                </c:pt>
                <c:pt idx="82">
                  <c:v>3</c:v>
                </c:pt>
                <c:pt idx="83">
                  <c:v>3.7</c:v>
                </c:pt>
                <c:pt idx="84">
                  <c:v>3.9</c:v>
                </c:pt>
                <c:pt idx="85">
                  <c:v>5.4</c:v>
                </c:pt>
                <c:pt idx="86">
                  <c:v>4.8</c:v>
                </c:pt>
                <c:pt idx="87">
                  <c:v>3.9</c:v>
                </c:pt>
                <c:pt idx="88">
                  <c:v>4.3</c:v>
                </c:pt>
                <c:pt idx="89">
                  <c:v>6.7</c:v>
                </c:pt>
                <c:pt idx="90">
                  <c:v>3</c:v>
                </c:pt>
                <c:pt idx="91">
                  <c:v>4</c:v>
                </c:pt>
                <c:pt idx="92">
                  <c:v>2.6</c:v>
                </c:pt>
                <c:pt idx="93">
                  <c:v>4.0999999999999996</c:v>
                </c:pt>
                <c:pt idx="94">
                  <c:v>3.2</c:v>
                </c:pt>
                <c:pt idx="95">
                  <c:v>3.6</c:v>
                </c:pt>
                <c:pt idx="96">
                  <c:v>5.6</c:v>
                </c:pt>
                <c:pt idx="97">
                  <c:v>2.9</c:v>
                </c:pt>
                <c:pt idx="98">
                  <c:v>4.9000000000000004</c:v>
                </c:pt>
                <c:pt idx="99">
                  <c:v>5.4</c:v>
                </c:pt>
                <c:pt idx="100">
                  <c:v>5.5</c:v>
                </c:pt>
                <c:pt idx="101">
                  <c:v>4.5999999999999996</c:v>
                </c:pt>
                <c:pt idx="102">
                  <c:v>4.7</c:v>
                </c:pt>
                <c:pt idx="103">
                  <c:v>4.5</c:v>
                </c:pt>
                <c:pt idx="104">
                  <c:v>5.6</c:v>
                </c:pt>
                <c:pt idx="105">
                  <c:v>5.8</c:v>
                </c:pt>
                <c:pt idx="106">
                  <c:v>4.5999999999999996</c:v>
                </c:pt>
                <c:pt idx="107">
                  <c:v>7.5</c:v>
                </c:pt>
                <c:pt idx="108">
                  <c:v>3.5</c:v>
                </c:pt>
                <c:pt idx="109">
                  <c:v>2.6</c:v>
                </c:pt>
                <c:pt idx="110">
                  <c:v>3.4</c:v>
                </c:pt>
                <c:pt idx="111">
                  <c:v>2.2999999999999998</c:v>
                </c:pt>
                <c:pt idx="112">
                  <c:v>6.9</c:v>
                </c:pt>
                <c:pt idx="113">
                  <c:v>5.9</c:v>
                </c:pt>
                <c:pt idx="114">
                  <c:v>5</c:v>
                </c:pt>
                <c:pt idx="115">
                  <c:v>4.7</c:v>
                </c:pt>
                <c:pt idx="116">
                  <c:v>4.5999999999999996</c:v>
                </c:pt>
                <c:pt idx="117">
                  <c:v>3.3</c:v>
                </c:pt>
                <c:pt idx="118">
                  <c:v>3.9</c:v>
                </c:pt>
                <c:pt idx="119">
                  <c:v>3.5</c:v>
                </c:pt>
                <c:pt idx="120">
                  <c:v>6.5</c:v>
                </c:pt>
                <c:pt idx="121">
                  <c:v>5.4</c:v>
                </c:pt>
                <c:pt idx="122">
                  <c:v>3.1</c:v>
                </c:pt>
                <c:pt idx="123">
                  <c:v>4.5999999999999996</c:v>
                </c:pt>
                <c:pt idx="124">
                  <c:v>4.0999999999999996</c:v>
                </c:pt>
                <c:pt idx="125">
                  <c:v>2.9</c:v>
                </c:pt>
                <c:pt idx="126">
                  <c:v>4.2</c:v>
                </c:pt>
                <c:pt idx="127">
                  <c:v>3.3</c:v>
                </c:pt>
                <c:pt idx="128">
                  <c:v>3</c:v>
                </c:pt>
                <c:pt idx="129">
                  <c:v>2.5</c:v>
                </c:pt>
                <c:pt idx="130">
                  <c:v>3.4</c:v>
                </c:pt>
                <c:pt idx="131">
                  <c:v>4.2</c:v>
                </c:pt>
                <c:pt idx="132">
                  <c:v>3.7</c:v>
                </c:pt>
                <c:pt idx="133">
                  <c:v>4.0999999999999996</c:v>
                </c:pt>
                <c:pt idx="134">
                  <c:v>3.8</c:v>
                </c:pt>
                <c:pt idx="135">
                  <c:v>3.7</c:v>
                </c:pt>
                <c:pt idx="136">
                  <c:v>2.5</c:v>
                </c:pt>
                <c:pt idx="137">
                  <c:v>4.9000000000000004</c:v>
                </c:pt>
                <c:pt idx="138">
                  <c:v>4</c:v>
                </c:pt>
                <c:pt idx="139">
                  <c:v>5.8</c:v>
                </c:pt>
                <c:pt idx="140">
                  <c:v>6</c:v>
                </c:pt>
                <c:pt idx="141">
                  <c:v>4.9000000000000004</c:v>
                </c:pt>
                <c:pt idx="142">
                  <c:v>4</c:v>
                </c:pt>
                <c:pt idx="143">
                  <c:v>3.4</c:v>
                </c:pt>
                <c:pt idx="144">
                  <c:v>4</c:v>
                </c:pt>
                <c:pt idx="145">
                  <c:v>4</c:v>
                </c:pt>
                <c:pt idx="146">
                  <c:v>4.0999999999999996</c:v>
                </c:pt>
                <c:pt idx="147">
                  <c:v>3</c:v>
                </c:pt>
                <c:pt idx="148">
                  <c:v>6.3</c:v>
                </c:pt>
                <c:pt idx="149">
                  <c:v>5.3</c:v>
                </c:pt>
                <c:pt idx="150">
                  <c:v>5.9</c:v>
                </c:pt>
                <c:pt idx="151">
                  <c:v>6.3</c:v>
                </c:pt>
                <c:pt idx="152">
                  <c:v>4.0999999999999996</c:v>
                </c:pt>
                <c:pt idx="153">
                  <c:v>2.2999999999999998</c:v>
                </c:pt>
                <c:pt idx="154">
                  <c:v>5.0999999999999996</c:v>
                </c:pt>
                <c:pt idx="155">
                  <c:v>4.0999999999999996</c:v>
                </c:pt>
                <c:pt idx="156">
                  <c:v>4.8</c:v>
                </c:pt>
                <c:pt idx="157">
                  <c:v>5.6</c:v>
                </c:pt>
                <c:pt idx="158">
                  <c:v>5.9</c:v>
                </c:pt>
                <c:pt idx="159">
                  <c:v>4.3</c:v>
                </c:pt>
                <c:pt idx="160">
                  <c:v>4.5</c:v>
                </c:pt>
                <c:pt idx="161">
                  <c:v>6.2</c:v>
                </c:pt>
                <c:pt idx="162">
                  <c:v>2.9</c:v>
                </c:pt>
                <c:pt idx="163">
                  <c:v>2.8</c:v>
                </c:pt>
                <c:pt idx="164">
                  <c:v>2.8</c:v>
                </c:pt>
                <c:pt idx="165">
                  <c:v>3.9</c:v>
                </c:pt>
                <c:pt idx="166">
                  <c:v>3.1</c:v>
                </c:pt>
                <c:pt idx="167">
                  <c:v>4.2</c:v>
                </c:pt>
                <c:pt idx="168">
                  <c:v>3</c:v>
                </c:pt>
                <c:pt idx="169">
                  <c:v>4.3</c:v>
                </c:pt>
                <c:pt idx="170">
                  <c:v>5.2</c:v>
                </c:pt>
                <c:pt idx="171">
                  <c:v>4.7</c:v>
                </c:pt>
                <c:pt idx="172">
                  <c:v>3.4</c:v>
                </c:pt>
                <c:pt idx="173">
                  <c:v>3.6</c:v>
                </c:pt>
                <c:pt idx="174">
                  <c:v>5.0999999999999996</c:v>
                </c:pt>
                <c:pt idx="175">
                  <c:v>3.4</c:v>
                </c:pt>
                <c:pt idx="176">
                  <c:v>4.4000000000000004</c:v>
                </c:pt>
                <c:pt idx="177">
                  <c:v>3.4</c:v>
                </c:pt>
                <c:pt idx="178">
                  <c:v>4.7</c:v>
                </c:pt>
                <c:pt idx="179">
                  <c:v>3</c:v>
                </c:pt>
                <c:pt idx="180">
                  <c:v>3.8</c:v>
                </c:pt>
                <c:pt idx="181">
                  <c:v>3.7</c:v>
                </c:pt>
                <c:pt idx="182">
                  <c:v>3</c:v>
                </c:pt>
                <c:pt idx="183">
                  <c:v>4.5999999999999996</c:v>
                </c:pt>
                <c:pt idx="184">
                  <c:v>4.0999999999999996</c:v>
                </c:pt>
                <c:pt idx="185">
                  <c:v>3.4</c:v>
                </c:pt>
                <c:pt idx="186">
                  <c:v>4.7</c:v>
                </c:pt>
                <c:pt idx="187">
                  <c:v>3.6</c:v>
                </c:pt>
                <c:pt idx="188">
                  <c:v>6.1</c:v>
                </c:pt>
                <c:pt idx="189">
                  <c:v>3.5</c:v>
                </c:pt>
                <c:pt idx="190">
                  <c:v>3.7</c:v>
                </c:pt>
                <c:pt idx="191">
                  <c:v>5.8</c:v>
                </c:pt>
                <c:pt idx="192">
                  <c:v>3.6</c:v>
                </c:pt>
                <c:pt idx="193">
                  <c:v>4.9000000000000004</c:v>
                </c:pt>
                <c:pt idx="194">
                  <c:v>4.0999999999999996</c:v>
                </c:pt>
                <c:pt idx="195">
                  <c:v>3.9</c:v>
                </c:pt>
                <c:pt idx="196">
                  <c:v>7.5</c:v>
                </c:pt>
                <c:pt idx="197">
                  <c:v>3.5</c:v>
                </c:pt>
                <c:pt idx="198">
                  <c:v>6.7</c:v>
                </c:pt>
                <c:pt idx="199">
                  <c:v>3.5</c:v>
                </c:pt>
              </c:numCache>
            </c:numRef>
          </c:xVal>
          <c:yVal>
            <c:numRef>
              <c:f>'[1]Task 2.1'!$DR$2:$DR$201</c:f>
              <c:numCache>
                <c:formatCode>0.0</c:formatCode>
                <c:ptCount val="200"/>
                <c:pt idx="0">
                  <c:v>8.4</c:v>
                </c:pt>
                <c:pt idx="1">
                  <c:v>7.5</c:v>
                </c:pt>
                <c:pt idx="2">
                  <c:v>9</c:v>
                </c:pt>
                <c:pt idx="3">
                  <c:v>7.2</c:v>
                </c:pt>
                <c:pt idx="4">
                  <c:v>9</c:v>
                </c:pt>
                <c:pt idx="5">
                  <c:v>6.1</c:v>
                </c:pt>
                <c:pt idx="6">
                  <c:v>7.2</c:v>
                </c:pt>
                <c:pt idx="7">
                  <c:v>7.7</c:v>
                </c:pt>
                <c:pt idx="8">
                  <c:v>8.1999999999999993</c:v>
                </c:pt>
                <c:pt idx="9">
                  <c:v>6.7</c:v>
                </c:pt>
                <c:pt idx="10">
                  <c:v>8.4</c:v>
                </c:pt>
                <c:pt idx="11">
                  <c:v>6.6</c:v>
                </c:pt>
                <c:pt idx="12">
                  <c:v>7.9</c:v>
                </c:pt>
                <c:pt idx="13">
                  <c:v>8.1999999999999993</c:v>
                </c:pt>
                <c:pt idx="14">
                  <c:v>7.6</c:v>
                </c:pt>
                <c:pt idx="15">
                  <c:v>7.1</c:v>
                </c:pt>
                <c:pt idx="16">
                  <c:v>7.2</c:v>
                </c:pt>
                <c:pt idx="17">
                  <c:v>8.1999999999999993</c:v>
                </c:pt>
                <c:pt idx="18">
                  <c:v>7.9</c:v>
                </c:pt>
                <c:pt idx="19">
                  <c:v>8.8000000000000007</c:v>
                </c:pt>
                <c:pt idx="20">
                  <c:v>7</c:v>
                </c:pt>
                <c:pt idx="21">
                  <c:v>9.9</c:v>
                </c:pt>
                <c:pt idx="22">
                  <c:v>8.1</c:v>
                </c:pt>
                <c:pt idx="23">
                  <c:v>8</c:v>
                </c:pt>
                <c:pt idx="24">
                  <c:v>5.5</c:v>
                </c:pt>
                <c:pt idx="25">
                  <c:v>7</c:v>
                </c:pt>
                <c:pt idx="26">
                  <c:v>7</c:v>
                </c:pt>
                <c:pt idx="27">
                  <c:v>5.6</c:v>
                </c:pt>
                <c:pt idx="28">
                  <c:v>7.2</c:v>
                </c:pt>
                <c:pt idx="29">
                  <c:v>6.2</c:v>
                </c:pt>
                <c:pt idx="30">
                  <c:v>7.1</c:v>
                </c:pt>
                <c:pt idx="31">
                  <c:v>6.2</c:v>
                </c:pt>
                <c:pt idx="32">
                  <c:v>7.6</c:v>
                </c:pt>
                <c:pt idx="33">
                  <c:v>9</c:v>
                </c:pt>
                <c:pt idx="34">
                  <c:v>6.7</c:v>
                </c:pt>
                <c:pt idx="35">
                  <c:v>7.1</c:v>
                </c:pt>
                <c:pt idx="36">
                  <c:v>7.2</c:v>
                </c:pt>
                <c:pt idx="37">
                  <c:v>9.9</c:v>
                </c:pt>
                <c:pt idx="38">
                  <c:v>7.6</c:v>
                </c:pt>
                <c:pt idx="39">
                  <c:v>5.8</c:v>
                </c:pt>
                <c:pt idx="40">
                  <c:v>8.4</c:v>
                </c:pt>
                <c:pt idx="41">
                  <c:v>7.9</c:v>
                </c:pt>
                <c:pt idx="42">
                  <c:v>7.6</c:v>
                </c:pt>
                <c:pt idx="43">
                  <c:v>8.4</c:v>
                </c:pt>
                <c:pt idx="44">
                  <c:v>6.5</c:v>
                </c:pt>
                <c:pt idx="45">
                  <c:v>7.7</c:v>
                </c:pt>
                <c:pt idx="46">
                  <c:v>8</c:v>
                </c:pt>
                <c:pt idx="47">
                  <c:v>7.1</c:v>
                </c:pt>
                <c:pt idx="48">
                  <c:v>8.5</c:v>
                </c:pt>
                <c:pt idx="49">
                  <c:v>7.6</c:v>
                </c:pt>
                <c:pt idx="50">
                  <c:v>7.2</c:v>
                </c:pt>
                <c:pt idx="51">
                  <c:v>8.1999999999999993</c:v>
                </c:pt>
                <c:pt idx="52">
                  <c:v>9</c:v>
                </c:pt>
                <c:pt idx="53">
                  <c:v>7.2</c:v>
                </c:pt>
                <c:pt idx="54">
                  <c:v>8.1</c:v>
                </c:pt>
                <c:pt idx="55">
                  <c:v>8.9</c:v>
                </c:pt>
                <c:pt idx="56">
                  <c:v>8.8000000000000007</c:v>
                </c:pt>
                <c:pt idx="57">
                  <c:v>7.5</c:v>
                </c:pt>
                <c:pt idx="58">
                  <c:v>7</c:v>
                </c:pt>
                <c:pt idx="59">
                  <c:v>8.5</c:v>
                </c:pt>
                <c:pt idx="60">
                  <c:v>7.2</c:v>
                </c:pt>
                <c:pt idx="61">
                  <c:v>8.8000000000000007</c:v>
                </c:pt>
                <c:pt idx="62">
                  <c:v>8</c:v>
                </c:pt>
                <c:pt idx="63">
                  <c:v>8.1</c:v>
                </c:pt>
                <c:pt idx="64">
                  <c:v>7.1</c:v>
                </c:pt>
                <c:pt idx="65">
                  <c:v>9</c:v>
                </c:pt>
                <c:pt idx="66">
                  <c:v>6.2</c:v>
                </c:pt>
                <c:pt idx="67">
                  <c:v>8.1999999999999993</c:v>
                </c:pt>
                <c:pt idx="68">
                  <c:v>5.8</c:v>
                </c:pt>
                <c:pt idx="69">
                  <c:v>8</c:v>
                </c:pt>
                <c:pt idx="70">
                  <c:v>7.7</c:v>
                </c:pt>
                <c:pt idx="71">
                  <c:v>7</c:v>
                </c:pt>
                <c:pt idx="72">
                  <c:v>7.9</c:v>
                </c:pt>
                <c:pt idx="73">
                  <c:v>9.8000000000000007</c:v>
                </c:pt>
                <c:pt idx="74">
                  <c:v>8.4</c:v>
                </c:pt>
                <c:pt idx="75">
                  <c:v>8.9</c:v>
                </c:pt>
                <c:pt idx="76">
                  <c:v>7.5</c:v>
                </c:pt>
                <c:pt idx="77">
                  <c:v>8</c:v>
                </c:pt>
                <c:pt idx="78">
                  <c:v>8.1</c:v>
                </c:pt>
                <c:pt idx="79">
                  <c:v>7.6</c:v>
                </c:pt>
                <c:pt idx="80">
                  <c:v>8.8000000000000007</c:v>
                </c:pt>
                <c:pt idx="81">
                  <c:v>8</c:v>
                </c:pt>
                <c:pt idx="82">
                  <c:v>8.5</c:v>
                </c:pt>
                <c:pt idx="83">
                  <c:v>6.5</c:v>
                </c:pt>
                <c:pt idx="84">
                  <c:v>7.7</c:v>
                </c:pt>
                <c:pt idx="85">
                  <c:v>7.2</c:v>
                </c:pt>
                <c:pt idx="86">
                  <c:v>6</c:v>
                </c:pt>
                <c:pt idx="87">
                  <c:v>8.1999999999999993</c:v>
                </c:pt>
                <c:pt idx="88">
                  <c:v>7.4</c:v>
                </c:pt>
                <c:pt idx="89">
                  <c:v>9.3000000000000007</c:v>
                </c:pt>
                <c:pt idx="90">
                  <c:v>7.9</c:v>
                </c:pt>
                <c:pt idx="91">
                  <c:v>6.5</c:v>
                </c:pt>
                <c:pt idx="92">
                  <c:v>8.6</c:v>
                </c:pt>
                <c:pt idx="93">
                  <c:v>8.9</c:v>
                </c:pt>
                <c:pt idx="94">
                  <c:v>8.4</c:v>
                </c:pt>
                <c:pt idx="95">
                  <c:v>8.1</c:v>
                </c:pt>
                <c:pt idx="96">
                  <c:v>7.2</c:v>
                </c:pt>
                <c:pt idx="97">
                  <c:v>7.7</c:v>
                </c:pt>
                <c:pt idx="98">
                  <c:v>7.4</c:v>
                </c:pt>
                <c:pt idx="99">
                  <c:v>7</c:v>
                </c:pt>
                <c:pt idx="100">
                  <c:v>6.1</c:v>
                </c:pt>
                <c:pt idx="101">
                  <c:v>7.1</c:v>
                </c:pt>
                <c:pt idx="102">
                  <c:v>7.6</c:v>
                </c:pt>
                <c:pt idx="103">
                  <c:v>9</c:v>
                </c:pt>
                <c:pt idx="104">
                  <c:v>8.9</c:v>
                </c:pt>
                <c:pt idx="105">
                  <c:v>7.5</c:v>
                </c:pt>
                <c:pt idx="106">
                  <c:v>9.3000000000000007</c:v>
                </c:pt>
                <c:pt idx="107">
                  <c:v>8</c:v>
                </c:pt>
                <c:pt idx="108">
                  <c:v>7.6</c:v>
                </c:pt>
                <c:pt idx="109">
                  <c:v>7.1</c:v>
                </c:pt>
                <c:pt idx="110">
                  <c:v>8.1</c:v>
                </c:pt>
                <c:pt idx="111">
                  <c:v>7.9</c:v>
                </c:pt>
                <c:pt idx="112">
                  <c:v>7.2</c:v>
                </c:pt>
                <c:pt idx="113">
                  <c:v>7.7</c:v>
                </c:pt>
                <c:pt idx="114">
                  <c:v>7.9</c:v>
                </c:pt>
                <c:pt idx="115">
                  <c:v>6.9</c:v>
                </c:pt>
                <c:pt idx="116">
                  <c:v>9.5</c:v>
                </c:pt>
                <c:pt idx="117">
                  <c:v>7.5</c:v>
                </c:pt>
                <c:pt idx="118">
                  <c:v>8</c:v>
                </c:pt>
                <c:pt idx="119">
                  <c:v>7.1</c:v>
                </c:pt>
                <c:pt idx="120">
                  <c:v>8.8000000000000007</c:v>
                </c:pt>
                <c:pt idx="121">
                  <c:v>8</c:v>
                </c:pt>
                <c:pt idx="122">
                  <c:v>7.7</c:v>
                </c:pt>
                <c:pt idx="123">
                  <c:v>8.1999999999999993</c:v>
                </c:pt>
                <c:pt idx="124">
                  <c:v>6.5</c:v>
                </c:pt>
                <c:pt idx="125">
                  <c:v>8.1</c:v>
                </c:pt>
                <c:pt idx="126">
                  <c:v>8.1</c:v>
                </c:pt>
                <c:pt idx="127">
                  <c:v>6.9</c:v>
                </c:pt>
                <c:pt idx="128">
                  <c:v>9.3000000000000007</c:v>
                </c:pt>
                <c:pt idx="129">
                  <c:v>6.2</c:v>
                </c:pt>
                <c:pt idx="130">
                  <c:v>8</c:v>
                </c:pt>
                <c:pt idx="131">
                  <c:v>7.1</c:v>
                </c:pt>
                <c:pt idx="132">
                  <c:v>6.5</c:v>
                </c:pt>
                <c:pt idx="133">
                  <c:v>7.1</c:v>
                </c:pt>
                <c:pt idx="134">
                  <c:v>8.1999999999999993</c:v>
                </c:pt>
                <c:pt idx="135">
                  <c:v>7</c:v>
                </c:pt>
                <c:pt idx="136">
                  <c:v>6.7</c:v>
                </c:pt>
                <c:pt idx="137">
                  <c:v>7.5</c:v>
                </c:pt>
                <c:pt idx="138">
                  <c:v>7.4</c:v>
                </c:pt>
                <c:pt idx="139">
                  <c:v>7.4</c:v>
                </c:pt>
                <c:pt idx="140">
                  <c:v>7.9</c:v>
                </c:pt>
                <c:pt idx="141">
                  <c:v>8</c:v>
                </c:pt>
                <c:pt idx="142">
                  <c:v>8</c:v>
                </c:pt>
                <c:pt idx="143">
                  <c:v>8.4</c:v>
                </c:pt>
                <c:pt idx="144">
                  <c:v>8.8000000000000007</c:v>
                </c:pt>
                <c:pt idx="145">
                  <c:v>7.9</c:v>
                </c:pt>
                <c:pt idx="146">
                  <c:v>6</c:v>
                </c:pt>
                <c:pt idx="147">
                  <c:v>8.1999999999999993</c:v>
                </c:pt>
                <c:pt idx="148">
                  <c:v>8.4</c:v>
                </c:pt>
                <c:pt idx="149">
                  <c:v>7.4</c:v>
                </c:pt>
                <c:pt idx="150">
                  <c:v>8</c:v>
                </c:pt>
                <c:pt idx="151">
                  <c:v>6.6</c:v>
                </c:pt>
                <c:pt idx="152">
                  <c:v>7.6</c:v>
                </c:pt>
                <c:pt idx="153">
                  <c:v>7.5</c:v>
                </c:pt>
                <c:pt idx="154">
                  <c:v>7.1</c:v>
                </c:pt>
                <c:pt idx="155">
                  <c:v>7.9</c:v>
                </c:pt>
                <c:pt idx="156">
                  <c:v>7.6</c:v>
                </c:pt>
                <c:pt idx="157">
                  <c:v>7.1</c:v>
                </c:pt>
                <c:pt idx="158">
                  <c:v>7.6</c:v>
                </c:pt>
                <c:pt idx="159">
                  <c:v>8.1999999999999993</c:v>
                </c:pt>
                <c:pt idx="160">
                  <c:v>6.9</c:v>
                </c:pt>
                <c:pt idx="161">
                  <c:v>8.1</c:v>
                </c:pt>
                <c:pt idx="162">
                  <c:v>7.6</c:v>
                </c:pt>
                <c:pt idx="163">
                  <c:v>8.4</c:v>
                </c:pt>
                <c:pt idx="164">
                  <c:v>7.4</c:v>
                </c:pt>
                <c:pt idx="165">
                  <c:v>7.9</c:v>
                </c:pt>
                <c:pt idx="166">
                  <c:v>7.2</c:v>
                </c:pt>
                <c:pt idx="167">
                  <c:v>7.6</c:v>
                </c:pt>
                <c:pt idx="168">
                  <c:v>6.7</c:v>
                </c:pt>
                <c:pt idx="169">
                  <c:v>7.4</c:v>
                </c:pt>
                <c:pt idx="170">
                  <c:v>6.2</c:v>
                </c:pt>
                <c:pt idx="171">
                  <c:v>7.5</c:v>
                </c:pt>
                <c:pt idx="172">
                  <c:v>7.4</c:v>
                </c:pt>
                <c:pt idx="173">
                  <c:v>7.9</c:v>
                </c:pt>
                <c:pt idx="174">
                  <c:v>6.5</c:v>
                </c:pt>
                <c:pt idx="175">
                  <c:v>8.6</c:v>
                </c:pt>
                <c:pt idx="176">
                  <c:v>8.6</c:v>
                </c:pt>
                <c:pt idx="177">
                  <c:v>8</c:v>
                </c:pt>
                <c:pt idx="178">
                  <c:v>8.1</c:v>
                </c:pt>
                <c:pt idx="179">
                  <c:v>8.1999999999999993</c:v>
                </c:pt>
                <c:pt idx="180">
                  <c:v>7.2</c:v>
                </c:pt>
                <c:pt idx="181">
                  <c:v>8.4</c:v>
                </c:pt>
                <c:pt idx="182">
                  <c:v>9.4</c:v>
                </c:pt>
                <c:pt idx="183">
                  <c:v>9.4</c:v>
                </c:pt>
                <c:pt idx="184">
                  <c:v>7.5</c:v>
                </c:pt>
                <c:pt idx="185">
                  <c:v>6.6</c:v>
                </c:pt>
                <c:pt idx="186">
                  <c:v>4.3</c:v>
                </c:pt>
                <c:pt idx="187">
                  <c:v>6.6</c:v>
                </c:pt>
                <c:pt idx="188">
                  <c:v>7.4</c:v>
                </c:pt>
                <c:pt idx="189">
                  <c:v>7.1</c:v>
                </c:pt>
                <c:pt idx="190">
                  <c:v>6.7</c:v>
                </c:pt>
                <c:pt idx="191">
                  <c:v>6.7</c:v>
                </c:pt>
                <c:pt idx="192">
                  <c:v>7.2</c:v>
                </c:pt>
                <c:pt idx="193">
                  <c:v>7.1</c:v>
                </c:pt>
                <c:pt idx="194">
                  <c:v>6</c:v>
                </c:pt>
                <c:pt idx="195">
                  <c:v>8.4</c:v>
                </c:pt>
                <c:pt idx="196">
                  <c:v>8.6</c:v>
                </c:pt>
                <c:pt idx="197">
                  <c:v>7.9</c:v>
                </c:pt>
                <c:pt idx="198">
                  <c:v>7.6</c:v>
                </c:pt>
                <c:pt idx="199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D4-46C9-9D37-464519728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498512"/>
        <c:axId val="688499168"/>
      </c:scatterChart>
      <c:valAx>
        <c:axId val="68849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Flex_Price(A scale from 1 = Not Flexible at all to 10 = Very Flexible)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99168"/>
        <c:crosses val="autoZero"/>
        <c:crossBetween val="midCat"/>
      </c:valAx>
      <c:valAx>
        <c:axId val="6884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Order</a:t>
                </a:r>
                <a:r>
                  <a:rPr lang="en-AU" baseline="0"/>
                  <a:t> Quantity(Thousand)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9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Shipping_Speed v. Order</a:t>
            </a:r>
            <a:r>
              <a:rPr lang="en-US" baseline="0"/>
              <a:t> </a:t>
            </a:r>
            <a:r>
              <a:rPr lang="en-US"/>
              <a:t>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'[1]Task 2.1'!$EC$1</c:f>
              <c:strCache>
                <c:ptCount val="1"/>
                <c:pt idx="0">
                  <c:v>Order_Qty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'[1]Task 2.1'!$EB$2:$EB$201</c:f>
              <c:numCache>
                <c:formatCode>0.0</c:formatCode>
                <c:ptCount val="200"/>
                <c:pt idx="0">
                  <c:v>3.7</c:v>
                </c:pt>
                <c:pt idx="1">
                  <c:v>4.9000000000000004</c:v>
                </c:pt>
                <c:pt idx="2">
                  <c:v>4.5</c:v>
                </c:pt>
                <c:pt idx="3">
                  <c:v>3</c:v>
                </c:pt>
                <c:pt idx="4">
                  <c:v>3.5</c:v>
                </c:pt>
                <c:pt idx="5">
                  <c:v>3.3</c:v>
                </c:pt>
                <c:pt idx="6">
                  <c:v>2</c:v>
                </c:pt>
                <c:pt idx="7">
                  <c:v>3.7</c:v>
                </c:pt>
                <c:pt idx="8">
                  <c:v>4.5999999999999996</c:v>
                </c:pt>
                <c:pt idx="9">
                  <c:v>4.4000000000000004</c:v>
                </c:pt>
                <c:pt idx="10">
                  <c:v>4</c:v>
                </c:pt>
                <c:pt idx="11">
                  <c:v>3.2</c:v>
                </c:pt>
                <c:pt idx="12">
                  <c:v>4.4000000000000004</c:v>
                </c:pt>
                <c:pt idx="13">
                  <c:v>4.2</c:v>
                </c:pt>
                <c:pt idx="14">
                  <c:v>5.2</c:v>
                </c:pt>
                <c:pt idx="15">
                  <c:v>4.5</c:v>
                </c:pt>
                <c:pt idx="16">
                  <c:v>4.5</c:v>
                </c:pt>
                <c:pt idx="17">
                  <c:v>4.8</c:v>
                </c:pt>
                <c:pt idx="18">
                  <c:v>4.5</c:v>
                </c:pt>
                <c:pt idx="19">
                  <c:v>4.4000000000000004</c:v>
                </c:pt>
                <c:pt idx="20">
                  <c:v>3.3</c:v>
                </c:pt>
                <c:pt idx="21">
                  <c:v>4.3</c:v>
                </c:pt>
                <c:pt idx="22">
                  <c:v>4</c:v>
                </c:pt>
                <c:pt idx="23">
                  <c:v>4.5</c:v>
                </c:pt>
                <c:pt idx="24">
                  <c:v>4</c:v>
                </c:pt>
                <c:pt idx="25">
                  <c:v>3.9</c:v>
                </c:pt>
                <c:pt idx="26">
                  <c:v>4.4000000000000004</c:v>
                </c:pt>
                <c:pt idx="27">
                  <c:v>3.7</c:v>
                </c:pt>
                <c:pt idx="28">
                  <c:v>4.4000000000000004</c:v>
                </c:pt>
                <c:pt idx="29">
                  <c:v>3.5</c:v>
                </c:pt>
                <c:pt idx="30">
                  <c:v>3.3</c:v>
                </c:pt>
                <c:pt idx="31">
                  <c:v>3</c:v>
                </c:pt>
                <c:pt idx="32">
                  <c:v>3.4</c:v>
                </c:pt>
                <c:pt idx="33">
                  <c:v>4.2</c:v>
                </c:pt>
                <c:pt idx="34">
                  <c:v>3.5</c:v>
                </c:pt>
                <c:pt idx="35">
                  <c:v>2.5</c:v>
                </c:pt>
                <c:pt idx="36">
                  <c:v>3.5</c:v>
                </c:pt>
                <c:pt idx="37">
                  <c:v>4.9000000000000004</c:v>
                </c:pt>
                <c:pt idx="38">
                  <c:v>4.5</c:v>
                </c:pt>
                <c:pt idx="39">
                  <c:v>3.2</c:v>
                </c:pt>
                <c:pt idx="40">
                  <c:v>3.9</c:v>
                </c:pt>
                <c:pt idx="41">
                  <c:v>4.0999999999999996</c:v>
                </c:pt>
                <c:pt idx="42">
                  <c:v>4.3</c:v>
                </c:pt>
                <c:pt idx="43">
                  <c:v>4.5</c:v>
                </c:pt>
                <c:pt idx="44">
                  <c:v>4.7</c:v>
                </c:pt>
                <c:pt idx="45">
                  <c:v>4.8</c:v>
                </c:pt>
                <c:pt idx="46">
                  <c:v>3.5</c:v>
                </c:pt>
                <c:pt idx="47">
                  <c:v>5.2</c:v>
                </c:pt>
                <c:pt idx="48">
                  <c:v>3.9</c:v>
                </c:pt>
                <c:pt idx="49">
                  <c:v>4.3</c:v>
                </c:pt>
                <c:pt idx="50">
                  <c:v>2.8</c:v>
                </c:pt>
                <c:pt idx="51">
                  <c:v>4.9000000000000004</c:v>
                </c:pt>
                <c:pt idx="52">
                  <c:v>4.5999999999999996</c:v>
                </c:pt>
                <c:pt idx="53">
                  <c:v>3.3</c:v>
                </c:pt>
                <c:pt idx="54">
                  <c:v>4.2</c:v>
                </c:pt>
                <c:pt idx="55">
                  <c:v>3.4</c:v>
                </c:pt>
                <c:pt idx="56">
                  <c:v>5.5</c:v>
                </c:pt>
                <c:pt idx="57">
                  <c:v>4</c:v>
                </c:pt>
                <c:pt idx="58">
                  <c:v>3.5</c:v>
                </c:pt>
                <c:pt idx="59">
                  <c:v>4</c:v>
                </c:pt>
                <c:pt idx="60">
                  <c:v>4.5</c:v>
                </c:pt>
                <c:pt idx="61">
                  <c:v>3.6</c:v>
                </c:pt>
                <c:pt idx="62">
                  <c:v>2.9</c:v>
                </c:pt>
                <c:pt idx="63">
                  <c:v>2.6</c:v>
                </c:pt>
                <c:pt idx="64">
                  <c:v>2.8</c:v>
                </c:pt>
                <c:pt idx="65">
                  <c:v>5.2</c:v>
                </c:pt>
                <c:pt idx="66">
                  <c:v>4.5</c:v>
                </c:pt>
                <c:pt idx="67">
                  <c:v>4.3</c:v>
                </c:pt>
                <c:pt idx="68">
                  <c:v>3.4</c:v>
                </c:pt>
                <c:pt idx="69">
                  <c:v>3.9</c:v>
                </c:pt>
                <c:pt idx="70">
                  <c:v>4.4000000000000004</c:v>
                </c:pt>
                <c:pt idx="71">
                  <c:v>3.1</c:v>
                </c:pt>
                <c:pt idx="72">
                  <c:v>4.5999999999999996</c:v>
                </c:pt>
                <c:pt idx="73">
                  <c:v>3.9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4.0999999999999996</c:v>
                </c:pt>
                <c:pt idx="78">
                  <c:v>4.5999999999999996</c:v>
                </c:pt>
                <c:pt idx="79">
                  <c:v>2.7</c:v>
                </c:pt>
                <c:pt idx="80">
                  <c:v>3.8</c:v>
                </c:pt>
                <c:pt idx="81">
                  <c:v>4</c:v>
                </c:pt>
                <c:pt idx="82">
                  <c:v>3</c:v>
                </c:pt>
                <c:pt idx="83">
                  <c:v>1.6</c:v>
                </c:pt>
                <c:pt idx="84">
                  <c:v>4.3</c:v>
                </c:pt>
                <c:pt idx="85">
                  <c:v>3.4</c:v>
                </c:pt>
                <c:pt idx="86">
                  <c:v>3.1</c:v>
                </c:pt>
                <c:pt idx="87">
                  <c:v>4.3</c:v>
                </c:pt>
                <c:pt idx="88">
                  <c:v>3.9</c:v>
                </c:pt>
                <c:pt idx="89">
                  <c:v>4.9000000000000004</c:v>
                </c:pt>
                <c:pt idx="90">
                  <c:v>3.3</c:v>
                </c:pt>
                <c:pt idx="91">
                  <c:v>2.4</c:v>
                </c:pt>
                <c:pt idx="92">
                  <c:v>4.2</c:v>
                </c:pt>
                <c:pt idx="93">
                  <c:v>4.5999999999999996</c:v>
                </c:pt>
                <c:pt idx="94">
                  <c:v>3.4</c:v>
                </c:pt>
                <c:pt idx="95">
                  <c:v>3.6</c:v>
                </c:pt>
                <c:pt idx="96">
                  <c:v>3.7</c:v>
                </c:pt>
                <c:pt idx="97">
                  <c:v>2.5</c:v>
                </c:pt>
                <c:pt idx="98">
                  <c:v>3.9</c:v>
                </c:pt>
                <c:pt idx="99">
                  <c:v>3.5</c:v>
                </c:pt>
                <c:pt idx="100">
                  <c:v>3.5</c:v>
                </c:pt>
                <c:pt idx="101">
                  <c:v>4.2</c:v>
                </c:pt>
                <c:pt idx="102">
                  <c:v>3.7</c:v>
                </c:pt>
                <c:pt idx="103">
                  <c:v>4.4000000000000004</c:v>
                </c:pt>
                <c:pt idx="104">
                  <c:v>4.5999999999999996</c:v>
                </c:pt>
                <c:pt idx="105">
                  <c:v>3.9</c:v>
                </c:pt>
                <c:pt idx="106">
                  <c:v>4.9000000000000004</c:v>
                </c:pt>
                <c:pt idx="107">
                  <c:v>5.4</c:v>
                </c:pt>
                <c:pt idx="108">
                  <c:v>4.2</c:v>
                </c:pt>
                <c:pt idx="109">
                  <c:v>3.1</c:v>
                </c:pt>
                <c:pt idx="110">
                  <c:v>4.0999999999999996</c:v>
                </c:pt>
                <c:pt idx="111">
                  <c:v>3.9</c:v>
                </c:pt>
                <c:pt idx="112">
                  <c:v>4.5</c:v>
                </c:pt>
                <c:pt idx="113">
                  <c:v>4.2</c:v>
                </c:pt>
                <c:pt idx="114">
                  <c:v>3.6</c:v>
                </c:pt>
                <c:pt idx="115">
                  <c:v>3.7</c:v>
                </c:pt>
                <c:pt idx="116">
                  <c:v>4.2</c:v>
                </c:pt>
                <c:pt idx="117">
                  <c:v>2.9</c:v>
                </c:pt>
                <c:pt idx="118">
                  <c:v>3.1</c:v>
                </c:pt>
                <c:pt idx="119">
                  <c:v>3</c:v>
                </c:pt>
                <c:pt idx="120">
                  <c:v>5.5</c:v>
                </c:pt>
                <c:pt idx="121">
                  <c:v>3.5</c:v>
                </c:pt>
                <c:pt idx="122">
                  <c:v>2.6</c:v>
                </c:pt>
                <c:pt idx="123">
                  <c:v>4.5999999999999996</c:v>
                </c:pt>
                <c:pt idx="124">
                  <c:v>2.5</c:v>
                </c:pt>
                <c:pt idx="125">
                  <c:v>3.1</c:v>
                </c:pt>
                <c:pt idx="126">
                  <c:v>4.3</c:v>
                </c:pt>
                <c:pt idx="127">
                  <c:v>2.9</c:v>
                </c:pt>
                <c:pt idx="128">
                  <c:v>4.3</c:v>
                </c:pt>
                <c:pt idx="129">
                  <c:v>2.1</c:v>
                </c:pt>
                <c:pt idx="130">
                  <c:v>4</c:v>
                </c:pt>
                <c:pt idx="131">
                  <c:v>4.7</c:v>
                </c:pt>
                <c:pt idx="132">
                  <c:v>1.6</c:v>
                </c:pt>
                <c:pt idx="133">
                  <c:v>3.3</c:v>
                </c:pt>
                <c:pt idx="134">
                  <c:v>4.2</c:v>
                </c:pt>
                <c:pt idx="135">
                  <c:v>4.4000000000000004</c:v>
                </c:pt>
                <c:pt idx="136">
                  <c:v>2.1</c:v>
                </c:pt>
                <c:pt idx="137">
                  <c:v>3.9</c:v>
                </c:pt>
                <c:pt idx="138">
                  <c:v>2.4</c:v>
                </c:pt>
                <c:pt idx="139">
                  <c:v>3.9</c:v>
                </c:pt>
                <c:pt idx="140">
                  <c:v>4.5</c:v>
                </c:pt>
                <c:pt idx="141">
                  <c:v>4</c:v>
                </c:pt>
                <c:pt idx="142">
                  <c:v>4.5</c:v>
                </c:pt>
                <c:pt idx="143">
                  <c:v>4.2</c:v>
                </c:pt>
                <c:pt idx="144">
                  <c:v>3.5</c:v>
                </c:pt>
                <c:pt idx="145">
                  <c:v>3.5</c:v>
                </c:pt>
                <c:pt idx="146">
                  <c:v>3.3</c:v>
                </c:pt>
                <c:pt idx="147">
                  <c:v>3.3</c:v>
                </c:pt>
                <c:pt idx="148">
                  <c:v>4.5</c:v>
                </c:pt>
                <c:pt idx="149">
                  <c:v>4</c:v>
                </c:pt>
                <c:pt idx="150">
                  <c:v>4.2</c:v>
                </c:pt>
                <c:pt idx="151">
                  <c:v>3.7</c:v>
                </c:pt>
                <c:pt idx="152">
                  <c:v>2.5</c:v>
                </c:pt>
                <c:pt idx="153">
                  <c:v>3.9</c:v>
                </c:pt>
                <c:pt idx="154">
                  <c:v>3.4</c:v>
                </c:pt>
                <c:pt idx="155">
                  <c:v>3.6</c:v>
                </c:pt>
                <c:pt idx="156">
                  <c:v>3.1</c:v>
                </c:pt>
                <c:pt idx="157">
                  <c:v>3.7</c:v>
                </c:pt>
                <c:pt idx="158">
                  <c:v>4.3</c:v>
                </c:pt>
                <c:pt idx="159">
                  <c:v>3.9</c:v>
                </c:pt>
                <c:pt idx="160">
                  <c:v>3.4</c:v>
                </c:pt>
                <c:pt idx="161">
                  <c:v>5.2</c:v>
                </c:pt>
                <c:pt idx="162">
                  <c:v>3.1</c:v>
                </c:pt>
                <c:pt idx="163">
                  <c:v>3</c:v>
                </c:pt>
                <c:pt idx="164">
                  <c:v>3</c:v>
                </c:pt>
                <c:pt idx="165">
                  <c:v>3.1</c:v>
                </c:pt>
                <c:pt idx="166">
                  <c:v>2.7</c:v>
                </c:pt>
                <c:pt idx="167">
                  <c:v>2</c:v>
                </c:pt>
                <c:pt idx="168">
                  <c:v>3</c:v>
                </c:pt>
                <c:pt idx="169">
                  <c:v>3.5</c:v>
                </c:pt>
                <c:pt idx="170">
                  <c:v>3.7</c:v>
                </c:pt>
                <c:pt idx="171">
                  <c:v>3.8</c:v>
                </c:pt>
                <c:pt idx="172">
                  <c:v>3.9</c:v>
                </c:pt>
                <c:pt idx="173">
                  <c:v>3.6</c:v>
                </c:pt>
                <c:pt idx="174">
                  <c:v>3.4</c:v>
                </c:pt>
                <c:pt idx="175">
                  <c:v>3.9</c:v>
                </c:pt>
                <c:pt idx="176">
                  <c:v>4.5</c:v>
                </c:pt>
                <c:pt idx="177">
                  <c:v>4.0999999999999996</c:v>
                </c:pt>
                <c:pt idx="178">
                  <c:v>3.8</c:v>
                </c:pt>
                <c:pt idx="179">
                  <c:v>4.3</c:v>
                </c:pt>
                <c:pt idx="180">
                  <c:v>4.2</c:v>
                </c:pt>
                <c:pt idx="181">
                  <c:v>4.4000000000000004</c:v>
                </c:pt>
                <c:pt idx="182">
                  <c:v>4.3</c:v>
                </c:pt>
                <c:pt idx="183">
                  <c:v>4.3</c:v>
                </c:pt>
                <c:pt idx="184">
                  <c:v>3.6</c:v>
                </c:pt>
                <c:pt idx="185">
                  <c:v>4.2</c:v>
                </c:pt>
                <c:pt idx="186">
                  <c:v>3.3</c:v>
                </c:pt>
                <c:pt idx="187">
                  <c:v>2.8</c:v>
                </c:pt>
                <c:pt idx="188">
                  <c:v>4.5999999999999996</c:v>
                </c:pt>
                <c:pt idx="189">
                  <c:v>4.2</c:v>
                </c:pt>
                <c:pt idx="190">
                  <c:v>2.9</c:v>
                </c:pt>
                <c:pt idx="191">
                  <c:v>4.4000000000000004</c:v>
                </c:pt>
                <c:pt idx="192">
                  <c:v>2.8</c:v>
                </c:pt>
                <c:pt idx="193">
                  <c:v>3.3</c:v>
                </c:pt>
                <c:pt idx="194">
                  <c:v>3</c:v>
                </c:pt>
                <c:pt idx="195">
                  <c:v>4</c:v>
                </c:pt>
                <c:pt idx="196">
                  <c:v>5.4</c:v>
                </c:pt>
                <c:pt idx="197">
                  <c:v>4.2</c:v>
                </c:pt>
                <c:pt idx="198">
                  <c:v>4.9000000000000004</c:v>
                </c:pt>
                <c:pt idx="199">
                  <c:v>4.2</c:v>
                </c:pt>
              </c:numCache>
            </c:numRef>
          </c:xVal>
          <c:yVal>
            <c:numRef>
              <c:f>'[1]Task 2.1'!$EC$2:$EC$201</c:f>
              <c:numCache>
                <c:formatCode>0.0</c:formatCode>
                <c:ptCount val="200"/>
                <c:pt idx="0">
                  <c:v>8.4</c:v>
                </c:pt>
                <c:pt idx="1">
                  <c:v>7.5</c:v>
                </c:pt>
                <c:pt idx="2">
                  <c:v>9</c:v>
                </c:pt>
                <c:pt idx="3">
                  <c:v>7.2</c:v>
                </c:pt>
                <c:pt idx="4">
                  <c:v>9</c:v>
                </c:pt>
                <c:pt idx="5">
                  <c:v>6.1</c:v>
                </c:pt>
                <c:pt idx="6">
                  <c:v>7.2</c:v>
                </c:pt>
                <c:pt idx="7">
                  <c:v>7.7</c:v>
                </c:pt>
                <c:pt idx="8">
                  <c:v>8.1999999999999993</c:v>
                </c:pt>
                <c:pt idx="9">
                  <c:v>6.7</c:v>
                </c:pt>
                <c:pt idx="10">
                  <c:v>8.4</c:v>
                </c:pt>
                <c:pt idx="11">
                  <c:v>6.6</c:v>
                </c:pt>
                <c:pt idx="12">
                  <c:v>7.9</c:v>
                </c:pt>
                <c:pt idx="13">
                  <c:v>8.1999999999999993</c:v>
                </c:pt>
                <c:pt idx="14">
                  <c:v>7.6</c:v>
                </c:pt>
                <c:pt idx="15">
                  <c:v>7.1</c:v>
                </c:pt>
                <c:pt idx="16">
                  <c:v>7.2</c:v>
                </c:pt>
                <c:pt idx="17">
                  <c:v>8.1999999999999993</c:v>
                </c:pt>
                <c:pt idx="18">
                  <c:v>7.9</c:v>
                </c:pt>
                <c:pt idx="19">
                  <c:v>8.8000000000000007</c:v>
                </c:pt>
                <c:pt idx="20">
                  <c:v>7</c:v>
                </c:pt>
                <c:pt idx="21">
                  <c:v>9.9</c:v>
                </c:pt>
                <c:pt idx="22">
                  <c:v>8.1</c:v>
                </c:pt>
                <c:pt idx="23">
                  <c:v>8</c:v>
                </c:pt>
                <c:pt idx="24">
                  <c:v>5.5</c:v>
                </c:pt>
                <c:pt idx="25">
                  <c:v>7</c:v>
                </c:pt>
                <c:pt idx="26">
                  <c:v>7</c:v>
                </c:pt>
                <c:pt idx="27">
                  <c:v>5.6</c:v>
                </c:pt>
                <c:pt idx="28">
                  <c:v>7.2</c:v>
                </c:pt>
                <c:pt idx="29">
                  <c:v>6.2</c:v>
                </c:pt>
                <c:pt idx="30">
                  <c:v>7.1</c:v>
                </c:pt>
                <c:pt idx="31">
                  <c:v>6.2</c:v>
                </c:pt>
                <c:pt idx="32">
                  <c:v>7.6</c:v>
                </c:pt>
                <c:pt idx="33">
                  <c:v>9</c:v>
                </c:pt>
                <c:pt idx="34">
                  <c:v>6.7</c:v>
                </c:pt>
                <c:pt idx="35">
                  <c:v>7.1</c:v>
                </c:pt>
                <c:pt idx="36">
                  <c:v>7.2</c:v>
                </c:pt>
                <c:pt idx="37">
                  <c:v>9.9</c:v>
                </c:pt>
                <c:pt idx="38">
                  <c:v>7.6</c:v>
                </c:pt>
                <c:pt idx="39">
                  <c:v>5.8</c:v>
                </c:pt>
                <c:pt idx="40">
                  <c:v>8.4</c:v>
                </c:pt>
                <c:pt idx="41">
                  <c:v>7.9</c:v>
                </c:pt>
                <c:pt idx="42">
                  <c:v>7.6</c:v>
                </c:pt>
                <c:pt idx="43">
                  <c:v>8.4</c:v>
                </c:pt>
                <c:pt idx="44">
                  <c:v>6.5</c:v>
                </c:pt>
                <c:pt idx="45">
                  <c:v>7.7</c:v>
                </c:pt>
                <c:pt idx="46">
                  <c:v>8</c:v>
                </c:pt>
                <c:pt idx="47">
                  <c:v>7.1</c:v>
                </c:pt>
                <c:pt idx="48">
                  <c:v>8.5</c:v>
                </c:pt>
                <c:pt idx="49">
                  <c:v>7.6</c:v>
                </c:pt>
                <c:pt idx="50">
                  <c:v>7.2</c:v>
                </c:pt>
                <c:pt idx="51">
                  <c:v>8.1999999999999993</c:v>
                </c:pt>
                <c:pt idx="52">
                  <c:v>9</c:v>
                </c:pt>
                <c:pt idx="53">
                  <c:v>7.2</c:v>
                </c:pt>
                <c:pt idx="54">
                  <c:v>8.1</c:v>
                </c:pt>
                <c:pt idx="55">
                  <c:v>8.9</c:v>
                </c:pt>
                <c:pt idx="56">
                  <c:v>8.8000000000000007</c:v>
                </c:pt>
                <c:pt idx="57">
                  <c:v>7.5</c:v>
                </c:pt>
                <c:pt idx="58">
                  <c:v>7</c:v>
                </c:pt>
                <c:pt idx="59">
                  <c:v>8.5</c:v>
                </c:pt>
                <c:pt idx="60">
                  <c:v>7.2</c:v>
                </c:pt>
                <c:pt idx="61">
                  <c:v>8.8000000000000007</c:v>
                </c:pt>
                <c:pt idx="62">
                  <c:v>8</c:v>
                </c:pt>
                <c:pt idx="63">
                  <c:v>8.1</c:v>
                </c:pt>
                <c:pt idx="64">
                  <c:v>7.1</c:v>
                </c:pt>
                <c:pt idx="65">
                  <c:v>9</c:v>
                </c:pt>
                <c:pt idx="66">
                  <c:v>6.2</c:v>
                </c:pt>
                <c:pt idx="67">
                  <c:v>8.1999999999999993</c:v>
                </c:pt>
                <c:pt idx="68">
                  <c:v>5.8</c:v>
                </c:pt>
                <c:pt idx="69">
                  <c:v>8</c:v>
                </c:pt>
                <c:pt idx="70">
                  <c:v>7.7</c:v>
                </c:pt>
                <c:pt idx="71">
                  <c:v>7</c:v>
                </c:pt>
                <c:pt idx="72">
                  <c:v>7.9</c:v>
                </c:pt>
                <c:pt idx="73">
                  <c:v>9.8000000000000007</c:v>
                </c:pt>
                <c:pt idx="74">
                  <c:v>8.4</c:v>
                </c:pt>
                <c:pt idx="75">
                  <c:v>8.9</c:v>
                </c:pt>
                <c:pt idx="76">
                  <c:v>7.5</c:v>
                </c:pt>
                <c:pt idx="77">
                  <c:v>8</c:v>
                </c:pt>
                <c:pt idx="78">
                  <c:v>8.1</c:v>
                </c:pt>
                <c:pt idx="79">
                  <c:v>7.6</c:v>
                </c:pt>
                <c:pt idx="80">
                  <c:v>8.8000000000000007</c:v>
                </c:pt>
                <c:pt idx="81">
                  <c:v>8</c:v>
                </c:pt>
                <c:pt idx="82">
                  <c:v>8.5</c:v>
                </c:pt>
                <c:pt idx="83">
                  <c:v>6.5</c:v>
                </c:pt>
                <c:pt idx="84">
                  <c:v>7.7</c:v>
                </c:pt>
                <c:pt idx="85">
                  <c:v>7.2</c:v>
                </c:pt>
                <c:pt idx="86">
                  <c:v>6</c:v>
                </c:pt>
                <c:pt idx="87">
                  <c:v>8.1999999999999993</c:v>
                </c:pt>
                <c:pt idx="88">
                  <c:v>7.4</c:v>
                </c:pt>
                <c:pt idx="89">
                  <c:v>9.3000000000000007</c:v>
                </c:pt>
                <c:pt idx="90">
                  <c:v>7.9</c:v>
                </c:pt>
                <c:pt idx="91">
                  <c:v>6.5</c:v>
                </c:pt>
                <c:pt idx="92">
                  <c:v>8.6</c:v>
                </c:pt>
                <c:pt idx="93">
                  <c:v>8.9</c:v>
                </c:pt>
                <c:pt idx="94">
                  <c:v>8.4</c:v>
                </c:pt>
                <c:pt idx="95">
                  <c:v>8.1</c:v>
                </c:pt>
                <c:pt idx="96">
                  <c:v>7.2</c:v>
                </c:pt>
                <c:pt idx="97">
                  <c:v>7.7</c:v>
                </c:pt>
                <c:pt idx="98">
                  <c:v>7.4</c:v>
                </c:pt>
                <c:pt idx="99">
                  <c:v>7</c:v>
                </c:pt>
                <c:pt idx="100">
                  <c:v>6.1</c:v>
                </c:pt>
                <c:pt idx="101">
                  <c:v>7.1</c:v>
                </c:pt>
                <c:pt idx="102">
                  <c:v>7.6</c:v>
                </c:pt>
                <c:pt idx="103">
                  <c:v>9</c:v>
                </c:pt>
                <c:pt idx="104">
                  <c:v>8.9</c:v>
                </c:pt>
                <c:pt idx="105">
                  <c:v>7.5</c:v>
                </c:pt>
                <c:pt idx="106">
                  <c:v>9.3000000000000007</c:v>
                </c:pt>
                <c:pt idx="107">
                  <c:v>8</c:v>
                </c:pt>
                <c:pt idx="108">
                  <c:v>7.6</c:v>
                </c:pt>
                <c:pt idx="109">
                  <c:v>7.1</c:v>
                </c:pt>
                <c:pt idx="110">
                  <c:v>8.1</c:v>
                </c:pt>
                <c:pt idx="111">
                  <c:v>7.9</c:v>
                </c:pt>
                <c:pt idx="112">
                  <c:v>7.2</c:v>
                </c:pt>
                <c:pt idx="113">
                  <c:v>7.7</c:v>
                </c:pt>
                <c:pt idx="114">
                  <c:v>7.9</c:v>
                </c:pt>
                <c:pt idx="115">
                  <c:v>6.9</c:v>
                </c:pt>
                <c:pt idx="116">
                  <c:v>9.5</c:v>
                </c:pt>
                <c:pt idx="117">
                  <c:v>7.5</c:v>
                </c:pt>
                <c:pt idx="118">
                  <c:v>8</c:v>
                </c:pt>
                <c:pt idx="119">
                  <c:v>7.1</c:v>
                </c:pt>
                <c:pt idx="120">
                  <c:v>8.8000000000000007</c:v>
                </c:pt>
                <c:pt idx="121">
                  <c:v>8</c:v>
                </c:pt>
                <c:pt idx="122">
                  <c:v>7.7</c:v>
                </c:pt>
                <c:pt idx="123">
                  <c:v>8.1999999999999993</c:v>
                </c:pt>
                <c:pt idx="124">
                  <c:v>6.5</c:v>
                </c:pt>
                <c:pt idx="125">
                  <c:v>8.1</c:v>
                </c:pt>
                <c:pt idx="126">
                  <c:v>8.1</c:v>
                </c:pt>
                <c:pt idx="127">
                  <c:v>6.9</c:v>
                </c:pt>
                <c:pt idx="128">
                  <c:v>9.3000000000000007</c:v>
                </c:pt>
                <c:pt idx="129">
                  <c:v>6.2</c:v>
                </c:pt>
                <c:pt idx="130">
                  <c:v>8</c:v>
                </c:pt>
                <c:pt idx="131">
                  <c:v>7.1</c:v>
                </c:pt>
                <c:pt idx="132">
                  <c:v>6.5</c:v>
                </c:pt>
                <c:pt idx="133">
                  <c:v>7.1</c:v>
                </c:pt>
                <c:pt idx="134">
                  <c:v>8.1999999999999993</c:v>
                </c:pt>
                <c:pt idx="135">
                  <c:v>7</c:v>
                </c:pt>
                <c:pt idx="136">
                  <c:v>6.7</c:v>
                </c:pt>
                <c:pt idx="137">
                  <c:v>7.5</c:v>
                </c:pt>
                <c:pt idx="138">
                  <c:v>7.4</c:v>
                </c:pt>
                <c:pt idx="139">
                  <c:v>7.4</c:v>
                </c:pt>
                <c:pt idx="140">
                  <c:v>7.9</c:v>
                </c:pt>
                <c:pt idx="141">
                  <c:v>8</c:v>
                </c:pt>
                <c:pt idx="142">
                  <c:v>8</c:v>
                </c:pt>
                <c:pt idx="143">
                  <c:v>8.4</c:v>
                </c:pt>
                <c:pt idx="144">
                  <c:v>8.8000000000000007</c:v>
                </c:pt>
                <c:pt idx="145">
                  <c:v>7.9</c:v>
                </c:pt>
                <c:pt idx="146">
                  <c:v>6</c:v>
                </c:pt>
                <c:pt idx="147">
                  <c:v>8.1999999999999993</c:v>
                </c:pt>
                <c:pt idx="148">
                  <c:v>8.4</c:v>
                </c:pt>
                <c:pt idx="149">
                  <c:v>7.4</c:v>
                </c:pt>
                <c:pt idx="150">
                  <c:v>8</c:v>
                </c:pt>
                <c:pt idx="151">
                  <c:v>6.6</c:v>
                </c:pt>
                <c:pt idx="152">
                  <c:v>7.6</c:v>
                </c:pt>
                <c:pt idx="153">
                  <c:v>7.5</c:v>
                </c:pt>
                <c:pt idx="154">
                  <c:v>7.1</c:v>
                </c:pt>
                <c:pt idx="155">
                  <c:v>7.9</c:v>
                </c:pt>
                <c:pt idx="156">
                  <c:v>7.6</c:v>
                </c:pt>
                <c:pt idx="157">
                  <c:v>7.1</c:v>
                </c:pt>
                <c:pt idx="158">
                  <c:v>7.6</c:v>
                </c:pt>
                <c:pt idx="159">
                  <c:v>8.1999999999999993</c:v>
                </c:pt>
                <c:pt idx="160">
                  <c:v>6.9</c:v>
                </c:pt>
                <c:pt idx="161">
                  <c:v>8.1</c:v>
                </c:pt>
                <c:pt idx="162">
                  <c:v>7.6</c:v>
                </c:pt>
                <c:pt idx="163">
                  <c:v>8.4</c:v>
                </c:pt>
                <c:pt idx="164">
                  <c:v>7.4</c:v>
                </c:pt>
                <c:pt idx="165">
                  <c:v>7.9</c:v>
                </c:pt>
                <c:pt idx="166">
                  <c:v>7.2</c:v>
                </c:pt>
                <c:pt idx="167">
                  <c:v>7.6</c:v>
                </c:pt>
                <c:pt idx="168">
                  <c:v>6.7</c:v>
                </c:pt>
                <c:pt idx="169">
                  <c:v>7.4</c:v>
                </c:pt>
                <c:pt idx="170">
                  <c:v>6.2</c:v>
                </c:pt>
                <c:pt idx="171">
                  <c:v>7.5</c:v>
                </c:pt>
                <c:pt idx="172">
                  <c:v>7.4</c:v>
                </c:pt>
                <c:pt idx="173">
                  <c:v>7.9</c:v>
                </c:pt>
                <c:pt idx="174">
                  <c:v>6.5</c:v>
                </c:pt>
                <c:pt idx="175">
                  <c:v>8.6</c:v>
                </c:pt>
                <c:pt idx="176">
                  <c:v>8.6</c:v>
                </c:pt>
                <c:pt idx="177">
                  <c:v>8</c:v>
                </c:pt>
                <c:pt idx="178">
                  <c:v>8.1</c:v>
                </c:pt>
                <c:pt idx="179">
                  <c:v>8.1999999999999993</c:v>
                </c:pt>
                <c:pt idx="180">
                  <c:v>7.2</c:v>
                </c:pt>
                <c:pt idx="181">
                  <c:v>8.4</c:v>
                </c:pt>
                <c:pt idx="182">
                  <c:v>9.4</c:v>
                </c:pt>
                <c:pt idx="183">
                  <c:v>9.4</c:v>
                </c:pt>
                <c:pt idx="184">
                  <c:v>7.5</c:v>
                </c:pt>
                <c:pt idx="185">
                  <c:v>6.6</c:v>
                </c:pt>
                <c:pt idx="186">
                  <c:v>4.3</c:v>
                </c:pt>
                <c:pt idx="187">
                  <c:v>6.6</c:v>
                </c:pt>
                <c:pt idx="188">
                  <c:v>7.4</c:v>
                </c:pt>
                <c:pt idx="189">
                  <c:v>7.1</c:v>
                </c:pt>
                <c:pt idx="190">
                  <c:v>6.7</c:v>
                </c:pt>
                <c:pt idx="191">
                  <c:v>6.7</c:v>
                </c:pt>
                <c:pt idx="192">
                  <c:v>7.2</c:v>
                </c:pt>
                <c:pt idx="193">
                  <c:v>7.1</c:v>
                </c:pt>
                <c:pt idx="194">
                  <c:v>6</c:v>
                </c:pt>
                <c:pt idx="195">
                  <c:v>8.4</c:v>
                </c:pt>
                <c:pt idx="196">
                  <c:v>8.6</c:v>
                </c:pt>
                <c:pt idx="197">
                  <c:v>7.9</c:v>
                </c:pt>
                <c:pt idx="198">
                  <c:v>7.6</c:v>
                </c:pt>
                <c:pt idx="199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6-4D60-824E-5BA97FECF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622720"/>
        <c:axId val="717592216"/>
      </c:scatterChart>
      <c:valAx>
        <c:axId val="71762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Shipping_Speed(A scale from 1 = Very Slow to 10 = Very Fast)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92216"/>
        <c:crosses val="autoZero"/>
        <c:crossBetween val="midCat"/>
      </c:valAx>
      <c:valAx>
        <c:axId val="71759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Order</a:t>
                </a:r>
                <a:r>
                  <a:rPr lang="en-AU" baseline="0"/>
                  <a:t> Quantity(Thousand)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2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Shipping_Cost v. Order</a:t>
            </a:r>
            <a:r>
              <a:rPr lang="en-US" baseline="0"/>
              <a:t> </a:t>
            </a:r>
            <a:r>
              <a:rPr lang="en-US"/>
              <a:t>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'[1]Task 2.1'!$EO$1</c:f>
              <c:strCache>
                <c:ptCount val="1"/>
                <c:pt idx="0">
                  <c:v>Order_Qty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'[1]Task 2.1'!$EN$2:$EN$201</c:f>
              <c:numCache>
                <c:formatCode>0.0</c:formatCode>
                <c:ptCount val="200"/>
                <c:pt idx="0">
                  <c:v>5.9</c:v>
                </c:pt>
                <c:pt idx="1">
                  <c:v>7.2</c:v>
                </c:pt>
                <c:pt idx="2">
                  <c:v>5.6</c:v>
                </c:pt>
                <c:pt idx="3">
                  <c:v>3.7</c:v>
                </c:pt>
                <c:pt idx="4">
                  <c:v>6.9</c:v>
                </c:pt>
                <c:pt idx="5">
                  <c:v>4.0999999999999996</c:v>
                </c:pt>
                <c:pt idx="6">
                  <c:v>2.6</c:v>
                </c:pt>
                <c:pt idx="7">
                  <c:v>4.8</c:v>
                </c:pt>
                <c:pt idx="8">
                  <c:v>6.7</c:v>
                </c:pt>
                <c:pt idx="9">
                  <c:v>6.1</c:v>
                </c:pt>
                <c:pt idx="10">
                  <c:v>4.8</c:v>
                </c:pt>
                <c:pt idx="11">
                  <c:v>3.9</c:v>
                </c:pt>
                <c:pt idx="12">
                  <c:v>6.9</c:v>
                </c:pt>
                <c:pt idx="13">
                  <c:v>5.5</c:v>
                </c:pt>
                <c:pt idx="14">
                  <c:v>6.9</c:v>
                </c:pt>
                <c:pt idx="15">
                  <c:v>6.8</c:v>
                </c:pt>
                <c:pt idx="16">
                  <c:v>6</c:v>
                </c:pt>
                <c:pt idx="17">
                  <c:v>7.2</c:v>
                </c:pt>
                <c:pt idx="18">
                  <c:v>6.4</c:v>
                </c:pt>
                <c:pt idx="19">
                  <c:v>6</c:v>
                </c:pt>
                <c:pt idx="20">
                  <c:v>5.2</c:v>
                </c:pt>
                <c:pt idx="21">
                  <c:v>7.7</c:v>
                </c:pt>
                <c:pt idx="22">
                  <c:v>5.0999999999999996</c:v>
                </c:pt>
                <c:pt idx="23">
                  <c:v>7.2</c:v>
                </c:pt>
                <c:pt idx="24">
                  <c:v>4.7</c:v>
                </c:pt>
                <c:pt idx="25">
                  <c:v>6.1</c:v>
                </c:pt>
                <c:pt idx="26">
                  <c:v>5.8</c:v>
                </c:pt>
                <c:pt idx="27">
                  <c:v>5.5</c:v>
                </c:pt>
                <c:pt idx="28">
                  <c:v>6</c:v>
                </c:pt>
                <c:pt idx="29">
                  <c:v>4</c:v>
                </c:pt>
                <c:pt idx="30">
                  <c:v>4.3</c:v>
                </c:pt>
                <c:pt idx="31">
                  <c:v>4.5</c:v>
                </c:pt>
                <c:pt idx="32">
                  <c:v>5.3</c:v>
                </c:pt>
                <c:pt idx="33">
                  <c:v>5.7</c:v>
                </c:pt>
                <c:pt idx="34">
                  <c:v>5</c:v>
                </c:pt>
                <c:pt idx="35">
                  <c:v>4.3</c:v>
                </c:pt>
                <c:pt idx="36">
                  <c:v>4.5999999999999996</c:v>
                </c:pt>
                <c:pt idx="37">
                  <c:v>8.1</c:v>
                </c:pt>
                <c:pt idx="38">
                  <c:v>6.2</c:v>
                </c:pt>
                <c:pt idx="39">
                  <c:v>4.8</c:v>
                </c:pt>
                <c:pt idx="40">
                  <c:v>5.5</c:v>
                </c:pt>
                <c:pt idx="41">
                  <c:v>5.4</c:v>
                </c:pt>
                <c:pt idx="42">
                  <c:v>6.8</c:v>
                </c:pt>
                <c:pt idx="43">
                  <c:v>6.9</c:v>
                </c:pt>
                <c:pt idx="44">
                  <c:v>6.5</c:v>
                </c:pt>
                <c:pt idx="45">
                  <c:v>5.9</c:v>
                </c:pt>
                <c:pt idx="46">
                  <c:v>6.3</c:v>
                </c:pt>
                <c:pt idx="47">
                  <c:v>7.5</c:v>
                </c:pt>
                <c:pt idx="48">
                  <c:v>6.1</c:v>
                </c:pt>
                <c:pt idx="49">
                  <c:v>5.8</c:v>
                </c:pt>
                <c:pt idx="50">
                  <c:v>4.2</c:v>
                </c:pt>
                <c:pt idx="51">
                  <c:v>7.4</c:v>
                </c:pt>
                <c:pt idx="52">
                  <c:v>6.1</c:v>
                </c:pt>
                <c:pt idx="53">
                  <c:v>4.4000000000000004</c:v>
                </c:pt>
                <c:pt idx="54">
                  <c:v>5.8</c:v>
                </c:pt>
                <c:pt idx="55">
                  <c:v>5.7</c:v>
                </c:pt>
                <c:pt idx="56">
                  <c:v>7.7</c:v>
                </c:pt>
                <c:pt idx="57">
                  <c:v>5.8</c:v>
                </c:pt>
                <c:pt idx="58">
                  <c:v>3.7</c:v>
                </c:pt>
                <c:pt idx="59">
                  <c:v>6.9</c:v>
                </c:pt>
                <c:pt idx="60">
                  <c:v>6.1</c:v>
                </c:pt>
                <c:pt idx="61">
                  <c:v>5</c:v>
                </c:pt>
                <c:pt idx="62">
                  <c:v>5.0999999999999996</c:v>
                </c:pt>
                <c:pt idx="63">
                  <c:v>4.5</c:v>
                </c:pt>
                <c:pt idx="64">
                  <c:v>4.0999999999999996</c:v>
                </c:pt>
                <c:pt idx="65">
                  <c:v>6.7</c:v>
                </c:pt>
                <c:pt idx="66">
                  <c:v>5.5</c:v>
                </c:pt>
                <c:pt idx="67">
                  <c:v>5.4</c:v>
                </c:pt>
                <c:pt idx="68">
                  <c:v>3.5</c:v>
                </c:pt>
                <c:pt idx="69">
                  <c:v>5.3</c:v>
                </c:pt>
                <c:pt idx="70">
                  <c:v>5.9</c:v>
                </c:pt>
                <c:pt idx="71">
                  <c:v>3.7</c:v>
                </c:pt>
                <c:pt idx="72">
                  <c:v>6.6</c:v>
                </c:pt>
                <c:pt idx="73">
                  <c:v>7.6</c:v>
                </c:pt>
                <c:pt idx="74">
                  <c:v>5.5</c:v>
                </c:pt>
                <c:pt idx="75">
                  <c:v>5</c:v>
                </c:pt>
                <c:pt idx="76">
                  <c:v>4.5999999999999996</c:v>
                </c:pt>
                <c:pt idx="77">
                  <c:v>6.2</c:v>
                </c:pt>
                <c:pt idx="78">
                  <c:v>7.6</c:v>
                </c:pt>
                <c:pt idx="79">
                  <c:v>4.0999999999999996</c:v>
                </c:pt>
                <c:pt idx="80">
                  <c:v>4.8</c:v>
                </c:pt>
                <c:pt idx="81">
                  <c:v>4.9000000000000004</c:v>
                </c:pt>
                <c:pt idx="82">
                  <c:v>3.9</c:v>
                </c:pt>
                <c:pt idx="83">
                  <c:v>3.6</c:v>
                </c:pt>
                <c:pt idx="84">
                  <c:v>6.6</c:v>
                </c:pt>
                <c:pt idx="85">
                  <c:v>4.5</c:v>
                </c:pt>
                <c:pt idx="86">
                  <c:v>3</c:v>
                </c:pt>
                <c:pt idx="87">
                  <c:v>6.7</c:v>
                </c:pt>
                <c:pt idx="88">
                  <c:v>5.4</c:v>
                </c:pt>
                <c:pt idx="89">
                  <c:v>7</c:v>
                </c:pt>
                <c:pt idx="90">
                  <c:v>4.0999999999999996</c:v>
                </c:pt>
                <c:pt idx="91">
                  <c:v>2.6</c:v>
                </c:pt>
                <c:pt idx="92">
                  <c:v>5.3</c:v>
                </c:pt>
                <c:pt idx="93">
                  <c:v>7</c:v>
                </c:pt>
                <c:pt idx="94">
                  <c:v>4.5999999999999996</c:v>
                </c:pt>
                <c:pt idx="95">
                  <c:v>5.3</c:v>
                </c:pt>
                <c:pt idx="96">
                  <c:v>5</c:v>
                </c:pt>
                <c:pt idx="97">
                  <c:v>3.2</c:v>
                </c:pt>
                <c:pt idx="98">
                  <c:v>5.3</c:v>
                </c:pt>
                <c:pt idx="99">
                  <c:v>5.0999999999999996</c:v>
                </c:pt>
                <c:pt idx="100">
                  <c:v>4.9000000000000004</c:v>
                </c:pt>
                <c:pt idx="101">
                  <c:v>5.2</c:v>
                </c:pt>
                <c:pt idx="102">
                  <c:v>4.7</c:v>
                </c:pt>
                <c:pt idx="103">
                  <c:v>5.5</c:v>
                </c:pt>
                <c:pt idx="104">
                  <c:v>6.8</c:v>
                </c:pt>
                <c:pt idx="105">
                  <c:v>5.9</c:v>
                </c:pt>
                <c:pt idx="106">
                  <c:v>6.5</c:v>
                </c:pt>
                <c:pt idx="107">
                  <c:v>8.6999999999999993</c:v>
                </c:pt>
                <c:pt idx="108">
                  <c:v>5.5</c:v>
                </c:pt>
                <c:pt idx="109">
                  <c:v>5.5</c:v>
                </c:pt>
                <c:pt idx="110">
                  <c:v>7.1</c:v>
                </c:pt>
                <c:pt idx="111">
                  <c:v>6.6</c:v>
                </c:pt>
                <c:pt idx="112">
                  <c:v>5.2</c:v>
                </c:pt>
                <c:pt idx="113">
                  <c:v>5.6</c:v>
                </c:pt>
                <c:pt idx="114">
                  <c:v>4.9000000000000004</c:v>
                </c:pt>
                <c:pt idx="115">
                  <c:v>5.4</c:v>
                </c:pt>
                <c:pt idx="116">
                  <c:v>7.7</c:v>
                </c:pt>
                <c:pt idx="117">
                  <c:v>4.0999999999999996</c:v>
                </c:pt>
                <c:pt idx="118">
                  <c:v>4.2</c:v>
                </c:pt>
                <c:pt idx="119">
                  <c:v>3.9</c:v>
                </c:pt>
                <c:pt idx="120">
                  <c:v>7</c:v>
                </c:pt>
                <c:pt idx="121">
                  <c:v>6.2</c:v>
                </c:pt>
                <c:pt idx="122">
                  <c:v>3.4</c:v>
                </c:pt>
                <c:pt idx="123">
                  <c:v>7</c:v>
                </c:pt>
                <c:pt idx="124">
                  <c:v>4.2</c:v>
                </c:pt>
                <c:pt idx="125">
                  <c:v>4</c:v>
                </c:pt>
                <c:pt idx="126">
                  <c:v>6.6</c:v>
                </c:pt>
                <c:pt idx="127">
                  <c:v>4</c:v>
                </c:pt>
                <c:pt idx="128">
                  <c:v>6.2</c:v>
                </c:pt>
                <c:pt idx="129">
                  <c:v>2.6</c:v>
                </c:pt>
                <c:pt idx="130">
                  <c:v>6.1</c:v>
                </c:pt>
                <c:pt idx="131">
                  <c:v>6.9</c:v>
                </c:pt>
                <c:pt idx="132">
                  <c:v>3.6</c:v>
                </c:pt>
                <c:pt idx="133">
                  <c:v>6.3</c:v>
                </c:pt>
                <c:pt idx="134">
                  <c:v>6</c:v>
                </c:pt>
                <c:pt idx="135">
                  <c:v>5.6</c:v>
                </c:pt>
                <c:pt idx="136">
                  <c:v>3.1</c:v>
                </c:pt>
                <c:pt idx="137">
                  <c:v>5.7</c:v>
                </c:pt>
                <c:pt idx="138">
                  <c:v>3.3</c:v>
                </c:pt>
                <c:pt idx="139">
                  <c:v>4.8</c:v>
                </c:pt>
                <c:pt idx="140">
                  <c:v>6.3</c:v>
                </c:pt>
                <c:pt idx="141">
                  <c:v>5.8</c:v>
                </c:pt>
                <c:pt idx="142">
                  <c:v>6.9</c:v>
                </c:pt>
                <c:pt idx="143">
                  <c:v>5.0999999999999996</c:v>
                </c:pt>
                <c:pt idx="144">
                  <c:v>5.4</c:v>
                </c:pt>
                <c:pt idx="145">
                  <c:v>4.0999999999999996</c:v>
                </c:pt>
                <c:pt idx="146">
                  <c:v>4.7</c:v>
                </c:pt>
                <c:pt idx="147">
                  <c:v>4.7</c:v>
                </c:pt>
                <c:pt idx="148">
                  <c:v>6.2</c:v>
                </c:pt>
                <c:pt idx="149">
                  <c:v>5.8</c:v>
                </c:pt>
                <c:pt idx="150">
                  <c:v>5.7</c:v>
                </c:pt>
                <c:pt idx="151">
                  <c:v>5.4</c:v>
                </c:pt>
                <c:pt idx="152">
                  <c:v>3.8</c:v>
                </c:pt>
                <c:pt idx="153">
                  <c:v>5.4</c:v>
                </c:pt>
                <c:pt idx="154">
                  <c:v>5.3</c:v>
                </c:pt>
                <c:pt idx="155">
                  <c:v>5.8</c:v>
                </c:pt>
                <c:pt idx="156">
                  <c:v>4.4000000000000004</c:v>
                </c:pt>
                <c:pt idx="157">
                  <c:v>4.3</c:v>
                </c:pt>
                <c:pt idx="158">
                  <c:v>5.7</c:v>
                </c:pt>
                <c:pt idx="159">
                  <c:v>4.8</c:v>
                </c:pt>
                <c:pt idx="160">
                  <c:v>4.9000000000000004</c:v>
                </c:pt>
                <c:pt idx="161">
                  <c:v>6.4</c:v>
                </c:pt>
                <c:pt idx="162">
                  <c:v>4.9000000000000004</c:v>
                </c:pt>
                <c:pt idx="163">
                  <c:v>4</c:v>
                </c:pt>
                <c:pt idx="164">
                  <c:v>4</c:v>
                </c:pt>
                <c:pt idx="165">
                  <c:v>4.4000000000000004</c:v>
                </c:pt>
                <c:pt idx="166">
                  <c:v>3.7</c:v>
                </c:pt>
                <c:pt idx="167">
                  <c:v>3.4</c:v>
                </c:pt>
                <c:pt idx="168">
                  <c:v>4</c:v>
                </c:pt>
                <c:pt idx="169">
                  <c:v>4.3</c:v>
                </c:pt>
                <c:pt idx="170">
                  <c:v>5.6</c:v>
                </c:pt>
                <c:pt idx="171">
                  <c:v>5.8</c:v>
                </c:pt>
                <c:pt idx="172">
                  <c:v>5.3</c:v>
                </c:pt>
                <c:pt idx="173">
                  <c:v>4.2</c:v>
                </c:pt>
                <c:pt idx="174">
                  <c:v>4.7</c:v>
                </c:pt>
                <c:pt idx="175">
                  <c:v>4.2</c:v>
                </c:pt>
                <c:pt idx="176">
                  <c:v>5.8</c:v>
                </c:pt>
                <c:pt idx="177">
                  <c:v>5.8</c:v>
                </c:pt>
                <c:pt idx="178">
                  <c:v>5.3</c:v>
                </c:pt>
                <c:pt idx="179">
                  <c:v>6.1</c:v>
                </c:pt>
                <c:pt idx="180">
                  <c:v>6.3</c:v>
                </c:pt>
                <c:pt idx="181">
                  <c:v>6.4</c:v>
                </c:pt>
                <c:pt idx="182">
                  <c:v>6.7</c:v>
                </c:pt>
                <c:pt idx="183">
                  <c:v>5.8</c:v>
                </c:pt>
                <c:pt idx="184">
                  <c:v>5.0999999999999996</c:v>
                </c:pt>
                <c:pt idx="185">
                  <c:v>6.3</c:v>
                </c:pt>
                <c:pt idx="186">
                  <c:v>3.3</c:v>
                </c:pt>
                <c:pt idx="187">
                  <c:v>4</c:v>
                </c:pt>
                <c:pt idx="188">
                  <c:v>6.6</c:v>
                </c:pt>
                <c:pt idx="189">
                  <c:v>5.6</c:v>
                </c:pt>
                <c:pt idx="190">
                  <c:v>4.2</c:v>
                </c:pt>
                <c:pt idx="191">
                  <c:v>5.8</c:v>
                </c:pt>
                <c:pt idx="192">
                  <c:v>3.2</c:v>
                </c:pt>
                <c:pt idx="193">
                  <c:v>4.7</c:v>
                </c:pt>
                <c:pt idx="194">
                  <c:v>4</c:v>
                </c:pt>
                <c:pt idx="195">
                  <c:v>5.2</c:v>
                </c:pt>
                <c:pt idx="196">
                  <c:v>6</c:v>
                </c:pt>
                <c:pt idx="197">
                  <c:v>6.3</c:v>
                </c:pt>
                <c:pt idx="198">
                  <c:v>6.6</c:v>
                </c:pt>
                <c:pt idx="199">
                  <c:v>5.9</c:v>
                </c:pt>
              </c:numCache>
            </c:numRef>
          </c:xVal>
          <c:yVal>
            <c:numRef>
              <c:f>'[1]Task 2.1'!$EO$2:$EO$201</c:f>
              <c:numCache>
                <c:formatCode>0.0</c:formatCode>
                <c:ptCount val="200"/>
                <c:pt idx="0">
                  <c:v>8.4</c:v>
                </c:pt>
                <c:pt idx="1">
                  <c:v>7.5</c:v>
                </c:pt>
                <c:pt idx="2">
                  <c:v>9</c:v>
                </c:pt>
                <c:pt idx="3">
                  <c:v>7.2</c:v>
                </c:pt>
                <c:pt idx="4">
                  <c:v>9</c:v>
                </c:pt>
                <c:pt idx="5">
                  <c:v>6.1</c:v>
                </c:pt>
                <c:pt idx="6">
                  <c:v>7.2</c:v>
                </c:pt>
                <c:pt idx="7">
                  <c:v>7.7</c:v>
                </c:pt>
                <c:pt idx="8">
                  <c:v>8.1999999999999993</c:v>
                </c:pt>
                <c:pt idx="9">
                  <c:v>6.7</c:v>
                </c:pt>
                <c:pt idx="10">
                  <c:v>8.4</c:v>
                </c:pt>
                <c:pt idx="11">
                  <c:v>6.6</c:v>
                </c:pt>
                <c:pt idx="12">
                  <c:v>7.9</c:v>
                </c:pt>
                <c:pt idx="13">
                  <c:v>8.1999999999999993</c:v>
                </c:pt>
                <c:pt idx="14">
                  <c:v>7.6</c:v>
                </c:pt>
                <c:pt idx="15">
                  <c:v>7.1</c:v>
                </c:pt>
                <c:pt idx="16">
                  <c:v>7.2</c:v>
                </c:pt>
                <c:pt idx="17">
                  <c:v>8.1999999999999993</c:v>
                </c:pt>
                <c:pt idx="18">
                  <c:v>7.9</c:v>
                </c:pt>
                <c:pt idx="19">
                  <c:v>8.8000000000000007</c:v>
                </c:pt>
                <c:pt idx="20">
                  <c:v>7</c:v>
                </c:pt>
                <c:pt idx="21">
                  <c:v>9.9</c:v>
                </c:pt>
                <c:pt idx="22">
                  <c:v>8.1</c:v>
                </c:pt>
                <c:pt idx="23">
                  <c:v>8</c:v>
                </c:pt>
                <c:pt idx="24">
                  <c:v>5.5</c:v>
                </c:pt>
                <c:pt idx="25">
                  <c:v>7</c:v>
                </c:pt>
                <c:pt idx="26">
                  <c:v>7</c:v>
                </c:pt>
                <c:pt idx="27">
                  <c:v>5.6</c:v>
                </c:pt>
                <c:pt idx="28">
                  <c:v>7.2</c:v>
                </c:pt>
                <c:pt idx="29">
                  <c:v>6.2</c:v>
                </c:pt>
                <c:pt idx="30">
                  <c:v>7.1</c:v>
                </c:pt>
                <c:pt idx="31">
                  <c:v>6.2</c:v>
                </c:pt>
                <c:pt idx="32">
                  <c:v>7.6</c:v>
                </c:pt>
                <c:pt idx="33">
                  <c:v>9</c:v>
                </c:pt>
                <c:pt idx="34">
                  <c:v>6.7</c:v>
                </c:pt>
                <c:pt idx="35">
                  <c:v>7.1</c:v>
                </c:pt>
                <c:pt idx="36">
                  <c:v>7.2</c:v>
                </c:pt>
                <c:pt idx="37">
                  <c:v>9.9</c:v>
                </c:pt>
                <c:pt idx="38">
                  <c:v>7.6</c:v>
                </c:pt>
                <c:pt idx="39">
                  <c:v>5.8</c:v>
                </c:pt>
                <c:pt idx="40">
                  <c:v>8.4</c:v>
                </c:pt>
                <c:pt idx="41">
                  <c:v>7.9</c:v>
                </c:pt>
                <c:pt idx="42">
                  <c:v>7.6</c:v>
                </c:pt>
                <c:pt idx="43">
                  <c:v>8.4</c:v>
                </c:pt>
                <c:pt idx="44">
                  <c:v>6.5</c:v>
                </c:pt>
                <c:pt idx="45">
                  <c:v>7.7</c:v>
                </c:pt>
                <c:pt idx="46">
                  <c:v>8</c:v>
                </c:pt>
                <c:pt idx="47">
                  <c:v>7.1</c:v>
                </c:pt>
                <c:pt idx="48">
                  <c:v>8.5</c:v>
                </c:pt>
                <c:pt idx="49">
                  <c:v>7.6</c:v>
                </c:pt>
                <c:pt idx="50">
                  <c:v>7.2</c:v>
                </c:pt>
                <c:pt idx="51">
                  <c:v>8.1999999999999993</c:v>
                </c:pt>
                <c:pt idx="52">
                  <c:v>9</c:v>
                </c:pt>
                <c:pt idx="53">
                  <c:v>7.2</c:v>
                </c:pt>
                <c:pt idx="54">
                  <c:v>8.1</c:v>
                </c:pt>
                <c:pt idx="55">
                  <c:v>8.9</c:v>
                </c:pt>
                <c:pt idx="56">
                  <c:v>8.8000000000000007</c:v>
                </c:pt>
                <c:pt idx="57">
                  <c:v>7.5</c:v>
                </c:pt>
                <c:pt idx="58">
                  <c:v>7</c:v>
                </c:pt>
                <c:pt idx="59">
                  <c:v>8.5</c:v>
                </c:pt>
                <c:pt idx="60">
                  <c:v>7.2</c:v>
                </c:pt>
                <c:pt idx="61">
                  <c:v>8.8000000000000007</c:v>
                </c:pt>
                <c:pt idx="62">
                  <c:v>8</c:v>
                </c:pt>
                <c:pt idx="63">
                  <c:v>8.1</c:v>
                </c:pt>
                <c:pt idx="64">
                  <c:v>7.1</c:v>
                </c:pt>
                <c:pt idx="65">
                  <c:v>9</c:v>
                </c:pt>
                <c:pt idx="66">
                  <c:v>6.2</c:v>
                </c:pt>
                <c:pt idx="67">
                  <c:v>8.1999999999999993</c:v>
                </c:pt>
                <c:pt idx="68">
                  <c:v>5.8</c:v>
                </c:pt>
                <c:pt idx="69">
                  <c:v>8</c:v>
                </c:pt>
                <c:pt idx="70">
                  <c:v>7.7</c:v>
                </c:pt>
                <c:pt idx="71">
                  <c:v>7</c:v>
                </c:pt>
                <c:pt idx="72">
                  <c:v>7.9</c:v>
                </c:pt>
                <c:pt idx="73">
                  <c:v>9.8000000000000007</c:v>
                </c:pt>
                <c:pt idx="74">
                  <c:v>8.4</c:v>
                </c:pt>
                <c:pt idx="75">
                  <c:v>8.9</c:v>
                </c:pt>
                <c:pt idx="76">
                  <c:v>7.5</c:v>
                </c:pt>
                <c:pt idx="77">
                  <c:v>8</c:v>
                </c:pt>
                <c:pt idx="78">
                  <c:v>8.1</c:v>
                </c:pt>
                <c:pt idx="79">
                  <c:v>7.6</c:v>
                </c:pt>
                <c:pt idx="80">
                  <c:v>8.8000000000000007</c:v>
                </c:pt>
                <c:pt idx="81">
                  <c:v>8</c:v>
                </c:pt>
                <c:pt idx="82">
                  <c:v>8.5</c:v>
                </c:pt>
                <c:pt idx="83">
                  <c:v>6.5</c:v>
                </c:pt>
                <c:pt idx="84">
                  <c:v>7.7</c:v>
                </c:pt>
                <c:pt idx="85">
                  <c:v>7.2</c:v>
                </c:pt>
                <c:pt idx="86">
                  <c:v>6</c:v>
                </c:pt>
                <c:pt idx="87">
                  <c:v>8.1999999999999993</c:v>
                </c:pt>
                <c:pt idx="88">
                  <c:v>7.4</c:v>
                </c:pt>
                <c:pt idx="89">
                  <c:v>9.3000000000000007</c:v>
                </c:pt>
                <c:pt idx="90">
                  <c:v>7.9</c:v>
                </c:pt>
                <c:pt idx="91">
                  <c:v>6.5</c:v>
                </c:pt>
                <c:pt idx="92">
                  <c:v>8.6</c:v>
                </c:pt>
                <c:pt idx="93">
                  <c:v>8.9</c:v>
                </c:pt>
                <c:pt idx="94">
                  <c:v>8.4</c:v>
                </c:pt>
                <c:pt idx="95">
                  <c:v>8.1</c:v>
                </c:pt>
                <c:pt idx="96">
                  <c:v>7.2</c:v>
                </c:pt>
                <c:pt idx="97">
                  <c:v>7.7</c:v>
                </c:pt>
                <c:pt idx="98">
                  <c:v>7.4</c:v>
                </c:pt>
                <c:pt idx="99">
                  <c:v>7</c:v>
                </c:pt>
                <c:pt idx="100">
                  <c:v>6.1</c:v>
                </c:pt>
                <c:pt idx="101">
                  <c:v>7.1</c:v>
                </c:pt>
                <c:pt idx="102">
                  <c:v>7.6</c:v>
                </c:pt>
                <c:pt idx="103">
                  <c:v>9</c:v>
                </c:pt>
                <c:pt idx="104">
                  <c:v>8.9</c:v>
                </c:pt>
                <c:pt idx="105">
                  <c:v>7.5</c:v>
                </c:pt>
                <c:pt idx="106">
                  <c:v>9.3000000000000007</c:v>
                </c:pt>
                <c:pt idx="107">
                  <c:v>8</c:v>
                </c:pt>
                <c:pt idx="108">
                  <c:v>7.6</c:v>
                </c:pt>
                <c:pt idx="109">
                  <c:v>7.1</c:v>
                </c:pt>
                <c:pt idx="110">
                  <c:v>8.1</c:v>
                </c:pt>
                <c:pt idx="111">
                  <c:v>7.9</c:v>
                </c:pt>
                <c:pt idx="112">
                  <c:v>7.2</c:v>
                </c:pt>
                <c:pt idx="113">
                  <c:v>7.7</c:v>
                </c:pt>
                <c:pt idx="114">
                  <c:v>7.9</c:v>
                </c:pt>
                <c:pt idx="115">
                  <c:v>6.9</c:v>
                </c:pt>
                <c:pt idx="116">
                  <c:v>9.5</c:v>
                </c:pt>
                <c:pt idx="117">
                  <c:v>7.5</c:v>
                </c:pt>
                <c:pt idx="118">
                  <c:v>8</c:v>
                </c:pt>
                <c:pt idx="119">
                  <c:v>7.1</c:v>
                </c:pt>
                <c:pt idx="120">
                  <c:v>8.8000000000000007</c:v>
                </c:pt>
                <c:pt idx="121">
                  <c:v>8</c:v>
                </c:pt>
                <c:pt idx="122">
                  <c:v>7.7</c:v>
                </c:pt>
                <c:pt idx="123">
                  <c:v>8.1999999999999993</c:v>
                </c:pt>
                <c:pt idx="124">
                  <c:v>6.5</c:v>
                </c:pt>
                <c:pt idx="125">
                  <c:v>8.1</c:v>
                </c:pt>
                <c:pt idx="126">
                  <c:v>8.1</c:v>
                </c:pt>
                <c:pt idx="127">
                  <c:v>6.9</c:v>
                </c:pt>
                <c:pt idx="128">
                  <c:v>9.3000000000000007</c:v>
                </c:pt>
                <c:pt idx="129">
                  <c:v>6.2</c:v>
                </c:pt>
                <c:pt idx="130">
                  <c:v>8</c:v>
                </c:pt>
                <c:pt idx="131">
                  <c:v>7.1</c:v>
                </c:pt>
                <c:pt idx="132">
                  <c:v>6.5</c:v>
                </c:pt>
                <c:pt idx="133">
                  <c:v>7.1</c:v>
                </c:pt>
                <c:pt idx="134">
                  <c:v>8.1999999999999993</c:v>
                </c:pt>
                <c:pt idx="135">
                  <c:v>7</c:v>
                </c:pt>
                <c:pt idx="136">
                  <c:v>6.7</c:v>
                </c:pt>
                <c:pt idx="137">
                  <c:v>7.5</c:v>
                </c:pt>
                <c:pt idx="138">
                  <c:v>7.4</c:v>
                </c:pt>
                <c:pt idx="139">
                  <c:v>7.4</c:v>
                </c:pt>
                <c:pt idx="140">
                  <c:v>7.9</c:v>
                </c:pt>
                <c:pt idx="141">
                  <c:v>8</c:v>
                </c:pt>
                <c:pt idx="142">
                  <c:v>8</c:v>
                </c:pt>
                <c:pt idx="143">
                  <c:v>8.4</c:v>
                </c:pt>
                <c:pt idx="144">
                  <c:v>8.8000000000000007</c:v>
                </c:pt>
                <c:pt idx="145">
                  <c:v>7.9</c:v>
                </c:pt>
                <c:pt idx="146">
                  <c:v>6</c:v>
                </c:pt>
                <c:pt idx="147">
                  <c:v>8.1999999999999993</c:v>
                </c:pt>
                <c:pt idx="148">
                  <c:v>8.4</c:v>
                </c:pt>
                <c:pt idx="149">
                  <c:v>7.4</c:v>
                </c:pt>
                <c:pt idx="150">
                  <c:v>8</c:v>
                </c:pt>
                <c:pt idx="151">
                  <c:v>6.6</c:v>
                </c:pt>
                <c:pt idx="152">
                  <c:v>7.6</c:v>
                </c:pt>
                <c:pt idx="153">
                  <c:v>7.5</c:v>
                </c:pt>
                <c:pt idx="154">
                  <c:v>7.1</c:v>
                </c:pt>
                <c:pt idx="155">
                  <c:v>7.9</c:v>
                </c:pt>
                <c:pt idx="156">
                  <c:v>7.6</c:v>
                </c:pt>
                <c:pt idx="157">
                  <c:v>7.1</c:v>
                </c:pt>
                <c:pt idx="158">
                  <c:v>7.6</c:v>
                </c:pt>
                <c:pt idx="159">
                  <c:v>8.1999999999999993</c:v>
                </c:pt>
                <c:pt idx="160">
                  <c:v>6.9</c:v>
                </c:pt>
                <c:pt idx="161">
                  <c:v>8.1</c:v>
                </c:pt>
                <c:pt idx="162">
                  <c:v>7.6</c:v>
                </c:pt>
                <c:pt idx="163">
                  <c:v>8.4</c:v>
                </c:pt>
                <c:pt idx="164">
                  <c:v>7.4</c:v>
                </c:pt>
                <c:pt idx="165">
                  <c:v>7.9</c:v>
                </c:pt>
                <c:pt idx="166">
                  <c:v>7.2</c:v>
                </c:pt>
                <c:pt idx="167">
                  <c:v>7.6</c:v>
                </c:pt>
                <c:pt idx="168">
                  <c:v>6.7</c:v>
                </c:pt>
                <c:pt idx="169">
                  <c:v>7.4</c:v>
                </c:pt>
                <c:pt idx="170">
                  <c:v>6.2</c:v>
                </c:pt>
                <c:pt idx="171">
                  <c:v>7.5</c:v>
                </c:pt>
                <c:pt idx="172">
                  <c:v>7.4</c:v>
                </c:pt>
                <c:pt idx="173">
                  <c:v>7.9</c:v>
                </c:pt>
                <c:pt idx="174">
                  <c:v>6.5</c:v>
                </c:pt>
                <c:pt idx="175">
                  <c:v>8.6</c:v>
                </c:pt>
                <c:pt idx="176">
                  <c:v>8.6</c:v>
                </c:pt>
                <c:pt idx="177">
                  <c:v>8</c:v>
                </c:pt>
                <c:pt idx="178">
                  <c:v>8.1</c:v>
                </c:pt>
                <c:pt idx="179">
                  <c:v>8.1999999999999993</c:v>
                </c:pt>
                <c:pt idx="180">
                  <c:v>7.2</c:v>
                </c:pt>
                <c:pt idx="181">
                  <c:v>8.4</c:v>
                </c:pt>
                <c:pt idx="182">
                  <c:v>9.4</c:v>
                </c:pt>
                <c:pt idx="183">
                  <c:v>9.4</c:v>
                </c:pt>
                <c:pt idx="184">
                  <c:v>7.5</c:v>
                </c:pt>
                <c:pt idx="185">
                  <c:v>6.6</c:v>
                </c:pt>
                <c:pt idx="186">
                  <c:v>4.3</c:v>
                </c:pt>
                <c:pt idx="187">
                  <c:v>6.6</c:v>
                </c:pt>
                <c:pt idx="188">
                  <c:v>7.4</c:v>
                </c:pt>
                <c:pt idx="189">
                  <c:v>7.1</c:v>
                </c:pt>
                <c:pt idx="190">
                  <c:v>6.7</c:v>
                </c:pt>
                <c:pt idx="191">
                  <c:v>6.7</c:v>
                </c:pt>
                <c:pt idx="192">
                  <c:v>7.2</c:v>
                </c:pt>
                <c:pt idx="193">
                  <c:v>7.1</c:v>
                </c:pt>
                <c:pt idx="194">
                  <c:v>6</c:v>
                </c:pt>
                <c:pt idx="195">
                  <c:v>8.4</c:v>
                </c:pt>
                <c:pt idx="196">
                  <c:v>8.6</c:v>
                </c:pt>
                <c:pt idx="197">
                  <c:v>7.9</c:v>
                </c:pt>
                <c:pt idx="198">
                  <c:v>7.6</c:v>
                </c:pt>
                <c:pt idx="199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8C-424F-808E-11ACA76BE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097648"/>
        <c:axId val="695104536"/>
      </c:scatterChart>
      <c:valAx>
        <c:axId val="69509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Shipping_Cost(A scale from 1 = Not Affordable at All to 10 = Definitely Affordable)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04536"/>
        <c:crosses val="autoZero"/>
        <c:crossBetween val="midCat"/>
      </c:valAx>
      <c:valAx>
        <c:axId val="69510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Order</a:t>
                </a:r>
                <a:r>
                  <a:rPr lang="en-AU" baseline="0"/>
                  <a:t> Quantity(Thousand)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9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Recommend v. Order</a:t>
            </a:r>
            <a:r>
              <a:rPr lang="en-US" baseline="0"/>
              <a:t> Quan</a:t>
            </a:r>
            <a:r>
              <a:rPr lang="en-US"/>
              <a:t>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'[1]Task 2.1'!$FA$1</c:f>
              <c:strCache>
                <c:ptCount val="1"/>
                <c:pt idx="0">
                  <c:v>Order_Qty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'[1]Task 2.1'!$EZ$2:$EZ$201</c:f>
              <c:numCache>
                <c:formatCode>0</c:formatCode>
                <c:ptCount val="20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xVal>
          <c:yVal>
            <c:numRef>
              <c:f>'[1]Task 2.1'!$FA$2:$FA$201</c:f>
              <c:numCache>
                <c:formatCode>0.0</c:formatCode>
                <c:ptCount val="200"/>
                <c:pt idx="0">
                  <c:v>8.4</c:v>
                </c:pt>
                <c:pt idx="1">
                  <c:v>7.5</c:v>
                </c:pt>
                <c:pt idx="2">
                  <c:v>9</c:v>
                </c:pt>
                <c:pt idx="3">
                  <c:v>7.2</c:v>
                </c:pt>
                <c:pt idx="4">
                  <c:v>9</c:v>
                </c:pt>
                <c:pt idx="5">
                  <c:v>6.1</c:v>
                </c:pt>
                <c:pt idx="6">
                  <c:v>7.2</c:v>
                </c:pt>
                <c:pt idx="7">
                  <c:v>7.7</c:v>
                </c:pt>
                <c:pt idx="8">
                  <c:v>8.1999999999999993</c:v>
                </c:pt>
                <c:pt idx="9">
                  <c:v>6.7</c:v>
                </c:pt>
                <c:pt idx="10">
                  <c:v>8.4</c:v>
                </c:pt>
                <c:pt idx="11">
                  <c:v>6.6</c:v>
                </c:pt>
                <c:pt idx="12">
                  <c:v>7.9</c:v>
                </c:pt>
                <c:pt idx="13">
                  <c:v>8.1999999999999993</c:v>
                </c:pt>
                <c:pt idx="14">
                  <c:v>7.6</c:v>
                </c:pt>
                <c:pt idx="15">
                  <c:v>7.1</c:v>
                </c:pt>
                <c:pt idx="16">
                  <c:v>7.2</c:v>
                </c:pt>
                <c:pt idx="17">
                  <c:v>8.1999999999999993</c:v>
                </c:pt>
                <c:pt idx="18">
                  <c:v>7.9</c:v>
                </c:pt>
                <c:pt idx="19">
                  <c:v>8.8000000000000007</c:v>
                </c:pt>
                <c:pt idx="20">
                  <c:v>7</c:v>
                </c:pt>
                <c:pt idx="21">
                  <c:v>9.9</c:v>
                </c:pt>
                <c:pt idx="22">
                  <c:v>8.1</c:v>
                </c:pt>
                <c:pt idx="23">
                  <c:v>8</c:v>
                </c:pt>
                <c:pt idx="24">
                  <c:v>5.5</c:v>
                </c:pt>
                <c:pt idx="25">
                  <c:v>7</c:v>
                </c:pt>
                <c:pt idx="26">
                  <c:v>7</c:v>
                </c:pt>
                <c:pt idx="27">
                  <c:v>5.6</c:v>
                </c:pt>
                <c:pt idx="28">
                  <c:v>7.2</c:v>
                </c:pt>
                <c:pt idx="29">
                  <c:v>6.2</c:v>
                </c:pt>
                <c:pt idx="30">
                  <c:v>7.1</c:v>
                </c:pt>
                <c:pt idx="31">
                  <c:v>6.2</c:v>
                </c:pt>
                <c:pt idx="32">
                  <c:v>7.6</c:v>
                </c:pt>
                <c:pt idx="33">
                  <c:v>9</c:v>
                </c:pt>
                <c:pt idx="34">
                  <c:v>6.7</c:v>
                </c:pt>
                <c:pt idx="35">
                  <c:v>7.1</c:v>
                </c:pt>
                <c:pt idx="36">
                  <c:v>7.2</c:v>
                </c:pt>
                <c:pt idx="37">
                  <c:v>9.9</c:v>
                </c:pt>
                <c:pt idx="38">
                  <c:v>7.6</c:v>
                </c:pt>
                <c:pt idx="39">
                  <c:v>5.8</c:v>
                </c:pt>
                <c:pt idx="40">
                  <c:v>8.4</c:v>
                </c:pt>
                <c:pt idx="41">
                  <c:v>7.9</c:v>
                </c:pt>
                <c:pt idx="42">
                  <c:v>7.6</c:v>
                </c:pt>
                <c:pt idx="43">
                  <c:v>8.4</c:v>
                </c:pt>
                <c:pt idx="44">
                  <c:v>6.5</c:v>
                </c:pt>
                <c:pt idx="45">
                  <c:v>7.7</c:v>
                </c:pt>
                <c:pt idx="46">
                  <c:v>8</c:v>
                </c:pt>
                <c:pt idx="47">
                  <c:v>7.1</c:v>
                </c:pt>
                <c:pt idx="48">
                  <c:v>8.5</c:v>
                </c:pt>
                <c:pt idx="49">
                  <c:v>7.6</c:v>
                </c:pt>
                <c:pt idx="50">
                  <c:v>7.2</c:v>
                </c:pt>
                <c:pt idx="51">
                  <c:v>8.1999999999999993</c:v>
                </c:pt>
                <c:pt idx="52">
                  <c:v>9</c:v>
                </c:pt>
                <c:pt idx="53">
                  <c:v>7.2</c:v>
                </c:pt>
                <c:pt idx="54">
                  <c:v>8.1</c:v>
                </c:pt>
                <c:pt idx="55">
                  <c:v>8.9</c:v>
                </c:pt>
                <c:pt idx="56">
                  <c:v>8.8000000000000007</c:v>
                </c:pt>
                <c:pt idx="57">
                  <c:v>7.5</c:v>
                </c:pt>
                <c:pt idx="58">
                  <c:v>7</c:v>
                </c:pt>
                <c:pt idx="59">
                  <c:v>8.5</c:v>
                </c:pt>
                <c:pt idx="60">
                  <c:v>7.2</c:v>
                </c:pt>
                <c:pt idx="61">
                  <c:v>8.8000000000000007</c:v>
                </c:pt>
                <c:pt idx="62">
                  <c:v>8</c:v>
                </c:pt>
                <c:pt idx="63">
                  <c:v>8.1</c:v>
                </c:pt>
                <c:pt idx="64">
                  <c:v>7.1</c:v>
                </c:pt>
                <c:pt idx="65">
                  <c:v>9</c:v>
                </c:pt>
                <c:pt idx="66">
                  <c:v>6.2</c:v>
                </c:pt>
                <c:pt idx="67">
                  <c:v>8.1999999999999993</c:v>
                </c:pt>
                <c:pt idx="68">
                  <c:v>5.8</c:v>
                </c:pt>
                <c:pt idx="69">
                  <c:v>8</c:v>
                </c:pt>
                <c:pt idx="70">
                  <c:v>7.7</c:v>
                </c:pt>
                <c:pt idx="71">
                  <c:v>7</c:v>
                </c:pt>
                <c:pt idx="72">
                  <c:v>7.9</c:v>
                </c:pt>
                <c:pt idx="73">
                  <c:v>9.8000000000000007</c:v>
                </c:pt>
                <c:pt idx="74">
                  <c:v>8.4</c:v>
                </c:pt>
                <c:pt idx="75">
                  <c:v>8.9</c:v>
                </c:pt>
                <c:pt idx="76">
                  <c:v>7.5</c:v>
                </c:pt>
                <c:pt idx="77">
                  <c:v>8</c:v>
                </c:pt>
                <c:pt idx="78">
                  <c:v>8.1</c:v>
                </c:pt>
                <c:pt idx="79">
                  <c:v>7.6</c:v>
                </c:pt>
                <c:pt idx="80">
                  <c:v>8.8000000000000007</c:v>
                </c:pt>
                <c:pt idx="81">
                  <c:v>8</c:v>
                </c:pt>
                <c:pt idx="82">
                  <c:v>8.5</c:v>
                </c:pt>
                <c:pt idx="83">
                  <c:v>6.5</c:v>
                </c:pt>
                <c:pt idx="84">
                  <c:v>7.7</c:v>
                </c:pt>
                <c:pt idx="85">
                  <c:v>7.2</c:v>
                </c:pt>
                <c:pt idx="86">
                  <c:v>6</c:v>
                </c:pt>
                <c:pt idx="87">
                  <c:v>8.1999999999999993</c:v>
                </c:pt>
                <c:pt idx="88">
                  <c:v>7.4</c:v>
                </c:pt>
                <c:pt idx="89">
                  <c:v>9.3000000000000007</c:v>
                </c:pt>
                <c:pt idx="90">
                  <c:v>7.9</c:v>
                </c:pt>
                <c:pt idx="91">
                  <c:v>6.5</c:v>
                </c:pt>
                <c:pt idx="92">
                  <c:v>8.6</c:v>
                </c:pt>
                <c:pt idx="93">
                  <c:v>8.9</c:v>
                </c:pt>
                <c:pt idx="94">
                  <c:v>8.4</c:v>
                </c:pt>
                <c:pt idx="95">
                  <c:v>8.1</c:v>
                </c:pt>
                <c:pt idx="96">
                  <c:v>7.2</c:v>
                </c:pt>
                <c:pt idx="97">
                  <c:v>7.7</c:v>
                </c:pt>
                <c:pt idx="98">
                  <c:v>7.4</c:v>
                </c:pt>
                <c:pt idx="99">
                  <c:v>7</c:v>
                </c:pt>
                <c:pt idx="100">
                  <c:v>6.1</c:v>
                </c:pt>
                <c:pt idx="101">
                  <c:v>7.1</c:v>
                </c:pt>
                <c:pt idx="102">
                  <c:v>7.6</c:v>
                </c:pt>
                <c:pt idx="103">
                  <c:v>9</c:v>
                </c:pt>
                <c:pt idx="104">
                  <c:v>8.9</c:v>
                </c:pt>
                <c:pt idx="105">
                  <c:v>7.5</c:v>
                </c:pt>
                <c:pt idx="106">
                  <c:v>9.3000000000000007</c:v>
                </c:pt>
                <c:pt idx="107">
                  <c:v>8</c:v>
                </c:pt>
                <c:pt idx="108">
                  <c:v>7.6</c:v>
                </c:pt>
                <c:pt idx="109">
                  <c:v>7.1</c:v>
                </c:pt>
                <c:pt idx="110">
                  <c:v>8.1</c:v>
                </c:pt>
                <c:pt idx="111">
                  <c:v>7.9</c:v>
                </c:pt>
                <c:pt idx="112">
                  <c:v>7.2</c:v>
                </c:pt>
                <c:pt idx="113">
                  <c:v>7.7</c:v>
                </c:pt>
                <c:pt idx="114">
                  <c:v>7.9</c:v>
                </c:pt>
                <c:pt idx="115">
                  <c:v>6.9</c:v>
                </c:pt>
                <c:pt idx="116">
                  <c:v>9.5</c:v>
                </c:pt>
                <c:pt idx="117">
                  <c:v>7.5</c:v>
                </c:pt>
                <c:pt idx="118">
                  <c:v>8</c:v>
                </c:pt>
                <c:pt idx="119">
                  <c:v>7.1</c:v>
                </c:pt>
                <c:pt idx="120">
                  <c:v>8.8000000000000007</c:v>
                </c:pt>
                <c:pt idx="121">
                  <c:v>8</c:v>
                </c:pt>
                <c:pt idx="122">
                  <c:v>7.7</c:v>
                </c:pt>
                <c:pt idx="123">
                  <c:v>8.1999999999999993</c:v>
                </c:pt>
                <c:pt idx="124">
                  <c:v>6.5</c:v>
                </c:pt>
                <c:pt idx="125">
                  <c:v>8.1</c:v>
                </c:pt>
                <c:pt idx="126">
                  <c:v>8.1</c:v>
                </c:pt>
                <c:pt idx="127">
                  <c:v>6.9</c:v>
                </c:pt>
                <c:pt idx="128">
                  <c:v>9.3000000000000007</c:v>
                </c:pt>
                <c:pt idx="129">
                  <c:v>6.2</c:v>
                </c:pt>
                <c:pt idx="130">
                  <c:v>8</c:v>
                </c:pt>
                <c:pt idx="131">
                  <c:v>7.1</c:v>
                </c:pt>
                <c:pt idx="132">
                  <c:v>6.5</c:v>
                </c:pt>
                <c:pt idx="133">
                  <c:v>7.1</c:v>
                </c:pt>
                <c:pt idx="134">
                  <c:v>8.1999999999999993</c:v>
                </c:pt>
                <c:pt idx="135">
                  <c:v>7</c:v>
                </c:pt>
                <c:pt idx="136">
                  <c:v>6.7</c:v>
                </c:pt>
                <c:pt idx="137">
                  <c:v>7.5</c:v>
                </c:pt>
                <c:pt idx="138">
                  <c:v>7.4</c:v>
                </c:pt>
                <c:pt idx="139">
                  <c:v>7.4</c:v>
                </c:pt>
                <c:pt idx="140">
                  <c:v>7.9</c:v>
                </c:pt>
                <c:pt idx="141">
                  <c:v>8</c:v>
                </c:pt>
                <c:pt idx="142">
                  <c:v>8</c:v>
                </c:pt>
                <c:pt idx="143">
                  <c:v>8.4</c:v>
                </c:pt>
                <c:pt idx="144">
                  <c:v>8.8000000000000007</c:v>
                </c:pt>
                <c:pt idx="145">
                  <c:v>7.9</c:v>
                </c:pt>
                <c:pt idx="146">
                  <c:v>6</c:v>
                </c:pt>
                <c:pt idx="147">
                  <c:v>8.1999999999999993</c:v>
                </c:pt>
                <c:pt idx="148">
                  <c:v>8.4</c:v>
                </c:pt>
                <c:pt idx="149">
                  <c:v>7.4</c:v>
                </c:pt>
                <c:pt idx="150">
                  <c:v>8</c:v>
                </c:pt>
                <c:pt idx="151">
                  <c:v>6.6</c:v>
                </c:pt>
                <c:pt idx="152">
                  <c:v>7.6</c:v>
                </c:pt>
                <c:pt idx="153">
                  <c:v>7.5</c:v>
                </c:pt>
                <c:pt idx="154">
                  <c:v>7.1</c:v>
                </c:pt>
                <c:pt idx="155">
                  <c:v>7.9</c:v>
                </c:pt>
                <c:pt idx="156">
                  <c:v>7.6</c:v>
                </c:pt>
                <c:pt idx="157">
                  <c:v>7.1</c:v>
                </c:pt>
                <c:pt idx="158">
                  <c:v>7.6</c:v>
                </c:pt>
                <c:pt idx="159">
                  <c:v>8.1999999999999993</c:v>
                </c:pt>
                <c:pt idx="160">
                  <c:v>6.9</c:v>
                </c:pt>
                <c:pt idx="161">
                  <c:v>8.1</c:v>
                </c:pt>
                <c:pt idx="162">
                  <c:v>7.6</c:v>
                </c:pt>
                <c:pt idx="163">
                  <c:v>8.4</c:v>
                </c:pt>
                <c:pt idx="164">
                  <c:v>7.4</c:v>
                </c:pt>
                <c:pt idx="165">
                  <c:v>7.9</c:v>
                </c:pt>
                <c:pt idx="166">
                  <c:v>7.2</c:v>
                </c:pt>
                <c:pt idx="167">
                  <c:v>7.6</c:v>
                </c:pt>
                <c:pt idx="168">
                  <c:v>6.7</c:v>
                </c:pt>
                <c:pt idx="169">
                  <c:v>7.4</c:v>
                </c:pt>
                <c:pt idx="170">
                  <c:v>6.2</c:v>
                </c:pt>
                <c:pt idx="171">
                  <c:v>7.5</c:v>
                </c:pt>
                <c:pt idx="172">
                  <c:v>7.4</c:v>
                </c:pt>
                <c:pt idx="173">
                  <c:v>7.9</c:v>
                </c:pt>
                <c:pt idx="174">
                  <c:v>6.5</c:v>
                </c:pt>
                <c:pt idx="175">
                  <c:v>8.6</c:v>
                </c:pt>
                <c:pt idx="176">
                  <c:v>8.6</c:v>
                </c:pt>
                <c:pt idx="177">
                  <c:v>8</c:v>
                </c:pt>
                <c:pt idx="178">
                  <c:v>8.1</c:v>
                </c:pt>
                <c:pt idx="179">
                  <c:v>8.1999999999999993</c:v>
                </c:pt>
                <c:pt idx="180">
                  <c:v>7.2</c:v>
                </c:pt>
                <c:pt idx="181">
                  <c:v>8.4</c:v>
                </c:pt>
                <c:pt idx="182">
                  <c:v>9.4</c:v>
                </c:pt>
                <c:pt idx="183">
                  <c:v>9.4</c:v>
                </c:pt>
                <c:pt idx="184">
                  <c:v>7.5</c:v>
                </c:pt>
                <c:pt idx="185">
                  <c:v>6.6</c:v>
                </c:pt>
                <c:pt idx="186">
                  <c:v>4.3</c:v>
                </c:pt>
                <c:pt idx="187">
                  <c:v>6.6</c:v>
                </c:pt>
                <c:pt idx="188">
                  <c:v>7.4</c:v>
                </c:pt>
                <c:pt idx="189">
                  <c:v>7.1</c:v>
                </c:pt>
                <c:pt idx="190">
                  <c:v>6.7</c:v>
                </c:pt>
                <c:pt idx="191">
                  <c:v>6.7</c:v>
                </c:pt>
                <c:pt idx="192">
                  <c:v>7.2</c:v>
                </c:pt>
                <c:pt idx="193">
                  <c:v>7.1</c:v>
                </c:pt>
                <c:pt idx="194">
                  <c:v>6</c:v>
                </c:pt>
                <c:pt idx="195">
                  <c:v>8.4</c:v>
                </c:pt>
                <c:pt idx="196">
                  <c:v>8.6</c:v>
                </c:pt>
                <c:pt idx="197">
                  <c:v>7.9</c:v>
                </c:pt>
                <c:pt idx="198">
                  <c:v>7.6</c:v>
                </c:pt>
                <c:pt idx="199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18-41A7-9879-9294B7D2E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54928"/>
        <c:axId val="614156896"/>
      </c:scatterChart>
      <c:valAx>
        <c:axId val="61415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Recommend(0 = Not Recommend, 1 = Yes,Recommend)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56896"/>
        <c:crosses val="autoZero"/>
        <c:crossBetween val="midCat"/>
      </c:valAx>
      <c:valAx>
        <c:axId val="61415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Order</a:t>
                </a:r>
                <a:r>
                  <a:rPr lang="en-AU" baseline="0"/>
                  <a:t> Quanity(Thousand)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5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Loyalty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pPr>
              <a:solidFill>
                <a:srgbClr val="FFFF00"/>
              </a:solidFill>
            </c:spPr>
          </c:marker>
          <c:xVal>
            <c:numRef>
              <c:f>'[1]Regression-9'!$A$2:$A$201</c:f>
              <c:numCache>
                <c:formatCode>0</c:formatCode>
                <c:ptCount val="200"/>
                <c:pt idx="0">
                  <c:v>3</c:v>
                </c:pt>
                <c:pt idx="1">
                  <c:v>13</c:v>
                </c:pt>
                <c:pt idx="2">
                  <c:v>12</c:v>
                </c:pt>
                <c:pt idx="3">
                  <c:v>14</c:v>
                </c:pt>
                <c:pt idx="4">
                  <c:v>9</c:v>
                </c:pt>
                <c:pt idx="5">
                  <c:v>8</c:v>
                </c:pt>
                <c:pt idx="6">
                  <c:v>2</c:v>
                </c:pt>
                <c:pt idx="7">
                  <c:v>9</c:v>
                </c:pt>
                <c:pt idx="8">
                  <c:v>7</c:v>
                </c:pt>
                <c:pt idx="9">
                  <c:v>9</c:v>
                </c:pt>
                <c:pt idx="10">
                  <c:v>10</c:v>
                </c:pt>
                <c:pt idx="11">
                  <c:v>4</c:v>
                </c:pt>
                <c:pt idx="12">
                  <c:v>13</c:v>
                </c:pt>
                <c:pt idx="13">
                  <c:v>7</c:v>
                </c:pt>
                <c:pt idx="14">
                  <c:v>15</c:v>
                </c:pt>
                <c:pt idx="15">
                  <c:v>1</c:v>
                </c:pt>
                <c:pt idx="16">
                  <c:v>4</c:v>
                </c:pt>
                <c:pt idx="17">
                  <c:v>8</c:v>
                </c:pt>
                <c:pt idx="18">
                  <c:v>12</c:v>
                </c:pt>
                <c:pt idx="19">
                  <c:v>13</c:v>
                </c:pt>
                <c:pt idx="20">
                  <c:v>8</c:v>
                </c:pt>
                <c:pt idx="21">
                  <c:v>12</c:v>
                </c:pt>
                <c:pt idx="22">
                  <c:v>3</c:v>
                </c:pt>
                <c:pt idx="23">
                  <c:v>10</c:v>
                </c:pt>
                <c:pt idx="24">
                  <c:v>5</c:v>
                </c:pt>
                <c:pt idx="25">
                  <c:v>3</c:v>
                </c:pt>
                <c:pt idx="26">
                  <c:v>9</c:v>
                </c:pt>
                <c:pt idx="27">
                  <c:v>4</c:v>
                </c:pt>
                <c:pt idx="28">
                  <c:v>13</c:v>
                </c:pt>
                <c:pt idx="29">
                  <c:v>4</c:v>
                </c:pt>
                <c:pt idx="30">
                  <c:v>13</c:v>
                </c:pt>
                <c:pt idx="31">
                  <c:v>2</c:v>
                </c:pt>
                <c:pt idx="32">
                  <c:v>15</c:v>
                </c:pt>
                <c:pt idx="33">
                  <c:v>10</c:v>
                </c:pt>
                <c:pt idx="34">
                  <c:v>6</c:v>
                </c:pt>
                <c:pt idx="35">
                  <c:v>3</c:v>
                </c:pt>
                <c:pt idx="36">
                  <c:v>9</c:v>
                </c:pt>
                <c:pt idx="37">
                  <c:v>10</c:v>
                </c:pt>
                <c:pt idx="38">
                  <c:v>12</c:v>
                </c:pt>
                <c:pt idx="39">
                  <c:v>9</c:v>
                </c:pt>
                <c:pt idx="40">
                  <c:v>6</c:v>
                </c:pt>
                <c:pt idx="41">
                  <c:v>2</c:v>
                </c:pt>
                <c:pt idx="42">
                  <c:v>10</c:v>
                </c:pt>
                <c:pt idx="43">
                  <c:v>15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8</c:v>
                </c:pt>
                <c:pt idx="48">
                  <c:v>13</c:v>
                </c:pt>
                <c:pt idx="49">
                  <c:v>3</c:v>
                </c:pt>
                <c:pt idx="50">
                  <c:v>10</c:v>
                </c:pt>
                <c:pt idx="51">
                  <c:v>7</c:v>
                </c:pt>
                <c:pt idx="52">
                  <c:v>8</c:v>
                </c:pt>
                <c:pt idx="53">
                  <c:v>11</c:v>
                </c:pt>
                <c:pt idx="54">
                  <c:v>14</c:v>
                </c:pt>
                <c:pt idx="55">
                  <c:v>11</c:v>
                </c:pt>
                <c:pt idx="56">
                  <c:v>14</c:v>
                </c:pt>
                <c:pt idx="57">
                  <c:v>1</c:v>
                </c:pt>
                <c:pt idx="58">
                  <c:v>1</c:v>
                </c:pt>
                <c:pt idx="59">
                  <c:v>6</c:v>
                </c:pt>
                <c:pt idx="60">
                  <c:v>5</c:v>
                </c:pt>
                <c:pt idx="61">
                  <c:v>13</c:v>
                </c:pt>
                <c:pt idx="62">
                  <c:v>2</c:v>
                </c:pt>
                <c:pt idx="63">
                  <c:v>11</c:v>
                </c:pt>
                <c:pt idx="64">
                  <c:v>7</c:v>
                </c:pt>
                <c:pt idx="65">
                  <c:v>12</c:v>
                </c:pt>
                <c:pt idx="66">
                  <c:v>5</c:v>
                </c:pt>
                <c:pt idx="67">
                  <c:v>7</c:v>
                </c:pt>
                <c:pt idx="68">
                  <c:v>5</c:v>
                </c:pt>
                <c:pt idx="69">
                  <c:v>9</c:v>
                </c:pt>
                <c:pt idx="70">
                  <c:v>13</c:v>
                </c:pt>
                <c:pt idx="71">
                  <c:v>8</c:v>
                </c:pt>
                <c:pt idx="72">
                  <c:v>13</c:v>
                </c:pt>
                <c:pt idx="73">
                  <c:v>14</c:v>
                </c:pt>
                <c:pt idx="74">
                  <c:v>10</c:v>
                </c:pt>
                <c:pt idx="75">
                  <c:v>7</c:v>
                </c:pt>
                <c:pt idx="76">
                  <c:v>3</c:v>
                </c:pt>
                <c:pt idx="77">
                  <c:v>5</c:v>
                </c:pt>
                <c:pt idx="78">
                  <c:v>10</c:v>
                </c:pt>
                <c:pt idx="79">
                  <c:v>10</c:v>
                </c:pt>
                <c:pt idx="80">
                  <c:v>8</c:v>
                </c:pt>
                <c:pt idx="81">
                  <c:v>2</c:v>
                </c:pt>
                <c:pt idx="82">
                  <c:v>6</c:v>
                </c:pt>
                <c:pt idx="83">
                  <c:v>5</c:v>
                </c:pt>
                <c:pt idx="84">
                  <c:v>4</c:v>
                </c:pt>
                <c:pt idx="85">
                  <c:v>13</c:v>
                </c:pt>
                <c:pt idx="86">
                  <c:v>4</c:v>
                </c:pt>
                <c:pt idx="87">
                  <c:v>11</c:v>
                </c:pt>
                <c:pt idx="88">
                  <c:v>8</c:v>
                </c:pt>
                <c:pt idx="89">
                  <c:v>14</c:v>
                </c:pt>
                <c:pt idx="90">
                  <c:v>15</c:v>
                </c:pt>
                <c:pt idx="91">
                  <c:v>7</c:v>
                </c:pt>
                <c:pt idx="92">
                  <c:v>14</c:v>
                </c:pt>
                <c:pt idx="93">
                  <c:v>11</c:v>
                </c:pt>
                <c:pt idx="94">
                  <c:v>8</c:v>
                </c:pt>
                <c:pt idx="95">
                  <c:v>12</c:v>
                </c:pt>
                <c:pt idx="96">
                  <c:v>10</c:v>
                </c:pt>
                <c:pt idx="97">
                  <c:v>11</c:v>
                </c:pt>
                <c:pt idx="98">
                  <c:v>1</c:v>
                </c:pt>
                <c:pt idx="99">
                  <c:v>6</c:v>
                </c:pt>
                <c:pt idx="100">
                  <c:v>8</c:v>
                </c:pt>
                <c:pt idx="101">
                  <c:v>14</c:v>
                </c:pt>
                <c:pt idx="102">
                  <c:v>14</c:v>
                </c:pt>
                <c:pt idx="103">
                  <c:v>12</c:v>
                </c:pt>
                <c:pt idx="104">
                  <c:v>15</c:v>
                </c:pt>
                <c:pt idx="105">
                  <c:v>13</c:v>
                </c:pt>
                <c:pt idx="106">
                  <c:v>15</c:v>
                </c:pt>
                <c:pt idx="107">
                  <c:v>1</c:v>
                </c:pt>
                <c:pt idx="108">
                  <c:v>7</c:v>
                </c:pt>
                <c:pt idx="109">
                  <c:v>2</c:v>
                </c:pt>
                <c:pt idx="110">
                  <c:v>7</c:v>
                </c:pt>
                <c:pt idx="111">
                  <c:v>12</c:v>
                </c:pt>
                <c:pt idx="112">
                  <c:v>7</c:v>
                </c:pt>
                <c:pt idx="113">
                  <c:v>14</c:v>
                </c:pt>
                <c:pt idx="114">
                  <c:v>14</c:v>
                </c:pt>
                <c:pt idx="115">
                  <c:v>11</c:v>
                </c:pt>
                <c:pt idx="116">
                  <c:v>10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9</c:v>
                </c:pt>
                <c:pt idx="121">
                  <c:v>9</c:v>
                </c:pt>
                <c:pt idx="122">
                  <c:v>10</c:v>
                </c:pt>
                <c:pt idx="123">
                  <c:v>5</c:v>
                </c:pt>
                <c:pt idx="124">
                  <c:v>7</c:v>
                </c:pt>
                <c:pt idx="125">
                  <c:v>15</c:v>
                </c:pt>
                <c:pt idx="126">
                  <c:v>12</c:v>
                </c:pt>
                <c:pt idx="127">
                  <c:v>7</c:v>
                </c:pt>
                <c:pt idx="128">
                  <c:v>11</c:v>
                </c:pt>
                <c:pt idx="129">
                  <c:v>4</c:v>
                </c:pt>
                <c:pt idx="130">
                  <c:v>9</c:v>
                </c:pt>
                <c:pt idx="131">
                  <c:v>9</c:v>
                </c:pt>
                <c:pt idx="132">
                  <c:v>2</c:v>
                </c:pt>
                <c:pt idx="133">
                  <c:v>10</c:v>
                </c:pt>
                <c:pt idx="134">
                  <c:v>14</c:v>
                </c:pt>
                <c:pt idx="135">
                  <c:v>1</c:v>
                </c:pt>
                <c:pt idx="136">
                  <c:v>4</c:v>
                </c:pt>
                <c:pt idx="137">
                  <c:v>13</c:v>
                </c:pt>
                <c:pt idx="138">
                  <c:v>13</c:v>
                </c:pt>
                <c:pt idx="139">
                  <c:v>15</c:v>
                </c:pt>
                <c:pt idx="140">
                  <c:v>12</c:v>
                </c:pt>
                <c:pt idx="141">
                  <c:v>3</c:v>
                </c:pt>
                <c:pt idx="142">
                  <c:v>3</c:v>
                </c:pt>
                <c:pt idx="143">
                  <c:v>7</c:v>
                </c:pt>
                <c:pt idx="144">
                  <c:v>7</c:v>
                </c:pt>
                <c:pt idx="145">
                  <c:v>14</c:v>
                </c:pt>
                <c:pt idx="146">
                  <c:v>5</c:v>
                </c:pt>
                <c:pt idx="147">
                  <c:v>15</c:v>
                </c:pt>
                <c:pt idx="148">
                  <c:v>7</c:v>
                </c:pt>
                <c:pt idx="149">
                  <c:v>13</c:v>
                </c:pt>
                <c:pt idx="150">
                  <c:v>8</c:v>
                </c:pt>
                <c:pt idx="151">
                  <c:v>5</c:v>
                </c:pt>
                <c:pt idx="152">
                  <c:v>9</c:v>
                </c:pt>
                <c:pt idx="153">
                  <c:v>6</c:v>
                </c:pt>
                <c:pt idx="154">
                  <c:v>3</c:v>
                </c:pt>
                <c:pt idx="155">
                  <c:v>2</c:v>
                </c:pt>
                <c:pt idx="156">
                  <c:v>1</c:v>
                </c:pt>
                <c:pt idx="157">
                  <c:v>10</c:v>
                </c:pt>
                <c:pt idx="158">
                  <c:v>5</c:v>
                </c:pt>
                <c:pt idx="159">
                  <c:v>13</c:v>
                </c:pt>
                <c:pt idx="160">
                  <c:v>5</c:v>
                </c:pt>
                <c:pt idx="161">
                  <c:v>11</c:v>
                </c:pt>
                <c:pt idx="162">
                  <c:v>13</c:v>
                </c:pt>
                <c:pt idx="163">
                  <c:v>12</c:v>
                </c:pt>
                <c:pt idx="164">
                  <c:v>11</c:v>
                </c:pt>
                <c:pt idx="165">
                  <c:v>10</c:v>
                </c:pt>
                <c:pt idx="166">
                  <c:v>1</c:v>
                </c:pt>
                <c:pt idx="167">
                  <c:v>10</c:v>
                </c:pt>
                <c:pt idx="168">
                  <c:v>12</c:v>
                </c:pt>
                <c:pt idx="169">
                  <c:v>9</c:v>
                </c:pt>
                <c:pt idx="170">
                  <c:v>8</c:v>
                </c:pt>
                <c:pt idx="171">
                  <c:v>1</c:v>
                </c:pt>
                <c:pt idx="172">
                  <c:v>4</c:v>
                </c:pt>
                <c:pt idx="173">
                  <c:v>1</c:v>
                </c:pt>
                <c:pt idx="174">
                  <c:v>8</c:v>
                </c:pt>
                <c:pt idx="175">
                  <c:v>11</c:v>
                </c:pt>
                <c:pt idx="176">
                  <c:v>7</c:v>
                </c:pt>
                <c:pt idx="177">
                  <c:v>12</c:v>
                </c:pt>
                <c:pt idx="178">
                  <c:v>14</c:v>
                </c:pt>
                <c:pt idx="179">
                  <c:v>5</c:v>
                </c:pt>
                <c:pt idx="180">
                  <c:v>10</c:v>
                </c:pt>
                <c:pt idx="181">
                  <c:v>7</c:v>
                </c:pt>
                <c:pt idx="182">
                  <c:v>15</c:v>
                </c:pt>
                <c:pt idx="183">
                  <c:v>14</c:v>
                </c:pt>
                <c:pt idx="184">
                  <c:v>4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13</c:v>
                </c:pt>
                <c:pt idx="189">
                  <c:v>11</c:v>
                </c:pt>
                <c:pt idx="190">
                  <c:v>2</c:v>
                </c:pt>
                <c:pt idx="191">
                  <c:v>8</c:v>
                </c:pt>
                <c:pt idx="192">
                  <c:v>13</c:v>
                </c:pt>
                <c:pt idx="193">
                  <c:v>1</c:v>
                </c:pt>
                <c:pt idx="194">
                  <c:v>3</c:v>
                </c:pt>
                <c:pt idx="195">
                  <c:v>10</c:v>
                </c:pt>
                <c:pt idx="196">
                  <c:v>8</c:v>
                </c:pt>
                <c:pt idx="197">
                  <c:v>9</c:v>
                </c:pt>
                <c:pt idx="198">
                  <c:v>6</c:v>
                </c:pt>
                <c:pt idx="199">
                  <c:v>4</c:v>
                </c:pt>
              </c:numCache>
            </c:numRef>
          </c:xVal>
          <c:yVal>
            <c:numRef>
              <c:f>'Task 2.2'!$D$74:$D$273</c:f>
              <c:numCache>
                <c:formatCode>0.00</c:formatCode>
                <c:ptCount val="200"/>
                <c:pt idx="0">
                  <c:v>0.51681010661032634</c:v>
                </c:pt>
                <c:pt idx="1">
                  <c:v>-0.43499467968475436</c:v>
                </c:pt>
                <c:pt idx="2">
                  <c:v>0.57797464128143794</c:v>
                </c:pt>
                <c:pt idx="3">
                  <c:v>0.1789627177285471</c:v>
                </c:pt>
                <c:pt idx="4">
                  <c:v>0.99948045753871106</c:v>
                </c:pt>
                <c:pt idx="5">
                  <c:v>-0.60244729121009932</c:v>
                </c:pt>
                <c:pt idx="6">
                  <c:v>0.51296121859582477</c:v>
                </c:pt>
                <c:pt idx="7">
                  <c:v>0.66850787004294876</c:v>
                </c:pt>
                <c:pt idx="8">
                  <c:v>0.50979893900231588</c:v>
                </c:pt>
                <c:pt idx="9">
                  <c:v>-0.73938674530723514</c:v>
                </c:pt>
                <c:pt idx="10">
                  <c:v>0.52326986061604064</c:v>
                </c:pt>
                <c:pt idx="11">
                  <c:v>-0.11009177780482826</c:v>
                </c:pt>
                <c:pt idx="12">
                  <c:v>-1.0306925018437738</c:v>
                </c:pt>
                <c:pt idx="13">
                  <c:v>0.53751622302891011</c:v>
                </c:pt>
                <c:pt idx="14">
                  <c:v>-0.6834280292118784</c:v>
                </c:pt>
                <c:pt idx="15">
                  <c:v>-0.29297383876308025</c:v>
                </c:pt>
                <c:pt idx="16">
                  <c:v>-6.1125536141651615E-2</c:v>
                </c:pt>
                <c:pt idx="17">
                  <c:v>0.70042044010091331</c:v>
                </c:pt>
                <c:pt idx="18">
                  <c:v>7.382220293489361E-2</c:v>
                </c:pt>
                <c:pt idx="19">
                  <c:v>8.6961148508144959E-2</c:v>
                </c:pt>
                <c:pt idx="20">
                  <c:v>0.15437479493240325</c:v>
                </c:pt>
                <c:pt idx="21">
                  <c:v>0.66907127891945528</c:v>
                </c:pt>
                <c:pt idx="22">
                  <c:v>0.54254146004684944</c:v>
                </c:pt>
                <c:pt idx="23">
                  <c:v>-0.52063610883765143</c:v>
                </c:pt>
                <c:pt idx="24">
                  <c:v>-1.2777647378107329</c:v>
                </c:pt>
                <c:pt idx="25">
                  <c:v>-6.3323147888791453E-2</c:v>
                </c:pt>
                <c:pt idx="26">
                  <c:v>-0.88599632255353811</c:v>
                </c:pt>
                <c:pt idx="27">
                  <c:v>-1.3657604154216036</c:v>
                </c:pt>
                <c:pt idx="28">
                  <c:v>-0.60910627165580955</c:v>
                </c:pt>
                <c:pt idx="29">
                  <c:v>-0.6095960632593842</c:v>
                </c:pt>
                <c:pt idx="30">
                  <c:v>-0.12991502900996466</c:v>
                </c:pt>
                <c:pt idx="31">
                  <c:v>-0.6122554560792377</c:v>
                </c:pt>
                <c:pt idx="32">
                  <c:v>5.5761815989482599E-2</c:v>
                </c:pt>
                <c:pt idx="33">
                  <c:v>1.055939615576027</c:v>
                </c:pt>
                <c:pt idx="34">
                  <c:v>-0.53866776655308701</c:v>
                </c:pt>
                <c:pt idx="35">
                  <c:v>0.27057508680360698</c:v>
                </c:pt>
                <c:pt idx="36">
                  <c:v>-0.62762990625948145</c:v>
                </c:pt>
                <c:pt idx="37">
                  <c:v>0.98742648446142312</c:v>
                </c:pt>
                <c:pt idx="38">
                  <c:v>-0.30622259915451622</c:v>
                </c:pt>
                <c:pt idx="39">
                  <c:v>-1.3797702922790007</c:v>
                </c:pt>
                <c:pt idx="40">
                  <c:v>0.58904927130150408</c:v>
                </c:pt>
                <c:pt idx="41">
                  <c:v>0.13793406341455494</c:v>
                </c:pt>
                <c:pt idx="42">
                  <c:v>-1.0659598595238702</c:v>
                </c:pt>
                <c:pt idx="43">
                  <c:v>0.1186172137780801</c:v>
                </c:pt>
                <c:pt idx="44">
                  <c:v>-0.84714279847975416</c:v>
                </c:pt>
                <c:pt idx="45">
                  <c:v>0.31351979209166991</c:v>
                </c:pt>
                <c:pt idx="46">
                  <c:v>-0.14225625144683463</c:v>
                </c:pt>
                <c:pt idx="47">
                  <c:v>-0.82691038217945412</c:v>
                </c:pt>
                <c:pt idx="48">
                  <c:v>-0.34927490315839194</c:v>
                </c:pt>
                <c:pt idx="49">
                  <c:v>-0.11045345734980039</c:v>
                </c:pt>
                <c:pt idx="50">
                  <c:v>-0.15448186299676703</c:v>
                </c:pt>
                <c:pt idx="51">
                  <c:v>0.2074061436483392</c:v>
                </c:pt>
                <c:pt idx="52">
                  <c:v>0.79761850286555358</c:v>
                </c:pt>
                <c:pt idx="53">
                  <c:v>-0.28136749636377001</c:v>
                </c:pt>
                <c:pt idx="54">
                  <c:v>-8.2276972889516742E-2</c:v>
                </c:pt>
                <c:pt idx="55">
                  <c:v>0.5280519194728388</c:v>
                </c:pt>
                <c:pt idx="56">
                  <c:v>3.4759357039247263E-2</c:v>
                </c:pt>
                <c:pt idx="57">
                  <c:v>1.1849797054171773E-2</c:v>
                </c:pt>
                <c:pt idx="58">
                  <c:v>-6.6218887389706715E-2</c:v>
                </c:pt>
                <c:pt idx="59">
                  <c:v>0.26742255441832086</c:v>
                </c:pt>
                <c:pt idx="60">
                  <c:v>-0.25373723611404841</c:v>
                </c:pt>
                <c:pt idx="61">
                  <c:v>0.61011859354111131</c:v>
                </c:pt>
                <c:pt idx="62">
                  <c:v>0.77931928847213872</c:v>
                </c:pt>
                <c:pt idx="63">
                  <c:v>0.93670991334403908</c:v>
                </c:pt>
                <c:pt idx="64">
                  <c:v>0.28777247768123093</c:v>
                </c:pt>
                <c:pt idx="65">
                  <c:v>1.3717961576114934</c:v>
                </c:pt>
                <c:pt idx="66">
                  <c:v>-0.66693773833650294</c:v>
                </c:pt>
                <c:pt idx="67">
                  <c:v>1.3147484324995942</c:v>
                </c:pt>
                <c:pt idx="68">
                  <c:v>-0.91893555783938563</c:v>
                </c:pt>
                <c:pt idx="69">
                  <c:v>0.79007763386145058</c:v>
                </c:pt>
                <c:pt idx="70">
                  <c:v>-0.99085720260253307</c:v>
                </c:pt>
                <c:pt idx="71">
                  <c:v>0.24074053053113165</c:v>
                </c:pt>
                <c:pt idx="72">
                  <c:v>7.3903480775433295E-2</c:v>
                </c:pt>
                <c:pt idx="73">
                  <c:v>0.56399162860772734</c:v>
                </c:pt>
                <c:pt idx="74">
                  <c:v>0.22747555790922469</c:v>
                </c:pt>
                <c:pt idx="75">
                  <c:v>1.203117075498108</c:v>
                </c:pt>
                <c:pt idx="76">
                  <c:v>0.5593115902446284</c:v>
                </c:pt>
                <c:pt idx="77">
                  <c:v>-0.10154533238218555</c:v>
                </c:pt>
                <c:pt idx="78">
                  <c:v>-0.69140186258433189</c:v>
                </c:pt>
                <c:pt idx="79">
                  <c:v>0.37892451158067608</c:v>
                </c:pt>
                <c:pt idx="80">
                  <c:v>0.75618335013010274</c:v>
                </c:pt>
                <c:pt idx="81">
                  <c:v>0.53315809087916133</c:v>
                </c:pt>
                <c:pt idx="82">
                  <c:v>1.4750029093838366</c:v>
                </c:pt>
                <c:pt idx="83">
                  <c:v>-7.7791004403273689E-2</c:v>
                </c:pt>
                <c:pt idx="84">
                  <c:v>-5.3570304476764363E-3</c:v>
                </c:pt>
                <c:pt idx="85">
                  <c:v>-0.17282192588504763</c:v>
                </c:pt>
                <c:pt idx="86">
                  <c:v>-8.7074795204935995E-2</c:v>
                </c:pt>
                <c:pt idx="87">
                  <c:v>9.4400176404612068E-2</c:v>
                </c:pt>
                <c:pt idx="88">
                  <c:v>-0.24754707009484989</c:v>
                </c:pt>
                <c:pt idx="89">
                  <c:v>0.91540031631303975</c:v>
                </c:pt>
                <c:pt idx="90">
                  <c:v>-0.27855744315287367</c:v>
                </c:pt>
                <c:pt idx="91">
                  <c:v>-4.4285392207937591E-2</c:v>
                </c:pt>
                <c:pt idx="92">
                  <c:v>0.2665300882965731</c:v>
                </c:pt>
                <c:pt idx="93">
                  <c:v>0.18767929585754395</c:v>
                </c:pt>
                <c:pt idx="94">
                  <c:v>0.43407626193754467</c:v>
                </c:pt>
                <c:pt idx="95">
                  <c:v>-0.11792842191357344</c:v>
                </c:pt>
                <c:pt idx="96">
                  <c:v>-0.13995415783615872</c:v>
                </c:pt>
                <c:pt idx="97">
                  <c:v>0.34521505718111012</c:v>
                </c:pt>
                <c:pt idx="98">
                  <c:v>-0.23980590543702895</c:v>
                </c:pt>
                <c:pt idx="99">
                  <c:v>-0.5871801496714335</c:v>
                </c:pt>
                <c:pt idx="100">
                  <c:v>-1.1252658428395028</c:v>
                </c:pt>
                <c:pt idx="101">
                  <c:v>-1.393327421003498</c:v>
                </c:pt>
                <c:pt idx="102">
                  <c:v>-0.57506856985637533</c:v>
                </c:pt>
                <c:pt idx="103">
                  <c:v>0.43385931750078655</c:v>
                </c:pt>
                <c:pt idx="104">
                  <c:v>0.58423442495608491</c:v>
                </c:pt>
                <c:pt idx="105">
                  <c:v>-0.77773846851417261</c:v>
                </c:pt>
                <c:pt idx="106">
                  <c:v>0.47228919222029475</c:v>
                </c:pt>
                <c:pt idx="107">
                  <c:v>0.11744898367218504</c:v>
                </c:pt>
                <c:pt idx="108">
                  <c:v>-0.2959810709541042</c:v>
                </c:pt>
                <c:pt idx="109">
                  <c:v>0.26552325988767134</c:v>
                </c:pt>
                <c:pt idx="110">
                  <c:v>-0.52750580289827731</c:v>
                </c:pt>
                <c:pt idx="111">
                  <c:v>-0.15448440276765751</c:v>
                </c:pt>
                <c:pt idx="112">
                  <c:v>-0.55165072404361393</c:v>
                </c:pt>
                <c:pt idx="113">
                  <c:v>-0.91079899909373463</c:v>
                </c:pt>
                <c:pt idx="114">
                  <c:v>-0.3217084924636211</c:v>
                </c:pt>
                <c:pt idx="115">
                  <c:v>-0.9310256191468671</c:v>
                </c:pt>
                <c:pt idx="116">
                  <c:v>0.66816629633967928</c:v>
                </c:pt>
                <c:pt idx="117">
                  <c:v>0.4814461943160655</c:v>
                </c:pt>
                <c:pt idx="118">
                  <c:v>8.8065234442054496E-2</c:v>
                </c:pt>
                <c:pt idx="119">
                  <c:v>0.20479949768047145</c:v>
                </c:pt>
                <c:pt idx="120">
                  <c:v>0.46007457373477756</c:v>
                </c:pt>
                <c:pt idx="121">
                  <c:v>0.34408379611645579</c:v>
                </c:pt>
                <c:pt idx="122">
                  <c:v>0.83471678602063548</c:v>
                </c:pt>
                <c:pt idx="123">
                  <c:v>-3.9990132456175331E-2</c:v>
                </c:pt>
                <c:pt idx="124">
                  <c:v>-0.44595556731805797</c:v>
                </c:pt>
                <c:pt idx="125">
                  <c:v>1.8670217473077955E-2</c:v>
                </c:pt>
                <c:pt idx="126">
                  <c:v>6.3303025741721086E-2</c:v>
                </c:pt>
                <c:pt idx="127">
                  <c:v>-0.20438962658272342</c:v>
                </c:pt>
                <c:pt idx="128">
                  <c:v>0.45580474715333708</c:v>
                </c:pt>
                <c:pt idx="129">
                  <c:v>-0.17130163350220062</c:v>
                </c:pt>
                <c:pt idx="130">
                  <c:v>0.23396085004189437</c:v>
                </c:pt>
                <c:pt idx="131">
                  <c:v>-0.49789559871920819</c:v>
                </c:pt>
                <c:pt idx="132">
                  <c:v>8.4235200278892641E-2</c:v>
                </c:pt>
                <c:pt idx="133">
                  <c:v>-0.59630034880951932</c:v>
                </c:pt>
                <c:pt idx="134">
                  <c:v>0.12140650981514334</c:v>
                </c:pt>
                <c:pt idx="135">
                  <c:v>-0.72641490544297582</c:v>
                </c:pt>
                <c:pt idx="136">
                  <c:v>0.21779012205119042</c:v>
                </c:pt>
                <c:pt idx="137">
                  <c:v>-0.5393490314703886</c:v>
                </c:pt>
                <c:pt idx="138">
                  <c:v>0.37639065620247791</c:v>
                </c:pt>
                <c:pt idx="139">
                  <c:v>-0.2331565262626798</c:v>
                </c:pt>
                <c:pt idx="140">
                  <c:v>0.43329214007681038</c:v>
                </c:pt>
                <c:pt idx="141">
                  <c:v>0.17344689688302672</c:v>
                </c:pt>
                <c:pt idx="142">
                  <c:v>-0.22430818023324761</c:v>
                </c:pt>
                <c:pt idx="143">
                  <c:v>0.88600940848069953</c:v>
                </c:pt>
                <c:pt idx="144">
                  <c:v>0.71611058272881145</c:v>
                </c:pt>
                <c:pt idx="145">
                  <c:v>-0.27358912596839247</c:v>
                </c:pt>
                <c:pt idx="146">
                  <c:v>-1.0713502921100941</c:v>
                </c:pt>
                <c:pt idx="147">
                  <c:v>0.22564095176378896</c:v>
                </c:pt>
                <c:pt idx="148">
                  <c:v>0.70595863515577761</c:v>
                </c:pt>
                <c:pt idx="149">
                  <c:v>-5.3832754745716471E-2</c:v>
                </c:pt>
                <c:pt idx="150">
                  <c:v>2.836004963387051E-2</c:v>
                </c:pt>
                <c:pt idx="151">
                  <c:v>-0.34854708371676235</c:v>
                </c:pt>
                <c:pt idx="152">
                  <c:v>0.63475355845111814</c:v>
                </c:pt>
                <c:pt idx="153">
                  <c:v>3.5747793268535943E-2</c:v>
                </c:pt>
                <c:pt idx="154">
                  <c:v>6.5851880903833759E-2</c:v>
                </c:pt>
                <c:pt idx="155">
                  <c:v>0.3502267535751713</c:v>
                </c:pt>
                <c:pt idx="156">
                  <c:v>1.3644083250267247</c:v>
                </c:pt>
                <c:pt idx="157">
                  <c:v>-8.4682615610906176E-2</c:v>
                </c:pt>
                <c:pt idx="158">
                  <c:v>0.75622095561974056</c:v>
                </c:pt>
                <c:pt idx="159">
                  <c:v>7.8210860518208136E-2</c:v>
                </c:pt>
                <c:pt idx="160">
                  <c:v>-1.5424239512676685E-2</c:v>
                </c:pt>
                <c:pt idx="161">
                  <c:v>0.14351515481095234</c:v>
                </c:pt>
                <c:pt idx="162">
                  <c:v>-0.57294715274270658</c:v>
                </c:pt>
                <c:pt idx="163">
                  <c:v>0.51445741802268952</c:v>
                </c:pt>
                <c:pt idx="164">
                  <c:v>-9.4245558830660769E-2</c:v>
                </c:pt>
                <c:pt idx="165">
                  <c:v>0.33499895981006045</c:v>
                </c:pt>
                <c:pt idx="166">
                  <c:v>0.55372972118446295</c:v>
                </c:pt>
                <c:pt idx="167">
                  <c:v>0.64072643658140116</c:v>
                </c:pt>
                <c:pt idx="168">
                  <c:v>-0.67123114886981838</c:v>
                </c:pt>
                <c:pt idx="169">
                  <c:v>-0.18271071726259347</c:v>
                </c:pt>
                <c:pt idx="170">
                  <c:v>-1.3412652921397408</c:v>
                </c:pt>
                <c:pt idx="171">
                  <c:v>-0.15101364159397512</c:v>
                </c:pt>
                <c:pt idx="172">
                  <c:v>-0.78574309799731701</c:v>
                </c:pt>
                <c:pt idx="173">
                  <c:v>0.85745408795617095</c:v>
                </c:pt>
                <c:pt idx="174">
                  <c:v>-0.67110190023051253</c:v>
                </c:pt>
                <c:pt idx="175">
                  <c:v>0.28019389552683194</c:v>
                </c:pt>
                <c:pt idx="176">
                  <c:v>0.55193318029501981</c:v>
                </c:pt>
                <c:pt idx="177">
                  <c:v>-0.60918804180736963</c:v>
                </c:pt>
                <c:pt idx="178">
                  <c:v>0.19506933748250788</c:v>
                </c:pt>
                <c:pt idx="179">
                  <c:v>-0.29796119459301096</c:v>
                </c:pt>
                <c:pt idx="180">
                  <c:v>-0.72910349727659973</c:v>
                </c:pt>
                <c:pt idx="181">
                  <c:v>0.17207949407811718</c:v>
                </c:pt>
                <c:pt idx="182">
                  <c:v>0.22886156313050598</c:v>
                </c:pt>
                <c:pt idx="183">
                  <c:v>0.73982168979312668</c:v>
                </c:pt>
                <c:pt idx="184">
                  <c:v>-2.5191739876868624E-3</c:v>
                </c:pt>
                <c:pt idx="185">
                  <c:v>-0.85611796882682967</c:v>
                </c:pt>
                <c:pt idx="186">
                  <c:v>-1.9009416907311918</c:v>
                </c:pt>
                <c:pt idx="187">
                  <c:v>-0.25729048721176451</c:v>
                </c:pt>
                <c:pt idx="188">
                  <c:v>-0.25478353322009806</c:v>
                </c:pt>
                <c:pt idx="189">
                  <c:v>-0.69690937116705243</c:v>
                </c:pt>
                <c:pt idx="190">
                  <c:v>-0.65833415977655907</c:v>
                </c:pt>
                <c:pt idx="191">
                  <c:v>-0.61883306374521485</c:v>
                </c:pt>
                <c:pt idx="192">
                  <c:v>0.24259670946687972</c:v>
                </c:pt>
                <c:pt idx="193">
                  <c:v>0.74334418363739996</c:v>
                </c:pt>
                <c:pt idx="194">
                  <c:v>-0.49348614510480981</c:v>
                </c:pt>
                <c:pt idx="195">
                  <c:v>0.89614936459619798</c:v>
                </c:pt>
                <c:pt idx="196">
                  <c:v>0.9382923594254855</c:v>
                </c:pt>
                <c:pt idx="197">
                  <c:v>-0.65807008157181279</c:v>
                </c:pt>
                <c:pt idx="198">
                  <c:v>-0.26380320897723131</c:v>
                </c:pt>
                <c:pt idx="199">
                  <c:v>0.30070018845575142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28-4B07-8DF3-58F8DA6B2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893368"/>
        <c:axId val="805894024"/>
      </c:scatterChart>
      <c:valAx>
        <c:axId val="805893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Loyalty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805894024"/>
        <c:crosses val="autoZero"/>
        <c:crossBetween val="midCat"/>
      </c:valAx>
      <c:valAx>
        <c:axId val="805894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05893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Quality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pPr>
              <a:solidFill>
                <a:srgbClr val="FFFF00"/>
              </a:solidFill>
            </c:spPr>
          </c:marker>
          <c:xVal>
            <c:numRef>
              <c:f>'[1]Regression-9'!$B$2:$B$201</c:f>
              <c:numCache>
                <c:formatCode>0.0</c:formatCode>
                <c:ptCount val="200"/>
                <c:pt idx="0">
                  <c:v>8.5</c:v>
                </c:pt>
                <c:pt idx="1">
                  <c:v>8.1999999999999993</c:v>
                </c:pt>
                <c:pt idx="2">
                  <c:v>9.1999999999999993</c:v>
                </c:pt>
                <c:pt idx="3">
                  <c:v>6.4</c:v>
                </c:pt>
                <c:pt idx="4">
                  <c:v>9</c:v>
                </c:pt>
                <c:pt idx="5">
                  <c:v>6.5</c:v>
                </c:pt>
                <c:pt idx="6">
                  <c:v>6.9</c:v>
                </c:pt>
                <c:pt idx="7">
                  <c:v>6.2</c:v>
                </c:pt>
                <c:pt idx="8">
                  <c:v>5.8</c:v>
                </c:pt>
                <c:pt idx="9">
                  <c:v>6.4</c:v>
                </c:pt>
                <c:pt idx="10">
                  <c:v>8.6999999999999993</c:v>
                </c:pt>
                <c:pt idx="11">
                  <c:v>6.1</c:v>
                </c:pt>
                <c:pt idx="12">
                  <c:v>9.5</c:v>
                </c:pt>
                <c:pt idx="13">
                  <c:v>9.1999999999999993</c:v>
                </c:pt>
                <c:pt idx="14">
                  <c:v>6.3</c:v>
                </c:pt>
                <c:pt idx="15">
                  <c:v>8.6999999999999993</c:v>
                </c:pt>
                <c:pt idx="16">
                  <c:v>5.7</c:v>
                </c:pt>
                <c:pt idx="17">
                  <c:v>5.9</c:v>
                </c:pt>
                <c:pt idx="18">
                  <c:v>5.6</c:v>
                </c:pt>
                <c:pt idx="19">
                  <c:v>9.1</c:v>
                </c:pt>
                <c:pt idx="20">
                  <c:v>5.2</c:v>
                </c:pt>
                <c:pt idx="21">
                  <c:v>9.6</c:v>
                </c:pt>
                <c:pt idx="22">
                  <c:v>8.6</c:v>
                </c:pt>
                <c:pt idx="23">
                  <c:v>9.3000000000000007</c:v>
                </c:pt>
                <c:pt idx="24">
                  <c:v>6</c:v>
                </c:pt>
                <c:pt idx="25">
                  <c:v>6.4</c:v>
                </c:pt>
                <c:pt idx="26">
                  <c:v>8.5</c:v>
                </c:pt>
                <c:pt idx="27">
                  <c:v>7</c:v>
                </c:pt>
                <c:pt idx="28">
                  <c:v>8.5</c:v>
                </c:pt>
                <c:pt idx="29">
                  <c:v>7.6</c:v>
                </c:pt>
                <c:pt idx="30">
                  <c:v>6.9</c:v>
                </c:pt>
                <c:pt idx="31">
                  <c:v>8.1</c:v>
                </c:pt>
                <c:pt idx="32">
                  <c:v>6.7</c:v>
                </c:pt>
                <c:pt idx="33">
                  <c:v>8</c:v>
                </c:pt>
                <c:pt idx="34">
                  <c:v>6.7</c:v>
                </c:pt>
                <c:pt idx="35">
                  <c:v>8.6999999999999993</c:v>
                </c:pt>
                <c:pt idx="36">
                  <c:v>9</c:v>
                </c:pt>
                <c:pt idx="37">
                  <c:v>9.6</c:v>
                </c:pt>
                <c:pt idx="38">
                  <c:v>8.1999999999999993</c:v>
                </c:pt>
                <c:pt idx="39">
                  <c:v>6.1</c:v>
                </c:pt>
                <c:pt idx="40">
                  <c:v>8.3000000000000007</c:v>
                </c:pt>
                <c:pt idx="41">
                  <c:v>9.4</c:v>
                </c:pt>
                <c:pt idx="42">
                  <c:v>9.3000000000000007</c:v>
                </c:pt>
                <c:pt idx="43">
                  <c:v>5.0999999999999996</c:v>
                </c:pt>
                <c:pt idx="44">
                  <c:v>8</c:v>
                </c:pt>
                <c:pt idx="45">
                  <c:v>5.9</c:v>
                </c:pt>
                <c:pt idx="46">
                  <c:v>10</c:v>
                </c:pt>
                <c:pt idx="47">
                  <c:v>5.7</c:v>
                </c:pt>
                <c:pt idx="48">
                  <c:v>9.9</c:v>
                </c:pt>
                <c:pt idx="49">
                  <c:v>7.9</c:v>
                </c:pt>
                <c:pt idx="50">
                  <c:v>6.7</c:v>
                </c:pt>
                <c:pt idx="51">
                  <c:v>8.1999999999999993</c:v>
                </c:pt>
                <c:pt idx="52">
                  <c:v>9.4</c:v>
                </c:pt>
                <c:pt idx="53">
                  <c:v>6.9</c:v>
                </c:pt>
                <c:pt idx="54">
                  <c:v>8</c:v>
                </c:pt>
                <c:pt idx="55">
                  <c:v>9.3000000000000007</c:v>
                </c:pt>
                <c:pt idx="56">
                  <c:v>7.4</c:v>
                </c:pt>
                <c:pt idx="57">
                  <c:v>7.6</c:v>
                </c:pt>
                <c:pt idx="58">
                  <c:v>10</c:v>
                </c:pt>
                <c:pt idx="59">
                  <c:v>9.9</c:v>
                </c:pt>
                <c:pt idx="60">
                  <c:v>8.6999999999999993</c:v>
                </c:pt>
                <c:pt idx="61">
                  <c:v>8.4</c:v>
                </c:pt>
                <c:pt idx="62">
                  <c:v>8.8000000000000007</c:v>
                </c:pt>
                <c:pt idx="63">
                  <c:v>7.7</c:v>
                </c:pt>
                <c:pt idx="64">
                  <c:v>6.6</c:v>
                </c:pt>
                <c:pt idx="65">
                  <c:v>5.7</c:v>
                </c:pt>
                <c:pt idx="66">
                  <c:v>5.7</c:v>
                </c:pt>
                <c:pt idx="67">
                  <c:v>5.5</c:v>
                </c:pt>
                <c:pt idx="68">
                  <c:v>7.5</c:v>
                </c:pt>
                <c:pt idx="69">
                  <c:v>6.4</c:v>
                </c:pt>
                <c:pt idx="70">
                  <c:v>9.1</c:v>
                </c:pt>
                <c:pt idx="71">
                  <c:v>6.7</c:v>
                </c:pt>
                <c:pt idx="72">
                  <c:v>6.5</c:v>
                </c:pt>
                <c:pt idx="73">
                  <c:v>9.9</c:v>
                </c:pt>
                <c:pt idx="74">
                  <c:v>8.5</c:v>
                </c:pt>
                <c:pt idx="75">
                  <c:v>9.9</c:v>
                </c:pt>
                <c:pt idx="76">
                  <c:v>7.6</c:v>
                </c:pt>
                <c:pt idx="77">
                  <c:v>9.4</c:v>
                </c:pt>
                <c:pt idx="78">
                  <c:v>9.3000000000000007</c:v>
                </c:pt>
                <c:pt idx="79">
                  <c:v>7.1</c:v>
                </c:pt>
                <c:pt idx="80">
                  <c:v>9.9</c:v>
                </c:pt>
                <c:pt idx="81">
                  <c:v>8.6999999999999993</c:v>
                </c:pt>
                <c:pt idx="82">
                  <c:v>8.6</c:v>
                </c:pt>
                <c:pt idx="83">
                  <c:v>6.4</c:v>
                </c:pt>
                <c:pt idx="84">
                  <c:v>7.7</c:v>
                </c:pt>
                <c:pt idx="85">
                  <c:v>7.5</c:v>
                </c:pt>
                <c:pt idx="86">
                  <c:v>5</c:v>
                </c:pt>
                <c:pt idx="87">
                  <c:v>7.7</c:v>
                </c:pt>
                <c:pt idx="88">
                  <c:v>9.1</c:v>
                </c:pt>
                <c:pt idx="89">
                  <c:v>5.5</c:v>
                </c:pt>
                <c:pt idx="90">
                  <c:v>9.1</c:v>
                </c:pt>
                <c:pt idx="91">
                  <c:v>7.1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9.3000000000000007</c:v>
                </c:pt>
                <c:pt idx="95">
                  <c:v>8.6</c:v>
                </c:pt>
                <c:pt idx="96">
                  <c:v>7.4</c:v>
                </c:pt>
                <c:pt idx="97">
                  <c:v>8.6999999999999993</c:v>
                </c:pt>
                <c:pt idx="98">
                  <c:v>7.8</c:v>
                </c:pt>
                <c:pt idx="99">
                  <c:v>7.9</c:v>
                </c:pt>
                <c:pt idx="100">
                  <c:v>7.6</c:v>
                </c:pt>
                <c:pt idx="101">
                  <c:v>9.1999999999999993</c:v>
                </c:pt>
                <c:pt idx="102">
                  <c:v>7.7</c:v>
                </c:pt>
                <c:pt idx="103">
                  <c:v>9.5</c:v>
                </c:pt>
                <c:pt idx="104">
                  <c:v>6.5</c:v>
                </c:pt>
                <c:pt idx="105">
                  <c:v>8.3000000000000007</c:v>
                </c:pt>
                <c:pt idx="106">
                  <c:v>9.6</c:v>
                </c:pt>
                <c:pt idx="107">
                  <c:v>5.9</c:v>
                </c:pt>
                <c:pt idx="108">
                  <c:v>8.6999999999999993</c:v>
                </c:pt>
                <c:pt idx="109">
                  <c:v>6.7</c:v>
                </c:pt>
                <c:pt idx="110">
                  <c:v>9.6999999999999993</c:v>
                </c:pt>
                <c:pt idx="111">
                  <c:v>8.8000000000000007</c:v>
                </c:pt>
                <c:pt idx="112">
                  <c:v>8.1999999999999993</c:v>
                </c:pt>
                <c:pt idx="113">
                  <c:v>8.9</c:v>
                </c:pt>
                <c:pt idx="114">
                  <c:v>8.4</c:v>
                </c:pt>
                <c:pt idx="115">
                  <c:v>7.7</c:v>
                </c:pt>
                <c:pt idx="116">
                  <c:v>9.1999999999999993</c:v>
                </c:pt>
                <c:pt idx="117">
                  <c:v>7.3</c:v>
                </c:pt>
                <c:pt idx="118">
                  <c:v>9</c:v>
                </c:pt>
                <c:pt idx="119">
                  <c:v>8.1</c:v>
                </c:pt>
                <c:pt idx="120">
                  <c:v>7.4</c:v>
                </c:pt>
                <c:pt idx="121">
                  <c:v>7.9</c:v>
                </c:pt>
                <c:pt idx="122">
                  <c:v>7.7</c:v>
                </c:pt>
                <c:pt idx="123">
                  <c:v>9.4</c:v>
                </c:pt>
                <c:pt idx="124">
                  <c:v>7.2</c:v>
                </c:pt>
                <c:pt idx="125">
                  <c:v>8.3000000000000007</c:v>
                </c:pt>
                <c:pt idx="126">
                  <c:v>7.9</c:v>
                </c:pt>
                <c:pt idx="127">
                  <c:v>7.3</c:v>
                </c:pt>
                <c:pt idx="128">
                  <c:v>9.6</c:v>
                </c:pt>
                <c:pt idx="129">
                  <c:v>8.3000000000000007</c:v>
                </c:pt>
                <c:pt idx="130">
                  <c:v>8.6</c:v>
                </c:pt>
                <c:pt idx="131">
                  <c:v>8</c:v>
                </c:pt>
                <c:pt idx="132">
                  <c:v>6.4</c:v>
                </c:pt>
                <c:pt idx="133">
                  <c:v>6.6</c:v>
                </c:pt>
                <c:pt idx="134">
                  <c:v>7.6</c:v>
                </c:pt>
                <c:pt idx="135">
                  <c:v>9.4</c:v>
                </c:pt>
                <c:pt idx="136">
                  <c:v>8.3000000000000007</c:v>
                </c:pt>
                <c:pt idx="137">
                  <c:v>7.8</c:v>
                </c:pt>
                <c:pt idx="138">
                  <c:v>7.1</c:v>
                </c:pt>
                <c:pt idx="139">
                  <c:v>7.6</c:v>
                </c:pt>
                <c:pt idx="140">
                  <c:v>5.6</c:v>
                </c:pt>
                <c:pt idx="141">
                  <c:v>9.9</c:v>
                </c:pt>
                <c:pt idx="142">
                  <c:v>9.1999999999999993</c:v>
                </c:pt>
                <c:pt idx="143">
                  <c:v>9.1</c:v>
                </c:pt>
                <c:pt idx="144">
                  <c:v>9.9</c:v>
                </c:pt>
                <c:pt idx="145">
                  <c:v>9.9</c:v>
                </c:pt>
                <c:pt idx="146">
                  <c:v>6.6</c:v>
                </c:pt>
                <c:pt idx="147">
                  <c:v>9.1</c:v>
                </c:pt>
                <c:pt idx="148">
                  <c:v>5.0999999999999996</c:v>
                </c:pt>
                <c:pt idx="149">
                  <c:v>6</c:v>
                </c:pt>
                <c:pt idx="150">
                  <c:v>8.9</c:v>
                </c:pt>
                <c:pt idx="151">
                  <c:v>6.2</c:v>
                </c:pt>
                <c:pt idx="152">
                  <c:v>7.2</c:v>
                </c:pt>
                <c:pt idx="153">
                  <c:v>8.8000000000000007</c:v>
                </c:pt>
                <c:pt idx="154">
                  <c:v>6.3</c:v>
                </c:pt>
                <c:pt idx="155">
                  <c:v>9.6999999999999993</c:v>
                </c:pt>
                <c:pt idx="156">
                  <c:v>5</c:v>
                </c:pt>
                <c:pt idx="157">
                  <c:v>7.4</c:v>
                </c:pt>
                <c:pt idx="158">
                  <c:v>5.5</c:v>
                </c:pt>
                <c:pt idx="159">
                  <c:v>9.1</c:v>
                </c:pt>
                <c:pt idx="160">
                  <c:v>6.7</c:v>
                </c:pt>
                <c:pt idx="161">
                  <c:v>6.3</c:v>
                </c:pt>
                <c:pt idx="162">
                  <c:v>8.3000000000000007</c:v>
                </c:pt>
                <c:pt idx="163">
                  <c:v>8.1999999999999993</c:v>
                </c:pt>
                <c:pt idx="164">
                  <c:v>8.1999999999999993</c:v>
                </c:pt>
                <c:pt idx="165">
                  <c:v>9</c:v>
                </c:pt>
                <c:pt idx="166">
                  <c:v>7.1</c:v>
                </c:pt>
                <c:pt idx="167">
                  <c:v>6.9</c:v>
                </c:pt>
                <c:pt idx="168">
                  <c:v>8.6</c:v>
                </c:pt>
                <c:pt idx="169">
                  <c:v>6.7</c:v>
                </c:pt>
                <c:pt idx="170">
                  <c:v>7</c:v>
                </c:pt>
                <c:pt idx="171">
                  <c:v>9.6999999999999993</c:v>
                </c:pt>
                <c:pt idx="172">
                  <c:v>9.9</c:v>
                </c:pt>
                <c:pt idx="173">
                  <c:v>8.6</c:v>
                </c:pt>
                <c:pt idx="174">
                  <c:v>6.3</c:v>
                </c:pt>
                <c:pt idx="175">
                  <c:v>9.9</c:v>
                </c:pt>
                <c:pt idx="176">
                  <c:v>9.3000000000000007</c:v>
                </c:pt>
                <c:pt idx="177">
                  <c:v>9.6999999999999993</c:v>
                </c:pt>
                <c:pt idx="178">
                  <c:v>9.6999999999999993</c:v>
                </c:pt>
                <c:pt idx="179">
                  <c:v>9.6</c:v>
                </c:pt>
                <c:pt idx="180">
                  <c:v>7.6</c:v>
                </c:pt>
                <c:pt idx="181">
                  <c:v>9.4</c:v>
                </c:pt>
                <c:pt idx="182">
                  <c:v>9.6</c:v>
                </c:pt>
                <c:pt idx="183">
                  <c:v>9.3000000000000007</c:v>
                </c:pt>
                <c:pt idx="184">
                  <c:v>9.6999999999999993</c:v>
                </c:pt>
                <c:pt idx="185">
                  <c:v>9.1</c:v>
                </c:pt>
                <c:pt idx="186">
                  <c:v>6.5</c:v>
                </c:pt>
                <c:pt idx="187">
                  <c:v>6.6</c:v>
                </c:pt>
                <c:pt idx="188">
                  <c:v>5.8</c:v>
                </c:pt>
                <c:pt idx="189">
                  <c:v>8.6999999999999993</c:v>
                </c:pt>
                <c:pt idx="190">
                  <c:v>8.8000000000000007</c:v>
                </c:pt>
                <c:pt idx="191">
                  <c:v>6.4</c:v>
                </c:pt>
                <c:pt idx="192">
                  <c:v>6.7</c:v>
                </c:pt>
                <c:pt idx="193">
                  <c:v>5.2</c:v>
                </c:pt>
                <c:pt idx="194">
                  <c:v>6.4</c:v>
                </c:pt>
                <c:pt idx="195">
                  <c:v>7.6</c:v>
                </c:pt>
                <c:pt idx="196">
                  <c:v>5.9</c:v>
                </c:pt>
                <c:pt idx="197">
                  <c:v>9.6999999999999993</c:v>
                </c:pt>
                <c:pt idx="198">
                  <c:v>5.5</c:v>
                </c:pt>
                <c:pt idx="199">
                  <c:v>9.6999999999999993</c:v>
                </c:pt>
              </c:numCache>
            </c:numRef>
          </c:xVal>
          <c:yVal>
            <c:numRef>
              <c:f>'Task 2.2'!$D$74:$D$273</c:f>
              <c:numCache>
                <c:formatCode>0.00</c:formatCode>
                <c:ptCount val="200"/>
                <c:pt idx="0">
                  <c:v>0.51681010661032634</c:v>
                </c:pt>
                <c:pt idx="1">
                  <c:v>-0.43499467968475436</c:v>
                </c:pt>
                <c:pt idx="2">
                  <c:v>0.57797464128143794</c:v>
                </c:pt>
                <c:pt idx="3">
                  <c:v>0.1789627177285471</c:v>
                </c:pt>
                <c:pt idx="4">
                  <c:v>0.99948045753871106</c:v>
                </c:pt>
                <c:pt idx="5">
                  <c:v>-0.60244729121009932</c:v>
                </c:pt>
                <c:pt idx="6">
                  <c:v>0.51296121859582477</c:v>
                </c:pt>
                <c:pt idx="7">
                  <c:v>0.66850787004294876</c:v>
                </c:pt>
                <c:pt idx="8">
                  <c:v>0.50979893900231588</c:v>
                </c:pt>
                <c:pt idx="9">
                  <c:v>-0.73938674530723514</c:v>
                </c:pt>
                <c:pt idx="10">
                  <c:v>0.52326986061604064</c:v>
                </c:pt>
                <c:pt idx="11">
                  <c:v>-0.11009177780482826</c:v>
                </c:pt>
                <c:pt idx="12">
                  <c:v>-1.0306925018437738</c:v>
                </c:pt>
                <c:pt idx="13">
                  <c:v>0.53751622302891011</c:v>
                </c:pt>
                <c:pt idx="14">
                  <c:v>-0.6834280292118784</c:v>
                </c:pt>
                <c:pt idx="15">
                  <c:v>-0.29297383876308025</c:v>
                </c:pt>
                <c:pt idx="16">
                  <c:v>-6.1125536141651615E-2</c:v>
                </c:pt>
                <c:pt idx="17">
                  <c:v>0.70042044010091331</c:v>
                </c:pt>
                <c:pt idx="18">
                  <c:v>7.382220293489361E-2</c:v>
                </c:pt>
                <c:pt idx="19">
                  <c:v>8.6961148508144959E-2</c:v>
                </c:pt>
                <c:pt idx="20">
                  <c:v>0.15437479493240325</c:v>
                </c:pt>
                <c:pt idx="21">
                  <c:v>0.66907127891945528</c:v>
                </c:pt>
                <c:pt idx="22">
                  <c:v>0.54254146004684944</c:v>
                </c:pt>
                <c:pt idx="23">
                  <c:v>-0.52063610883765143</c:v>
                </c:pt>
                <c:pt idx="24">
                  <c:v>-1.2777647378107329</c:v>
                </c:pt>
                <c:pt idx="25">
                  <c:v>-6.3323147888791453E-2</c:v>
                </c:pt>
                <c:pt idx="26">
                  <c:v>-0.88599632255353811</c:v>
                </c:pt>
                <c:pt idx="27">
                  <c:v>-1.3657604154216036</c:v>
                </c:pt>
                <c:pt idx="28">
                  <c:v>-0.60910627165580955</c:v>
                </c:pt>
                <c:pt idx="29">
                  <c:v>-0.6095960632593842</c:v>
                </c:pt>
                <c:pt idx="30">
                  <c:v>-0.12991502900996466</c:v>
                </c:pt>
                <c:pt idx="31">
                  <c:v>-0.6122554560792377</c:v>
                </c:pt>
                <c:pt idx="32">
                  <c:v>5.5761815989482599E-2</c:v>
                </c:pt>
                <c:pt idx="33">
                  <c:v>1.055939615576027</c:v>
                </c:pt>
                <c:pt idx="34">
                  <c:v>-0.53866776655308701</c:v>
                </c:pt>
                <c:pt idx="35">
                  <c:v>0.27057508680360698</c:v>
                </c:pt>
                <c:pt idx="36">
                  <c:v>-0.62762990625948145</c:v>
                </c:pt>
                <c:pt idx="37">
                  <c:v>0.98742648446142312</c:v>
                </c:pt>
                <c:pt idx="38">
                  <c:v>-0.30622259915451622</c:v>
                </c:pt>
                <c:pt idx="39">
                  <c:v>-1.3797702922790007</c:v>
                </c:pt>
                <c:pt idx="40">
                  <c:v>0.58904927130150408</c:v>
                </c:pt>
                <c:pt idx="41">
                  <c:v>0.13793406341455494</c:v>
                </c:pt>
                <c:pt idx="42">
                  <c:v>-1.0659598595238702</c:v>
                </c:pt>
                <c:pt idx="43">
                  <c:v>0.1186172137780801</c:v>
                </c:pt>
                <c:pt idx="44">
                  <c:v>-0.84714279847975416</c:v>
                </c:pt>
                <c:pt idx="45">
                  <c:v>0.31351979209166991</c:v>
                </c:pt>
                <c:pt idx="46">
                  <c:v>-0.14225625144683463</c:v>
                </c:pt>
                <c:pt idx="47">
                  <c:v>-0.82691038217945412</c:v>
                </c:pt>
                <c:pt idx="48">
                  <c:v>-0.34927490315839194</c:v>
                </c:pt>
                <c:pt idx="49">
                  <c:v>-0.11045345734980039</c:v>
                </c:pt>
                <c:pt idx="50">
                  <c:v>-0.15448186299676703</c:v>
                </c:pt>
                <c:pt idx="51">
                  <c:v>0.2074061436483392</c:v>
                </c:pt>
                <c:pt idx="52">
                  <c:v>0.79761850286555358</c:v>
                </c:pt>
                <c:pt idx="53">
                  <c:v>-0.28136749636377001</c:v>
                </c:pt>
                <c:pt idx="54">
                  <c:v>-8.2276972889516742E-2</c:v>
                </c:pt>
                <c:pt idx="55">
                  <c:v>0.5280519194728388</c:v>
                </c:pt>
                <c:pt idx="56">
                  <c:v>3.4759357039247263E-2</c:v>
                </c:pt>
                <c:pt idx="57">
                  <c:v>1.1849797054171773E-2</c:v>
                </c:pt>
                <c:pt idx="58">
                  <c:v>-6.6218887389706715E-2</c:v>
                </c:pt>
                <c:pt idx="59">
                  <c:v>0.26742255441832086</c:v>
                </c:pt>
                <c:pt idx="60">
                  <c:v>-0.25373723611404841</c:v>
                </c:pt>
                <c:pt idx="61">
                  <c:v>0.61011859354111131</c:v>
                </c:pt>
                <c:pt idx="62">
                  <c:v>0.77931928847213872</c:v>
                </c:pt>
                <c:pt idx="63">
                  <c:v>0.93670991334403908</c:v>
                </c:pt>
                <c:pt idx="64">
                  <c:v>0.28777247768123093</c:v>
                </c:pt>
                <c:pt idx="65">
                  <c:v>1.3717961576114934</c:v>
                </c:pt>
                <c:pt idx="66">
                  <c:v>-0.66693773833650294</c:v>
                </c:pt>
                <c:pt idx="67">
                  <c:v>1.3147484324995942</c:v>
                </c:pt>
                <c:pt idx="68">
                  <c:v>-0.91893555783938563</c:v>
                </c:pt>
                <c:pt idx="69">
                  <c:v>0.79007763386145058</c:v>
                </c:pt>
                <c:pt idx="70">
                  <c:v>-0.99085720260253307</c:v>
                </c:pt>
                <c:pt idx="71">
                  <c:v>0.24074053053113165</c:v>
                </c:pt>
                <c:pt idx="72">
                  <c:v>7.3903480775433295E-2</c:v>
                </c:pt>
                <c:pt idx="73">
                  <c:v>0.56399162860772734</c:v>
                </c:pt>
                <c:pt idx="74">
                  <c:v>0.22747555790922469</c:v>
                </c:pt>
                <c:pt idx="75">
                  <c:v>1.203117075498108</c:v>
                </c:pt>
                <c:pt idx="76">
                  <c:v>0.5593115902446284</c:v>
                </c:pt>
                <c:pt idx="77">
                  <c:v>-0.10154533238218555</c:v>
                </c:pt>
                <c:pt idx="78">
                  <c:v>-0.69140186258433189</c:v>
                </c:pt>
                <c:pt idx="79">
                  <c:v>0.37892451158067608</c:v>
                </c:pt>
                <c:pt idx="80">
                  <c:v>0.75618335013010274</c:v>
                </c:pt>
                <c:pt idx="81">
                  <c:v>0.53315809087916133</c:v>
                </c:pt>
                <c:pt idx="82">
                  <c:v>1.4750029093838366</c:v>
                </c:pt>
                <c:pt idx="83">
                  <c:v>-7.7791004403273689E-2</c:v>
                </c:pt>
                <c:pt idx="84">
                  <c:v>-5.3570304476764363E-3</c:v>
                </c:pt>
                <c:pt idx="85">
                  <c:v>-0.17282192588504763</c:v>
                </c:pt>
                <c:pt idx="86">
                  <c:v>-8.7074795204935995E-2</c:v>
                </c:pt>
                <c:pt idx="87">
                  <c:v>9.4400176404612068E-2</c:v>
                </c:pt>
                <c:pt idx="88">
                  <c:v>-0.24754707009484989</c:v>
                </c:pt>
                <c:pt idx="89">
                  <c:v>0.91540031631303975</c:v>
                </c:pt>
                <c:pt idx="90">
                  <c:v>-0.27855744315287367</c:v>
                </c:pt>
                <c:pt idx="91">
                  <c:v>-4.4285392207937591E-2</c:v>
                </c:pt>
                <c:pt idx="92">
                  <c:v>0.2665300882965731</c:v>
                </c:pt>
                <c:pt idx="93">
                  <c:v>0.18767929585754395</c:v>
                </c:pt>
                <c:pt idx="94">
                  <c:v>0.43407626193754467</c:v>
                </c:pt>
                <c:pt idx="95">
                  <c:v>-0.11792842191357344</c:v>
                </c:pt>
                <c:pt idx="96">
                  <c:v>-0.13995415783615872</c:v>
                </c:pt>
                <c:pt idx="97">
                  <c:v>0.34521505718111012</c:v>
                </c:pt>
                <c:pt idx="98">
                  <c:v>-0.23980590543702895</c:v>
                </c:pt>
                <c:pt idx="99">
                  <c:v>-0.5871801496714335</c:v>
                </c:pt>
                <c:pt idx="100">
                  <c:v>-1.1252658428395028</c:v>
                </c:pt>
                <c:pt idx="101">
                  <c:v>-1.393327421003498</c:v>
                </c:pt>
                <c:pt idx="102">
                  <c:v>-0.57506856985637533</c:v>
                </c:pt>
                <c:pt idx="103">
                  <c:v>0.43385931750078655</c:v>
                </c:pt>
                <c:pt idx="104">
                  <c:v>0.58423442495608491</c:v>
                </c:pt>
                <c:pt idx="105">
                  <c:v>-0.77773846851417261</c:v>
                </c:pt>
                <c:pt idx="106">
                  <c:v>0.47228919222029475</c:v>
                </c:pt>
                <c:pt idx="107">
                  <c:v>0.11744898367218504</c:v>
                </c:pt>
                <c:pt idx="108">
                  <c:v>-0.2959810709541042</c:v>
                </c:pt>
                <c:pt idx="109">
                  <c:v>0.26552325988767134</c:v>
                </c:pt>
                <c:pt idx="110">
                  <c:v>-0.52750580289827731</c:v>
                </c:pt>
                <c:pt idx="111">
                  <c:v>-0.15448440276765751</c:v>
                </c:pt>
                <c:pt idx="112">
                  <c:v>-0.55165072404361393</c:v>
                </c:pt>
                <c:pt idx="113">
                  <c:v>-0.91079899909373463</c:v>
                </c:pt>
                <c:pt idx="114">
                  <c:v>-0.3217084924636211</c:v>
                </c:pt>
                <c:pt idx="115">
                  <c:v>-0.9310256191468671</c:v>
                </c:pt>
                <c:pt idx="116">
                  <c:v>0.66816629633967928</c:v>
                </c:pt>
                <c:pt idx="117">
                  <c:v>0.4814461943160655</c:v>
                </c:pt>
                <c:pt idx="118">
                  <c:v>8.8065234442054496E-2</c:v>
                </c:pt>
                <c:pt idx="119">
                  <c:v>0.20479949768047145</c:v>
                </c:pt>
                <c:pt idx="120">
                  <c:v>0.46007457373477756</c:v>
                </c:pt>
                <c:pt idx="121">
                  <c:v>0.34408379611645579</c:v>
                </c:pt>
                <c:pt idx="122">
                  <c:v>0.83471678602063548</c:v>
                </c:pt>
                <c:pt idx="123">
                  <c:v>-3.9990132456175331E-2</c:v>
                </c:pt>
                <c:pt idx="124">
                  <c:v>-0.44595556731805797</c:v>
                </c:pt>
                <c:pt idx="125">
                  <c:v>1.8670217473077955E-2</c:v>
                </c:pt>
                <c:pt idx="126">
                  <c:v>6.3303025741721086E-2</c:v>
                </c:pt>
                <c:pt idx="127">
                  <c:v>-0.20438962658272342</c:v>
                </c:pt>
                <c:pt idx="128">
                  <c:v>0.45580474715333708</c:v>
                </c:pt>
                <c:pt idx="129">
                  <c:v>-0.17130163350220062</c:v>
                </c:pt>
                <c:pt idx="130">
                  <c:v>0.23396085004189437</c:v>
                </c:pt>
                <c:pt idx="131">
                  <c:v>-0.49789559871920819</c:v>
                </c:pt>
                <c:pt idx="132">
                  <c:v>8.4235200278892641E-2</c:v>
                </c:pt>
                <c:pt idx="133">
                  <c:v>-0.59630034880951932</c:v>
                </c:pt>
                <c:pt idx="134">
                  <c:v>0.12140650981514334</c:v>
                </c:pt>
                <c:pt idx="135">
                  <c:v>-0.72641490544297582</c:v>
                </c:pt>
                <c:pt idx="136">
                  <c:v>0.21779012205119042</c:v>
                </c:pt>
                <c:pt idx="137">
                  <c:v>-0.5393490314703886</c:v>
                </c:pt>
                <c:pt idx="138">
                  <c:v>0.37639065620247791</c:v>
                </c:pt>
                <c:pt idx="139">
                  <c:v>-0.2331565262626798</c:v>
                </c:pt>
                <c:pt idx="140">
                  <c:v>0.43329214007681038</c:v>
                </c:pt>
                <c:pt idx="141">
                  <c:v>0.17344689688302672</c:v>
                </c:pt>
                <c:pt idx="142">
                  <c:v>-0.22430818023324761</c:v>
                </c:pt>
                <c:pt idx="143">
                  <c:v>0.88600940848069953</c:v>
                </c:pt>
                <c:pt idx="144">
                  <c:v>0.71611058272881145</c:v>
                </c:pt>
                <c:pt idx="145">
                  <c:v>-0.27358912596839247</c:v>
                </c:pt>
                <c:pt idx="146">
                  <c:v>-1.0713502921100941</c:v>
                </c:pt>
                <c:pt idx="147">
                  <c:v>0.22564095176378896</c:v>
                </c:pt>
                <c:pt idx="148">
                  <c:v>0.70595863515577761</c:v>
                </c:pt>
                <c:pt idx="149">
                  <c:v>-5.3832754745716471E-2</c:v>
                </c:pt>
                <c:pt idx="150">
                  <c:v>2.836004963387051E-2</c:v>
                </c:pt>
                <c:pt idx="151">
                  <c:v>-0.34854708371676235</c:v>
                </c:pt>
                <c:pt idx="152">
                  <c:v>0.63475355845111814</c:v>
                </c:pt>
                <c:pt idx="153">
                  <c:v>3.5747793268535943E-2</c:v>
                </c:pt>
                <c:pt idx="154">
                  <c:v>6.5851880903833759E-2</c:v>
                </c:pt>
                <c:pt idx="155">
                  <c:v>0.3502267535751713</c:v>
                </c:pt>
                <c:pt idx="156">
                  <c:v>1.3644083250267247</c:v>
                </c:pt>
                <c:pt idx="157">
                  <c:v>-8.4682615610906176E-2</c:v>
                </c:pt>
                <c:pt idx="158">
                  <c:v>0.75622095561974056</c:v>
                </c:pt>
                <c:pt idx="159">
                  <c:v>7.8210860518208136E-2</c:v>
                </c:pt>
                <c:pt idx="160">
                  <c:v>-1.5424239512676685E-2</c:v>
                </c:pt>
                <c:pt idx="161">
                  <c:v>0.14351515481095234</c:v>
                </c:pt>
                <c:pt idx="162">
                  <c:v>-0.57294715274270658</c:v>
                </c:pt>
                <c:pt idx="163">
                  <c:v>0.51445741802268952</c:v>
                </c:pt>
                <c:pt idx="164">
                  <c:v>-9.4245558830660769E-2</c:v>
                </c:pt>
                <c:pt idx="165">
                  <c:v>0.33499895981006045</c:v>
                </c:pt>
                <c:pt idx="166">
                  <c:v>0.55372972118446295</c:v>
                </c:pt>
                <c:pt idx="167">
                  <c:v>0.64072643658140116</c:v>
                </c:pt>
                <c:pt idx="168">
                  <c:v>-0.67123114886981838</c:v>
                </c:pt>
                <c:pt idx="169">
                  <c:v>-0.18271071726259347</c:v>
                </c:pt>
                <c:pt idx="170">
                  <c:v>-1.3412652921397408</c:v>
                </c:pt>
                <c:pt idx="171">
                  <c:v>-0.15101364159397512</c:v>
                </c:pt>
                <c:pt idx="172">
                  <c:v>-0.78574309799731701</c:v>
                </c:pt>
                <c:pt idx="173">
                  <c:v>0.85745408795617095</c:v>
                </c:pt>
                <c:pt idx="174">
                  <c:v>-0.67110190023051253</c:v>
                </c:pt>
                <c:pt idx="175">
                  <c:v>0.28019389552683194</c:v>
                </c:pt>
                <c:pt idx="176">
                  <c:v>0.55193318029501981</c:v>
                </c:pt>
                <c:pt idx="177">
                  <c:v>-0.60918804180736963</c:v>
                </c:pt>
                <c:pt idx="178">
                  <c:v>0.19506933748250788</c:v>
                </c:pt>
                <c:pt idx="179">
                  <c:v>-0.29796119459301096</c:v>
                </c:pt>
                <c:pt idx="180">
                  <c:v>-0.72910349727659973</c:v>
                </c:pt>
                <c:pt idx="181">
                  <c:v>0.17207949407811718</c:v>
                </c:pt>
                <c:pt idx="182">
                  <c:v>0.22886156313050598</c:v>
                </c:pt>
                <c:pt idx="183">
                  <c:v>0.73982168979312668</c:v>
                </c:pt>
                <c:pt idx="184">
                  <c:v>-2.5191739876868624E-3</c:v>
                </c:pt>
                <c:pt idx="185">
                  <c:v>-0.85611796882682967</c:v>
                </c:pt>
                <c:pt idx="186">
                  <c:v>-1.9009416907311918</c:v>
                </c:pt>
                <c:pt idx="187">
                  <c:v>-0.25729048721176451</c:v>
                </c:pt>
                <c:pt idx="188">
                  <c:v>-0.25478353322009806</c:v>
                </c:pt>
                <c:pt idx="189">
                  <c:v>-0.69690937116705243</c:v>
                </c:pt>
                <c:pt idx="190">
                  <c:v>-0.65833415977655907</c:v>
                </c:pt>
                <c:pt idx="191">
                  <c:v>-0.61883306374521485</c:v>
                </c:pt>
                <c:pt idx="192">
                  <c:v>0.24259670946687972</c:v>
                </c:pt>
                <c:pt idx="193">
                  <c:v>0.74334418363739996</c:v>
                </c:pt>
                <c:pt idx="194">
                  <c:v>-0.49348614510480981</c:v>
                </c:pt>
                <c:pt idx="195">
                  <c:v>0.89614936459619798</c:v>
                </c:pt>
                <c:pt idx="196">
                  <c:v>0.9382923594254855</c:v>
                </c:pt>
                <c:pt idx="197">
                  <c:v>-0.65807008157181279</c:v>
                </c:pt>
                <c:pt idx="198">
                  <c:v>-0.26380320897723131</c:v>
                </c:pt>
                <c:pt idx="199">
                  <c:v>0.30070018845575142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4-4B16-96DF-E95338C20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891728"/>
        <c:axId val="805899272"/>
      </c:scatterChart>
      <c:valAx>
        <c:axId val="80589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Quality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805899272"/>
        <c:crosses val="autoZero"/>
        <c:crossBetween val="midCat"/>
      </c:valAx>
      <c:valAx>
        <c:axId val="805899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05891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Recommend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pPr>
              <a:solidFill>
                <a:srgbClr val="FFFF00"/>
              </a:solidFill>
            </c:spPr>
          </c:marker>
          <c:xVal>
            <c:numRef>
              <c:f>'[1]Regression-9'!$E$2:$E$201</c:f>
              <c:numCache>
                <c:formatCode>0</c:formatCode>
                <c:ptCount val="20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xVal>
          <c:yVal>
            <c:numRef>
              <c:f>'Task 2.2'!$D$74:$D$273</c:f>
              <c:numCache>
                <c:formatCode>0.00</c:formatCode>
                <c:ptCount val="200"/>
                <c:pt idx="0">
                  <c:v>0.51681010661032634</c:v>
                </c:pt>
                <c:pt idx="1">
                  <c:v>-0.43499467968475436</c:v>
                </c:pt>
                <c:pt idx="2">
                  <c:v>0.57797464128143794</c:v>
                </c:pt>
                <c:pt idx="3">
                  <c:v>0.1789627177285471</c:v>
                </c:pt>
                <c:pt idx="4">
                  <c:v>0.99948045753871106</c:v>
                </c:pt>
                <c:pt idx="5">
                  <c:v>-0.60244729121009932</c:v>
                </c:pt>
                <c:pt idx="6">
                  <c:v>0.51296121859582477</c:v>
                </c:pt>
                <c:pt idx="7">
                  <c:v>0.66850787004294876</c:v>
                </c:pt>
                <c:pt idx="8">
                  <c:v>0.50979893900231588</c:v>
                </c:pt>
                <c:pt idx="9">
                  <c:v>-0.73938674530723514</c:v>
                </c:pt>
                <c:pt idx="10">
                  <c:v>0.52326986061604064</c:v>
                </c:pt>
                <c:pt idx="11">
                  <c:v>-0.11009177780482826</c:v>
                </c:pt>
                <c:pt idx="12">
                  <c:v>-1.0306925018437738</c:v>
                </c:pt>
                <c:pt idx="13">
                  <c:v>0.53751622302891011</c:v>
                </c:pt>
                <c:pt idx="14">
                  <c:v>-0.6834280292118784</c:v>
                </c:pt>
                <c:pt idx="15">
                  <c:v>-0.29297383876308025</c:v>
                </c:pt>
                <c:pt idx="16">
                  <c:v>-6.1125536141651615E-2</c:v>
                </c:pt>
                <c:pt idx="17">
                  <c:v>0.70042044010091331</c:v>
                </c:pt>
                <c:pt idx="18">
                  <c:v>7.382220293489361E-2</c:v>
                </c:pt>
                <c:pt idx="19">
                  <c:v>8.6961148508144959E-2</c:v>
                </c:pt>
                <c:pt idx="20">
                  <c:v>0.15437479493240325</c:v>
                </c:pt>
                <c:pt idx="21">
                  <c:v>0.66907127891945528</c:v>
                </c:pt>
                <c:pt idx="22">
                  <c:v>0.54254146004684944</c:v>
                </c:pt>
                <c:pt idx="23">
                  <c:v>-0.52063610883765143</c:v>
                </c:pt>
                <c:pt idx="24">
                  <c:v>-1.2777647378107329</c:v>
                </c:pt>
                <c:pt idx="25">
                  <c:v>-6.3323147888791453E-2</c:v>
                </c:pt>
                <c:pt idx="26">
                  <c:v>-0.88599632255353811</c:v>
                </c:pt>
                <c:pt idx="27">
                  <c:v>-1.3657604154216036</c:v>
                </c:pt>
                <c:pt idx="28">
                  <c:v>-0.60910627165580955</c:v>
                </c:pt>
                <c:pt idx="29">
                  <c:v>-0.6095960632593842</c:v>
                </c:pt>
                <c:pt idx="30">
                  <c:v>-0.12991502900996466</c:v>
                </c:pt>
                <c:pt idx="31">
                  <c:v>-0.6122554560792377</c:v>
                </c:pt>
                <c:pt idx="32">
                  <c:v>5.5761815989482599E-2</c:v>
                </c:pt>
                <c:pt idx="33">
                  <c:v>1.055939615576027</c:v>
                </c:pt>
                <c:pt idx="34">
                  <c:v>-0.53866776655308701</c:v>
                </c:pt>
                <c:pt idx="35">
                  <c:v>0.27057508680360698</c:v>
                </c:pt>
                <c:pt idx="36">
                  <c:v>-0.62762990625948145</c:v>
                </c:pt>
                <c:pt idx="37">
                  <c:v>0.98742648446142312</c:v>
                </c:pt>
                <c:pt idx="38">
                  <c:v>-0.30622259915451622</c:v>
                </c:pt>
                <c:pt idx="39">
                  <c:v>-1.3797702922790007</c:v>
                </c:pt>
                <c:pt idx="40">
                  <c:v>0.58904927130150408</c:v>
                </c:pt>
                <c:pt idx="41">
                  <c:v>0.13793406341455494</c:v>
                </c:pt>
                <c:pt idx="42">
                  <c:v>-1.0659598595238702</c:v>
                </c:pt>
                <c:pt idx="43">
                  <c:v>0.1186172137780801</c:v>
                </c:pt>
                <c:pt idx="44">
                  <c:v>-0.84714279847975416</c:v>
                </c:pt>
                <c:pt idx="45">
                  <c:v>0.31351979209166991</c:v>
                </c:pt>
                <c:pt idx="46">
                  <c:v>-0.14225625144683463</c:v>
                </c:pt>
                <c:pt idx="47">
                  <c:v>-0.82691038217945412</c:v>
                </c:pt>
                <c:pt idx="48">
                  <c:v>-0.34927490315839194</c:v>
                </c:pt>
                <c:pt idx="49">
                  <c:v>-0.11045345734980039</c:v>
                </c:pt>
                <c:pt idx="50">
                  <c:v>-0.15448186299676703</c:v>
                </c:pt>
                <c:pt idx="51">
                  <c:v>0.2074061436483392</c:v>
                </c:pt>
                <c:pt idx="52">
                  <c:v>0.79761850286555358</c:v>
                </c:pt>
                <c:pt idx="53">
                  <c:v>-0.28136749636377001</c:v>
                </c:pt>
                <c:pt idx="54">
                  <c:v>-8.2276972889516742E-2</c:v>
                </c:pt>
                <c:pt idx="55">
                  <c:v>0.5280519194728388</c:v>
                </c:pt>
                <c:pt idx="56">
                  <c:v>3.4759357039247263E-2</c:v>
                </c:pt>
                <c:pt idx="57">
                  <c:v>1.1849797054171773E-2</c:v>
                </c:pt>
                <c:pt idx="58">
                  <c:v>-6.6218887389706715E-2</c:v>
                </c:pt>
                <c:pt idx="59">
                  <c:v>0.26742255441832086</c:v>
                </c:pt>
                <c:pt idx="60">
                  <c:v>-0.25373723611404841</c:v>
                </c:pt>
                <c:pt idx="61">
                  <c:v>0.61011859354111131</c:v>
                </c:pt>
                <c:pt idx="62">
                  <c:v>0.77931928847213872</c:v>
                </c:pt>
                <c:pt idx="63">
                  <c:v>0.93670991334403908</c:v>
                </c:pt>
                <c:pt idx="64">
                  <c:v>0.28777247768123093</c:v>
                </c:pt>
                <c:pt idx="65">
                  <c:v>1.3717961576114934</c:v>
                </c:pt>
                <c:pt idx="66">
                  <c:v>-0.66693773833650294</c:v>
                </c:pt>
                <c:pt idx="67">
                  <c:v>1.3147484324995942</c:v>
                </c:pt>
                <c:pt idx="68">
                  <c:v>-0.91893555783938563</c:v>
                </c:pt>
                <c:pt idx="69">
                  <c:v>0.79007763386145058</c:v>
                </c:pt>
                <c:pt idx="70">
                  <c:v>-0.99085720260253307</c:v>
                </c:pt>
                <c:pt idx="71">
                  <c:v>0.24074053053113165</c:v>
                </c:pt>
                <c:pt idx="72">
                  <c:v>7.3903480775433295E-2</c:v>
                </c:pt>
                <c:pt idx="73">
                  <c:v>0.56399162860772734</c:v>
                </c:pt>
                <c:pt idx="74">
                  <c:v>0.22747555790922469</c:v>
                </c:pt>
                <c:pt idx="75">
                  <c:v>1.203117075498108</c:v>
                </c:pt>
                <c:pt idx="76">
                  <c:v>0.5593115902446284</c:v>
                </c:pt>
                <c:pt idx="77">
                  <c:v>-0.10154533238218555</c:v>
                </c:pt>
                <c:pt idx="78">
                  <c:v>-0.69140186258433189</c:v>
                </c:pt>
                <c:pt idx="79">
                  <c:v>0.37892451158067608</c:v>
                </c:pt>
                <c:pt idx="80">
                  <c:v>0.75618335013010274</c:v>
                </c:pt>
                <c:pt idx="81">
                  <c:v>0.53315809087916133</c:v>
                </c:pt>
                <c:pt idx="82">
                  <c:v>1.4750029093838366</c:v>
                </c:pt>
                <c:pt idx="83">
                  <c:v>-7.7791004403273689E-2</c:v>
                </c:pt>
                <c:pt idx="84">
                  <c:v>-5.3570304476764363E-3</c:v>
                </c:pt>
                <c:pt idx="85">
                  <c:v>-0.17282192588504763</c:v>
                </c:pt>
                <c:pt idx="86">
                  <c:v>-8.7074795204935995E-2</c:v>
                </c:pt>
                <c:pt idx="87">
                  <c:v>9.4400176404612068E-2</c:v>
                </c:pt>
                <c:pt idx="88">
                  <c:v>-0.24754707009484989</c:v>
                </c:pt>
                <c:pt idx="89">
                  <c:v>0.91540031631303975</c:v>
                </c:pt>
                <c:pt idx="90">
                  <c:v>-0.27855744315287367</c:v>
                </c:pt>
                <c:pt idx="91">
                  <c:v>-4.4285392207937591E-2</c:v>
                </c:pt>
                <c:pt idx="92">
                  <c:v>0.2665300882965731</c:v>
                </c:pt>
                <c:pt idx="93">
                  <c:v>0.18767929585754395</c:v>
                </c:pt>
                <c:pt idx="94">
                  <c:v>0.43407626193754467</c:v>
                </c:pt>
                <c:pt idx="95">
                  <c:v>-0.11792842191357344</c:v>
                </c:pt>
                <c:pt idx="96">
                  <c:v>-0.13995415783615872</c:v>
                </c:pt>
                <c:pt idx="97">
                  <c:v>0.34521505718111012</c:v>
                </c:pt>
                <c:pt idx="98">
                  <c:v>-0.23980590543702895</c:v>
                </c:pt>
                <c:pt idx="99">
                  <c:v>-0.5871801496714335</c:v>
                </c:pt>
                <c:pt idx="100">
                  <c:v>-1.1252658428395028</c:v>
                </c:pt>
                <c:pt idx="101">
                  <c:v>-1.393327421003498</c:v>
                </c:pt>
                <c:pt idx="102">
                  <c:v>-0.57506856985637533</c:v>
                </c:pt>
                <c:pt idx="103">
                  <c:v>0.43385931750078655</c:v>
                </c:pt>
                <c:pt idx="104">
                  <c:v>0.58423442495608491</c:v>
                </c:pt>
                <c:pt idx="105">
                  <c:v>-0.77773846851417261</c:v>
                </c:pt>
                <c:pt idx="106">
                  <c:v>0.47228919222029475</c:v>
                </c:pt>
                <c:pt idx="107">
                  <c:v>0.11744898367218504</c:v>
                </c:pt>
                <c:pt idx="108">
                  <c:v>-0.2959810709541042</c:v>
                </c:pt>
                <c:pt idx="109">
                  <c:v>0.26552325988767134</c:v>
                </c:pt>
                <c:pt idx="110">
                  <c:v>-0.52750580289827731</c:v>
                </c:pt>
                <c:pt idx="111">
                  <c:v>-0.15448440276765751</c:v>
                </c:pt>
                <c:pt idx="112">
                  <c:v>-0.55165072404361393</c:v>
                </c:pt>
                <c:pt idx="113">
                  <c:v>-0.91079899909373463</c:v>
                </c:pt>
                <c:pt idx="114">
                  <c:v>-0.3217084924636211</c:v>
                </c:pt>
                <c:pt idx="115">
                  <c:v>-0.9310256191468671</c:v>
                </c:pt>
                <c:pt idx="116">
                  <c:v>0.66816629633967928</c:v>
                </c:pt>
                <c:pt idx="117">
                  <c:v>0.4814461943160655</c:v>
                </c:pt>
                <c:pt idx="118">
                  <c:v>8.8065234442054496E-2</c:v>
                </c:pt>
                <c:pt idx="119">
                  <c:v>0.20479949768047145</c:v>
                </c:pt>
                <c:pt idx="120">
                  <c:v>0.46007457373477756</c:v>
                </c:pt>
                <c:pt idx="121">
                  <c:v>0.34408379611645579</c:v>
                </c:pt>
                <c:pt idx="122">
                  <c:v>0.83471678602063548</c:v>
                </c:pt>
                <c:pt idx="123">
                  <c:v>-3.9990132456175331E-2</c:v>
                </c:pt>
                <c:pt idx="124">
                  <c:v>-0.44595556731805797</c:v>
                </c:pt>
                <c:pt idx="125">
                  <c:v>1.8670217473077955E-2</c:v>
                </c:pt>
                <c:pt idx="126">
                  <c:v>6.3303025741721086E-2</c:v>
                </c:pt>
                <c:pt idx="127">
                  <c:v>-0.20438962658272342</c:v>
                </c:pt>
                <c:pt idx="128">
                  <c:v>0.45580474715333708</c:v>
                </c:pt>
                <c:pt idx="129">
                  <c:v>-0.17130163350220062</c:v>
                </c:pt>
                <c:pt idx="130">
                  <c:v>0.23396085004189437</c:v>
                </c:pt>
                <c:pt idx="131">
                  <c:v>-0.49789559871920819</c:v>
                </c:pt>
                <c:pt idx="132">
                  <c:v>8.4235200278892641E-2</c:v>
                </c:pt>
                <c:pt idx="133">
                  <c:v>-0.59630034880951932</c:v>
                </c:pt>
                <c:pt idx="134">
                  <c:v>0.12140650981514334</c:v>
                </c:pt>
                <c:pt idx="135">
                  <c:v>-0.72641490544297582</c:v>
                </c:pt>
                <c:pt idx="136">
                  <c:v>0.21779012205119042</c:v>
                </c:pt>
                <c:pt idx="137">
                  <c:v>-0.5393490314703886</c:v>
                </c:pt>
                <c:pt idx="138">
                  <c:v>0.37639065620247791</c:v>
                </c:pt>
                <c:pt idx="139">
                  <c:v>-0.2331565262626798</c:v>
                </c:pt>
                <c:pt idx="140">
                  <c:v>0.43329214007681038</c:v>
                </c:pt>
                <c:pt idx="141">
                  <c:v>0.17344689688302672</c:v>
                </c:pt>
                <c:pt idx="142">
                  <c:v>-0.22430818023324761</c:v>
                </c:pt>
                <c:pt idx="143">
                  <c:v>0.88600940848069953</c:v>
                </c:pt>
                <c:pt idx="144">
                  <c:v>0.71611058272881145</c:v>
                </c:pt>
                <c:pt idx="145">
                  <c:v>-0.27358912596839247</c:v>
                </c:pt>
                <c:pt idx="146">
                  <c:v>-1.0713502921100941</c:v>
                </c:pt>
                <c:pt idx="147">
                  <c:v>0.22564095176378896</c:v>
                </c:pt>
                <c:pt idx="148">
                  <c:v>0.70595863515577761</c:v>
                </c:pt>
                <c:pt idx="149">
                  <c:v>-5.3832754745716471E-2</c:v>
                </c:pt>
                <c:pt idx="150">
                  <c:v>2.836004963387051E-2</c:v>
                </c:pt>
                <c:pt idx="151">
                  <c:v>-0.34854708371676235</c:v>
                </c:pt>
                <c:pt idx="152">
                  <c:v>0.63475355845111814</c:v>
                </c:pt>
                <c:pt idx="153">
                  <c:v>3.5747793268535943E-2</c:v>
                </c:pt>
                <c:pt idx="154">
                  <c:v>6.5851880903833759E-2</c:v>
                </c:pt>
                <c:pt idx="155">
                  <c:v>0.3502267535751713</c:v>
                </c:pt>
                <c:pt idx="156">
                  <c:v>1.3644083250267247</c:v>
                </c:pt>
                <c:pt idx="157">
                  <c:v>-8.4682615610906176E-2</c:v>
                </c:pt>
                <c:pt idx="158">
                  <c:v>0.75622095561974056</c:v>
                </c:pt>
                <c:pt idx="159">
                  <c:v>7.8210860518208136E-2</c:v>
                </c:pt>
                <c:pt idx="160">
                  <c:v>-1.5424239512676685E-2</c:v>
                </c:pt>
                <c:pt idx="161">
                  <c:v>0.14351515481095234</c:v>
                </c:pt>
                <c:pt idx="162">
                  <c:v>-0.57294715274270658</c:v>
                </c:pt>
                <c:pt idx="163">
                  <c:v>0.51445741802268952</c:v>
                </c:pt>
                <c:pt idx="164">
                  <c:v>-9.4245558830660769E-2</c:v>
                </c:pt>
                <c:pt idx="165">
                  <c:v>0.33499895981006045</c:v>
                </c:pt>
                <c:pt idx="166">
                  <c:v>0.55372972118446295</c:v>
                </c:pt>
                <c:pt idx="167">
                  <c:v>0.64072643658140116</c:v>
                </c:pt>
                <c:pt idx="168">
                  <c:v>-0.67123114886981838</c:v>
                </c:pt>
                <c:pt idx="169">
                  <c:v>-0.18271071726259347</c:v>
                </c:pt>
                <c:pt idx="170">
                  <c:v>-1.3412652921397408</c:v>
                </c:pt>
                <c:pt idx="171">
                  <c:v>-0.15101364159397512</c:v>
                </c:pt>
                <c:pt idx="172">
                  <c:v>-0.78574309799731701</c:v>
                </c:pt>
                <c:pt idx="173">
                  <c:v>0.85745408795617095</c:v>
                </c:pt>
                <c:pt idx="174">
                  <c:v>-0.67110190023051253</c:v>
                </c:pt>
                <c:pt idx="175">
                  <c:v>0.28019389552683194</c:v>
                </c:pt>
                <c:pt idx="176">
                  <c:v>0.55193318029501981</c:v>
                </c:pt>
                <c:pt idx="177">
                  <c:v>-0.60918804180736963</c:v>
                </c:pt>
                <c:pt idx="178">
                  <c:v>0.19506933748250788</c:v>
                </c:pt>
                <c:pt idx="179">
                  <c:v>-0.29796119459301096</c:v>
                </c:pt>
                <c:pt idx="180">
                  <c:v>-0.72910349727659973</c:v>
                </c:pt>
                <c:pt idx="181">
                  <c:v>0.17207949407811718</c:v>
                </c:pt>
                <c:pt idx="182">
                  <c:v>0.22886156313050598</c:v>
                </c:pt>
                <c:pt idx="183">
                  <c:v>0.73982168979312668</c:v>
                </c:pt>
                <c:pt idx="184">
                  <c:v>-2.5191739876868624E-3</c:v>
                </c:pt>
                <c:pt idx="185">
                  <c:v>-0.85611796882682967</c:v>
                </c:pt>
                <c:pt idx="186">
                  <c:v>-1.9009416907311918</c:v>
                </c:pt>
                <c:pt idx="187">
                  <c:v>-0.25729048721176451</c:v>
                </c:pt>
                <c:pt idx="188">
                  <c:v>-0.25478353322009806</c:v>
                </c:pt>
                <c:pt idx="189">
                  <c:v>-0.69690937116705243</c:v>
                </c:pt>
                <c:pt idx="190">
                  <c:v>-0.65833415977655907</c:v>
                </c:pt>
                <c:pt idx="191">
                  <c:v>-0.61883306374521485</c:v>
                </c:pt>
                <c:pt idx="192">
                  <c:v>0.24259670946687972</c:v>
                </c:pt>
                <c:pt idx="193">
                  <c:v>0.74334418363739996</c:v>
                </c:pt>
                <c:pt idx="194">
                  <c:v>-0.49348614510480981</c:v>
                </c:pt>
                <c:pt idx="195">
                  <c:v>0.89614936459619798</c:v>
                </c:pt>
                <c:pt idx="196">
                  <c:v>0.9382923594254855</c:v>
                </c:pt>
                <c:pt idx="197">
                  <c:v>-0.65807008157181279</c:v>
                </c:pt>
                <c:pt idx="198">
                  <c:v>-0.26380320897723131</c:v>
                </c:pt>
                <c:pt idx="199">
                  <c:v>0.30070018845575142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D9-4C5C-9DC5-C4563200A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846136"/>
        <c:axId val="805844496"/>
      </c:scatterChart>
      <c:valAx>
        <c:axId val="805846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Recommend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805844496"/>
        <c:crosses val="autoZero"/>
        <c:crossBetween val="midCat"/>
      </c:valAx>
      <c:valAx>
        <c:axId val="805844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05846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Shipping_Cost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pPr>
              <a:solidFill>
                <a:srgbClr val="FFFF00"/>
              </a:solidFill>
            </c:spPr>
          </c:marker>
          <c:xVal>
            <c:numRef>
              <c:f>'[1]Regression-9'!$D$2:$D$201</c:f>
              <c:numCache>
                <c:formatCode>0.0</c:formatCode>
                <c:ptCount val="200"/>
                <c:pt idx="0">
                  <c:v>5.9</c:v>
                </c:pt>
                <c:pt idx="1">
                  <c:v>7.2</c:v>
                </c:pt>
                <c:pt idx="2">
                  <c:v>5.6</c:v>
                </c:pt>
                <c:pt idx="3">
                  <c:v>3.7</c:v>
                </c:pt>
                <c:pt idx="4">
                  <c:v>6.9</c:v>
                </c:pt>
                <c:pt idx="5">
                  <c:v>4.0999999999999996</c:v>
                </c:pt>
                <c:pt idx="6">
                  <c:v>2.6</c:v>
                </c:pt>
                <c:pt idx="7">
                  <c:v>4.8</c:v>
                </c:pt>
                <c:pt idx="8">
                  <c:v>6.7</c:v>
                </c:pt>
                <c:pt idx="9">
                  <c:v>6.1</c:v>
                </c:pt>
                <c:pt idx="10">
                  <c:v>4.8</c:v>
                </c:pt>
                <c:pt idx="11">
                  <c:v>3.9</c:v>
                </c:pt>
                <c:pt idx="12">
                  <c:v>6.9</c:v>
                </c:pt>
                <c:pt idx="13">
                  <c:v>5.5</c:v>
                </c:pt>
                <c:pt idx="14">
                  <c:v>6.9</c:v>
                </c:pt>
                <c:pt idx="15">
                  <c:v>6.8</c:v>
                </c:pt>
                <c:pt idx="16">
                  <c:v>6</c:v>
                </c:pt>
                <c:pt idx="17">
                  <c:v>7.2</c:v>
                </c:pt>
                <c:pt idx="18">
                  <c:v>6.4</c:v>
                </c:pt>
                <c:pt idx="19">
                  <c:v>6</c:v>
                </c:pt>
                <c:pt idx="20">
                  <c:v>5.2</c:v>
                </c:pt>
                <c:pt idx="21">
                  <c:v>7.7</c:v>
                </c:pt>
                <c:pt idx="22">
                  <c:v>5.0999999999999996</c:v>
                </c:pt>
                <c:pt idx="23">
                  <c:v>7.2</c:v>
                </c:pt>
                <c:pt idx="24">
                  <c:v>4.7</c:v>
                </c:pt>
                <c:pt idx="25">
                  <c:v>6.1</c:v>
                </c:pt>
                <c:pt idx="26">
                  <c:v>5.8</c:v>
                </c:pt>
                <c:pt idx="27">
                  <c:v>5.5</c:v>
                </c:pt>
                <c:pt idx="28">
                  <c:v>6</c:v>
                </c:pt>
                <c:pt idx="29">
                  <c:v>4</c:v>
                </c:pt>
                <c:pt idx="30">
                  <c:v>4.3</c:v>
                </c:pt>
                <c:pt idx="31">
                  <c:v>4.5</c:v>
                </c:pt>
                <c:pt idx="32">
                  <c:v>5.3</c:v>
                </c:pt>
                <c:pt idx="33">
                  <c:v>5.7</c:v>
                </c:pt>
                <c:pt idx="34">
                  <c:v>5</c:v>
                </c:pt>
                <c:pt idx="35">
                  <c:v>4.3</c:v>
                </c:pt>
                <c:pt idx="36">
                  <c:v>4.5999999999999996</c:v>
                </c:pt>
                <c:pt idx="37">
                  <c:v>8.1</c:v>
                </c:pt>
                <c:pt idx="38">
                  <c:v>6.2</c:v>
                </c:pt>
                <c:pt idx="39">
                  <c:v>4.8</c:v>
                </c:pt>
                <c:pt idx="40">
                  <c:v>5.5</c:v>
                </c:pt>
                <c:pt idx="41">
                  <c:v>5.4</c:v>
                </c:pt>
                <c:pt idx="42">
                  <c:v>6.8</c:v>
                </c:pt>
                <c:pt idx="43">
                  <c:v>6.9</c:v>
                </c:pt>
                <c:pt idx="44">
                  <c:v>6.5</c:v>
                </c:pt>
                <c:pt idx="45">
                  <c:v>5.9</c:v>
                </c:pt>
                <c:pt idx="46">
                  <c:v>6.3</c:v>
                </c:pt>
                <c:pt idx="47">
                  <c:v>7.5</c:v>
                </c:pt>
                <c:pt idx="48">
                  <c:v>6.1</c:v>
                </c:pt>
                <c:pt idx="49">
                  <c:v>5.8</c:v>
                </c:pt>
                <c:pt idx="50">
                  <c:v>4.2</c:v>
                </c:pt>
                <c:pt idx="51">
                  <c:v>7.4</c:v>
                </c:pt>
                <c:pt idx="52">
                  <c:v>6.1</c:v>
                </c:pt>
                <c:pt idx="53">
                  <c:v>4.4000000000000004</c:v>
                </c:pt>
                <c:pt idx="54">
                  <c:v>5.8</c:v>
                </c:pt>
                <c:pt idx="55">
                  <c:v>5.7</c:v>
                </c:pt>
                <c:pt idx="56">
                  <c:v>7.7</c:v>
                </c:pt>
                <c:pt idx="57">
                  <c:v>5.8</c:v>
                </c:pt>
                <c:pt idx="58">
                  <c:v>3.7</c:v>
                </c:pt>
                <c:pt idx="59">
                  <c:v>6.9</c:v>
                </c:pt>
                <c:pt idx="60">
                  <c:v>6.1</c:v>
                </c:pt>
                <c:pt idx="61">
                  <c:v>5</c:v>
                </c:pt>
                <c:pt idx="62">
                  <c:v>5.0999999999999996</c:v>
                </c:pt>
                <c:pt idx="63">
                  <c:v>4.5</c:v>
                </c:pt>
                <c:pt idx="64">
                  <c:v>4.0999999999999996</c:v>
                </c:pt>
                <c:pt idx="65">
                  <c:v>6.7</c:v>
                </c:pt>
                <c:pt idx="66">
                  <c:v>5.5</c:v>
                </c:pt>
                <c:pt idx="67">
                  <c:v>5.4</c:v>
                </c:pt>
                <c:pt idx="68">
                  <c:v>3.5</c:v>
                </c:pt>
                <c:pt idx="69">
                  <c:v>5.3</c:v>
                </c:pt>
                <c:pt idx="70">
                  <c:v>5.9</c:v>
                </c:pt>
                <c:pt idx="71">
                  <c:v>3.7</c:v>
                </c:pt>
                <c:pt idx="72">
                  <c:v>6.6</c:v>
                </c:pt>
                <c:pt idx="73">
                  <c:v>7.6</c:v>
                </c:pt>
                <c:pt idx="74">
                  <c:v>5.5</c:v>
                </c:pt>
                <c:pt idx="75">
                  <c:v>5</c:v>
                </c:pt>
                <c:pt idx="76">
                  <c:v>4.5999999999999996</c:v>
                </c:pt>
                <c:pt idx="77">
                  <c:v>6.2</c:v>
                </c:pt>
                <c:pt idx="78">
                  <c:v>7.6</c:v>
                </c:pt>
                <c:pt idx="79">
                  <c:v>4.0999999999999996</c:v>
                </c:pt>
                <c:pt idx="80">
                  <c:v>4.8</c:v>
                </c:pt>
                <c:pt idx="81">
                  <c:v>4.9000000000000004</c:v>
                </c:pt>
                <c:pt idx="82">
                  <c:v>3.9</c:v>
                </c:pt>
                <c:pt idx="83">
                  <c:v>3.6</c:v>
                </c:pt>
                <c:pt idx="84">
                  <c:v>6.6</c:v>
                </c:pt>
                <c:pt idx="85">
                  <c:v>4.5</c:v>
                </c:pt>
                <c:pt idx="86">
                  <c:v>3</c:v>
                </c:pt>
                <c:pt idx="87">
                  <c:v>6.7</c:v>
                </c:pt>
                <c:pt idx="88">
                  <c:v>5.4</c:v>
                </c:pt>
                <c:pt idx="89">
                  <c:v>7</c:v>
                </c:pt>
                <c:pt idx="90">
                  <c:v>4.0999999999999996</c:v>
                </c:pt>
                <c:pt idx="91">
                  <c:v>2.6</c:v>
                </c:pt>
                <c:pt idx="92">
                  <c:v>5.3</c:v>
                </c:pt>
                <c:pt idx="93">
                  <c:v>7</c:v>
                </c:pt>
                <c:pt idx="94">
                  <c:v>4.5999999999999996</c:v>
                </c:pt>
                <c:pt idx="95">
                  <c:v>5.3</c:v>
                </c:pt>
                <c:pt idx="96">
                  <c:v>5</c:v>
                </c:pt>
                <c:pt idx="97">
                  <c:v>3.2</c:v>
                </c:pt>
                <c:pt idx="98">
                  <c:v>5.3</c:v>
                </c:pt>
                <c:pt idx="99">
                  <c:v>5.0999999999999996</c:v>
                </c:pt>
                <c:pt idx="100">
                  <c:v>4.9000000000000004</c:v>
                </c:pt>
                <c:pt idx="101">
                  <c:v>5.2</c:v>
                </c:pt>
                <c:pt idx="102">
                  <c:v>4.7</c:v>
                </c:pt>
                <c:pt idx="103">
                  <c:v>5.5</c:v>
                </c:pt>
                <c:pt idx="104">
                  <c:v>6.8</c:v>
                </c:pt>
                <c:pt idx="105">
                  <c:v>5.9</c:v>
                </c:pt>
                <c:pt idx="106">
                  <c:v>6.5</c:v>
                </c:pt>
                <c:pt idx="107">
                  <c:v>8.6999999999999993</c:v>
                </c:pt>
                <c:pt idx="108">
                  <c:v>5.5</c:v>
                </c:pt>
                <c:pt idx="109">
                  <c:v>5.5</c:v>
                </c:pt>
                <c:pt idx="110">
                  <c:v>7.1</c:v>
                </c:pt>
                <c:pt idx="111">
                  <c:v>6.6</c:v>
                </c:pt>
                <c:pt idx="112">
                  <c:v>5.2</c:v>
                </c:pt>
                <c:pt idx="113">
                  <c:v>5.6</c:v>
                </c:pt>
                <c:pt idx="114">
                  <c:v>4.9000000000000004</c:v>
                </c:pt>
                <c:pt idx="115">
                  <c:v>5.4</c:v>
                </c:pt>
                <c:pt idx="116">
                  <c:v>7.7</c:v>
                </c:pt>
                <c:pt idx="117">
                  <c:v>4.0999999999999996</c:v>
                </c:pt>
                <c:pt idx="118">
                  <c:v>4.2</c:v>
                </c:pt>
                <c:pt idx="119">
                  <c:v>3.9</c:v>
                </c:pt>
                <c:pt idx="120">
                  <c:v>7</c:v>
                </c:pt>
                <c:pt idx="121">
                  <c:v>6.2</c:v>
                </c:pt>
                <c:pt idx="122">
                  <c:v>3.4</c:v>
                </c:pt>
                <c:pt idx="123">
                  <c:v>7</c:v>
                </c:pt>
                <c:pt idx="124">
                  <c:v>4.2</c:v>
                </c:pt>
                <c:pt idx="125">
                  <c:v>4</c:v>
                </c:pt>
                <c:pt idx="126">
                  <c:v>6.6</c:v>
                </c:pt>
                <c:pt idx="127">
                  <c:v>4</c:v>
                </c:pt>
                <c:pt idx="128">
                  <c:v>6.2</c:v>
                </c:pt>
                <c:pt idx="129">
                  <c:v>2.6</c:v>
                </c:pt>
                <c:pt idx="130">
                  <c:v>6.1</c:v>
                </c:pt>
                <c:pt idx="131">
                  <c:v>6.9</c:v>
                </c:pt>
                <c:pt idx="132">
                  <c:v>3.6</c:v>
                </c:pt>
                <c:pt idx="133">
                  <c:v>6.3</c:v>
                </c:pt>
                <c:pt idx="134">
                  <c:v>6</c:v>
                </c:pt>
                <c:pt idx="135">
                  <c:v>5.6</c:v>
                </c:pt>
                <c:pt idx="136">
                  <c:v>3.1</c:v>
                </c:pt>
                <c:pt idx="137">
                  <c:v>5.7</c:v>
                </c:pt>
                <c:pt idx="138">
                  <c:v>3.3</c:v>
                </c:pt>
                <c:pt idx="139">
                  <c:v>4.8</c:v>
                </c:pt>
                <c:pt idx="140">
                  <c:v>6.3</c:v>
                </c:pt>
                <c:pt idx="141">
                  <c:v>5.8</c:v>
                </c:pt>
                <c:pt idx="142">
                  <c:v>6.9</c:v>
                </c:pt>
                <c:pt idx="143">
                  <c:v>5.0999999999999996</c:v>
                </c:pt>
                <c:pt idx="144">
                  <c:v>5.4</c:v>
                </c:pt>
                <c:pt idx="145">
                  <c:v>4.0999999999999996</c:v>
                </c:pt>
                <c:pt idx="146">
                  <c:v>4.7</c:v>
                </c:pt>
                <c:pt idx="147">
                  <c:v>4.7</c:v>
                </c:pt>
                <c:pt idx="148">
                  <c:v>6.2</c:v>
                </c:pt>
                <c:pt idx="149">
                  <c:v>5.8</c:v>
                </c:pt>
                <c:pt idx="150">
                  <c:v>5.7</c:v>
                </c:pt>
                <c:pt idx="151">
                  <c:v>5.4</c:v>
                </c:pt>
                <c:pt idx="152">
                  <c:v>3.8</c:v>
                </c:pt>
                <c:pt idx="153">
                  <c:v>5.4</c:v>
                </c:pt>
                <c:pt idx="154">
                  <c:v>5.3</c:v>
                </c:pt>
                <c:pt idx="155">
                  <c:v>5.8</c:v>
                </c:pt>
                <c:pt idx="156">
                  <c:v>4.4000000000000004</c:v>
                </c:pt>
                <c:pt idx="157">
                  <c:v>4.3</c:v>
                </c:pt>
                <c:pt idx="158">
                  <c:v>5.7</c:v>
                </c:pt>
                <c:pt idx="159">
                  <c:v>4.8</c:v>
                </c:pt>
                <c:pt idx="160">
                  <c:v>4.9000000000000004</c:v>
                </c:pt>
                <c:pt idx="161">
                  <c:v>6.4</c:v>
                </c:pt>
                <c:pt idx="162">
                  <c:v>4.9000000000000004</c:v>
                </c:pt>
                <c:pt idx="163">
                  <c:v>4</c:v>
                </c:pt>
                <c:pt idx="164">
                  <c:v>4</c:v>
                </c:pt>
                <c:pt idx="165">
                  <c:v>4.4000000000000004</c:v>
                </c:pt>
                <c:pt idx="166">
                  <c:v>3.7</c:v>
                </c:pt>
                <c:pt idx="167">
                  <c:v>3.4</c:v>
                </c:pt>
                <c:pt idx="168">
                  <c:v>4</c:v>
                </c:pt>
                <c:pt idx="169">
                  <c:v>4.3</c:v>
                </c:pt>
                <c:pt idx="170">
                  <c:v>5.6</c:v>
                </c:pt>
                <c:pt idx="171">
                  <c:v>5.8</c:v>
                </c:pt>
                <c:pt idx="172">
                  <c:v>5.3</c:v>
                </c:pt>
                <c:pt idx="173">
                  <c:v>4.2</c:v>
                </c:pt>
                <c:pt idx="174">
                  <c:v>4.7</c:v>
                </c:pt>
                <c:pt idx="175">
                  <c:v>4.2</c:v>
                </c:pt>
                <c:pt idx="176">
                  <c:v>5.8</c:v>
                </c:pt>
                <c:pt idx="177">
                  <c:v>5.8</c:v>
                </c:pt>
                <c:pt idx="178">
                  <c:v>5.3</c:v>
                </c:pt>
                <c:pt idx="179">
                  <c:v>6.1</c:v>
                </c:pt>
                <c:pt idx="180">
                  <c:v>6.3</c:v>
                </c:pt>
                <c:pt idx="181">
                  <c:v>6.4</c:v>
                </c:pt>
                <c:pt idx="182">
                  <c:v>6.7</c:v>
                </c:pt>
                <c:pt idx="183">
                  <c:v>5.8</c:v>
                </c:pt>
                <c:pt idx="184">
                  <c:v>5.0999999999999996</c:v>
                </c:pt>
                <c:pt idx="185">
                  <c:v>6.3</c:v>
                </c:pt>
                <c:pt idx="186">
                  <c:v>3.3</c:v>
                </c:pt>
                <c:pt idx="187">
                  <c:v>4</c:v>
                </c:pt>
                <c:pt idx="188">
                  <c:v>6.6</c:v>
                </c:pt>
                <c:pt idx="189">
                  <c:v>5.6</c:v>
                </c:pt>
                <c:pt idx="190">
                  <c:v>4.2</c:v>
                </c:pt>
                <c:pt idx="191">
                  <c:v>5.8</c:v>
                </c:pt>
                <c:pt idx="192">
                  <c:v>3.2</c:v>
                </c:pt>
                <c:pt idx="193">
                  <c:v>4.7</c:v>
                </c:pt>
                <c:pt idx="194">
                  <c:v>4</c:v>
                </c:pt>
                <c:pt idx="195">
                  <c:v>5.2</c:v>
                </c:pt>
                <c:pt idx="196">
                  <c:v>6</c:v>
                </c:pt>
                <c:pt idx="197">
                  <c:v>6.3</c:v>
                </c:pt>
                <c:pt idx="198">
                  <c:v>6.6</c:v>
                </c:pt>
                <c:pt idx="199">
                  <c:v>5.9</c:v>
                </c:pt>
              </c:numCache>
            </c:numRef>
          </c:xVal>
          <c:yVal>
            <c:numRef>
              <c:f>'Task 2.2'!$D$74:$D$273</c:f>
              <c:numCache>
                <c:formatCode>0.00</c:formatCode>
                <c:ptCount val="200"/>
                <c:pt idx="0">
                  <c:v>0.51681010661032634</c:v>
                </c:pt>
                <c:pt idx="1">
                  <c:v>-0.43499467968475436</c:v>
                </c:pt>
                <c:pt idx="2">
                  <c:v>0.57797464128143794</c:v>
                </c:pt>
                <c:pt idx="3">
                  <c:v>0.1789627177285471</c:v>
                </c:pt>
                <c:pt idx="4">
                  <c:v>0.99948045753871106</c:v>
                </c:pt>
                <c:pt idx="5">
                  <c:v>-0.60244729121009932</c:v>
                </c:pt>
                <c:pt idx="6">
                  <c:v>0.51296121859582477</c:v>
                </c:pt>
                <c:pt idx="7">
                  <c:v>0.66850787004294876</c:v>
                </c:pt>
                <c:pt idx="8">
                  <c:v>0.50979893900231588</c:v>
                </c:pt>
                <c:pt idx="9">
                  <c:v>-0.73938674530723514</c:v>
                </c:pt>
                <c:pt idx="10">
                  <c:v>0.52326986061604064</c:v>
                </c:pt>
                <c:pt idx="11">
                  <c:v>-0.11009177780482826</c:v>
                </c:pt>
                <c:pt idx="12">
                  <c:v>-1.0306925018437738</c:v>
                </c:pt>
                <c:pt idx="13">
                  <c:v>0.53751622302891011</c:v>
                </c:pt>
                <c:pt idx="14">
                  <c:v>-0.6834280292118784</c:v>
                </c:pt>
                <c:pt idx="15">
                  <c:v>-0.29297383876308025</c:v>
                </c:pt>
                <c:pt idx="16">
                  <c:v>-6.1125536141651615E-2</c:v>
                </c:pt>
                <c:pt idx="17">
                  <c:v>0.70042044010091331</c:v>
                </c:pt>
                <c:pt idx="18">
                  <c:v>7.382220293489361E-2</c:v>
                </c:pt>
                <c:pt idx="19">
                  <c:v>8.6961148508144959E-2</c:v>
                </c:pt>
                <c:pt idx="20">
                  <c:v>0.15437479493240325</c:v>
                </c:pt>
                <c:pt idx="21">
                  <c:v>0.66907127891945528</c:v>
                </c:pt>
                <c:pt idx="22">
                  <c:v>0.54254146004684944</c:v>
                </c:pt>
                <c:pt idx="23">
                  <c:v>-0.52063610883765143</c:v>
                </c:pt>
                <c:pt idx="24">
                  <c:v>-1.2777647378107329</c:v>
                </c:pt>
                <c:pt idx="25">
                  <c:v>-6.3323147888791453E-2</c:v>
                </c:pt>
                <c:pt idx="26">
                  <c:v>-0.88599632255353811</c:v>
                </c:pt>
                <c:pt idx="27">
                  <c:v>-1.3657604154216036</c:v>
                </c:pt>
                <c:pt idx="28">
                  <c:v>-0.60910627165580955</c:v>
                </c:pt>
                <c:pt idx="29">
                  <c:v>-0.6095960632593842</c:v>
                </c:pt>
                <c:pt idx="30">
                  <c:v>-0.12991502900996466</c:v>
                </c:pt>
                <c:pt idx="31">
                  <c:v>-0.6122554560792377</c:v>
                </c:pt>
                <c:pt idx="32">
                  <c:v>5.5761815989482599E-2</c:v>
                </c:pt>
                <c:pt idx="33">
                  <c:v>1.055939615576027</c:v>
                </c:pt>
                <c:pt idx="34">
                  <c:v>-0.53866776655308701</c:v>
                </c:pt>
                <c:pt idx="35">
                  <c:v>0.27057508680360698</c:v>
                </c:pt>
                <c:pt idx="36">
                  <c:v>-0.62762990625948145</c:v>
                </c:pt>
                <c:pt idx="37">
                  <c:v>0.98742648446142312</c:v>
                </c:pt>
                <c:pt idx="38">
                  <c:v>-0.30622259915451622</c:v>
                </c:pt>
                <c:pt idx="39">
                  <c:v>-1.3797702922790007</c:v>
                </c:pt>
                <c:pt idx="40">
                  <c:v>0.58904927130150408</c:v>
                </c:pt>
                <c:pt idx="41">
                  <c:v>0.13793406341455494</c:v>
                </c:pt>
                <c:pt idx="42">
                  <c:v>-1.0659598595238702</c:v>
                </c:pt>
                <c:pt idx="43">
                  <c:v>0.1186172137780801</c:v>
                </c:pt>
                <c:pt idx="44">
                  <c:v>-0.84714279847975416</c:v>
                </c:pt>
                <c:pt idx="45">
                  <c:v>0.31351979209166991</c:v>
                </c:pt>
                <c:pt idx="46">
                  <c:v>-0.14225625144683463</c:v>
                </c:pt>
                <c:pt idx="47">
                  <c:v>-0.82691038217945412</c:v>
                </c:pt>
                <c:pt idx="48">
                  <c:v>-0.34927490315839194</c:v>
                </c:pt>
                <c:pt idx="49">
                  <c:v>-0.11045345734980039</c:v>
                </c:pt>
                <c:pt idx="50">
                  <c:v>-0.15448186299676703</c:v>
                </c:pt>
                <c:pt idx="51">
                  <c:v>0.2074061436483392</c:v>
                </c:pt>
                <c:pt idx="52">
                  <c:v>0.79761850286555358</c:v>
                </c:pt>
                <c:pt idx="53">
                  <c:v>-0.28136749636377001</c:v>
                </c:pt>
                <c:pt idx="54">
                  <c:v>-8.2276972889516742E-2</c:v>
                </c:pt>
                <c:pt idx="55">
                  <c:v>0.5280519194728388</c:v>
                </c:pt>
                <c:pt idx="56">
                  <c:v>3.4759357039247263E-2</c:v>
                </c:pt>
                <c:pt idx="57">
                  <c:v>1.1849797054171773E-2</c:v>
                </c:pt>
                <c:pt idx="58">
                  <c:v>-6.6218887389706715E-2</c:v>
                </c:pt>
                <c:pt idx="59">
                  <c:v>0.26742255441832086</c:v>
                </c:pt>
                <c:pt idx="60">
                  <c:v>-0.25373723611404841</c:v>
                </c:pt>
                <c:pt idx="61">
                  <c:v>0.61011859354111131</c:v>
                </c:pt>
                <c:pt idx="62">
                  <c:v>0.77931928847213872</c:v>
                </c:pt>
                <c:pt idx="63">
                  <c:v>0.93670991334403908</c:v>
                </c:pt>
                <c:pt idx="64">
                  <c:v>0.28777247768123093</c:v>
                </c:pt>
                <c:pt idx="65">
                  <c:v>1.3717961576114934</c:v>
                </c:pt>
                <c:pt idx="66">
                  <c:v>-0.66693773833650294</c:v>
                </c:pt>
                <c:pt idx="67">
                  <c:v>1.3147484324995942</c:v>
                </c:pt>
                <c:pt idx="68">
                  <c:v>-0.91893555783938563</c:v>
                </c:pt>
                <c:pt idx="69">
                  <c:v>0.79007763386145058</c:v>
                </c:pt>
                <c:pt idx="70">
                  <c:v>-0.99085720260253307</c:v>
                </c:pt>
                <c:pt idx="71">
                  <c:v>0.24074053053113165</c:v>
                </c:pt>
                <c:pt idx="72">
                  <c:v>7.3903480775433295E-2</c:v>
                </c:pt>
                <c:pt idx="73">
                  <c:v>0.56399162860772734</c:v>
                </c:pt>
                <c:pt idx="74">
                  <c:v>0.22747555790922469</c:v>
                </c:pt>
                <c:pt idx="75">
                  <c:v>1.203117075498108</c:v>
                </c:pt>
                <c:pt idx="76">
                  <c:v>0.5593115902446284</c:v>
                </c:pt>
                <c:pt idx="77">
                  <c:v>-0.10154533238218555</c:v>
                </c:pt>
                <c:pt idx="78">
                  <c:v>-0.69140186258433189</c:v>
                </c:pt>
                <c:pt idx="79">
                  <c:v>0.37892451158067608</c:v>
                </c:pt>
                <c:pt idx="80">
                  <c:v>0.75618335013010274</c:v>
                </c:pt>
                <c:pt idx="81">
                  <c:v>0.53315809087916133</c:v>
                </c:pt>
                <c:pt idx="82">
                  <c:v>1.4750029093838366</c:v>
                </c:pt>
                <c:pt idx="83">
                  <c:v>-7.7791004403273689E-2</c:v>
                </c:pt>
                <c:pt idx="84">
                  <c:v>-5.3570304476764363E-3</c:v>
                </c:pt>
                <c:pt idx="85">
                  <c:v>-0.17282192588504763</c:v>
                </c:pt>
                <c:pt idx="86">
                  <c:v>-8.7074795204935995E-2</c:v>
                </c:pt>
                <c:pt idx="87">
                  <c:v>9.4400176404612068E-2</c:v>
                </c:pt>
                <c:pt idx="88">
                  <c:v>-0.24754707009484989</c:v>
                </c:pt>
                <c:pt idx="89">
                  <c:v>0.91540031631303975</c:v>
                </c:pt>
                <c:pt idx="90">
                  <c:v>-0.27855744315287367</c:v>
                </c:pt>
                <c:pt idx="91">
                  <c:v>-4.4285392207937591E-2</c:v>
                </c:pt>
                <c:pt idx="92">
                  <c:v>0.2665300882965731</c:v>
                </c:pt>
                <c:pt idx="93">
                  <c:v>0.18767929585754395</c:v>
                </c:pt>
                <c:pt idx="94">
                  <c:v>0.43407626193754467</c:v>
                </c:pt>
                <c:pt idx="95">
                  <c:v>-0.11792842191357344</c:v>
                </c:pt>
                <c:pt idx="96">
                  <c:v>-0.13995415783615872</c:v>
                </c:pt>
                <c:pt idx="97">
                  <c:v>0.34521505718111012</c:v>
                </c:pt>
                <c:pt idx="98">
                  <c:v>-0.23980590543702895</c:v>
                </c:pt>
                <c:pt idx="99">
                  <c:v>-0.5871801496714335</c:v>
                </c:pt>
                <c:pt idx="100">
                  <c:v>-1.1252658428395028</c:v>
                </c:pt>
                <c:pt idx="101">
                  <c:v>-1.393327421003498</c:v>
                </c:pt>
                <c:pt idx="102">
                  <c:v>-0.57506856985637533</c:v>
                </c:pt>
                <c:pt idx="103">
                  <c:v>0.43385931750078655</c:v>
                </c:pt>
                <c:pt idx="104">
                  <c:v>0.58423442495608491</c:v>
                </c:pt>
                <c:pt idx="105">
                  <c:v>-0.77773846851417261</c:v>
                </c:pt>
                <c:pt idx="106">
                  <c:v>0.47228919222029475</c:v>
                </c:pt>
                <c:pt idx="107">
                  <c:v>0.11744898367218504</c:v>
                </c:pt>
                <c:pt idx="108">
                  <c:v>-0.2959810709541042</c:v>
                </c:pt>
                <c:pt idx="109">
                  <c:v>0.26552325988767134</c:v>
                </c:pt>
                <c:pt idx="110">
                  <c:v>-0.52750580289827731</c:v>
                </c:pt>
                <c:pt idx="111">
                  <c:v>-0.15448440276765751</c:v>
                </c:pt>
                <c:pt idx="112">
                  <c:v>-0.55165072404361393</c:v>
                </c:pt>
                <c:pt idx="113">
                  <c:v>-0.91079899909373463</c:v>
                </c:pt>
                <c:pt idx="114">
                  <c:v>-0.3217084924636211</c:v>
                </c:pt>
                <c:pt idx="115">
                  <c:v>-0.9310256191468671</c:v>
                </c:pt>
                <c:pt idx="116">
                  <c:v>0.66816629633967928</c:v>
                </c:pt>
                <c:pt idx="117">
                  <c:v>0.4814461943160655</c:v>
                </c:pt>
                <c:pt idx="118">
                  <c:v>8.8065234442054496E-2</c:v>
                </c:pt>
                <c:pt idx="119">
                  <c:v>0.20479949768047145</c:v>
                </c:pt>
                <c:pt idx="120">
                  <c:v>0.46007457373477756</c:v>
                </c:pt>
                <c:pt idx="121">
                  <c:v>0.34408379611645579</c:v>
                </c:pt>
                <c:pt idx="122">
                  <c:v>0.83471678602063548</c:v>
                </c:pt>
                <c:pt idx="123">
                  <c:v>-3.9990132456175331E-2</c:v>
                </c:pt>
                <c:pt idx="124">
                  <c:v>-0.44595556731805797</c:v>
                </c:pt>
                <c:pt idx="125">
                  <c:v>1.8670217473077955E-2</c:v>
                </c:pt>
                <c:pt idx="126">
                  <c:v>6.3303025741721086E-2</c:v>
                </c:pt>
                <c:pt idx="127">
                  <c:v>-0.20438962658272342</c:v>
                </c:pt>
                <c:pt idx="128">
                  <c:v>0.45580474715333708</c:v>
                </c:pt>
                <c:pt idx="129">
                  <c:v>-0.17130163350220062</c:v>
                </c:pt>
                <c:pt idx="130">
                  <c:v>0.23396085004189437</c:v>
                </c:pt>
                <c:pt idx="131">
                  <c:v>-0.49789559871920819</c:v>
                </c:pt>
                <c:pt idx="132">
                  <c:v>8.4235200278892641E-2</c:v>
                </c:pt>
                <c:pt idx="133">
                  <c:v>-0.59630034880951932</c:v>
                </c:pt>
                <c:pt idx="134">
                  <c:v>0.12140650981514334</c:v>
                </c:pt>
                <c:pt idx="135">
                  <c:v>-0.72641490544297582</c:v>
                </c:pt>
                <c:pt idx="136">
                  <c:v>0.21779012205119042</c:v>
                </c:pt>
                <c:pt idx="137">
                  <c:v>-0.5393490314703886</c:v>
                </c:pt>
                <c:pt idx="138">
                  <c:v>0.37639065620247791</c:v>
                </c:pt>
                <c:pt idx="139">
                  <c:v>-0.2331565262626798</c:v>
                </c:pt>
                <c:pt idx="140">
                  <c:v>0.43329214007681038</c:v>
                </c:pt>
                <c:pt idx="141">
                  <c:v>0.17344689688302672</c:v>
                </c:pt>
                <c:pt idx="142">
                  <c:v>-0.22430818023324761</c:v>
                </c:pt>
                <c:pt idx="143">
                  <c:v>0.88600940848069953</c:v>
                </c:pt>
                <c:pt idx="144">
                  <c:v>0.71611058272881145</c:v>
                </c:pt>
                <c:pt idx="145">
                  <c:v>-0.27358912596839247</c:v>
                </c:pt>
                <c:pt idx="146">
                  <c:v>-1.0713502921100941</c:v>
                </c:pt>
                <c:pt idx="147">
                  <c:v>0.22564095176378896</c:v>
                </c:pt>
                <c:pt idx="148">
                  <c:v>0.70595863515577761</c:v>
                </c:pt>
                <c:pt idx="149">
                  <c:v>-5.3832754745716471E-2</c:v>
                </c:pt>
                <c:pt idx="150">
                  <c:v>2.836004963387051E-2</c:v>
                </c:pt>
                <c:pt idx="151">
                  <c:v>-0.34854708371676235</c:v>
                </c:pt>
                <c:pt idx="152">
                  <c:v>0.63475355845111814</c:v>
                </c:pt>
                <c:pt idx="153">
                  <c:v>3.5747793268535943E-2</c:v>
                </c:pt>
                <c:pt idx="154">
                  <c:v>6.5851880903833759E-2</c:v>
                </c:pt>
                <c:pt idx="155">
                  <c:v>0.3502267535751713</c:v>
                </c:pt>
                <c:pt idx="156">
                  <c:v>1.3644083250267247</c:v>
                </c:pt>
                <c:pt idx="157">
                  <c:v>-8.4682615610906176E-2</c:v>
                </c:pt>
                <c:pt idx="158">
                  <c:v>0.75622095561974056</c:v>
                </c:pt>
                <c:pt idx="159">
                  <c:v>7.8210860518208136E-2</c:v>
                </c:pt>
                <c:pt idx="160">
                  <c:v>-1.5424239512676685E-2</c:v>
                </c:pt>
                <c:pt idx="161">
                  <c:v>0.14351515481095234</c:v>
                </c:pt>
                <c:pt idx="162">
                  <c:v>-0.57294715274270658</c:v>
                </c:pt>
                <c:pt idx="163">
                  <c:v>0.51445741802268952</c:v>
                </c:pt>
                <c:pt idx="164">
                  <c:v>-9.4245558830660769E-2</c:v>
                </c:pt>
                <c:pt idx="165">
                  <c:v>0.33499895981006045</c:v>
                </c:pt>
                <c:pt idx="166">
                  <c:v>0.55372972118446295</c:v>
                </c:pt>
                <c:pt idx="167">
                  <c:v>0.64072643658140116</c:v>
                </c:pt>
                <c:pt idx="168">
                  <c:v>-0.67123114886981838</c:v>
                </c:pt>
                <c:pt idx="169">
                  <c:v>-0.18271071726259347</c:v>
                </c:pt>
                <c:pt idx="170">
                  <c:v>-1.3412652921397408</c:v>
                </c:pt>
                <c:pt idx="171">
                  <c:v>-0.15101364159397512</c:v>
                </c:pt>
                <c:pt idx="172">
                  <c:v>-0.78574309799731701</c:v>
                </c:pt>
                <c:pt idx="173">
                  <c:v>0.85745408795617095</c:v>
                </c:pt>
                <c:pt idx="174">
                  <c:v>-0.67110190023051253</c:v>
                </c:pt>
                <c:pt idx="175">
                  <c:v>0.28019389552683194</c:v>
                </c:pt>
                <c:pt idx="176">
                  <c:v>0.55193318029501981</c:v>
                </c:pt>
                <c:pt idx="177">
                  <c:v>-0.60918804180736963</c:v>
                </c:pt>
                <c:pt idx="178">
                  <c:v>0.19506933748250788</c:v>
                </c:pt>
                <c:pt idx="179">
                  <c:v>-0.29796119459301096</c:v>
                </c:pt>
                <c:pt idx="180">
                  <c:v>-0.72910349727659973</c:v>
                </c:pt>
                <c:pt idx="181">
                  <c:v>0.17207949407811718</c:v>
                </c:pt>
                <c:pt idx="182">
                  <c:v>0.22886156313050598</c:v>
                </c:pt>
                <c:pt idx="183">
                  <c:v>0.73982168979312668</c:v>
                </c:pt>
                <c:pt idx="184">
                  <c:v>-2.5191739876868624E-3</c:v>
                </c:pt>
                <c:pt idx="185">
                  <c:v>-0.85611796882682967</c:v>
                </c:pt>
                <c:pt idx="186">
                  <c:v>-1.9009416907311918</c:v>
                </c:pt>
                <c:pt idx="187">
                  <c:v>-0.25729048721176451</c:v>
                </c:pt>
                <c:pt idx="188">
                  <c:v>-0.25478353322009806</c:v>
                </c:pt>
                <c:pt idx="189">
                  <c:v>-0.69690937116705243</c:v>
                </c:pt>
                <c:pt idx="190">
                  <c:v>-0.65833415977655907</c:v>
                </c:pt>
                <c:pt idx="191">
                  <c:v>-0.61883306374521485</c:v>
                </c:pt>
                <c:pt idx="192">
                  <c:v>0.24259670946687972</c:v>
                </c:pt>
                <c:pt idx="193">
                  <c:v>0.74334418363739996</c:v>
                </c:pt>
                <c:pt idx="194">
                  <c:v>-0.49348614510480981</c:v>
                </c:pt>
                <c:pt idx="195">
                  <c:v>0.89614936459619798</c:v>
                </c:pt>
                <c:pt idx="196">
                  <c:v>0.9382923594254855</c:v>
                </c:pt>
                <c:pt idx="197">
                  <c:v>-0.65807008157181279</c:v>
                </c:pt>
                <c:pt idx="198">
                  <c:v>-0.26380320897723131</c:v>
                </c:pt>
                <c:pt idx="199">
                  <c:v>0.30070018845575142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14-48EF-805E-7892FC231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901240"/>
        <c:axId val="805891728"/>
      </c:scatterChart>
      <c:valAx>
        <c:axId val="805901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Shipping_Cost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805891728"/>
        <c:crosses val="autoZero"/>
        <c:crossBetween val="midCat"/>
      </c:valAx>
      <c:valAx>
        <c:axId val="805891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05901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Loyalty </a:t>
            </a:r>
            <a:r>
              <a:rPr lang="en-AU" sz="1400" b="0" i="0" u="none" strike="noStrike" baseline="0">
                <a:effectLst/>
              </a:rPr>
              <a:t>v. </a:t>
            </a:r>
            <a:r>
              <a:rPr lang="en-US"/>
              <a:t>Order</a:t>
            </a:r>
            <a:r>
              <a:rPr lang="en-US" baseline="0"/>
              <a:t> </a:t>
            </a:r>
            <a:r>
              <a:rPr lang="en-US"/>
              <a:t>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'[1]Task 2.1'!$C$1</c:f>
              <c:strCache>
                <c:ptCount val="1"/>
                <c:pt idx="0">
                  <c:v>Order_Qty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'[1]Task 2.1'!$B$2:$B$201</c:f>
              <c:numCache>
                <c:formatCode>0</c:formatCode>
                <c:ptCount val="200"/>
                <c:pt idx="0">
                  <c:v>3</c:v>
                </c:pt>
                <c:pt idx="1">
                  <c:v>13</c:v>
                </c:pt>
                <c:pt idx="2">
                  <c:v>12</c:v>
                </c:pt>
                <c:pt idx="3">
                  <c:v>14</c:v>
                </c:pt>
                <c:pt idx="4">
                  <c:v>9</c:v>
                </c:pt>
                <c:pt idx="5">
                  <c:v>8</c:v>
                </c:pt>
                <c:pt idx="6">
                  <c:v>2</c:v>
                </c:pt>
                <c:pt idx="7">
                  <c:v>9</c:v>
                </c:pt>
                <c:pt idx="8">
                  <c:v>7</c:v>
                </c:pt>
                <c:pt idx="9">
                  <c:v>9</c:v>
                </c:pt>
                <c:pt idx="10">
                  <c:v>10</c:v>
                </c:pt>
                <c:pt idx="11">
                  <c:v>4</c:v>
                </c:pt>
                <c:pt idx="12">
                  <c:v>13</c:v>
                </c:pt>
                <c:pt idx="13">
                  <c:v>7</c:v>
                </c:pt>
                <c:pt idx="14">
                  <c:v>15</c:v>
                </c:pt>
                <c:pt idx="15">
                  <c:v>1</c:v>
                </c:pt>
                <c:pt idx="16">
                  <c:v>4</c:v>
                </c:pt>
                <c:pt idx="17">
                  <c:v>8</c:v>
                </c:pt>
                <c:pt idx="18">
                  <c:v>12</c:v>
                </c:pt>
                <c:pt idx="19">
                  <c:v>13</c:v>
                </c:pt>
                <c:pt idx="20">
                  <c:v>8</c:v>
                </c:pt>
                <c:pt idx="21">
                  <c:v>12</c:v>
                </c:pt>
                <c:pt idx="22">
                  <c:v>3</c:v>
                </c:pt>
                <c:pt idx="23">
                  <c:v>10</c:v>
                </c:pt>
                <c:pt idx="24">
                  <c:v>5</c:v>
                </c:pt>
                <c:pt idx="25">
                  <c:v>3</c:v>
                </c:pt>
                <c:pt idx="26">
                  <c:v>9</c:v>
                </c:pt>
                <c:pt idx="27">
                  <c:v>4</c:v>
                </c:pt>
                <c:pt idx="28">
                  <c:v>13</c:v>
                </c:pt>
                <c:pt idx="29">
                  <c:v>4</c:v>
                </c:pt>
                <c:pt idx="30">
                  <c:v>13</c:v>
                </c:pt>
                <c:pt idx="31">
                  <c:v>2</c:v>
                </c:pt>
                <c:pt idx="32">
                  <c:v>15</c:v>
                </c:pt>
                <c:pt idx="33">
                  <c:v>10</c:v>
                </c:pt>
                <c:pt idx="34">
                  <c:v>6</c:v>
                </c:pt>
                <c:pt idx="35">
                  <c:v>3</c:v>
                </c:pt>
                <c:pt idx="36">
                  <c:v>9</c:v>
                </c:pt>
                <c:pt idx="37">
                  <c:v>10</c:v>
                </c:pt>
                <c:pt idx="38">
                  <c:v>12</c:v>
                </c:pt>
                <c:pt idx="39">
                  <c:v>9</c:v>
                </c:pt>
                <c:pt idx="40">
                  <c:v>6</c:v>
                </c:pt>
                <c:pt idx="41">
                  <c:v>2</c:v>
                </c:pt>
                <c:pt idx="42">
                  <c:v>10</c:v>
                </c:pt>
                <c:pt idx="43">
                  <c:v>15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8</c:v>
                </c:pt>
                <c:pt idx="48">
                  <c:v>13</c:v>
                </c:pt>
                <c:pt idx="49">
                  <c:v>3</c:v>
                </c:pt>
                <c:pt idx="50">
                  <c:v>10</c:v>
                </c:pt>
                <c:pt idx="51">
                  <c:v>7</c:v>
                </c:pt>
                <c:pt idx="52">
                  <c:v>8</c:v>
                </c:pt>
                <c:pt idx="53">
                  <c:v>11</c:v>
                </c:pt>
                <c:pt idx="54">
                  <c:v>14</c:v>
                </c:pt>
                <c:pt idx="55">
                  <c:v>11</c:v>
                </c:pt>
                <c:pt idx="56">
                  <c:v>14</c:v>
                </c:pt>
                <c:pt idx="57">
                  <c:v>1</c:v>
                </c:pt>
                <c:pt idx="58">
                  <c:v>1</c:v>
                </c:pt>
                <c:pt idx="59">
                  <c:v>6</c:v>
                </c:pt>
                <c:pt idx="60">
                  <c:v>5</c:v>
                </c:pt>
                <c:pt idx="61">
                  <c:v>13</c:v>
                </c:pt>
                <c:pt idx="62">
                  <c:v>2</c:v>
                </c:pt>
                <c:pt idx="63">
                  <c:v>11</c:v>
                </c:pt>
                <c:pt idx="64">
                  <c:v>7</c:v>
                </c:pt>
                <c:pt idx="65">
                  <c:v>12</c:v>
                </c:pt>
                <c:pt idx="66">
                  <c:v>5</c:v>
                </c:pt>
                <c:pt idx="67">
                  <c:v>7</c:v>
                </c:pt>
                <c:pt idx="68">
                  <c:v>5</c:v>
                </c:pt>
                <c:pt idx="69">
                  <c:v>9</c:v>
                </c:pt>
                <c:pt idx="70">
                  <c:v>13</c:v>
                </c:pt>
                <c:pt idx="71">
                  <c:v>8</c:v>
                </c:pt>
                <c:pt idx="72">
                  <c:v>13</c:v>
                </c:pt>
                <c:pt idx="73">
                  <c:v>14</c:v>
                </c:pt>
                <c:pt idx="74">
                  <c:v>10</c:v>
                </c:pt>
                <c:pt idx="75">
                  <c:v>7</c:v>
                </c:pt>
                <c:pt idx="76">
                  <c:v>3</c:v>
                </c:pt>
                <c:pt idx="77">
                  <c:v>5</c:v>
                </c:pt>
                <c:pt idx="78">
                  <c:v>10</c:v>
                </c:pt>
                <c:pt idx="79">
                  <c:v>10</c:v>
                </c:pt>
                <c:pt idx="80">
                  <c:v>8</c:v>
                </c:pt>
                <c:pt idx="81">
                  <c:v>2</c:v>
                </c:pt>
                <c:pt idx="82">
                  <c:v>6</c:v>
                </c:pt>
                <c:pt idx="83">
                  <c:v>5</c:v>
                </c:pt>
                <c:pt idx="84">
                  <c:v>4</c:v>
                </c:pt>
                <c:pt idx="85">
                  <c:v>13</c:v>
                </c:pt>
                <c:pt idx="86">
                  <c:v>4</c:v>
                </c:pt>
                <c:pt idx="87">
                  <c:v>11</c:v>
                </c:pt>
                <c:pt idx="88">
                  <c:v>8</c:v>
                </c:pt>
                <c:pt idx="89">
                  <c:v>14</c:v>
                </c:pt>
                <c:pt idx="90">
                  <c:v>15</c:v>
                </c:pt>
                <c:pt idx="91">
                  <c:v>7</c:v>
                </c:pt>
                <c:pt idx="92">
                  <c:v>14</c:v>
                </c:pt>
                <c:pt idx="93">
                  <c:v>11</c:v>
                </c:pt>
                <c:pt idx="94">
                  <c:v>8</c:v>
                </c:pt>
                <c:pt idx="95">
                  <c:v>12</c:v>
                </c:pt>
                <c:pt idx="96">
                  <c:v>10</c:v>
                </c:pt>
                <c:pt idx="97">
                  <c:v>11</c:v>
                </c:pt>
                <c:pt idx="98">
                  <c:v>1</c:v>
                </c:pt>
                <c:pt idx="99">
                  <c:v>6</c:v>
                </c:pt>
                <c:pt idx="100">
                  <c:v>8</c:v>
                </c:pt>
                <c:pt idx="101">
                  <c:v>14</c:v>
                </c:pt>
                <c:pt idx="102">
                  <c:v>14</c:v>
                </c:pt>
                <c:pt idx="103">
                  <c:v>12</c:v>
                </c:pt>
                <c:pt idx="104">
                  <c:v>15</c:v>
                </c:pt>
                <c:pt idx="105">
                  <c:v>13</c:v>
                </c:pt>
                <c:pt idx="106">
                  <c:v>15</c:v>
                </c:pt>
                <c:pt idx="107">
                  <c:v>1</c:v>
                </c:pt>
                <c:pt idx="108">
                  <c:v>7</c:v>
                </c:pt>
                <c:pt idx="109">
                  <c:v>2</c:v>
                </c:pt>
                <c:pt idx="110">
                  <c:v>7</c:v>
                </c:pt>
                <c:pt idx="111">
                  <c:v>12</c:v>
                </c:pt>
                <c:pt idx="112">
                  <c:v>7</c:v>
                </c:pt>
                <c:pt idx="113">
                  <c:v>14</c:v>
                </c:pt>
                <c:pt idx="114">
                  <c:v>14</c:v>
                </c:pt>
                <c:pt idx="115">
                  <c:v>11</c:v>
                </c:pt>
                <c:pt idx="116">
                  <c:v>10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9</c:v>
                </c:pt>
                <c:pt idx="121">
                  <c:v>9</c:v>
                </c:pt>
                <c:pt idx="122">
                  <c:v>10</c:v>
                </c:pt>
                <c:pt idx="123">
                  <c:v>5</c:v>
                </c:pt>
                <c:pt idx="124">
                  <c:v>7</c:v>
                </c:pt>
                <c:pt idx="125">
                  <c:v>15</c:v>
                </c:pt>
                <c:pt idx="126">
                  <c:v>12</c:v>
                </c:pt>
                <c:pt idx="127">
                  <c:v>7</c:v>
                </c:pt>
                <c:pt idx="128">
                  <c:v>11</c:v>
                </c:pt>
                <c:pt idx="129">
                  <c:v>4</c:v>
                </c:pt>
                <c:pt idx="130">
                  <c:v>9</c:v>
                </c:pt>
                <c:pt idx="131">
                  <c:v>9</c:v>
                </c:pt>
                <c:pt idx="132">
                  <c:v>2</c:v>
                </c:pt>
                <c:pt idx="133">
                  <c:v>10</c:v>
                </c:pt>
                <c:pt idx="134">
                  <c:v>14</c:v>
                </c:pt>
                <c:pt idx="135">
                  <c:v>1</c:v>
                </c:pt>
                <c:pt idx="136">
                  <c:v>4</c:v>
                </c:pt>
                <c:pt idx="137">
                  <c:v>13</c:v>
                </c:pt>
                <c:pt idx="138">
                  <c:v>13</c:v>
                </c:pt>
                <c:pt idx="139">
                  <c:v>15</c:v>
                </c:pt>
                <c:pt idx="140">
                  <c:v>12</c:v>
                </c:pt>
                <c:pt idx="141">
                  <c:v>3</c:v>
                </c:pt>
                <c:pt idx="142">
                  <c:v>3</c:v>
                </c:pt>
                <c:pt idx="143">
                  <c:v>7</c:v>
                </c:pt>
                <c:pt idx="144">
                  <c:v>7</c:v>
                </c:pt>
                <c:pt idx="145">
                  <c:v>14</c:v>
                </c:pt>
                <c:pt idx="146">
                  <c:v>5</c:v>
                </c:pt>
                <c:pt idx="147">
                  <c:v>15</c:v>
                </c:pt>
                <c:pt idx="148">
                  <c:v>7</c:v>
                </c:pt>
                <c:pt idx="149">
                  <c:v>13</c:v>
                </c:pt>
                <c:pt idx="150">
                  <c:v>8</c:v>
                </c:pt>
                <c:pt idx="151">
                  <c:v>5</c:v>
                </c:pt>
                <c:pt idx="152">
                  <c:v>9</c:v>
                </c:pt>
                <c:pt idx="153">
                  <c:v>6</c:v>
                </c:pt>
                <c:pt idx="154">
                  <c:v>3</c:v>
                </c:pt>
                <c:pt idx="155">
                  <c:v>2</c:v>
                </c:pt>
                <c:pt idx="156">
                  <c:v>1</c:v>
                </c:pt>
                <c:pt idx="157">
                  <c:v>10</c:v>
                </c:pt>
                <c:pt idx="158">
                  <c:v>5</c:v>
                </c:pt>
                <c:pt idx="159">
                  <c:v>13</c:v>
                </c:pt>
                <c:pt idx="160">
                  <c:v>5</c:v>
                </c:pt>
                <c:pt idx="161">
                  <c:v>11</c:v>
                </c:pt>
                <c:pt idx="162">
                  <c:v>13</c:v>
                </c:pt>
                <c:pt idx="163">
                  <c:v>12</c:v>
                </c:pt>
                <c:pt idx="164">
                  <c:v>11</c:v>
                </c:pt>
                <c:pt idx="165">
                  <c:v>10</c:v>
                </c:pt>
                <c:pt idx="166">
                  <c:v>1</c:v>
                </c:pt>
                <c:pt idx="167">
                  <c:v>10</c:v>
                </c:pt>
                <c:pt idx="168">
                  <c:v>12</c:v>
                </c:pt>
                <c:pt idx="169">
                  <c:v>9</c:v>
                </c:pt>
                <c:pt idx="170">
                  <c:v>8</c:v>
                </c:pt>
                <c:pt idx="171">
                  <c:v>1</c:v>
                </c:pt>
                <c:pt idx="172">
                  <c:v>4</c:v>
                </c:pt>
                <c:pt idx="173">
                  <c:v>1</c:v>
                </c:pt>
                <c:pt idx="174">
                  <c:v>8</c:v>
                </c:pt>
                <c:pt idx="175">
                  <c:v>11</c:v>
                </c:pt>
                <c:pt idx="176">
                  <c:v>7</c:v>
                </c:pt>
                <c:pt idx="177">
                  <c:v>12</c:v>
                </c:pt>
                <c:pt idx="178">
                  <c:v>14</c:v>
                </c:pt>
                <c:pt idx="179">
                  <c:v>5</c:v>
                </c:pt>
                <c:pt idx="180">
                  <c:v>10</c:v>
                </c:pt>
                <c:pt idx="181">
                  <c:v>7</c:v>
                </c:pt>
                <c:pt idx="182">
                  <c:v>15</c:v>
                </c:pt>
                <c:pt idx="183">
                  <c:v>14</c:v>
                </c:pt>
                <c:pt idx="184">
                  <c:v>4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13</c:v>
                </c:pt>
                <c:pt idx="189">
                  <c:v>11</c:v>
                </c:pt>
                <c:pt idx="190">
                  <c:v>2</c:v>
                </c:pt>
                <c:pt idx="191">
                  <c:v>8</c:v>
                </c:pt>
                <c:pt idx="192">
                  <c:v>13</c:v>
                </c:pt>
                <c:pt idx="193">
                  <c:v>1</c:v>
                </c:pt>
                <c:pt idx="194">
                  <c:v>3</c:v>
                </c:pt>
                <c:pt idx="195">
                  <c:v>10</c:v>
                </c:pt>
                <c:pt idx="196">
                  <c:v>8</c:v>
                </c:pt>
                <c:pt idx="197">
                  <c:v>9</c:v>
                </c:pt>
                <c:pt idx="198">
                  <c:v>6</c:v>
                </c:pt>
                <c:pt idx="199">
                  <c:v>4</c:v>
                </c:pt>
              </c:numCache>
            </c:numRef>
          </c:xVal>
          <c:yVal>
            <c:numRef>
              <c:f>'[1]Task 2.1'!$C$2:$C$201</c:f>
              <c:numCache>
                <c:formatCode>0.0</c:formatCode>
                <c:ptCount val="200"/>
                <c:pt idx="0">
                  <c:v>8.4</c:v>
                </c:pt>
                <c:pt idx="1">
                  <c:v>7.5</c:v>
                </c:pt>
                <c:pt idx="2">
                  <c:v>9</c:v>
                </c:pt>
                <c:pt idx="3">
                  <c:v>7.2</c:v>
                </c:pt>
                <c:pt idx="4">
                  <c:v>9</c:v>
                </c:pt>
                <c:pt idx="5">
                  <c:v>6.1</c:v>
                </c:pt>
                <c:pt idx="6">
                  <c:v>7.2</c:v>
                </c:pt>
                <c:pt idx="7">
                  <c:v>7.7</c:v>
                </c:pt>
                <c:pt idx="8">
                  <c:v>8.1999999999999993</c:v>
                </c:pt>
                <c:pt idx="9">
                  <c:v>6.7</c:v>
                </c:pt>
                <c:pt idx="10">
                  <c:v>8.4</c:v>
                </c:pt>
                <c:pt idx="11">
                  <c:v>6.6</c:v>
                </c:pt>
                <c:pt idx="12">
                  <c:v>7.9</c:v>
                </c:pt>
                <c:pt idx="13">
                  <c:v>8.1999999999999993</c:v>
                </c:pt>
                <c:pt idx="14">
                  <c:v>7.6</c:v>
                </c:pt>
                <c:pt idx="15">
                  <c:v>7.1</c:v>
                </c:pt>
                <c:pt idx="16">
                  <c:v>7.2</c:v>
                </c:pt>
                <c:pt idx="17">
                  <c:v>8.1999999999999993</c:v>
                </c:pt>
                <c:pt idx="18">
                  <c:v>7.9</c:v>
                </c:pt>
                <c:pt idx="19">
                  <c:v>8.8000000000000007</c:v>
                </c:pt>
                <c:pt idx="20">
                  <c:v>7</c:v>
                </c:pt>
                <c:pt idx="21">
                  <c:v>9.9</c:v>
                </c:pt>
                <c:pt idx="22">
                  <c:v>8.1</c:v>
                </c:pt>
                <c:pt idx="23">
                  <c:v>8</c:v>
                </c:pt>
                <c:pt idx="24">
                  <c:v>5.5</c:v>
                </c:pt>
                <c:pt idx="25">
                  <c:v>7</c:v>
                </c:pt>
                <c:pt idx="26">
                  <c:v>7</c:v>
                </c:pt>
                <c:pt idx="27">
                  <c:v>5.6</c:v>
                </c:pt>
                <c:pt idx="28">
                  <c:v>7.2</c:v>
                </c:pt>
                <c:pt idx="29">
                  <c:v>6.2</c:v>
                </c:pt>
                <c:pt idx="30">
                  <c:v>7.1</c:v>
                </c:pt>
                <c:pt idx="31">
                  <c:v>6.2</c:v>
                </c:pt>
                <c:pt idx="32">
                  <c:v>7.6</c:v>
                </c:pt>
                <c:pt idx="33">
                  <c:v>9</c:v>
                </c:pt>
                <c:pt idx="34">
                  <c:v>6.7</c:v>
                </c:pt>
                <c:pt idx="35">
                  <c:v>7.1</c:v>
                </c:pt>
                <c:pt idx="36">
                  <c:v>7.2</c:v>
                </c:pt>
                <c:pt idx="37">
                  <c:v>9.9</c:v>
                </c:pt>
                <c:pt idx="38">
                  <c:v>7.6</c:v>
                </c:pt>
                <c:pt idx="39">
                  <c:v>5.8</c:v>
                </c:pt>
                <c:pt idx="40">
                  <c:v>8.4</c:v>
                </c:pt>
                <c:pt idx="41">
                  <c:v>7.9</c:v>
                </c:pt>
                <c:pt idx="42">
                  <c:v>7.6</c:v>
                </c:pt>
                <c:pt idx="43">
                  <c:v>8.4</c:v>
                </c:pt>
                <c:pt idx="44">
                  <c:v>6.5</c:v>
                </c:pt>
                <c:pt idx="45">
                  <c:v>7.7</c:v>
                </c:pt>
                <c:pt idx="46">
                  <c:v>8</c:v>
                </c:pt>
                <c:pt idx="47">
                  <c:v>7.1</c:v>
                </c:pt>
                <c:pt idx="48">
                  <c:v>8.5</c:v>
                </c:pt>
                <c:pt idx="49">
                  <c:v>7.6</c:v>
                </c:pt>
                <c:pt idx="50">
                  <c:v>7.2</c:v>
                </c:pt>
                <c:pt idx="51">
                  <c:v>8.1999999999999993</c:v>
                </c:pt>
                <c:pt idx="52">
                  <c:v>9</c:v>
                </c:pt>
                <c:pt idx="53">
                  <c:v>7.2</c:v>
                </c:pt>
                <c:pt idx="54">
                  <c:v>8.1</c:v>
                </c:pt>
                <c:pt idx="55">
                  <c:v>8.9</c:v>
                </c:pt>
                <c:pt idx="56">
                  <c:v>8.8000000000000007</c:v>
                </c:pt>
                <c:pt idx="57">
                  <c:v>7.5</c:v>
                </c:pt>
                <c:pt idx="58">
                  <c:v>7</c:v>
                </c:pt>
                <c:pt idx="59">
                  <c:v>8.5</c:v>
                </c:pt>
                <c:pt idx="60">
                  <c:v>7.2</c:v>
                </c:pt>
                <c:pt idx="61">
                  <c:v>8.8000000000000007</c:v>
                </c:pt>
                <c:pt idx="62">
                  <c:v>8</c:v>
                </c:pt>
                <c:pt idx="63">
                  <c:v>8.1</c:v>
                </c:pt>
                <c:pt idx="64">
                  <c:v>7.1</c:v>
                </c:pt>
                <c:pt idx="65">
                  <c:v>9</c:v>
                </c:pt>
                <c:pt idx="66">
                  <c:v>6.2</c:v>
                </c:pt>
                <c:pt idx="67">
                  <c:v>8.1999999999999993</c:v>
                </c:pt>
                <c:pt idx="68">
                  <c:v>5.8</c:v>
                </c:pt>
                <c:pt idx="69">
                  <c:v>8</c:v>
                </c:pt>
                <c:pt idx="70">
                  <c:v>7.7</c:v>
                </c:pt>
                <c:pt idx="71">
                  <c:v>7</c:v>
                </c:pt>
                <c:pt idx="72">
                  <c:v>7.9</c:v>
                </c:pt>
                <c:pt idx="73">
                  <c:v>9.8000000000000007</c:v>
                </c:pt>
                <c:pt idx="74">
                  <c:v>8.4</c:v>
                </c:pt>
                <c:pt idx="75">
                  <c:v>8.9</c:v>
                </c:pt>
                <c:pt idx="76">
                  <c:v>7.5</c:v>
                </c:pt>
                <c:pt idx="77">
                  <c:v>8</c:v>
                </c:pt>
                <c:pt idx="78">
                  <c:v>8.1</c:v>
                </c:pt>
                <c:pt idx="79">
                  <c:v>7.6</c:v>
                </c:pt>
                <c:pt idx="80">
                  <c:v>8.8000000000000007</c:v>
                </c:pt>
                <c:pt idx="81">
                  <c:v>8</c:v>
                </c:pt>
                <c:pt idx="82">
                  <c:v>8.5</c:v>
                </c:pt>
                <c:pt idx="83">
                  <c:v>6.5</c:v>
                </c:pt>
                <c:pt idx="84">
                  <c:v>7.7</c:v>
                </c:pt>
                <c:pt idx="85">
                  <c:v>7.2</c:v>
                </c:pt>
                <c:pt idx="86">
                  <c:v>6</c:v>
                </c:pt>
                <c:pt idx="87">
                  <c:v>8.1999999999999993</c:v>
                </c:pt>
                <c:pt idx="88">
                  <c:v>7.4</c:v>
                </c:pt>
                <c:pt idx="89">
                  <c:v>9.3000000000000007</c:v>
                </c:pt>
                <c:pt idx="90">
                  <c:v>7.9</c:v>
                </c:pt>
                <c:pt idx="91">
                  <c:v>6.5</c:v>
                </c:pt>
                <c:pt idx="92">
                  <c:v>8.6</c:v>
                </c:pt>
                <c:pt idx="93">
                  <c:v>8.9</c:v>
                </c:pt>
                <c:pt idx="94">
                  <c:v>8.4</c:v>
                </c:pt>
                <c:pt idx="95">
                  <c:v>8.1</c:v>
                </c:pt>
                <c:pt idx="96">
                  <c:v>7.2</c:v>
                </c:pt>
                <c:pt idx="97">
                  <c:v>7.7</c:v>
                </c:pt>
                <c:pt idx="98">
                  <c:v>7.4</c:v>
                </c:pt>
                <c:pt idx="99">
                  <c:v>7</c:v>
                </c:pt>
                <c:pt idx="100">
                  <c:v>6.1</c:v>
                </c:pt>
                <c:pt idx="101">
                  <c:v>7.1</c:v>
                </c:pt>
                <c:pt idx="102">
                  <c:v>7.6</c:v>
                </c:pt>
                <c:pt idx="103">
                  <c:v>9</c:v>
                </c:pt>
                <c:pt idx="104">
                  <c:v>8.9</c:v>
                </c:pt>
                <c:pt idx="105">
                  <c:v>7.5</c:v>
                </c:pt>
                <c:pt idx="106">
                  <c:v>9.3000000000000007</c:v>
                </c:pt>
                <c:pt idx="107">
                  <c:v>8</c:v>
                </c:pt>
                <c:pt idx="108">
                  <c:v>7.6</c:v>
                </c:pt>
                <c:pt idx="109">
                  <c:v>7.1</c:v>
                </c:pt>
                <c:pt idx="110">
                  <c:v>8.1</c:v>
                </c:pt>
                <c:pt idx="111">
                  <c:v>7.9</c:v>
                </c:pt>
                <c:pt idx="112">
                  <c:v>7.2</c:v>
                </c:pt>
                <c:pt idx="113">
                  <c:v>7.7</c:v>
                </c:pt>
                <c:pt idx="114">
                  <c:v>7.9</c:v>
                </c:pt>
                <c:pt idx="115">
                  <c:v>6.9</c:v>
                </c:pt>
                <c:pt idx="116">
                  <c:v>9.5</c:v>
                </c:pt>
                <c:pt idx="117">
                  <c:v>7.5</c:v>
                </c:pt>
                <c:pt idx="118">
                  <c:v>8</c:v>
                </c:pt>
                <c:pt idx="119">
                  <c:v>7.1</c:v>
                </c:pt>
                <c:pt idx="120">
                  <c:v>8.8000000000000007</c:v>
                </c:pt>
                <c:pt idx="121">
                  <c:v>8</c:v>
                </c:pt>
                <c:pt idx="122">
                  <c:v>7.7</c:v>
                </c:pt>
                <c:pt idx="123">
                  <c:v>8.1999999999999993</c:v>
                </c:pt>
                <c:pt idx="124">
                  <c:v>6.5</c:v>
                </c:pt>
                <c:pt idx="125">
                  <c:v>8.1</c:v>
                </c:pt>
                <c:pt idx="126">
                  <c:v>8.1</c:v>
                </c:pt>
                <c:pt idx="127">
                  <c:v>6.9</c:v>
                </c:pt>
                <c:pt idx="128">
                  <c:v>9.3000000000000007</c:v>
                </c:pt>
                <c:pt idx="129">
                  <c:v>6.2</c:v>
                </c:pt>
                <c:pt idx="130">
                  <c:v>8</c:v>
                </c:pt>
                <c:pt idx="131">
                  <c:v>7.1</c:v>
                </c:pt>
                <c:pt idx="132">
                  <c:v>6.5</c:v>
                </c:pt>
                <c:pt idx="133">
                  <c:v>7.1</c:v>
                </c:pt>
                <c:pt idx="134">
                  <c:v>8.1999999999999993</c:v>
                </c:pt>
                <c:pt idx="135">
                  <c:v>7</c:v>
                </c:pt>
                <c:pt idx="136">
                  <c:v>6.7</c:v>
                </c:pt>
                <c:pt idx="137">
                  <c:v>7.5</c:v>
                </c:pt>
                <c:pt idx="138">
                  <c:v>7.4</c:v>
                </c:pt>
                <c:pt idx="139">
                  <c:v>7.4</c:v>
                </c:pt>
                <c:pt idx="140">
                  <c:v>7.9</c:v>
                </c:pt>
                <c:pt idx="141">
                  <c:v>8</c:v>
                </c:pt>
                <c:pt idx="142">
                  <c:v>8</c:v>
                </c:pt>
                <c:pt idx="143">
                  <c:v>8.4</c:v>
                </c:pt>
                <c:pt idx="144">
                  <c:v>8.8000000000000007</c:v>
                </c:pt>
                <c:pt idx="145">
                  <c:v>7.9</c:v>
                </c:pt>
                <c:pt idx="146">
                  <c:v>6</c:v>
                </c:pt>
                <c:pt idx="147">
                  <c:v>8.1999999999999993</c:v>
                </c:pt>
                <c:pt idx="148">
                  <c:v>8.4</c:v>
                </c:pt>
                <c:pt idx="149">
                  <c:v>7.4</c:v>
                </c:pt>
                <c:pt idx="150">
                  <c:v>8</c:v>
                </c:pt>
                <c:pt idx="151">
                  <c:v>6.6</c:v>
                </c:pt>
                <c:pt idx="152">
                  <c:v>7.6</c:v>
                </c:pt>
                <c:pt idx="153">
                  <c:v>7.5</c:v>
                </c:pt>
                <c:pt idx="154">
                  <c:v>7.1</c:v>
                </c:pt>
                <c:pt idx="155">
                  <c:v>7.9</c:v>
                </c:pt>
                <c:pt idx="156">
                  <c:v>7.6</c:v>
                </c:pt>
                <c:pt idx="157">
                  <c:v>7.1</c:v>
                </c:pt>
                <c:pt idx="158">
                  <c:v>7.6</c:v>
                </c:pt>
                <c:pt idx="159">
                  <c:v>8.1999999999999993</c:v>
                </c:pt>
                <c:pt idx="160">
                  <c:v>6.9</c:v>
                </c:pt>
                <c:pt idx="161">
                  <c:v>8.1</c:v>
                </c:pt>
                <c:pt idx="162">
                  <c:v>7.6</c:v>
                </c:pt>
                <c:pt idx="163">
                  <c:v>8.4</c:v>
                </c:pt>
                <c:pt idx="164">
                  <c:v>7.4</c:v>
                </c:pt>
                <c:pt idx="165">
                  <c:v>7.9</c:v>
                </c:pt>
                <c:pt idx="166">
                  <c:v>7.2</c:v>
                </c:pt>
                <c:pt idx="167">
                  <c:v>7.6</c:v>
                </c:pt>
                <c:pt idx="168">
                  <c:v>6.7</c:v>
                </c:pt>
                <c:pt idx="169">
                  <c:v>7.4</c:v>
                </c:pt>
                <c:pt idx="170">
                  <c:v>6.2</c:v>
                </c:pt>
                <c:pt idx="171">
                  <c:v>7.5</c:v>
                </c:pt>
                <c:pt idx="172">
                  <c:v>7.4</c:v>
                </c:pt>
                <c:pt idx="173">
                  <c:v>7.9</c:v>
                </c:pt>
                <c:pt idx="174">
                  <c:v>6.5</c:v>
                </c:pt>
                <c:pt idx="175">
                  <c:v>8.6</c:v>
                </c:pt>
                <c:pt idx="176">
                  <c:v>8.6</c:v>
                </c:pt>
                <c:pt idx="177">
                  <c:v>8</c:v>
                </c:pt>
                <c:pt idx="178">
                  <c:v>8.1</c:v>
                </c:pt>
                <c:pt idx="179">
                  <c:v>8.1999999999999993</c:v>
                </c:pt>
                <c:pt idx="180">
                  <c:v>7.2</c:v>
                </c:pt>
                <c:pt idx="181">
                  <c:v>8.4</c:v>
                </c:pt>
                <c:pt idx="182">
                  <c:v>9.4</c:v>
                </c:pt>
                <c:pt idx="183">
                  <c:v>9.4</c:v>
                </c:pt>
                <c:pt idx="184">
                  <c:v>7.5</c:v>
                </c:pt>
                <c:pt idx="185">
                  <c:v>6.6</c:v>
                </c:pt>
                <c:pt idx="186">
                  <c:v>4.3</c:v>
                </c:pt>
                <c:pt idx="187">
                  <c:v>6.6</c:v>
                </c:pt>
                <c:pt idx="188">
                  <c:v>7.4</c:v>
                </c:pt>
                <c:pt idx="189">
                  <c:v>7.1</c:v>
                </c:pt>
                <c:pt idx="190">
                  <c:v>6.7</c:v>
                </c:pt>
                <c:pt idx="191">
                  <c:v>6.7</c:v>
                </c:pt>
                <c:pt idx="192">
                  <c:v>7.2</c:v>
                </c:pt>
                <c:pt idx="193">
                  <c:v>7.1</c:v>
                </c:pt>
                <c:pt idx="194">
                  <c:v>6</c:v>
                </c:pt>
                <c:pt idx="195">
                  <c:v>8.4</c:v>
                </c:pt>
                <c:pt idx="196">
                  <c:v>8.6</c:v>
                </c:pt>
                <c:pt idx="197">
                  <c:v>7.9</c:v>
                </c:pt>
                <c:pt idx="198">
                  <c:v>7.6</c:v>
                </c:pt>
                <c:pt idx="199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F-4235-A8FE-13148F273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319288"/>
        <c:axId val="648315024"/>
      </c:scatterChart>
      <c:valAx>
        <c:axId val="648319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Loyalty(Years)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315024"/>
        <c:crosses val="autoZero"/>
        <c:crossBetween val="midCat"/>
      </c:valAx>
      <c:valAx>
        <c:axId val="64831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Order</a:t>
                </a:r>
                <a:r>
                  <a:rPr lang="en-AU" baseline="0"/>
                  <a:t> Quantity(Thousand)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319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Brand_Image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pPr>
              <a:solidFill>
                <a:srgbClr val="FFFF00"/>
              </a:solidFill>
            </c:spPr>
          </c:marker>
          <c:xVal>
            <c:numRef>
              <c:f>'[1]Regression-9'!$C$2:$C$201</c:f>
              <c:numCache>
                <c:formatCode>0.0</c:formatCode>
                <c:ptCount val="200"/>
                <c:pt idx="0">
                  <c:v>6</c:v>
                </c:pt>
                <c:pt idx="1">
                  <c:v>3.1</c:v>
                </c:pt>
                <c:pt idx="2">
                  <c:v>5.8</c:v>
                </c:pt>
                <c:pt idx="3">
                  <c:v>4.5</c:v>
                </c:pt>
                <c:pt idx="4">
                  <c:v>4.5</c:v>
                </c:pt>
                <c:pt idx="5">
                  <c:v>3.7</c:v>
                </c:pt>
                <c:pt idx="6">
                  <c:v>5.4</c:v>
                </c:pt>
                <c:pt idx="7">
                  <c:v>5.0999999999999996</c:v>
                </c:pt>
                <c:pt idx="8">
                  <c:v>5.8</c:v>
                </c:pt>
                <c:pt idx="9">
                  <c:v>5.7</c:v>
                </c:pt>
                <c:pt idx="10">
                  <c:v>4.5999999999999996</c:v>
                </c:pt>
                <c:pt idx="11">
                  <c:v>6.4</c:v>
                </c:pt>
                <c:pt idx="12">
                  <c:v>6.6</c:v>
                </c:pt>
                <c:pt idx="13">
                  <c:v>4.8</c:v>
                </c:pt>
                <c:pt idx="14">
                  <c:v>5.9</c:v>
                </c:pt>
                <c:pt idx="15">
                  <c:v>3.8</c:v>
                </c:pt>
                <c:pt idx="16">
                  <c:v>5.0999999999999996</c:v>
                </c:pt>
                <c:pt idx="17">
                  <c:v>5.5</c:v>
                </c:pt>
                <c:pt idx="18">
                  <c:v>5.6</c:v>
                </c:pt>
                <c:pt idx="19">
                  <c:v>7.1</c:v>
                </c:pt>
                <c:pt idx="20">
                  <c:v>5</c:v>
                </c:pt>
                <c:pt idx="21">
                  <c:v>7.8</c:v>
                </c:pt>
                <c:pt idx="22">
                  <c:v>4.7</c:v>
                </c:pt>
                <c:pt idx="23">
                  <c:v>4.5</c:v>
                </c:pt>
                <c:pt idx="24">
                  <c:v>5.3</c:v>
                </c:pt>
                <c:pt idx="25">
                  <c:v>5.3</c:v>
                </c:pt>
                <c:pt idx="26">
                  <c:v>3.7</c:v>
                </c:pt>
                <c:pt idx="27">
                  <c:v>4.2</c:v>
                </c:pt>
                <c:pt idx="28">
                  <c:v>3.7</c:v>
                </c:pt>
                <c:pt idx="29">
                  <c:v>4.5999999999999996</c:v>
                </c:pt>
                <c:pt idx="30">
                  <c:v>4.7</c:v>
                </c:pt>
                <c:pt idx="31">
                  <c:v>3.8</c:v>
                </c:pt>
                <c:pt idx="32">
                  <c:v>4.9000000000000004</c:v>
                </c:pt>
                <c:pt idx="33">
                  <c:v>4.7</c:v>
                </c:pt>
                <c:pt idx="34">
                  <c:v>6.8</c:v>
                </c:pt>
                <c:pt idx="35">
                  <c:v>2.9</c:v>
                </c:pt>
                <c:pt idx="36">
                  <c:v>4.5</c:v>
                </c:pt>
                <c:pt idx="37">
                  <c:v>5.5</c:v>
                </c:pt>
                <c:pt idx="38">
                  <c:v>5</c:v>
                </c:pt>
                <c:pt idx="39">
                  <c:v>6.4</c:v>
                </c:pt>
                <c:pt idx="40">
                  <c:v>5.2</c:v>
                </c:pt>
                <c:pt idx="41">
                  <c:v>4.9000000000000004</c:v>
                </c:pt>
                <c:pt idx="42">
                  <c:v>6.3</c:v>
                </c:pt>
                <c:pt idx="43">
                  <c:v>7.8</c:v>
                </c:pt>
                <c:pt idx="44">
                  <c:v>3</c:v>
                </c:pt>
                <c:pt idx="45">
                  <c:v>5.5</c:v>
                </c:pt>
                <c:pt idx="46">
                  <c:v>4.5</c:v>
                </c:pt>
                <c:pt idx="47">
                  <c:v>6</c:v>
                </c:pt>
                <c:pt idx="48">
                  <c:v>6.7</c:v>
                </c:pt>
                <c:pt idx="49">
                  <c:v>5.8</c:v>
                </c:pt>
                <c:pt idx="50">
                  <c:v>4.8</c:v>
                </c:pt>
                <c:pt idx="51">
                  <c:v>3.1</c:v>
                </c:pt>
                <c:pt idx="52">
                  <c:v>4.5999999999999996</c:v>
                </c:pt>
                <c:pt idx="53">
                  <c:v>4.7</c:v>
                </c:pt>
                <c:pt idx="54">
                  <c:v>4.7</c:v>
                </c:pt>
                <c:pt idx="55">
                  <c:v>5.5</c:v>
                </c:pt>
                <c:pt idx="56">
                  <c:v>6.9</c:v>
                </c:pt>
                <c:pt idx="57">
                  <c:v>5.4</c:v>
                </c:pt>
                <c:pt idx="58">
                  <c:v>4.5</c:v>
                </c:pt>
                <c:pt idx="59">
                  <c:v>3.5</c:v>
                </c:pt>
                <c:pt idx="60">
                  <c:v>3.8</c:v>
                </c:pt>
                <c:pt idx="61">
                  <c:v>5.9</c:v>
                </c:pt>
                <c:pt idx="62">
                  <c:v>4.8</c:v>
                </c:pt>
                <c:pt idx="63">
                  <c:v>3.4</c:v>
                </c:pt>
                <c:pt idx="64">
                  <c:v>4.8</c:v>
                </c:pt>
                <c:pt idx="65">
                  <c:v>6</c:v>
                </c:pt>
                <c:pt idx="66">
                  <c:v>5.0999999999999996</c:v>
                </c:pt>
                <c:pt idx="67">
                  <c:v>4.9000000000000004</c:v>
                </c:pt>
                <c:pt idx="68">
                  <c:v>4.5</c:v>
                </c:pt>
                <c:pt idx="69">
                  <c:v>5.3</c:v>
                </c:pt>
                <c:pt idx="70">
                  <c:v>7.1</c:v>
                </c:pt>
                <c:pt idx="71">
                  <c:v>4.5</c:v>
                </c:pt>
                <c:pt idx="72">
                  <c:v>6</c:v>
                </c:pt>
                <c:pt idx="73">
                  <c:v>6.7</c:v>
                </c:pt>
                <c:pt idx="74">
                  <c:v>6</c:v>
                </c:pt>
                <c:pt idx="75">
                  <c:v>4.8</c:v>
                </c:pt>
                <c:pt idx="76">
                  <c:v>5</c:v>
                </c:pt>
                <c:pt idx="77">
                  <c:v>4.9000000000000004</c:v>
                </c:pt>
                <c:pt idx="78">
                  <c:v>5.9</c:v>
                </c:pt>
                <c:pt idx="79">
                  <c:v>5.9</c:v>
                </c:pt>
                <c:pt idx="80">
                  <c:v>4.8</c:v>
                </c:pt>
                <c:pt idx="81">
                  <c:v>4.5999999999999996</c:v>
                </c:pt>
                <c:pt idx="82">
                  <c:v>4</c:v>
                </c:pt>
                <c:pt idx="83">
                  <c:v>5</c:v>
                </c:pt>
                <c:pt idx="84">
                  <c:v>4.3</c:v>
                </c:pt>
                <c:pt idx="85">
                  <c:v>4.5</c:v>
                </c:pt>
                <c:pt idx="86">
                  <c:v>4.9000000000000004</c:v>
                </c:pt>
                <c:pt idx="87">
                  <c:v>4.3</c:v>
                </c:pt>
                <c:pt idx="88">
                  <c:v>4.5999999999999996</c:v>
                </c:pt>
                <c:pt idx="89">
                  <c:v>8.1999999999999993</c:v>
                </c:pt>
                <c:pt idx="90">
                  <c:v>5.4</c:v>
                </c:pt>
                <c:pt idx="91">
                  <c:v>4.5</c:v>
                </c:pt>
                <c:pt idx="92">
                  <c:v>4.8</c:v>
                </c:pt>
                <c:pt idx="93">
                  <c:v>5.9</c:v>
                </c:pt>
                <c:pt idx="94">
                  <c:v>5.5</c:v>
                </c:pt>
                <c:pt idx="95">
                  <c:v>5.7</c:v>
                </c:pt>
                <c:pt idx="96">
                  <c:v>4.8</c:v>
                </c:pt>
                <c:pt idx="97">
                  <c:v>2.9</c:v>
                </c:pt>
                <c:pt idx="98">
                  <c:v>7.1</c:v>
                </c:pt>
                <c:pt idx="99">
                  <c:v>4.8</c:v>
                </c:pt>
                <c:pt idx="100">
                  <c:v>4.5999999999999996</c:v>
                </c:pt>
                <c:pt idx="101">
                  <c:v>6.2</c:v>
                </c:pt>
                <c:pt idx="102">
                  <c:v>7</c:v>
                </c:pt>
                <c:pt idx="103">
                  <c:v>6.6</c:v>
                </c:pt>
                <c:pt idx="104">
                  <c:v>6</c:v>
                </c:pt>
                <c:pt idx="105">
                  <c:v>5.2</c:v>
                </c:pt>
                <c:pt idx="106">
                  <c:v>5.5</c:v>
                </c:pt>
                <c:pt idx="107">
                  <c:v>6.2</c:v>
                </c:pt>
                <c:pt idx="108">
                  <c:v>4.8</c:v>
                </c:pt>
                <c:pt idx="109">
                  <c:v>4.5</c:v>
                </c:pt>
                <c:pt idx="110">
                  <c:v>6.1</c:v>
                </c:pt>
                <c:pt idx="111">
                  <c:v>4.5</c:v>
                </c:pt>
                <c:pt idx="112">
                  <c:v>5</c:v>
                </c:pt>
                <c:pt idx="113">
                  <c:v>6.9</c:v>
                </c:pt>
                <c:pt idx="114">
                  <c:v>5.9</c:v>
                </c:pt>
                <c:pt idx="115">
                  <c:v>7</c:v>
                </c:pt>
                <c:pt idx="116">
                  <c:v>6.2</c:v>
                </c:pt>
                <c:pt idx="117">
                  <c:v>6.1</c:v>
                </c:pt>
                <c:pt idx="118">
                  <c:v>5</c:v>
                </c:pt>
                <c:pt idx="119">
                  <c:v>3.8</c:v>
                </c:pt>
                <c:pt idx="120">
                  <c:v>6.9</c:v>
                </c:pt>
                <c:pt idx="121">
                  <c:v>4.8</c:v>
                </c:pt>
                <c:pt idx="122">
                  <c:v>3.4</c:v>
                </c:pt>
                <c:pt idx="123">
                  <c:v>4.5999999999999996</c:v>
                </c:pt>
                <c:pt idx="124">
                  <c:v>4.7</c:v>
                </c:pt>
                <c:pt idx="125">
                  <c:v>6.1</c:v>
                </c:pt>
                <c:pt idx="126">
                  <c:v>5.8</c:v>
                </c:pt>
                <c:pt idx="127">
                  <c:v>6.1</c:v>
                </c:pt>
                <c:pt idx="128">
                  <c:v>7.8</c:v>
                </c:pt>
                <c:pt idx="129">
                  <c:v>2.5</c:v>
                </c:pt>
                <c:pt idx="130">
                  <c:v>4.7</c:v>
                </c:pt>
                <c:pt idx="131">
                  <c:v>3</c:v>
                </c:pt>
                <c:pt idx="132">
                  <c:v>5</c:v>
                </c:pt>
                <c:pt idx="133">
                  <c:v>6.6</c:v>
                </c:pt>
                <c:pt idx="134">
                  <c:v>4.2</c:v>
                </c:pt>
                <c:pt idx="135">
                  <c:v>4.7</c:v>
                </c:pt>
                <c:pt idx="136">
                  <c:v>2.5</c:v>
                </c:pt>
                <c:pt idx="137">
                  <c:v>7.1</c:v>
                </c:pt>
                <c:pt idx="138">
                  <c:v>4.5</c:v>
                </c:pt>
                <c:pt idx="139">
                  <c:v>5</c:v>
                </c:pt>
                <c:pt idx="140">
                  <c:v>5.6</c:v>
                </c:pt>
                <c:pt idx="141">
                  <c:v>3.5</c:v>
                </c:pt>
                <c:pt idx="142">
                  <c:v>5.8</c:v>
                </c:pt>
                <c:pt idx="143">
                  <c:v>4.5</c:v>
                </c:pt>
                <c:pt idx="144">
                  <c:v>4.5</c:v>
                </c:pt>
                <c:pt idx="145">
                  <c:v>4.5</c:v>
                </c:pt>
                <c:pt idx="146">
                  <c:v>6.6</c:v>
                </c:pt>
                <c:pt idx="147">
                  <c:v>5.4</c:v>
                </c:pt>
                <c:pt idx="148">
                  <c:v>7.8</c:v>
                </c:pt>
                <c:pt idx="149">
                  <c:v>5.3</c:v>
                </c:pt>
                <c:pt idx="150">
                  <c:v>6.9</c:v>
                </c:pt>
                <c:pt idx="151">
                  <c:v>5.0999999999999996</c:v>
                </c:pt>
                <c:pt idx="152">
                  <c:v>4.7</c:v>
                </c:pt>
                <c:pt idx="153">
                  <c:v>4.5</c:v>
                </c:pt>
                <c:pt idx="154">
                  <c:v>6.6</c:v>
                </c:pt>
                <c:pt idx="155">
                  <c:v>4.7</c:v>
                </c:pt>
                <c:pt idx="156">
                  <c:v>4.9000000000000004</c:v>
                </c:pt>
                <c:pt idx="157">
                  <c:v>4.8</c:v>
                </c:pt>
                <c:pt idx="158">
                  <c:v>4.9000000000000004</c:v>
                </c:pt>
                <c:pt idx="159">
                  <c:v>4.5999999999999996</c:v>
                </c:pt>
                <c:pt idx="160">
                  <c:v>4.9000000000000004</c:v>
                </c:pt>
                <c:pt idx="161">
                  <c:v>5.9</c:v>
                </c:pt>
                <c:pt idx="162">
                  <c:v>6.1</c:v>
                </c:pt>
                <c:pt idx="163">
                  <c:v>6</c:v>
                </c:pt>
                <c:pt idx="164">
                  <c:v>6</c:v>
                </c:pt>
                <c:pt idx="165">
                  <c:v>5</c:v>
                </c:pt>
                <c:pt idx="166">
                  <c:v>5.9</c:v>
                </c:pt>
                <c:pt idx="167">
                  <c:v>5.4</c:v>
                </c:pt>
                <c:pt idx="168">
                  <c:v>4</c:v>
                </c:pt>
                <c:pt idx="169">
                  <c:v>6.8</c:v>
                </c:pt>
                <c:pt idx="170">
                  <c:v>4.2</c:v>
                </c:pt>
                <c:pt idx="171">
                  <c:v>3.3</c:v>
                </c:pt>
                <c:pt idx="172">
                  <c:v>6.7</c:v>
                </c:pt>
                <c:pt idx="173">
                  <c:v>5.7</c:v>
                </c:pt>
                <c:pt idx="174">
                  <c:v>6.6</c:v>
                </c:pt>
                <c:pt idx="175">
                  <c:v>6.7</c:v>
                </c:pt>
                <c:pt idx="176">
                  <c:v>4.5</c:v>
                </c:pt>
                <c:pt idx="177">
                  <c:v>6.1</c:v>
                </c:pt>
                <c:pt idx="178">
                  <c:v>3.3</c:v>
                </c:pt>
                <c:pt idx="179">
                  <c:v>7.8</c:v>
                </c:pt>
                <c:pt idx="180">
                  <c:v>4.2</c:v>
                </c:pt>
                <c:pt idx="181">
                  <c:v>4.7</c:v>
                </c:pt>
                <c:pt idx="182">
                  <c:v>7.8</c:v>
                </c:pt>
                <c:pt idx="183">
                  <c:v>6.3</c:v>
                </c:pt>
                <c:pt idx="184">
                  <c:v>4.7</c:v>
                </c:pt>
                <c:pt idx="185">
                  <c:v>4.5</c:v>
                </c:pt>
                <c:pt idx="186">
                  <c:v>3.7</c:v>
                </c:pt>
                <c:pt idx="187">
                  <c:v>4.8</c:v>
                </c:pt>
                <c:pt idx="188">
                  <c:v>5.8</c:v>
                </c:pt>
                <c:pt idx="189">
                  <c:v>4.8</c:v>
                </c:pt>
                <c:pt idx="190">
                  <c:v>4.8</c:v>
                </c:pt>
                <c:pt idx="191">
                  <c:v>5.7</c:v>
                </c:pt>
                <c:pt idx="192">
                  <c:v>4.8</c:v>
                </c:pt>
                <c:pt idx="193">
                  <c:v>5</c:v>
                </c:pt>
                <c:pt idx="194">
                  <c:v>4.5</c:v>
                </c:pt>
                <c:pt idx="195">
                  <c:v>5.4</c:v>
                </c:pt>
                <c:pt idx="196">
                  <c:v>6.2</c:v>
                </c:pt>
                <c:pt idx="197">
                  <c:v>6.1</c:v>
                </c:pt>
                <c:pt idx="198">
                  <c:v>8.1999999999999993</c:v>
                </c:pt>
                <c:pt idx="199">
                  <c:v>6.1</c:v>
                </c:pt>
              </c:numCache>
            </c:numRef>
          </c:xVal>
          <c:yVal>
            <c:numRef>
              <c:f>'Task 2.2'!$D$74:$D$273</c:f>
              <c:numCache>
                <c:formatCode>0.00</c:formatCode>
                <c:ptCount val="200"/>
                <c:pt idx="0">
                  <c:v>0.51681010661032634</c:v>
                </c:pt>
                <c:pt idx="1">
                  <c:v>-0.43499467968475436</c:v>
                </c:pt>
                <c:pt idx="2">
                  <c:v>0.57797464128143794</c:v>
                </c:pt>
                <c:pt idx="3">
                  <c:v>0.1789627177285471</c:v>
                </c:pt>
                <c:pt idx="4">
                  <c:v>0.99948045753871106</c:v>
                </c:pt>
                <c:pt idx="5">
                  <c:v>-0.60244729121009932</c:v>
                </c:pt>
                <c:pt idx="6">
                  <c:v>0.51296121859582477</c:v>
                </c:pt>
                <c:pt idx="7">
                  <c:v>0.66850787004294876</c:v>
                </c:pt>
                <c:pt idx="8">
                  <c:v>0.50979893900231588</c:v>
                </c:pt>
                <c:pt idx="9">
                  <c:v>-0.73938674530723514</c:v>
                </c:pt>
                <c:pt idx="10">
                  <c:v>0.52326986061604064</c:v>
                </c:pt>
                <c:pt idx="11">
                  <c:v>-0.11009177780482826</c:v>
                </c:pt>
                <c:pt idx="12">
                  <c:v>-1.0306925018437738</c:v>
                </c:pt>
                <c:pt idx="13">
                  <c:v>0.53751622302891011</c:v>
                </c:pt>
                <c:pt idx="14">
                  <c:v>-0.6834280292118784</c:v>
                </c:pt>
                <c:pt idx="15">
                  <c:v>-0.29297383876308025</c:v>
                </c:pt>
                <c:pt idx="16">
                  <c:v>-6.1125536141651615E-2</c:v>
                </c:pt>
                <c:pt idx="17">
                  <c:v>0.70042044010091331</c:v>
                </c:pt>
                <c:pt idx="18">
                  <c:v>7.382220293489361E-2</c:v>
                </c:pt>
                <c:pt idx="19">
                  <c:v>8.6961148508144959E-2</c:v>
                </c:pt>
                <c:pt idx="20">
                  <c:v>0.15437479493240325</c:v>
                </c:pt>
                <c:pt idx="21">
                  <c:v>0.66907127891945528</c:v>
                </c:pt>
                <c:pt idx="22">
                  <c:v>0.54254146004684944</c:v>
                </c:pt>
                <c:pt idx="23">
                  <c:v>-0.52063610883765143</c:v>
                </c:pt>
                <c:pt idx="24">
                  <c:v>-1.2777647378107329</c:v>
                </c:pt>
                <c:pt idx="25">
                  <c:v>-6.3323147888791453E-2</c:v>
                </c:pt>
                <c:pt idx="26">
                  <c:v>-0.88599632255353811</c:v>
                </c:pt>
                <c:pt idx="27">
                  <c:v>-1.3657604154216036</c:v>
                </c:pt>
                <c:pt idx="28">
                  <c:v>-0.60910627165580955</c:v>
                </c:pt>
                <c:pt idx="29">
                  <c:v>-0.6095960632593842</c:v>
                </c:pt>
                <c:pt idx="30">
                  <c:v>-0.12991502900996466</c:v>
                </c:pt>
                <c:pt idx="31">
                  <c:v>-0.6122554560792377</c:v>
                </c:pt>
                <c:pt idx="32">
                  <c:v>5.5761815989482599E-2</c:v>
                </c:pt>
                <c:pt idx="33">
                  <c:v>1.055939615576027</c:v>
                </c:pt>
                <c:pt idx="34">
                  <c:v>-0.53866776655308701</c:v>
                </c:pt>
                <c:pt idx="35">
                  <c:v>0.27057508680360698</c:v>
                </c:pt>
                <c:pt idx="36">
                  <c:v>-0.62762990625948145</c:v>
                </c:pt>
                <c:pt idx="37">
                  <c:v>0.98742648446142312</c:v>
                </c:pt>
                <c:pt idx="38">
                  <c:v>-0.30622259915451622</c:v>
                </c:pt>
                <c:pt idx="39">
                  <c:v>-1.3797702922790007</c:v>
                </c:pt>
                <c:pt idx="40">
                  <c:v>0.58904927130150408</c:v>
                </c:pt>
                <c:pt idx="41">
                  <c:v>0.13793406341455494</c:v>
                </c:pt>
                <c:pt idx="42">
                  <c:v>-1.0659598595238702</c:v>
                </c:pt>
                <c:pt idx="43">
                  <c:v>0.1186172137780801</c:v>
                </c:pt>
                <c:pt idx="44">
                  <c:v>-0.84714279847975416</c:v>
                </c:pt>
                <c:pt idx="45">
                  <c:v>0.31351979209166991</c:v>
                </c:pt>
                <c:pt idx="46">
                  <c:v>-0.14225625144683463</c:v>
                </c:pt>
                <c:pt idx="47">
                  <c:v>-0.82691038217945412</c:v>
                </c:pt>
                <c:pt idx="48">
                  <c:v>-0.34927490315839194</c:v>
                </c:pt>
                <c:pt idx="49">
                  <c:v>-0.11045345734980039</c:v>
                </c:pt>
                <c:pt idx="50">
                  <c:v>-0.15448186299676703</c:v>
                </c:pt>
                <c:pt idx="51">
                  <c:v>0.2074061436483392</c:v>
                </c:pt>
                <c:pt idx="52">
                  <c:v>0.79761850286555358</c:v>
                </c:pt>
                <c:pt idx="53">
                  <c:v>-0.28136749636377001</c:v>
                </c:pt>
                <c:pt idx="54">
                  <c:v>-8.2276972889516742E-2</c:v>
                </c:pt>
                <c:pt idx="55">
                  <c:v>0.5280519194728388</c:v>
                </c:pt>
                <c:pt idx="56">
                  <c:v>3.4759357039247263E-2</c:v>
                </c:pt>
                <c:pt idx="57">
                  <c:v>1.1849797054171773E-2</c:v>
                </c:pt>
                <c:pt idx="58">
                  <c:v>-6.6218887389706715E-2</c:v>
                </c:pt>
                <c:pt idx="59">
                  <c:v>0.26742255441832086</c:v>
                </c:pt>
                <c:pt idx="60">
                  <c:v>-0.25373723611404841</c:v>
                </c:pt>
                <c:pt idx="61">
                  <c:v>0.61011859354111131</c:v>
                </c:pt>
                <c:pt idx="62">
                  <c:v>0.77931928847213872</c:v>
                </c:pt>
                <c:pt idx="63">
                  <c:v>0.93670991334403908</c:v>
                </c:pt>
                <c:pt idx="64">
                  <c:v>0.28777247768123093</c:v>
                </c:pt>
                <c:pt idx="65">
                  <c:v>1.3717961576114934</c:v>
                </c:pt>
                <c:pt idx="66">
                  <c:v>-0.66693773833650294</c:v>
                </c:pt>
                <c:pt idx="67">
                  <c:v>1.3147484324995942</c:v>
                </c:pt>
                <c:pt idx="68">
                  <c:v>-0.91893555783938563</c:v>
                </c:pt>
                <c:pt idx="69">
                  <c:v>0.79007763386145058</c:v>
                </c:pt>
                <c:pt idx="70">
                  <c:v>-0.99085720260253307</c:v>
                </c:pt>
                <c:pt idx="71">
                  <c:v>0.24074053053113165</c:v>
                </c:pt>
                <c:pt idx="72">
                  <c:v>7.3903480775433295E-2</c:v>
                </c:pt>
                <c:pt idx="73">
                  <c:v>0.56399162860772734</c:v>
                </c:pt>
                <c:pt idx="74">
                  <c:v>0.22747555790922469</c:v>
                </c:pt>
                <c:pt idx="75">
                  <c:v>1.203117075498108</c:v>
                </c:pt>
                <c:pt idx="76">
                  <c:v>0.5593115902446284</c:v>
                </c:pt>
                <c:pt idx="77">
                  <c:v>-0.10154533238218555</c:v>
                </c:pt>
                <c:pt idx="78">
                  <c:v>-0.69140186258433189</c:v>
                </c:pt>
                <c:pt idx="79">
                  <c:v>0.37892451158067608</c:v>
                </c:pt>
                <c:pt idx="80">
                  <c:v>0.75618335013010274</c:v>
                </c:pt>
                <c:pt idx="81">
                  <c:v>0.53315809087916133</c:v>
                </c:pt>
                <c:pt idx="82">
                  <c:v>1.4750029093838366</c:v>
                </c:pt>
                <c:pt idx="83">
                  <c:v>-7.7791004403273689E-2</c:v>
                </c:pt>
                <c:pt idx="84">
                  <c:v>-5.3570304476764363E-3</c:v>
                </c:pt>
                <c:pt idx="85">
                  <c:v>-0.17282192588504763</c:v>
                </c:pt>
                <c:pt idx="86">
                  <c:v>-8.7074795204935995E-2</c:v>
                </c:pt>
                <c:pt idx="87">
                  <c:v>9.4400176404612068E-2</c:v>
                </c:pt>
                <c:pt idx="88">
                  <c:v>-0.24754707009484989</c:v>
                </c:pt>
                <c:pt idx="89">
                  <c:v>0.91540031631303975</c:v>
                </c:pt>
                <c:pt idx="90">
                  <c:v>-0.27855744315287367</c:v>
                </c:pt>
                <c:pt idx="91">
                  <c:v>-4.4285392207937591E-2</c:v>
                </c:pt>
                <c:pt idx="92">
                  <c:v>0.2665300882965731</c:v>
                </c:pt>
                <c:pt idx="93">
                  <c:v>0.18767929585754395</c:v>
                </c:pt>
                <c:pt idx="94">
                  <c:v>0.43407626193754467</c:v>
                </c:pt>
                <c:pt idx="95">
                  <c:v>-0.11792842191357344</c:v>
                </c:pt>
                <c:pt idx="96">
                  <c:v>-0.13995415783615872</c:v>
                </c:pt>
                <c:pt idx="97">
                  <c:v>0.34521505718111012</c:v>
                </c:pt>
                <c:pt idx="98">
                  <c:v>-0.23980590543702895</c:v>
                </c:pt>
                <c:pt idx="99">
                  <c:v>-0.5871801496714335</c:v>
                </c:pt>
                <c:pt idx="100">
                  <c:v>-1.1252658428395028</c:v>
                </c:pt>
                <c:pt idx="101">
                  <c:v>-1.393327421003498</c:v>
                </c:pt>
                <c:pt idx="102">
                  <c:v>-0.57506856985637533</c:v>
                </c:pt>
                <c:pt idx="103">
                  <c:v>0.43385931750078655</c:v>
                </c:pt>
                <c:pt idx="104">
                  <c:v>0.58423442495608491</c:v>
                </c:pt>
                <c:pt idx="105">
                  <c:v>-0.77773846851417261</c:v>
                </c:pt>
                <c:pt idx="106">
                  <c:v>0.47228919222029475</c:v>
                </c:pt>
                <c:pt idx="107">
                  <c:v>0.11744898367218504</c:v>
                </c:pt>
                <c:pt idx="108">
                  <c:v>-0.2959810709541042</c:v>
                </c:pt>
                <c:pt idx="109">
                  <c:v>0.26552325988767134</c:v>
                </c:pt>
                <c:pt idx="110">
                  <c:v>-0.52750580289827731</c:v>
                </c:pt>
                <c:pt idx="111">
                  <c:v>-0.15448440276765751</c:v>
                </c:pt>
                <c:pt idx="112">
                  <c:v>-0.55165072404361393</c:v>
                </c:pt>
                <c:pt idx="113">
                  <c:v>-0.91079899909373463</c:v>
                </c:pt>
                <c:pt idx="114">
                  <c:v>-0.3217084924636211</c:v>
                </c:pt>
                <c:pt idx="115">
                  <c:v>-0.9310256191468671</c:v>
                </c:pt>
                <c:pt idx="116">
                  <c:v>0.66816629633967928</c:v>
                </c:pt>
                <c:pt idx="117">
                  <c:v>0.4814461943160655</c:v>
                </c:pt>
                <c:pt idx="118">
                  <c:v>8.8065234442054496E-2</c:v>
                </c:pt>
                <c:pt idx="119">
                  <c:v>0.20479949768047145</c:v>
                </c:pt>
                <c:pt idx="120">
                  <c:v>0.46007457373477756</c:v>
                </c:pt>
                <c:pt idx="121">
                  <c:v>0.34408379611645579</c:v>
                </c:pt>
                <c:pt idx="122">
                  <c:v>0.83471678602063548</c:v>
                </c:pt>
                <c:pt idx="123">
                  <c:v>-3.9990132456175331E-2</c:v>
                </c:pt>
                <c:pt idx="124">
                  <c:v>-0.44595556731805797</c:v>
                </c:pt>
                <c:pt idx="125">
                  <c:v>1.8670217473077955E-2</c:v>
                </c:pt>
                <c:pt idx="126">
                  <c:v>6.3303025741721086E-2</c:v>
                </c:pt>
                <c:pt idx="127">
                  <c:v>-0.20438962658272342</c:v>
                </c:pt>
                <c:pt idx="128">
                  <c:v>0.45580474715333708</c:v>
                </c:pt>
                <c:pt idx="129">
                  <c:v>-0.17130163350220062</c:v>
                </c:pt>
                <c:pt idx="130">
                  <c:v>0.23396085004189437</c:v>
                </c:pt>
                <c:pt idx="131">
                  <c:v>-0.49789559871920819</c:v>
                </c:pt>
                <c:pt idx="132">
                  <c:v>8.4235200278892641E-2</c:v>
                </c:pt>
                <c:pt idx="133">
                  <c:v>-0.59630034880951932</c:v>
                </c:pt>
                <c:pt idx="134">
                  <c:v>0.12140650981514334</c:v>
                </c:pt>
                <c:pt idx="135">
                  <c:v>-0.72641490544297582</c:v>
                </c:pt>
                <c:pt idx="136">
                  <c:v>0.21779012205119042</c:v>
                </c:pt>
                <c:pt idx="137">
                  <c:v>-0.5393490314703886</c:v>
                </c:pt>
                <c:pt idx="138">
                  <c:v>0.37639065620247791</c:v>
                </c:pt>
                <c:pt idx="139">
                  <c:v>-0.2331565262626798</c:v>
                </c:pt>
                <c:pt idx="140">
                  <c:v>0.43329214007681038</c:v>
                </c:pt>
                <c:pt idx="141">
                  <c:v>0.17344689688302672</c:v>
                </c:pt>
                <c:pt idx="142">
                  <c:v>-0.22430818023324761</c:v>
                </c:pt>
                <c:pt idx="143">
                  <c:v>0.88600940848069953</c:v>
                </c:pt>
                <c:pt idx="144">
                  <c:v>0.71611058272881145</c:v>
                </c:pt>
                <c:pt idx="145">
                  <c:v>-0.27358912596839247</c:v>
                </c:pt>
                <c:pt idx="146">
                  <c:v>-1.0713502921100941</c:v>
                </c:pt>
                <c:pt idx="147">
                  <c:v>0.22564095176378896</c:v>
                </c:pt>
                <c:pt idx="148">
                  <c:v>0.70595863515577761</c:v>
                </c:pt>
                <c:pt idx="149">
                  <c:v>-5.3832754745716471E-2</c:v>
                </c:pt>
                <c:pt idx="150">
                  <c:v>2.836004963387051E-2</c:v>
                </c:pt>
                <c:pt idx="151">
                  <c:v>-0.34854708371676235</c:v>
                </c:pt>
                <c:pt idx="152">
                  <c:v>0.63475355845111814</c:v>
                </c:pt>
                <c:pt idx="153">
                  <c:v>3.5747793268535943E-2</c:v>
                </c:pt>
                <c:pt idx="154">
                  <c:v>6.5851880903833759E-2</c:v>
                </c:pt>
                <c:pt idx="155">
                  <c:v>0.3502267535751713</c:v>
                </c:pt>
                <c:pt idx="156">
                  <c:v>1.3644083250267247</c:v>
                </c:pt>
                <c:pt idx="157">
                  <c:v>-8.4682615610906176E-2</c:v>
                </c:pt>
                <c:pt idx="158">
                  <c:v>0.75622095561974056</c:v>
                </c:pt>
                <c:pt idx="159">
                  <c:v>7.8210860518208136E-2</c:v>
                </c:pt>
                <c:pt idx="160">
                  <c:v>-1.5424239512676685E-2</c:v>
                </c:pt>
                <c:pt idx="161">
                  <c:v>0.14351515481095234</c:v>
                </c:pt>
                <c:pt idx="162">
                  <c:v>-0.57294715274270658</c:v>
                </c:pt>
                <c:pt idx="163">
                  <c:v>0.51445741802268952</c:v>
                </c:pt>
                <c:pt idx="164">
                  <c:v>-9.4245558830660769E-2</c:v>
                </c:pt>
                <c:pt idx="165">
                  <c:v>0.33499895981006045</c:v>
                </c:pt>
                <c:pt idx="166">
                  <c:v>0.55372972118446295</c:v>
                </c:pt>
                <c:pt idx="167">
                  <c:v>0.64072643658140116</c:v>
                </c:pt>
                <c:pt idx="168">
                  <c:v>-0.67123114886981838</c:v>
                </c:pt>
                <c:pt idx="169">
                  <c:v>-0.18271071726259347</c:v>
                </c:pt>
                <c:pt idx="170">
                  <c:v>-1.3412652921397408</c:v>
                </c:pt>
                <c:pt idx="171">
                  <c:v>-0.15101364159397512</c:v>
                </c:pt>
                <c:pt idx="172">
                  <c:v>-0.78574309799731701</c:v>
                </c:pt>
                <c:pt idx="173">
                  <c:v>0.85745408795617095</c:v>
                </c:pt>
                <c:pt idx="174">
                  <c:v>-0.67110190023051253</c:v>
                </c:pt>
                <c:pt idx="175">
                  <c:v>0.28019389552683194</c:v>
                </c:pt>
                <c:pt idx="176">
                  <c:v>0.55193318029501981</c:v>
                </c:pt>
                <c:pt idx="177">
                  <c:v>-0.60918804180736963</c:v>
                </c:pt>
                <c:pt idx="178">
                  <c:v>0.19506933748250788</c:v>
                </c:pt>
                <c:pt idx="179">
                  <c:v>-0.29796119459301096</c:v>
                </c:pt>
                <c:pt idx="180">
                  <c:v>-0.72910349727659973</c:v>
                </c:pt>
                <c:pt idx="181">
                  <c:v>0.17207949407811718</c:v>
                </c:pt>
                <c:pt idx="182">
                  <c:v>0.22886156313050598</c:v>
                </c:pt>
                <c:pt idx="183">
                  <c:v>0.73982168979312668</c:v>
                </c:pt>
                <c:pt idx="184">
                  <c:v>-2.5191739876868624E-3</c:v>
                </c:pt>
                <c:pt idx="185">
                  <c:v>-0.85611796882682967</c:v>
                </c:pt>
                <c:pt idx="186">
                  <c:v>-1.9009416907311918</c:v>
                </c:pt>
                <c:pt idx="187">
                  <c:v>-0.25729048721176451</c:v>
                </c:pt>
                <c:pt idx="188">
                  <c:v>-0.25478353322009806</c:v>
                </c:pt>
                <c:pt idx="189">
                  <c:v>-0.69690937116705243</c:v>
                </c:pt>
                <c:pt idx="190">
                  <c:v>-0.65833415977655907</c:v>
                </c:pt>
                <c:pt idx="191">
                  <c:v>-0.61883306374521485</c:v>
                </c:pt>
                <c:pt idx="192">
                  <c:v>0.24259670946687972</c:v>
                </c:pt>
                <c:pt idx="193">
                  <c:v>0.74334418363739996</c:v>
                </c:pt>
                <c:pt idx="194">
                  <c:v>-0.49348614510480981</c:v>
                </c:pt>
                <c:pt idx="195">
                  <c:v>0.89614936459619798</c:v>
                </c:pt>
                <c:pt idx="196">
                  <c:v>0.9382923594254855</c:v>
                </c:pt>
                <c:pt idx="197">
                  <c:v>-0.65807008157181279</c:v>
                </c:pt>
                <c:pt idx="198">
                  <c:v>-0.26380320897723131</c:v>
                </c:pt>
                <c:pt idx="199">
                  <c:v>0.30070018845575142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4-4279-A304-2C40935D9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897304"/>
        <c:axId val="805901568"/>
      </c:scatterChart>
      <c:valAx>
        <c:axId val="805897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Brand_Image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805901568"/>
        <c:crosses val="autoZero"/>
        <c:crossBetween val="midCat"/>
      </c:valAx>
      <c:valAx>
        <c:axId val="805901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05897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Normal Probability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rgbClr val="FFFF00"/>
              </a:solidFill>
              <a:ln w="6350" cap="flat" cmpd="sng" algn="ctr">
                <a:solidFill>
                  <a:srgbClr val="FFFF00"/>
                </a:solidFill>
                <a:prstDash val="solid"/>
                <a:round/>
              </a:ln>
              <a:effectLst/>
            </c:spPr>
          </c:marker>
          <c:xVal>
            <c:numRef>
              <c:f>'Task 2.2'!$G$74:$G$273</c:f>
              <c:numCache>
                <c:formatCode>General</c:formatCode>
                <c:ptCount val="200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4.75</c:v>
                </c:pt>
                <c:pt idx="10">
                  <c:v>5.25</c:v>
                </c:pt>
                <c:pt idx="11">
                  <c:v>5.75</c:v>
                </c:pt>
                <c:pt idx="12">
                  <c:v>6.25</c:v>
                </c:pt>
                <c:pt idx="13">
                  <c:v>6.75</c:v>
                </c:pt>
                <c:pt idx="14">
                  <c:v>7.25</c:v>
                </c:pt>
                <c:pt idx="15">
                  <c:v>7.75</c:v>
                </c:pt>
                <c:pt idx="16">
                  <c:v>8.25</c:v>
                </c:pt>
                <c:pt idx="17">
                  <c:v>8.75</c:v>
                </c:pt>
                <c:pt idx="18">
                  <c:v>9.25</c:v>
                </c:pt>
                <c:pt idx="19">
                  <c:v>9.75</c:v>
                </c:pt>
                <c:pt idx="20">
                  <c:v>10.25</c:v>
                </c:pt>
                <c:pt idx="21">
                  <c:v>10.75</c:v>
                </c:pt>
                <c:pt idx="22">
                  <c:v>11.25</c:v>
                </c:pt>
                <c:pt idx="23">
                  <c:v>11.75</c:v>
                </c:pt>
                <c:pt idx="24">
                  <c:v>12.25</c:v>
                </c:pt>
                <c:pt idx="25">
                  <c:v>12.75</c:v>
                </c:pt>
                <c:pt idx="26">
                  <c:v>13.25</c:v>
                </c:pt>
                <c:pt idx="27">
                  <c:v>13.75</c:v>
                </c:pt>
                <c:pt idx="28">
                  <c:v>14.25</c:v>
                </c:pt>
                <c:pt idx="29">
                  <c:v>14.75</c:v>
                </c:pt>
                <c:pt idx="30">
                  <c:v>15.25</c:v>
                </c:pt>
                <c:pt idx="31">
                  <c:v>15.75</c:v>
                </c:pt>
                <c:pt idx="32">
                  <c:v>16.25</c:v>
                </c:pt>
                <c:pt idx="33">
                  <c:v>16.75</c:v>
                </c:pt>
                <c:pt idx="34">
                  <c:v>17.25</c:v>
                </c:pt>
                <c:pt idx="35">
                  <c:v>17.75</c:v>
                </c:pt>
                <c:pt idx="36">
                  <c:v>18.25</c:v>
                </c:pt>
                <c:pt idx="37">
                  <c:v>18.75</c:v>
                </c:pt>
                <c:pt idx="38">
                  <c:v>19.25</c:v>
                </c:pt>
                <c:pt idx="39">
                  <c:v>19.75</c:v>
                </c:pt>
                <c:pt idx="40">
                  <c:v>20.25</c:v>
                </c:pt>
                <c:pt idx="41">
                  <c:v>20.75</c:v>
                </c:pt>
                <c:pt idx="42">
                  <c:v>21.25</c:v>
                </c:pt>
                <c:pt idx="43">
                  <c:v>21.75</c:v>
                </c:pt>
                <c:pt idx="44">
                  <c:v>22.25</c:v>
                </c:pt>
                <c:pt idx="45">
                  <c:v>22.75</c:v>
                </c:pt>
                <c:pt idx="46">
                  <c:v>23.25</c:v>
                </c:pt>
                <c:pt idx="47">
                  <c:v>23.75</c:v>
                </c:pt>
                <c:pt idx="48">
                  <c:v>24.25</c:v>
                </c:pt>
                <c:pt idx="49">
                  <c:v>24.75</c:v>
                </c:pt>
                <c:pt idx="50">
                  <c:v>25.25</c:v>
                </c:pt>
                <c:pt idx="51">
                  <c:v>25.75</c:v>
                </c:pt>
                <c:pt idx="52">
                  <c:v>26.25</c:v>
                </c:pt>
                <c:pt idx="53">
                  <c:v>26.75</c:v>
                </c:pt>
                <c:pt idx="54">
                  <c:v>27.25</c:v>
                </c:pt>
                <c:pt idx="55">
                  <c:v>27.75</c:v>
                </c:pt>
                <c:pt idx="56">
                  <c:v>28.25</c:v>
                </c:pt>
                <c:pt idx="57">
                  <c:v>28.75</c:v>
                </c:pt>
                <c:pt idx="58">
                  <c:v>29.25</c:v>
                </c:pt>
                <c:pt idx="59">
                  <c:v>29.75</c:v>
                </c:pt>
                <c:pt idx="60">
                  <c:v>30.25</c:v>
                </c:pt>
                <c:pt idx="61">
                  <c:v>30.75</c:v>
                </c:pt>
                <c:pt idx="62">
                  <c:v>31.25</c:v>
                </c:pt>
                <c:pt idx="63">
                  <c:v>31.75</c:v>
                </c:pt>
                <c:pt idx="64">
                  <c:v>32.25</c:v>
                </c:pt>
                <c:pt idx="65">
                  <c:v>32.75</c:v>
                </c:pt>
                <c:pt idx="66">
                  <c:v>33.25</c:v>
                </c:pt>
                <c:pt idx="67">
                  <c:v>33.75</c:v>
                </c:pt>
                <c:pt idx="68">
                  <c:v>34.25</c:v>
                </c:pt>
                <c:pt idx="69">
                  <c:v>34.75</c:v>
                </c:pt>
                <c:pt idx="70">
                  <c:v>35.25</c:v>
                </c:pt>
                <c:pt idx="71">
                  <c:v>35.75</c:v>
                </c:pt>
                <c:pt idx="72">
                  <c:v>36.25</c:v>
                </c:pt>
                <c:pt idx="73">
                  <c:v>36.75</c:v>
                </c:pt>
                <c:pt idx="74">
                  <c:v>37.25</c:v>
                </c:pt>
                <c:pt idx="75">
                  <c:v>37.75</c:v>
                </c:pt>
                <c:pt idx="76">
                  <c:v>38.25</c:v>
                </c:pt>
                <c:pt idx="77">
                  <c:v>38.75</c:v>
                </c:pt>
                <c:pt idx="78">
                  <c:v>39.25</c:v>
                </c:pt>
                <c:pt idx="79">
                  <c:v>39.75</c:v>
                </c:pt>
                <c:pt idx="80">
                  <c:v>40.25</c:v>
                </c:pt>
                <c:pt idx="81">
                  <c:v>40.75</c:v>
                </c:pt>
                <c:pt idx="82">
                  <c:v>41.25</c:v>
                </c:pt>
                <c:pt idx="83">
                  <c:v>41.75</c:v>
                </c:pt>
                <c:pt idx="84">
                  <c:v>42.25</c:v>
                </c:pt>
                <c:pt idx="85">
                  <c:v>42.75</c:v>
                </c:pt>
                <c:pt idx="86">
                  <c:v>43.25</c:v>
                </c:pt>
                <c:pt idx="87">
                  <c:v>43.75</c:v>
                </c:pt>
                <c:pt idx="88">
                  <c:v>44.25</c:v>
                </c:pt>
                <c:pt idx="89">
                  <c:v>44.75</c:v>
                </c:pt>
                <c:pt idx="90">
                  <c:v>45.25</c:v>
                </c:pt>
                <c:pt idx="91">
                  <c:v>45.75</c:v>
                </c:pt>
                <c:pt idx="92">
                  <c:v>46.25</c:v>
                </c:pt>
                <c:pt idx="93">
                  <c:v>46.75</c:v>
                </c:pt>
                <c:pt idx="94">
                  <c:v>47.25</c:v>
                </c:pt>
                <c:pt idx="95">
                  <c:v>47.75</c:v>
                </c:pt>
                <c:pt idx="96">
                  <c:v>48.25</c:v>
                </c:pt>
                <c:pt idx="97">
                  <c:v>48.75</c:v>
                </c:pt>
                <c:pt idx="98">
                  <c:v>49.25</c:v>
                </c:pt>
                <c:pt idx="99">
                  <c:v>49.75</c:v>
                </c:pt>
                <c:pt idx="100">
                  <c:v>50.25</c:v>
                </c:pt>
                <c:pt idx="101">
                  <c:v>50.75</c:v>
                </c:pt>
                <c:pt idx="102">
                  <c:v>51.25</c:v>
                </c:pt>
                <c:pt idx="103">
                  <c:v>51.75</c:v>
                </c:pt>
                <c:pt idx="104">
                  <c:v>52.25</c:v>
                </c:pt>
                <c:pt idx="105">
                  <c:v>52.75</c:v>
                </c:pt>
                <c:pt idx="106">
                  <c:v>53.25</c:v>
                </c:pt>
                <c:pt idx="107">
                  <c:v>53.75</c:v>
                </c:pt>
                <c:pt idx="108">
                  <c:v>54.25</c:v>
                </c:pt>
                <c:pt idx="109">
                  <c:v>54.75</c:v>
                </c:pt>
                <c:pt idx="110">
                  <c:v>55.25</c:v>
                </c:pt>
                <c:pt idx="111">
                  <c:v>55.75</c:v>
                </c:pt>
                <c:pt idx="112">
                  <c:v>56.25</c:v>
                </c:pt>
                <c:pt idx="113">
                  <c:v>56.75</c:v>
                </c:pt>
                <c:pt idx="114">
                  <c:v>57.25</c:v>
                </c:pt>
                <c:pt idx="115">
                  <c:v>57.75</c:v>
                </c:pt>
                <c:pt idx="116">
                  <c:v>58.25</c:v>
                </c:pt>
                <c:pt idx="117">
                  <c:v>58.75</c:v>
                </c:pt>
                <c:pt idx="118">
                  <c:v>59.25</c:v>
                </c:pt>
                <c:pt idx="119">
                  <c:v>59.75</c:v>
                </c:pt>
                <c:pt idx="120">
                  <c:v>60.25</c:v>
                </c:pt>
                <c:pt idx="121">
                  <c:v>60.75</c:v>
                </c:pt>
                <c:pt idx="122">
                  <c:v>61.25</c:v>
                </c:pt>
                <c:pt idx="123">
                  <c:v>61.75</c:v>
                </c:pt>
                <c:pt idx="124">
                  <c:v>62.25</c:v>
                </c:pt>
                <c:pt idx="125">
                  <c:v>62.75</c:v>
                </c:pt>
                <c:pt idx="126">
                  <c:v>63.25</c:v>
                </c:pt>
                <c:pt idx="127">
                  <c:v>63.75</c:v>
                </c:pt>
                <c:pt idx="128">
                  <c:v>64.25</c:v>
                </c:pt>
                <c:pt idx="129">
                  <c:v>64.75</c:v>
                </c:pt>
                <c:pt idx="130">
                  <c:v>65.25</c:v>
                </c:pt>
                <c:pt idx="131">
                  <c:v>65.75</c:v>
                </c:pt>
                <c:pt idx="132">
                  <c:v>66.25</c:v>
                </c:pt>
                <c:pt idx="133">
                  <c:v>66.75</c:v>
                </c:pt>
                <c:pt idx="134">
                  <c:v>67.25</c:v>
                </c:pt>
                <c:pt idx="135">
                  <c:v>67.75</c:v>
                </c:pt>
                <c:pt idx="136">
                  <c:v>68.25</c:v>
                </c:pt>
                <c:pt idx="137">
                  <c:v>68.75</c:v>
                </c:pt>
                <c:pt idx="138">
                  <c:v>69.25</c:v>
                </c:pt>
                <c:pt idx="139">
                  <c:v>69.75</c:v>
                </c:pt>
                <c:pt idx="140">
                  <c:v>70.25</c:v>
                </c:pt>
                <c:pt idx="141">
                  <c:v>70.75</c:v>
                </c:pt>
                <c:pt idx="142">
                  <c:v>71.25</c:v>
                </c:pt>
                <c:pt idx="143">
                  <c:v>71.75</c:v>
                </c:pt>
                <c:pt idx="144">
                  <c:v>72.25</c:v>
                </c:pt>
                <c:pt idx="145">
                  <c:v>72.75</c:v>
                </c:pt>
                <c:pt idx="146">
                  <c:v>73.25</c:v>
                </c:pt>
                <c:pt idx="147">
                  <c:v>73.75</c:v>
                </c:pt>
                <c:pt idx="148">
                  <c:v>74.25</c:v>
                </c:pt>
                <c:pt idx="149">
                  <c:v>74.75</c:v>
                </c:pt>
                <c:pt idx="150">
                  <c:v>75.25</c:v>
                </c:pt>
                <c:pt idx="151">
                  <c:v>75.75</c:v>
                </c:pt>
                <c:pt idx="152">
                  <c:v>76.25</c:v>
                </c:pt>
                <c:pt idx="153">
                  <c:v>76.75</c:v>
                </c:pt>
                <c:pt idx="154">
                  <c:v>77.25</c:v>
                </c:pt>
                <c:pt idx="155">
                  <c:v>77.75</c:v>
                </c:pt>
                <c:pt idx="156">
                  <c:v>78.25</c:v>
                </c:pt>
                <c:pt idx="157">
                  <c:v>78.75</c:v>
                </c:pt>
                <c:pt idx="158">
                  <c:v>79.25</c:v>
                </c:pt>
                <c:pt idx="159">
                  <c:v>79.75</c:v>
                </c:pt>
                <c:pt idx="160">
                  <c:v>80.25</c:v>
                </c:pt>
                <c:pt idx="161">
                  <c:v>80.75</c:v>
                </c:pt>
                <c:pt idx="162">
                  <c:v>81.25</c:v>
                </c:pt>
                <c:pt idx="163">
                  <c:v>81.75</c:v>
                </c:pt>
                <c:pt idx="164">
                  <c:v>82.25</c:v>
                </c:pt>
                <c:pt idx="165">
                  <c:v>82.75</c:v>
                </c:pt>
                <c:pt idx="166">
                  <c:v>83.25</c:v>
                </c:pt>
                <c:pt idx="167">
                  <c:v>83.75</c:v>
                </c:pt>
                <c:pt idx="168">
                  <c:v>84.25</c:v>
                </c:pt>
                <c:pt idx="169">
                  <c:v>84.75</c:v>
                </c:pt>
                <c:pt idx="170">
                  <c:v>85.25</c:v>
                </c:pt>
                <c:pt idx="171">
                  <c:v>85.75</c:v>
                </c:pt>
                <c:pt idx="172">
                  <c:v>86.25</c:v>
                </c:pt>
                <c:pt idx="173">
                  <c:v>86.75</c:v>
                </c:pt>
                <c:pt idx="174">
                  <c:v>87.25</c:v>
                </c:pt>
                <c:pt idx="175">
                  <c:v>87.75</c:v>
                </c:pt>
                <c:pt idx="176">
                  <c:v>88.25</c:v>
                </c:pt>
                <c:pt idx="177">
                  <c:v>88.75</c:v>
                </c:pt>
                <c:pt idx="178">
                  <c:v>89.25</c:v>
                </c:pt>
                <c:pt idx="179">
                  <c:v>89.75</c:v>
                </c:pt>
                <c:pt idx="180">
                  <c:v>90.25</c:v>
                </c:pt>
                <c:pt idx="181">
                  <c:v>90.75</c:v>
                </c:pt>
                <c:pt idx="182">
                  <c:v>91.25</c:v>
                </c:pt>
                <c:pt idx="183">
                  <c:v>91.75</c:v>
                </c:pt>
                <c:pt idx="184">
                  <c:v>92.25</c:v>
                </c:pt>
                <c:pt idx="185">
                  <c:v>92.75</c:v>
                </c:pt>
                <c:pt idx="186">
                  <c:v>93.25</c:v>
                </c:pt>
                <c:pt idx="187">
                  <c:v>93.75</c:v>
                </c:pt>
                <c:pt idx="188">
                  <c:v>94.25</c:v>
                </c:pt>
                <c:pt idx="189">
                  <c:v>94.75</c:v>
                </c:pt>
                <c:pt idx="190">
                  <c:v>95.25</c:v>
                </c:pt>
                <c:pt idx="191">
                  <c:v>95.75</c:v>
                </c:pt>
                <c:pt idx="192">
                  <c:v>96.25</c:v>
                </c:pt>
                <c:pt idx="193">
                  <c:v>96.75</c:v>
                </c:pt>
                <c:pt idx="194">
                  <c:v>97.25</c:v>
                </c:pt>
                <c:pt idx="195">
                  <c:v>97.75</c:v>
                </c:pt>
                <c:pt idx="196">
                  <c:v>98.25</c:v>
                </c:pt>
                <c:pt idx="197">
                  <c:v>98.75</c:v>
                </c:pt>
                <c:pt idx="198">
                  <c:v>99.25</c:v>
                </c:pt>
                <c:pt idx="199">
                  <c:v>99.75</c:v>
                </c:pt>
              </c:numCache>
            </c:numRef>
          </c:xVal>
          <c:yVal>
            <c:numRef>
              <c:f>'Task 2.2'!$H$74:$H$273</c:f>
              <c:numCache>
                <c:formatCode>General</c:formatCode>
                <c:ptCount val="200"/>
                <c:pt idx="0">
                  <c:v>4.3</c:v>
                </c:pt>
                <c:pt idx="1">
                  <c:v>5.5</c:v>
                </c:pt>
                <c:pt idx="2">
                  <c:v>5.6</c:v>
                </c:pt>
                <c:pt idx="3">
                  <c:v>5.8</c:v>
                </c:pt>
                <c:pt idx="4">
                  <c:v>5.8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6.1</c:v>
                </c:pt>
                <c:pt idx="9">
                  <c:v>6.1</c:v>
                </c:pt>
                <c:pt idx="10">
                  <c:v>6.2</c:v>
                </c:pt>
                <c:pt idx="11">
                  <c:v>6.2</c:v>
                </c:pt>
                <c:pt idx="12">
                  <c:v>6.2</c:v>
                </c:pt>
                <c:pt idx="13">
                  <c:v>6.2</c:v>
                </c:pt>
                <c:pt idx="14">
                  <c:v>6.2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6.5</c:v>
                </c:pt>
                <c:pt idx="19">
                  <c:v>6.5</c:v>
                </c:pt>
                <c:pt idx="20">
                  <c:v>6.5</c:v>
                </c:pt>
                <c:pt idx="21">
                  <c:v>6.6</c:v>
                </c:pt>
                <c:pt idx="22">
                  <c:v>6.6</c:v>
                </c:pt>
                <c:pt idx="23">
                  <c:v>6.6</c:v>
                </c:pt>
                <c:pt idx="24">
                  <c:v>6.6</c:v>
                </c:pt>
                <c:pt idx="25">
                  <c:v>6.7</c:v>
                </c:pt>
                <c:pt idx="26">
                  <c:v>6.7</c:v>
                </c:pt>
                <c:pt idx="27">
                  <c:v>6.7</c:v>
                </c:pt>
                <c:pt idx="28">
                  <c:v>6.7</c:v>
                </c:pt>
                <c:pt idx="29">
                  <c:v>6.7</c:v>
                </c:pt>
                <c:pt idx="30">
                  <c:v>6.7</c:v>
                </c:pt>
                <c:pt idx="31">
                  <c:v>6.9</c:v>
                </c:pt>
                <c:pt idx="32">
                  <c:v>6.9</c:v>
                </c:pt>
                <c:pt idx="33">
                  <c:v>6.9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7.1</c:v>
                </c:pt>
                <c:pt idx="42">
                  <c:v>7.1</c:v>
                </c:pt>
                <c:pt idx="43">
                  <c:v>7.1</c:v>
                </c:pt>
                <c:pt idx="44">
                  <c:v>7.1</c:v>
                </c:pt>
                <c:pt idx="45">
                  <c:v>7.1</c:v>
                </c:pt>
                <c:pt idx="46">
                  <c:v>7.1</c:v>
                </c:pt>
                <c:pt idx="47">
                  <c:v>7.1</c:v>
                </c:pt>
                <c:pt idx="48">
                  <c:v>7.1</c:v>
                </c:pt>
                <c:pt idx="49">
                  <c:v>7.1</c:v>
                </c:pt>
                <c:pt idx="50">
                  <c:v>7.1</c:v>
                </c:pt>
                <c:pt idx="51">
                  <c:v>7.1</c:v>
                </c:pt>
                <c:pt idx="52">
                  <c:v>7.1</c:v>
                </c:pt>
                <c:pt idx="53">
                  <c:v>7.1</c:v>
                </c:pt>
                <c:pt idx="54">
                  <c:v>7.1</c:v>
                </c:pt>
                <c:pt idx="55">
                  <c:v>7.2</c:v>
                </c:pt>
                <c:pt idx="56">
                  <c:v>7.2</c:v>
                </c:pt>
                <c:pt idx="57">
                  <c:v>7.2</c:v>
                </c:pt>
                <c:pt idx="58">
                  <c:v>7.2</c:v>
                </c:pt>
                <c:pt idx="59">
                  <c:v>7.2</c:v>
                </c:pt>
                <c:pt idx="60">
                  <c:v>7.2</c:v>
                </c:pt>
                <c:pt idx="61">
                  <c:v>7.2</c:v>
                </c:pt>
                <c:pt idx="62">
                  <c:v>7.2</c:v>
                </c:pt>
                <c:pt idx="63">
                  <c:v>7.2</c:v>
                </c:pt>
                <c:pt idx="64">
                  <c:v>7.2</c:v>
                </c:pt>
                <c:pt idx="65">
                  <c:v>7.2</c:v>
                </c:pt>
                <c:pt idx="66">
                  <c:v>7.2</c:v>
                </c:pt>
                <c:pt idx="67">
                  <c:v>7.2</c:v>
                </c:pt>
                <c:pt idx="68">
                  <c:v>7.2</c:v>
                </c:pt>
                <c:pt idx="69">
                  <c:v>7.4</c:v>
                </c:pt>
                <c:pt idx="70">
                  <c:v>7.4</c:v>
                </c:pt>
                <c:pt idx="71">
                  <c:v>7.4</c:v>
                </c:pt>
                <c:pt idx="72">
                  <c:v>7.4</c:v>
                </c:pt>
                <c:pt idx="73">
                  <c:v>7.4</c:v>
                </c:pt>
                <c:pt idx="74">
                  <c:v>7.4</c:v>
                </c:pt>
                <c:pt idx="75">
                  <c:v>7.4</c:v>
                </c:pt>
                <c:pt idx="76">
                  <c:v>7.4</c:v>
                </c:pt>
                <c:pt idx="77">
                  <c:v>7.4</c:v>
                </c:pt>
                <c:pt idx="78">
                  <c:v>7.5</c:v>
                </c:pt>
                <c:pt idx="79">
                  <c:v>7.5</c:v>
                </c:pt>
                <c:pt idx="80">
                  <c:v>7.5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7.5</c:v>
                </c:pt>
                <c:pt idx="85">
                  <c:v>7.5</c:v>
                </c:pt>
                <c:pt idx="86">
                  <c:v>7.5</c:v>
                </c:pt>
                <c:pt idx="87">
                  <c:v>7.6</c:v>
                </c:pt>
                <c:pt idx="88">
                  <c:v>7.6</c:v>
                </c:pt>
                <c:pt idx="89">
                  <c:v>7.6</c:v>
                </c:pt>
                <c:pt idx="90">
                  <c:v>7.6</c:v>
                </c:pt>
                <c:pt idx="91">
                  <c:v>7.6</c:v>
                </c:pt>
                <c:pt idx="92">
                  <c:v>7.6</c:v>
                </c:pt>
                <c:pt idx="93">
                  <c:v>7.6</c:v>
                </c:pt>
                <c:pt idx="94">
                  <c:v>7.6</c:v>
                </c:pt>
                <c:pt idx="95">
                  <c:v>7.6</c:v>
                </c:pt>
                <c:pt idx="96">
                  <c:v>7.6</c:v>
                </c:pt>
                <c:pt idx="97">
                  <c:v>7.6</c:v>
                </c:pt>
                <c:pt idx="98">
                  <c:v>7.6</c:v>
                </c:pt>
                <c:pt idx="99">
                  <c:v>7.6</c:v>
                </c:pt>
                <c:pt idx="100">
                  <c:v>7.6</c:v>
                </c:pt>
                <c:pt idx="101">
                  <c:v>7.7</c:v>
                </c:pt>
                <c:pt idx="102">
                  <c:v>7.7</c:v>
                </c:pt>
                <c:pt idx="103">
                  <c:v>7.7</c:v>
                </c:pt>
                <c:pt idx="104">
                  <c:v>7.7</c:v>
                </c:pt>
                <c:pt idx="105">
                  <c:v>7.7</c:v>
                </c:pt>
                <c:pt idx="106">
                  <c:v>7.7</c:v>
                </c:pt>
                <c:pt idx="107">
                  <c:v>7.7</c:v>
                </c:pt>
                <c:pt idx="108">
                  <c:v>7.9</c:v>
                </c:pt>
                <c:pt idx="109">
                  <c:v>7.9</c:v>
                </c:pt>
                <c:pt idx="110">
                  <c:v>7.9</c:v>
                </c:pt>
                <c:pt idx="111">
                  <c:v>7.9</c:v>
                </c:pt>
                <c:pt idx="112">
                  <c:v>7.9</c:v>
                </c:pt>
                <c:pt idx="113">
                  <c:v>7.9</c:v>
                </c:pt>
                <c:pt idx="114">
                  <c:v>7.9</c:v>
                </c:pt>
                <c:pt idx="115">
                  <c:v>7.9</c:v>
                </c:pt>
                <c:pt idx="116">
                  <c:v>7.9</c:v>
                </c:pt>
                <c:pt idx="117">
                  <c:v>7.9</c:v>
                </c:pt>
                <c:pt idx="118">
                  <c:v>7.9</c:v>
                </c:pt>
                <c:pt idx="119">
                  <c:v>7.9</c:v>
                </c:pt>
                <c:pt idx="120">
                  <c:v>7.9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8.1</c:v>
                </c:pt>
                <c:pt idx="136">
                  <c:v>8.1</c:v>
                </c:pt>
                <c:pt idx="137">
                  <c:v>8.1</c:v>
                </c:pt>
                <c:pt idx="138">
                  <c:v>8.1</c:v>
                </c:pt>
                <c:pt idx="139">
                  <c:v>8.1</c:v>
                </c:pt>
                <c:pt idx="140">
                  <c:v>8.1</c:v>
                </c:pt>
                <c:pt idx="141">
                  <c:v>8.1</c:v>
                </c:pt>
                <c:pt idx="142">
                  <c:v>8.1</c:v>
                </c:pt>
                <c:pt idx="143">
                  <c:v>8.1</c:v>
                </c:pt>
                <c:pt idx="144">
                  <c:v>8.1</c:v>
                </c:pt>
                <c:pt idx="145">
                  <c:v>8.1999999999999993</c:v>
                </c:pt>
                <c:pt idx="146">
                  <c:v>8.1999999999999993</c:v>
                </c:pt>
                <c:pt idx="147">
                  <c:v>8.1999999999999993</c:v>
                </c:pt>
                <c:pt idx="148">
                  <c:v>8.1999999999999993</c:v>
                </c:pt>
                <c:pt idx="149">
                  <c:v>8.1999999999999993</c:v>
                </c:pt>
                <c:pt idx="150">
                  <c:v>8.1999999999999993</c:v>
                </c:pt>
                <c:pt idx="151">
                  <c:v>8.1999999999999993</c:v>
                </c:pt>
                <c:pt idx="152">
                  <c:v>8.1999999999999993</c:v>
                </c:pt>
                <c:pt idx="153">
                  <c:v>8.1999999999999993</c:v>
                </c:pt>
                <c:pt idx="154">
                  <c:v>8.1999999999999993</c:v>
                </c:pt>
                <c:pt idx="155">
                  <c:v>8.1999999999999993</c:v>
                </c:pt>
                <c:pt idx="156">
                  <c:v>8.4</c:v>
                </c:pt>
                <c:pt idx="157">
                  <c:v>8.4</c:v>
                </c:pt>
                <c:pt idx="158">
                  <c:v>8.4</c:v>
                </c:pt>
                <c:pt idx="159">
                  <c:v>8.4</c:v>
                </c:pt>
                <c:pt idx="160">
                  <c:v>8.4</c:v>
                </c:pt>
                <c:pt idx="161">
                  <c:v>8.4</c:v>
                </c:pt>
                <c:pt idx="162">
                  <c:v>8.4</c:v>
                </c:pt>
                <c:pt idx="163">
                  <c:v>8.4</c:v>
                </c:pt>
                <c:pt idx="164">
                  <c:v>8.4</c:v>
                </c:pt>
                <c:pt idx="165">
                  <c:v>8.4</c:v>
                </c:pt>
                <c:pt idx="166">
                  <c:v>8.4</c:v>
                </c:pt>
                <c:pt idx="167">
                  <c:v>8.5</c:v>
                </c:pt>
                <c:pt idx="168">
                  <c:v>8.5</c:v>
                </c:pt>
                <c:pt idx="169">
                  <c:v>8.5</c:v>
                </c:pt>
                <c:pt idx="170">
                  <c:v>8.5</c:v>
                </c:pt>
                <c:pt idx="171">
                  <c:v>8.6</c:v>
                </c:pt>
                <c:pt idx="172">
                  <c:v>8.6</c:v>
                </c:pt>
                <c:pt idx="173">
                  <c:v>8.6</c:v>
                </c:pt>
                <c:pt idx="174">
                  <c:v>8.6</c:v>
                </c:pt>
                <c:pt idx="175">
                  <c:v>8.8000000000000007</c:v>
                </c:pt>
                <c:pt idx="176">
                  <c:v>8.8000000000000007</c:v>
                </c:pt>
                <c:pt idx="177">
                  <c:v>8.8000000000000007</c:v>
                </c:pt>
                <c:pt idx="178">
                  <c:v>8.8000000000000007</c:v>
                </c:pt>
                <c:pt idx="179">
                  <c:v>8.8000000000000007</c:v>
                </c:pt>
                <c:pt idx="180">
                  <c:v>8.8000000000000007</c:v>
                </c:pt>
                <c:pt idx="181">
                  <c:v>8.9</c:v>
                </c:pt>
                <c:pt idx="182">
                  <c:v>8.9</c:v>
                </c:pt>
                <c:pt idx="183">
                  <c:v>8.9</c:v>
                </c:pt>
                <c:pt idx="184">
                  <c:v>8.9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9.3000000000000007</c:v>
                </c:pt>
                <c:pt idx="192">
                  <c:v>9.3000000000000007</c:v>
                </c:pt>
                <c:pt idx="193">
                  <c:v>9.3000000000000007</c:v>
                </c:pt>
                <c:pt idx="194">
                  <c:v>9.4</c:v>
                </c:pt>
                <c:pt idx="195">
                  <c:v>9.4</c:v>
                </c:pt>
                <c:pt idx="196">
                  <c:v>9.5</c:v>
                </c:pt>
                <c:pt idx="197">
                  <c:v>9.8000000000000007</c:v>
                </c:pt>
                <c:pt idx="198">
                  <c:v>9.9</c:v>
                </c:pt>
                <c:pt idx="199">
                  <c:v>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C4-4D81-8C95-90C21D0EE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866952"/>
        <c:axId val="819862032"/>
      </c:scatterChart>
      <c:valAx>
        <c:axId val="819866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Sample Percentile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862032"/>
        <c:crosses val="autoZero"/>
        <c:crossBetween val="midCat"/>
      </c:valAx>
      <c:valAx>
        <c:axId val="819862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Order_Qty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86695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Loyalty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pPr>
              <a:solidFill>
                <a:srgbClr val="FFFF00"/>
              </a:solidFill>
            </c:spPr>
          </c:marker>
          <c:xVal>
            <c:numRef>
              <c:f>'Task 2.3'!$B$3:$B$202</c:f>
              <c:numCache>
                <c:formatCode>0</c:formatCode>
                <c:ptCount val="200"/>
                <c:pt idx="0">
                  <c:v>3</c:v>
                </c:pt>
                <c:pt idx="1">
                  <c:v>13</c:v>
                </c:pt>
                <c:pt idx="2">
                  <c:v>12</c:v>
                </c:pt>
                <c:pt idx="3">
                  <c:v>14</c:v>
                </c:pt>
                <c:pt idx="4">
                  <c:v>9</c:v>
                </c:pt>
                <c:pt idx="5">
                  <c:v>8</c:v>
                </c:pt>
                <c:pt idx="6">
                  <c:v>2</c:v>
                </c:pt>
                <c:pt idx="7">
                  <c:v>9</c:v>
                </c:pt>
                <c:pt idx="8">
                  <c:v>7</c:v>
                </c:pt>
                <c:pt idx="9">
                  <c:v>9</c:v>
                </c:pt>
                <c:pt idx="10">
                  <c:v>10</c:v>
                </c:pt>
                <c:pt idx="11">
                  <c:v>4</c:v>
                </c:pt>
                <c:pt idx="12">
                  <c:v>13</c:v>
                </c:pt>
                <c:pt idx="13">
                  <c:v>7</c:v>
                </c:pt>
                <c:pt idx="14">
                  <c:v>15</c:v>
                </c:pt>
                <c:pt idx="15">
                  <c:v>1</c:v>
                </c:pt>
                <c:pt idx="16">
                  <c:v>4</c:v>
                </c:pt>
                <c:pt idx="17">
                  <c:v>8</c:v>
                </c:pt>
                <c:pt idx="18">
                  <c:v>12</c:v>
                </c:pt>
                <c:pt idx="19">
                  <c:v>13</c:v>
                </c:pt>
                <c:pt idx="20">
                  <c:v>8</c:v>
                </c:pt>
                <c:pt idx="21">
                  <c:v>12</c:v>
                </c:pt>
                <c:pt idx="22">
                  <c:v>3</c:v>
                </c:pt>
                <c:pt idx="23">
                  <c:v>10</c:v>
                </c:pt>
                <c:pt idx="24">
                  <c:v>5</c:v>
                </c:pt>
                <c:pt idx="25">
                  <c:v>3</c:v>
                </c:pt>
                <c:pt idx="26">
                  <c:v>9</c:v>
                </c:pt>
                <c:pt idx="27">
                  <c:v>4</c:v>
                </c:pt>
                <c:pt idx="28">
                  <c:v>13</c:v>
                </c:pt>
                <c:pt idx="29">
                  <c:v>4</c:v>
                </c:pt>
                <c:pt idx="30">
                  <c:v>13</c:v>
                </c:pt>
                <c:pt idx="31">
                  <c:v>2</c:v>
                </c:pt>
                <c:pt idx="32">
                  <c:v>15</c:v>
                </c:pt>
                <c:pt idx="33">
                  <c:v>10</c:v>
                </c:pt>
                <c:pt idx="34">
                  <c:v>6</c:v>
                </c:pt>
                <c:pt idx="35">
                  <c:v>3</c:v>
                </c:pt>
                <c:pt idx="36">
                  <c:v>9</c:v>
                </c:pt>
                <c:pt idx="37">
                  <c:v>10</c:v>
                </c:pt>
                <c:pt idx="38">
                  <c:v>12</c:v>
                </c:pt>
                <c:pt idx="39">
                  <c:v>9</c:v>
                </c:pt>
                <c:pt idx="40">
                  <c:v>6</c:v>
                </c:pt>
                <c:pt idx="41">
                  <c:v>2</c:v>
                </c:pt>
                <c:pt idx="42">
                  <c:v>10</c:v>
                </c:pt>
                <c:pt idx="43">
                  <c:v>15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8</c:v>
                </c:pt>
                <c:pt idx="48">
                  <c:v>13</c:v>
                </c:pt>
                <c:pt idx="49">
                  <c:v>3</c:v>
                </c:pt>
                <c:pt idx="50">
                  <c:v>10</c:v>
                </c:pt>
                <c:pt idx="51">
                  <c:v>7</c:v>
                </c:pt>
                <c:pt idx="52">
                  <c:v>8</c:v>
                </c:pt>
                <c:pt idx="53">
                  <c:v>11</c:v>
                </c:pt>
                <c:pt idx="54">
                  <c:v>14</c:v>
                </c:pt>
                <c:pt idx="55">
                  <c:v>11</c:v>
                </c:pt>
                <c:pt idx="56">
                  <c:v>14</c:v>
                </c:pt>
                <c:pt idx="57">
                  <c:v>1</c:v>
                </c:pt>
                <c:pt idx="58">
                  <c:v>1</c:v>
                </c:pt>
                <c:pt idx="59">
                  <c:v>6</c:v>
                </c:pt>
                <c:pt idx="60">
                  <c:v>5</c:v>
                </c:pt>
                <c:pt idx="61">
                  <c:v>13</c:v>
                </c:pt>
                <c:pt idx="62">
                  <c:v>2</c:v>
                </c:pt>
                <c:pt idx="63">
                  <c:v>11</c:v>
                </c:pt>
                <c:pt idx="64">
                  <c:v>7</c:v>
                </c:pt>
                <c:pt idx="65">
                  <c:v>12</c:v>
                </c:pt>
                <c:pt idx="66">
                  <c:v>5</c:v>
                </c:pt>
                <c:pt idx="67">
                  <c:v>7</c:v>
                </c:pt>
                <c:pt idx="68">
                  <c:v>5</c:v>
                </c:pt>
                <c:pt idx="69">
                  <c:v>9</c:v>
                </c:pt>
                <c:pt idx="70">
                  <c:v>13</c:v>
                </c:pt>
                <c:pt idx="71">
                  <c:v>8</c:v>
                </c:pt>
                <c:pt idx="72">
                  <c:v>13</c:v>
                </c:pt>
                <c:pt idx="73">
                  <c:v>14</c:v>
                </c:pt>
                <c:pt idx="74">
                  <c:v>10</c:v>
                </c:pt>
                <c:pt idx="75">
                  <c:v>7</c:v>
                </c:pt>
                <c:pt idx="76">
                  <c:v>3</c:v>
                </c:pt>
                <c:pt idx="77">
                  <c:v>5</c:v>
                </c:pt>
                <c:pt idx="78">
                  <c:v>10</c:v>
                </c:pt>
                <c:pt idx="79">
                  <c:v>10</c:v>
                </c:pt>
                <c:pt idx="80">
                  <c:v>8</c:v>
                </c:pt>
                <c:pt idx="81">
                  <c:v>2</c:v>
                </c:pt>
                <c:pt idx="82">
                  <c:v>6</c:v>
                </c:pt>
                <c:pt idx="83">
                  <c:v>5</c:v>
                </c:pt>
                <c:pt idx="84">
                  <c:v>4</c:v>
                </c:pt>
                <c:pt idx="85">
                  <c:v>13</c:v>
                </c:pt>
                <c:pt idx="86">
                  <c:v>4</c:v>
                </c:pt>
                <c:pt idx="87">
                  <c:v>11</c:v>
                </c:pt>
                <c:pt idx="88">
                  <c:v>8</c:v>
                </c:pt>
                <c:pt idx="89">
                  <c:v>14</c:v>
                </c:pt>
                <c:pt idx="90">
                  <c:v>15</c:v>
                </c:pt>
                <c:pt idx="91">
                  <c:v>7</c:v>
                </c:pt>
                <c:pt idx="92">
                  <c:v>14</c:v>
                </c:pt>
                <c:pt idx="93">
                  <c:v>11</c:v>
                </c:pt>
                <c:pt idx="94">
                  <c:v>8</c:v>
                </c:pt>
                <c:pt idx="95">
                  <c:v>12</c:v>
                </c:pt>
                <c:pt idx="96">
                  <c:v>10</c:v>
                </c:pt>
                <c:pt idx="97">
                  <c:v>11</c:v>
                </c:pt>
                <c:pt idx="98">
                  <c:v>1</c:v>
                </c:pt>
                <c:pt idx="99">
                  <c:v>6</c:v>
                </c:pt>
                <c:pt idx="100">
                  <c:v>8</c:v>
                </c:pt>
                <c:pt idx="101">
                  <c:v>14</c:v>
                </c:pt>
                <c:pt idx="102">
                  <c:v>14</c:v>
                </c:pt>
                <c:pt idx="103">
                  <c:v>12</c:v>
                </c:pt>
                <c:pt idx="104">
                  <c:v>15</c:v>
                </c:pt>
                <c:pt idx="105">
                  <c:v>13</c:v>
                </c:pt>
                <c:pt idx="106">
                  <c:v>15</c:v>
                </c:pt>
                <c:pt idx="107">
                  <c:v>1</c:v>
                </c:pt>
                <c:pt idx="108">
                  <c:v>7</c:v>
                </c:pt>
                <c:pt idx="109">
                  <c:v>2</c:v>
                </c:pt>
                <c:pt idx="110">
                  <c:v>7</c:v>
                </c:pt>
                <c:pt idx="111">
                  <c:v>12</c:v>
                </c:pt>
                <c:pt idx="112">
                  <c:v>7</c:v>
                </c:pt>
                <c:pt idx="113">
                  <c:v>14</c:v>
                </c:pt>
                <c:pt idx="114">
                  <c:v>14</c:v>
                </c:pt>
                <c:pt idx="115">
                  <c:v>11</c:v>
                </c:pt>
                <c:pt idx="116">
                  <c:v>10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9</c:v>
                </c:pt>
                <c:pt idx="121">
                  <c:v>9</c:v>
                </c:pt>
                <c:pt idx="122">
                  <c:v>10</c:v>
                </c:pt>
                <c:pt idx="123">
                  <c:v>5</c:v>
                </c:pt>
                <c:pt idx="124">
                  <c:v>7</c:v>
                </c:pt>
                <c:pt idx="125">
                  <c:v>15</c:v>
                </c:pt>
                <c:pt idx="126">
                  <c:v>12</c:v>
                </c:pt>
                <c:pt idx="127">
                  <c:v>7</c:v>
                </c:pt>
                <c:pt idx="128">
                  <c:v>11</c:v>
                </c:pt>
                <c:pt idx="129">
                  <c:v>4</c:v>
                </c:pt>
                <c:pt idx="130">
                  <c:v>9</c:v>
                </c:pt>
                <c:pt idx="131">
                  <c:v>9</c:v>
                </c:pt>
                <c:pt idx="132">
                  <c:v>2</c:v>
                </c:pt>
                <c:pt idx="133">
                  <c:v>10</c:v>
                </c:pt>
                <c:pt idx="134">
                  <c:v>14</c:v>
                </c:pt>
                <c:pt idx="135">
                  <c:v>1</c:v>
                </c:pt>
                <c:pt idx="136">
                  <c:v>4</c:v>
                </c:pt>
                <c:pt idx="137">
                  <c:v>13</c:v>
                </c:pt>
                <c:pt idx="138">
                  <c:v>13</c:v>
                </c:pt>
                <c:pt idx="139">
                  <c:v>15</c:v>
                </c:pt>
                <c:pt idx="140">
                  <c:v>12</c:v>
                </c:pt>
                <c:pt idx="141">
                  <c:v>3</c:v>
                </c:pt>
                <c:pt idx="142">
                  <c:v>3</c:v>
                </c:pt>
                <c:pt idx="143">
                  <c:v>7</c:v>
                </c:pt>
                <c:pt idx="144">
                  <c:v>7</c:v>
                </c:pt>
                <c:pt idx="145">
                  <c:v>14</c:v>
                </c:pt>
                <c:pt idx="146">
                  <c:v>5</c:v>
                </c:pt>
                <c:pt idx="147">
                  <c:v>15</c:v>
                </c:pt>
                <c:pt idx="148">
                  <c:v>7</c:v>
                </c:pt>
                <c:pt idx="149">
                  <c:v>13</c:v>
                </c:pt>
                <c:pt idx="150">
                  <c:v>8</c:v>
                </c:pt>
                <c:pt idx="151">
                  <c:v>5</c:v>
                </c:pt>
                <c:pt idx="152">
                  <c:v>9</c:v>
                </c:pt>
                <c:pt idx="153">
                  <c:v>6</c:v>
                </c:pt>
                <c:pt idx="154">
                  <c:v>3</c:v>
                </c:pt>
                <c:pt idx="155">
                  <c:v>2</c:v>
                </c:pt>
                <c:pt idx="156">
                  <c:v>1</c:v>
                </c:pt>
                <c:pt idx="157">
                  <c:v>10</c:v>
                </c:pt>
                <c:pt idx="158">
                  <c:v>5</c:v>
                </c:pt>
                <c:pt idx="159">
                  <c:v>13</c:v>
                </c:pt>
                <c:pt idx="160">
                  <c:v>5</c:v>
                </c:pt>
                <c:pt idx="161">
                  <c:v>11</c:v>
                </c:pt>
                <c:pt idx="162">
                  <c:v>13</c:v>
                </c:pt>
                <c:pt idx="163">
                  <c:v>12</c:v>
                </c:pt>
                <c:pt idx="164">
                  <c:v>11</c:v>
                </c:pt>
                <c:pt idx="165">
                  <c:v>10</c:v>
                </c:pt>
                <c:pt idx="166">
                  <c:v>1</c:v>
                </c:pt>
                <c:pt idx="167">
                  <c:v>10</c:v>
                </c:pt>
                <c:pt idx="168">
                  <c:v>12</c:v>
                </c:pt>
                <c:pt idx="169">
                  <c:v>9</c:v>
                </c:pt>
                <c:pt idx="170">
                  <c:v>8</c:v>
                </c:pt>
                <c:pt idx="171">
                  <c:v>1</c:v>
                </c:pt>
                <c:pt idx="172">
                  <c:v>4</c:v>
                </c:pt>
                <c:pt idx="173">
                  <c:v>1</c:v>
                </c:pt>
                <c:pt idx="174">
                  <c:v>8</c:v>
                </c:pt>
                <c:pt idx="175">
                  <c:v>11</c:v>
                </c:pt>
                <c:pt idx="176">
                  <c:v>7</c:v>
                </c:pt>
                <c:pt idx="177">
                  <c:v>12</c:v>
                </c:pt>
                <c:pt idx="178">
                  <c:v>14</c:v>
                </c:pt>
                <c:pt idx="179">
                  <c:v>5</c:v>
                </c:pt>
                <c:pt idx="180">
                  <c:v>10</c:v>
                </c:pt>
                <c:pt idx="181">
                  <c:v>7</c:v>
                </c:pt>
                <c:pt idx="182">
                  <c:v>15</c:v>
                </c:pt>
                <c:pt idx="183">
                  <c:v>14</c:v>
                </c:pt>
                <c:pt idx="184">
                  <c:v>4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13</c:v>
                </c:pt>
                <c:pt idx="189">
                  <c:v>11</c:v>
                </c:pt>
                <c:pt idx="190">
                  <c:v>2</c:v>
                </c:pt>
                <c:pt idx="191">
                  <c:v>8</c:v>
                </c:pt>
                <c:pt idx="192">
                  <c:v>13</c:v>
                </c:pt>
                <c:pt idx="193">
                  <c:v>1</c:v>
                </c:pt>
                <c:pt idx="194">
                  <c:v>3</c:v>
                </c:pt>
                <c:pt idx="195">
                  <c:v>10</c:v>
                </c:pt>
                <c:pt idx="196">
                  <c:v>8</c:v>
                </c:pt>
                <c:pt idx="197">
                  <c:v>9</c:v>
                </c:pt>
                <c:pt idx="198">
                  <c:v>6</c:v>
                </c:pt>
                <c:pt idx="199">
                  <c:v>4</c:v>
                </c:pt>
              </c:numCache>
            </c:numRef>
          </c:xVal>
          <c:yVal>
            <c:numRef>
              <c:f>'Task 2.3'!$N$31:$N$230</c:f>
              <c:numCache>
                <c:formatCode>0.00</c:formatCode>
                <c:ptCount val="200"/>
                <c:pt idx="0">
                  <c:v>0.54217905021826862</c:v>
                </c:pt>
                <c:pt idx="1">
                  <c:v>-0.4318914194193253</c:v>
                </c:pt>
                <c:pt idx="2">
                  <c:v>0.59114471931917478</c:v>
                </c:pt>
                <c:pt idx="3">
                  <c:v>0.23378653165794816</c:v>
                </c:pt>
                <c:pt idx="4">
                  <c:v>0.97128245833239824</c:v>
                </c:pt>
                <c:pt idx="5">
                  <c:v>-0.48783076664507607</c:v>
                </c:pt>
                <c:pt idx="6">
                  <c:v>0.51620074559425699</c:v>
                </c:pt>
                <c:pt idx="7">
                  <c:v>0.70166149525715849</c:v>
                </c:pt>
                <c:pt idx="8">
                  <c:v>0.51627854971959941</c:v>
                </c:pt>
                <c:pt idx="9">
                  <c:v>-0.74098465107361289</c:v>
                </c:pt>
                <c:pt idx="10">
                  <c:v>0.50185130655254717</c:v>
                </c:pt>
                <c:pt idx="11">
                  <c:v>-0.18383990519051441</c:v>
                </c:pt>
                <c:pt idx="12">
                  <c:v>-0.96158331258006413</c:v>
                </c:pt>
                <c:pt idx="13">
                  <c:v>0.50272403227191731</c:v>
                </c:pt>
                <c:pt idx="14">
                  <c:v>-0.68933949528251404</c:v>
                </c:pt>
                <c:pt idx="15">
                  <c:v>-0.31373786600803655</c:v>
                </c:pt>
                <c:pt idx="16">
                  <c:v>1.1136701604347543E-2</c:v>
                </c:pt>
                <c:pt idx="17">
                  <c:v>0.72678884131666699</c:v>
                </c:pt>
                <c:pt idx="18">
                  <c:v>9.0411940090582732E-2</c:v>
                </c:pt>
                <c:pt idx="19">
                  <c:v>0.1514266351024407</c:v>
                </c:pt>
                <c:pt idx="20">
                  <c:v>0.22567541223074272</c:v>
                </c:pt>
                <c:pt idx="21">
                  <c:v>0.82051693550175742</c:v>
                </c:pt>
                <c:pt idx="22">
                  <c:v>0.53866860248488191</c:v>
                </c:pt>
                <c:pt idx="23">
                  <c:v>-0.549832972185337</c:v>
                </c:pt>
                <c:pt idx="24">
                  <c:v>-1.2534697078385904</c:v>
                </c:pt>
                <c:pt idx="25">
                  <c:v>-2.9149291974750469E-2</c:v>
                </c:pt>
                <c:pt idx="26">
                  <c:v>-0.90142244649138625</c:v>
                </c:pt>
                <c:pt idx="27">
                  <c:v>-1.2953806609556429</c:v>
                </c:pt>
                <c:pt idx="28">
                  <c:v>-0.63899729889210999</c:v>
                </c:pt>
                <c:pt idx="29">
                  <c:v>-0.59621673587243595</c:v>
                </c:pt>
                <c:pt idx="30">
                  <c:v>-0.10120928463839451</c:v>
                </c:pt>
                <c:pt idx="31">
                  <c:v>-0.61092021129722429</c:v>
                </c:pt>
                <c:pt idx="32">
                  <c:v>8.6815628837808134E-2</c:v>
                </c:pt>
                <c:pt idx="33">
                  <c:v>1.0711140642930603</c:v>
                </c:pt>
                <c:pt idx="34">
                  <c:v>-0.60979213312921221</c:v>
                </c:pt>
                <c:pt idx="35">
                  <c:v>0.20475799526878014</c:v>
                </c:pt>
                <c:pt idx="36">
                  <c:v>-0.66545599335340277</c:v>
                </c:pt>
                <c:pt idx="37">
                  <c:v>1.011000746569632</c:v>
                </c:pt>
                <c:pt idx="38">
                  <c:v>-0.30716386000561613</c:v>
                </c:pt>
                <c:pt idx="39">
                  <c:v>-1.4517033927806295</c:v>
                </c:pt>
                <c:pt idx="40">
                  <c:v>0.59923638097610432</c:v>
                </c:pt>
                <c:pt idx="41">
                  <c:v>0.11811257695031241</c:v>
                </c:pt>
                <c:pt idx="42">
                  <c:v>-1.015603694312782</c:v>
                </c:pt>
                <c:pt idx="43">
                  <c:v>-0.13335932774820947</c:v>
                </c:pt>
                <c:pt idx="44">
                  <c:v>-0.8205366778946912</c:v>
                </c:pt>
                <c:pt idx="45">
                  <c:v>0.34312120260416457</c:v>
                </c:pt>
                <c:pt idx="46">
                  <c:v>-0.20386318695583938</c:v>
                </c:pt>
                <c:pt idx="47">
                  <c:v>-0.83484123718618797</c:v>
                </c:pt>
                <c:pt idx="48">
                  <c:v>-0.26480463805845034</c:v>
                </c:pt>
                <c:pt idx="49">
                  <c:v>-9.2855168952453937E-2</c:v>
                </c:pt>
                <c:pt idx="50">
                  <c:v>-0.11001310570525913</c:v>
                </c:pt>
                <c:pt idx="51">
                  <c:v>0.23113276796459825</c:v>
                </c:pt>
                <c:pt idx="52">
                  <c:v>0.76146360183105166</c:v>
                </c:pt>
                <c:pt idx="53">
                  <c:v>-0.23801434884849026</c:v>
                </c:pt>
                <c:pt idx="54">
                  <c:v>-7.1266782051708333E-2</c:v>
                </c:pt>
                <c:pt idx="55">
                  <c:v>0.53020888640907771</c:v>
                </c:pt>
                <c:pt idx="56">
                  <c:v>1.9023940078442436E-2</c:v>
                </c:pt>
                <c:pt idx="57">
                  <c:v>3.8817438711436836E-2</c:v>
                </c:pt>
                <c:pt idx="58">
                  <c:v>-0.15878187714963143</c:v>
                </c:pt>
                <c:pt idx="59">
                  <c:v>0.14292889953027199</c:v>
                </c:pt>
                <c:pt idx="60">
                  <c:v>-0.28591233334980792</c:v>
                </c:pt>
                <c:pt idx="61">
                  <c:v>0.61217753914441353</c:v>
                </c:pt>
                <c:pt idx="62">
                  <c:v>0.76062262485546572</c:v>
                </c:pt>
                <c:pt idx="63">
                  <c:v>0.96335941813389958</c:v>
                </c:pt>
                <c:pt idx="64">
                  <c:v>0.32727679268415866</c:v>
                </c:pt>
                <c:pt idx="65">
                  <c:v>1.3403418841668353</c:v>
                </c:pt>
                <c:pt idx="66">
                  <c:v>-0.61167878244170737</c:v>
                </c:pt>
                <c:pt idx="67">
                  <c:v>1.392166317109325</c:v>
                </c:pt>
                <c:pt idx="68">
                  <c:v>-0.9045854577862551</c:v>
                </c:pt>
                <c:pt idx="69">
                  <c:v>0.80939951357415385</c:v>
                </c:pt>
                <c:pt idx="70">
                  <c:v>-0.92729756752218417</c:v>
                </c:pt>
                <c:pt idx="71">
                  <c:v>0.28951412028219714</c:v>
                </c:pt>
                <c:pt idx="72">
                  <c:v>5.2120338781779907E-2</c:v>
                </c:pt>
                <c:pt idx="73">
                  <c:v>0.66078213906858174</c:v>
                </c:pt>
                <c:pt idx="74">
                  <c:v>0.24034840402332769</c:v>
                </c:pt>
                <c:pt idx="75">
                  <c:v>1.1403783583757541</c:v>
                </c:pt>
                <c:pt idx="76">
                  <c:v>0.57053050808415939</c:v>
                </c:pt>
                <c:pt idx="77">
                  <c:v>-0.11792258877973083</c:v>
                </c:pt>
                <c:pt idx="78">
                  <c:v>-0.65228253739823749</c:v>
                </c:pt>
                <c:pt idx="79">
                  <c:v>0.35140759463918236</c:v>
                </c:pt>
                <c:pt idx="80">
                  <c:v>0.70157189956473687</c:v>
                </c:pt>
                <c:pt idx="81">
                  <c:v>0.52278560711596089</c:v>
                </c:pt>
                <c:pt idx="82">
                  <c:v>1.4326100723739517</c:v>
                </c:pt>
                <c:pt idx="83">
                  <c:v>-4.7673542841503824E-2</c:v>
                </c:pt>
                <c:pt idx="84">
                  <c:v>4.4072106979781367E-2</c:v>
                </c:pt>
                <c:pt idx="85">
                  <c:v>-0.15955352947879042</c:v>
                </c:pt>
                <c:pt idx="86">
                  <c:v>-1.2878930942926914E-2</c:v>
                </c:pt>
                <c:pt idx="87">
                  <c:v>0.1358624739079648</c:v>
                </c:pt>
                <c:pt idx="88">
                  <c:v>-0.28880051236776794</c:v>
                </c:pt>
                <c:pt idx="89">
                  <c:v>0.65783047492340074</c:v>
                </c:pt>
                <c:pt idx="90">
                  <c:v>-0.29872036254259982</c:v>
                </c:pt>
                <c:pt idx="91">
                  <c:v>-2.2415826119456028E-2</c:v>
                </c:pt>
                <c:pt idx="92">
                  <c:v>0.23226000000680713</c:v>
                </c:pt>
                <c:pt idx="93">
                  <c:v>0.22009598461166391</c:v>
                </c:pt>
                <c:pt idx="94">
                  <c:v>0.43007144426524402</c:v>
                </c:pt>
                <c:pt idx="95">
                  <c:v>-0.11333920500729278</c:v>
                </c:pt>
                <c:pt idx="96">
                  <c:v>-0.12286235416187363</c:v>
                </c:pt>
                <c:pt idx="97">
                  <c:v>0.27049987713969426</c:v>
                </c:pt>
                <c:pt idx="98">
                  <c:v>-0.24322687802843834</c:v>
                </c:pt>
                <c:pt idx="99">
                  <c:v>-0.56963250872515658</c:v>
                </c:pt>
                <c:pt idx="100">
                  <c:v>-1.1088039612202039</c:v>
                </c:pt>
                <c:pt idx="101">
                  <c:v>-1.3694407808825062</c:v>
                </c:pt>
                <c:pt idx="102">
                  <c:v>-0.60449319725640294</c:v>
                </c:pt>
                <c:pt idx="103">
                  <c:v>0.49155411291753204</c:v>
                </c:pt>
                <c:pt idx="104">
                  <c:v>0.57293442822691532</c:v>
                </c:pt>
                <c:pt idx="105">
                  <c:v>-0.77280064422183337</c:v>
                </c:pt>
                <c:pt idx="106">
                  <c:v>0.47503219336388547</c:v>
                </c:pt>
                <c:pt idx="107">
                  <c:v>0.11411729380150515</c:v>
                </c:pt>
                <c:pt idx="108">
                  <c:v>-0.30284014420961824</c:v>
                </c:pt>
                <c:pt idx="109">
                  <c:v>0.33820734097954386</c:v>
                </c:pt>
                <c:pt idx="110">
                  <c:v>-0.47234044271118947</c:v>
                </c:pt>
                <c:pt idx="111">
                  <c:v>-0.18009894638196045</c:v>
                </c:pt>
                <c:pt idx="112">
                  <c:v>-0.54410636635954468</c:v>
                </c:pt>
                <c:pt idx="113">
                  <c:v>-0.86905760210340421</c:v>
                </c:pt>
                <c:pt idx="114">
                  <c:v>-0.32182292572256088</c:v>
                </c:pt>
                <c:pt idx="115">
                  <c:v>-0.96151320083755998</c:v>
                </c:pt>
                <c:pt idx="116">
                  <c:v>0.71976933370252105</c:v>
                </c:pt>
                <c:pt idx="117">
                  <c:v>0.45557926010277505</c:v>
                </c:pt>
                <c:pt idx="118">
                  <c:v>6.1152891887948257E-2</c:v>
                </c:pt>
                <c:pt idx="119">
                  <c:v>0.19562952398562761</c:v>
                </c:pt>
                <c:pt idx="120">
                  <c:v>0.4443358329178082</c:v>
                </c:pt>
                <c:pt idx="121">
                  <c:v>0.35658672473809538</c:v>
                </c:pt>
                <c:pt idx="122">
                  <c:v>0.85266945150536966</c:v>
                </c:pt>
                <c:pt idx="123">
                  <c:v>-6.4189787820273736E-2</c:v>
                </c:pt>
                <c:pt idx="124">
                  <c:v>-0.421792954687362</c:v>
                </c:pt>
                <c:pt idx="125">
                  <c:v>9.2558663399913144E-3</c:v>
                </c:pt>
                <c:pt idx="126">
                  <c:v>6.5533883182832042E-2</c:v>
                </c:pt>
                <c:pt idx="127">
                  <c:v>-0.23369746700654925</c:v>
                </c:pt>
                <c:pt idx="128">
                  <c:v>0.59493015837472463</c:v>
                </c:pt>
                <c:pt idx="129">
                  <c:v>-0.21223783407712027</c:v>
                </c:pt>
                <c:pt idx="130">
                  <c:v>0.22033484659646341</c:v>
                </c:pt>
                <c:pt idx="131">
                  <c:v>-0.47146865412323535</c:v>
                </c:pt>
                <c:pt idx="132">
                  <c:v>0.11815524388554177</c:v>
                </c:pt>
                <c:pt idx="133">
                  <c:v>-0.65294190799414942</c:v>
                </c:pt>
                <c:pt idx="134">
                  <c:v>0.1602971369106676</c:v>
                </c:pt>
                <c:pt idx="135">
                  <c:v>-0.75320330224978793</c:v>
                </c:pt>
                <c:pt idx="136">
                  <c:v>0.18138317904600587</c:v>
                </c:pt>
                <c:pt idx="137">
                  <c:v>-0.56556342311870011</c:v>
                </c:pt>
                <c:pt idx="138">
                  <c:v>0.39699601879882973</c:v>
                </c:pt>
                <c:pt idx="139">
                  <c:v>-0.23533623357477129</c:v>
                </c:pt>
                <c:pt idx="140">
                  <c:v>0.43776952878537667</c:v>
                </c:pt>
                <c:pt idx="141">
                  <c:v>4.2791457386439191E-2</c:v>
                </c:pt>
                <c:pt idx="142">
                  <c:v>-0.1879542863795578</c:v>
                </c:pt>
                <c:pt idx="143">
                  <c:v>0.8394893406305588</c:v>
                </c:pt>
                <c:pt idx="144">
                  <c:v>0.64710019763876936</c:v>
                </c:pt>
                <c:pt idx="145">
                  <c:v>-0.36324827217779898</c:v>
                </c:pt>
                <c:pt idx="146">
                  <c:v>-1.1361478387764112</c:v>
                </c:pt>
                <c:pt idx="147">
                  <c:v>0.19970664452456965</c:v>
                </c:pt>
                <c:pt idx="148">
                  <c:v>0.45778135181820101</c:v>
                </c:pt>
                <c:pt idx="149">
                  <c:v>-2.971357690650045E-2</c:v>
                </c:pt>
                <c:pt idx="150">
                  <c:v>6.7405965294731196E-2</c:v>
                </c:pt>
                <c:pt idx="151">
                  <c:v>-0.30488824002569537</c:v>
                </c:pt>
                <c:pt idx="152">
                  <c:v>0.65275771032943997</c:v>
                </c:pt>
                <c:pt idx="153">
                  <c:v>6.8681955766258795E-3</c:v>
                </c:pt>
                <c:pt idx="154">
                  <c:v>-2.6560252039073973E-3</c:v>
                </c:pt>
                <c:pt idx="155">
                  <c:v>0.30153359119810119</c:v>
                </c:pt>
                <c:pt idx="156">
                  <c:v>1.4550886925288733</c:v>
                </c:pt>
                <c:pt idx="157">
                  <c:v>-7.393177253425165E-2</c:v>
                </c:pt>
                <c:pt idx="158">
                  <c:v>0.83889144946789873</c:v>
                </c:pt>
                <c:pt idx="159">
                  <c:v>3.639116935331721E-2</c:v>
                </c:pt>
                <c:pt idx="160">
                  <c:v>2.4681440762792661E-2</c:v>
                </c:pt>
                <c:pt idx="161">
                  <c:v>0.13814454056375514</c:v>
                </c:pt>
                <c:pt idx="162">
                  <c:v>-0.57167378555368487</c:v>
                </c:pt>
                <c:pt idx="163">
                  <c:v>0.5067657453635297</c:v>
                </c:pt>
                <c:pt idx="164">
                  <c:v>-0.11187620107470142</c:v>
                </c:pt>
                <c:pt idx="165">
                  <c:v>0.29995935069896706</c:v>
                </c:pt>
                <c:pt idx="166">
                  <c:v>0.53399714432181788</c:v>
                </c:pt>
                <c:pt idx="167">
                  <c:v>0.62986605997188949</c:v>
                </c:pt>
                <c:pt idx="168">
                  <c:v>-0.72032329845551413</c:v>
                </c:pt>
                <c:pt idx="169">
                  <c:v>-0.25277212954805428</c:v>
                </c:pt>
                <c:pt idx="170">
                  <c:v>-1.2638432986198298</c:v>
                </c:pt>
                <c:pt idx="171">
                  <c:v>-0.27444637238071223</c:v>
                </c:pt>
                <c:pt idx="172">
                  <c:v>-0.69711189887431324</c:v>
                </c:pt>
                <c:pt idx="173">
                  <c:v>0.8548152421070796</c:v>
                </c:pt>
                <c:pt idx="174">
                  <c:v>-0.75138255216340255</c:v>
                </c:pt>
                <c:pt idx="175">
                  <c:v>0.34998803655836319</c:v>
                </c:pt>
                <c:pt idx="176">
                  <c:v>0.51385697779695505</c:v>
                </c:pt>
                <c:pt idx="177">
                  <c:v>-0.57213638804306122</c:v>
                </c:pt>
                <c:pt idx="178">
                  <c:v>3.9422996665047449E-2</c:v>
                </c:pt>
                <c:pt idx="179">
                  <c:v>-0.15213647079580994</c:v>
                </c:pt>
                <c:pt idx="180">
                  <c:v>-0.6824252062460614</c:v>
                </c:pt>
                <c:pt idx="181">
                  <c:v>0.14493274529312394</c:v>
                </c:pt>
                <c:pt idx="182">
                  <c:v>0.36744612252845599</c:v>
                </c:pt>
                <c:pt idx="183">
                  <c:v>0.77604923047157115</c:v>
                </c:pt>
                <c:pt idx="184">
                  <c:v>-6.0088351658973416E-2</c:v>
                </c:pt>
                <c:pt idx="185">
                  <c:v>-0.88416265441984621</c:v>
                </c:pt>
                <c:pt idx="186">
                  <c:v>-1.7859668141879874</c:v>
                </c:pt>
                <c:pt idx="187">
                  <c:v>-0.20114789004814515</c:v>
                </c:pt>
                <c:pt idx="188">
                  <c:v>-0.26802143503969678</c:v>
                </c:pt>
                <c:pt idx="189">
                  <c:v>-0.71913919923496739</c:v>
                </c:pt>
                <c:pt idx="190">
                  <c:v>-0.67397699008558209</c:v>
                </c:pt>
                <c:pt idx="191">
                  <c:v>-0.62188099670514152</c:v>
                </c:pt>
                <c:pt idx="192">
                  <c:v>0.26299787264086216</c:v>
                </c:pt>
                <c:pt idx="193">
                  <c:v>0.81898823480405625</c:v>
                </c:pt>
                <c:pt idx="194">
                  <c:v>-0.42200197580234189</c:v>
                </c:pt>
                <c:pt idx="195">
                  <c:v>0.89506765410196643</c:v>
                </c:pt>
                <c:pt idx="196">
                  <c:v>0.90162998724018095</c:v>
                </c:pt>
                <c:pt idx="197">
                  <c:v>-0.61268658819289001</c:v>
                </c:pt>
                <c:pt idx="198">
                  <c:v>-0.51485623763631061</c:v>
                </c:pt>
                <c:pt idx="199">
                  <c:v>0.3487979125203502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2B-4BE3-96E6-75653C571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898704"/>
        <c:axId val="636900016"/>
      </c:scatterChart>
      <c:valAx>
        <c:axId val="63689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Loyalty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636900016"/>
        <c:crosses val="autoZero"/>
        <c:crossBetween val="midCat"/>
      </c:valAx>
      <c:valAx>
        <c:axId val="636900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36898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Brand_Image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pPr>
              <a:solidFill>
                <a:srgbClr val="FFFF00"/>
              </a:solidFill>
            </c:spPr>
          </c:marker>
          <c:xVal>
            <c:numRef>
              <c:f>'Task 2.3'!$C$3:$C$202</c:f>
              <c:numCache>
                <c:formatCode>0.0</c:formatCode>
                <c:ptCount val="200"/>
                <c:pt idx="0">
                  <c:v>6</c:v>
                </c:pt>
                <c:pt idx="1">
                  <c:v>3.1</c:v>
                </c:pt>
                <c:pt idx="2">
                  <c:v>5.8</c:v>
                </c:pt>
                <c:pt idx="3">
                  <c:v>4.5</c:v>
                </c:pt>
                <c:pt idx="4">
                  <c:v>4.5</c:v>
                </c:pt>
                <c:pt idx="5">
                  <c:v>3.7</c:v>
                </c:pt>
                <c:pt idx="6">
                  <c:v>5.4</c:v>
                </c:pt>
                <c:pt idx="7">
                  <c:v>5.0999999999999996</c:v>
                </c:pt>
                <c:pt idx="8">
                  <c:v>5.8</c:v>
                </c:pt>
                <c:pt idx="9">
                  <c:v>5.7</c:v>
                </c:pt>
                <c:pt idx="10">
                  <c:v>4.5999999999999996</c:v>
                </c:pt>
                <c:pt idx="11">
                  <c:v>6.4</c:v>
                </c:pt>
                <c:pt idx="12">
                  <c:v>6.6</c:v>
                </c:pt>
                <c:pt idx="13">
                  <c:v>4.8</c:v>
                </c:pt>
                <c:pt idx="14">
                  <c:v>5.9</c:v>
                </c:pt>
                <c:pt idx="15">
                  <c:v>3.8</c:v>
                </c:pt>
                <c:pt idx="16">
                  <c:v>5.0999999999999996</c:v>
                </c:pt>
                <c:pt idx="17">
                  <c:v>5.5</c:v>
                </c:pt>
                <c:pt idx="18">
                  <c:v>5.6</c:v>
                </c:pt>
                <c:pt idx="19">
                  <c:v>7.1</c:v>
                </c:pt>
                <c:pt idx="20">
                  <c:v>5</c:v>
                </c:pt>
                <c:pt idx="21">
                  <c:v>7.8</c:v>
                </c:pt>
                <c:pt idx="22">
                  <c:v>4.7</c:v>
                </c:pt>
                <c:pt idx="23">
                  <c:v>4.5</c:v>
                </c:pt>
                <c:pt idx="24">
                  <c:v>5.3</c:v>
                </c:pt>
                <c:pt idx="25">
                  <c:v>5.3</c:v>
                </c:pt>
                <c:pt idx="26">
                  <c:v>3.7</c:v>
                </c:pt>
                <c:pt idx="27">
                  <c:v>4.2</c:v>
                </c:pt>
                <c:pt idx="28">
                  <c:v>3.7</c:v>
                </c:pt>
                <c:pt idx="29">
                  <c:v>4.5999999999999996</c:v>
                </c:pt>
                <c:pt idx="30">
                  <c:v>4.7</c:v>
                </c:pt>
                <c:pt idx="31">
                  <c:v>3.8</c:v>
                </c:pt>
                <c:pt idx="32">
                  <c:v>4.9000000000000004</c:v>
                </c:pt>
                <c:pt idx="33">
                  <c:v>4.7</c:v>
                </c:pt>
                <c:pt idx="34">
                  <c:v>6.8</c:v>
                </c:pt>
                <c:pt idx="35">
                  <c:v>2.9</c:v>
                </c:pt>
                <c:pt idx="36">
                  <c:v>4.5</c:v>
                </c:pt>
                <c:pt idx="37">
                  <c:v>5.5</c:v>
                </c:pt>
                <c:pt idx="38">
                  <c:v>5</c:v>
                </c:pt>
                <c:pt idx="39">
                  <c:v>6.4</c:v>
                </c:pt>
                <c:pt idx="40">
                  <c:v>5.2</c:v>
                </c:pt>
                <c:pt idx="41">
                  <c:v>4.9000000000000004</c:v>
                </c:pt>
                <c:pt idx="42">
                  <c:v>6.3</c:v>
                </c:pt>
                <c:pt idx="43">
                  <c:v>7.8</c:v>
                </c:pt>
                <c:pt idx="44">
                  <c:v>3</c:v>
                </c:pt>
                <c:pt idx="45">
                  <c:v>5.5</c:v>
                </c:pt>
                <c:pt idx="46">
                  <c:v>4.5</c:v>
                </c:pt>
                <c:pt idx="47">
                  <c:v>6</c:v>
                </c:pt>
                <c:pt idx="48">
                  <c:v>6.7</c:v>
                </c:pt>
                <c:pt idx="49">
                  <c:v>5.8</c:v>
                </c:pt>
                <c:pt idx="50">
                  <c:v>4.8</c:v>
                </c:pt>
                <c:pt idx="51">
                  <c:v>3.1</c:v>
                </c:pt>
                <c:pt idx="52">
                  <c:v>4.5999999999999996</c:v>
                </c:pt>
                <c:pt idx="53">
                  <c:v>4.7</c:v>
                </c:pt>
                <c:pt idx="54">
                  <c:v>4.7</c:v>
                </c:pt>
                <c:pt idx="55">
                  <c:v>5.5</c:v>
                </c:pt>
                <c:pt idx="56">
                  <c:v>6.9</c:v>
                </c:pt>
                <c:pt idx="57">
                  <c:v>5.4</c:v>
                </c:pt>
                <c:pt idx="58">
                  <c:v>4.5</c:v>
                </c:pt>
                <c:pt idx="59">
                  <c:v>3.5</c:v>
                </c:pt>
                <c:pt idx="60">
                  <c:v>3.8</c:v>
                </c:pt>
                <c:pt idx="61">
                  <c:v>5.9</c:v>
                </c:pt>
                <c:pt idx="62">
                  <c:v>4.8</c:v>
                </c:pt>
                <c:pt idx="63">
                  <c:v>3.4</c:v>
                </c:pt>
                <c:pt idx="64">
                  <c:v>4.8</c:v>
                </c:pt>
                <c:pt idx="65">
                  <c:v>6</c:v>
                </c:pt>
                <c:pt idx="66">
                  <c:v>5.0999999999999996</c:v>
                </c:pt>
                <c:pt idx="67">
                  <c:v>4.9000000000000004</c:v>
                </c:pt>
                <c:pt idx="68">
                  <c:v>4.5</c:v>
                </c:pt>
                <c:pt idx="69">
                  <c:v>5.3</c:v>
                </c:pt>
                <c:pt idx="70">
                  <c:v>7.1</c:v>
                </c:pt>
                <c:pt idx="71">
                  <c:v>4.5</c:v>
                </c:pt>
                <c:pt idx="72">
                  <c:v>6</c:v>
                </c:pt>
                <c:pt idx="73">
                  <c:v>6.7</c:v>
                </c:pt>
                <c:pt idx="74">
                  <c:v>6</c:v>
                </c:pt>
                <c:pt idx="75">
                  <c:v>4.8</c:v>
                </c:pt>
                <c:pt idx="76">
                  <c:v>5</c:v>
                </c:pt>
                <c:pt idx="77">
                  <c:v>4.9000000000000004</c:v>
                </c:pt>
                <c:pt idx="78">
                  <c:v>5.9</c:v>
                </c:pt>
                <c:pt idx="79">
                  <c:v>5.9</c:v>
                </c:pt>
                <c:pt idx="80">
                  <c:v>4.8</c:v>
                </c:pt>
                <c:pt idx="81">
                  <c:v>4.5999999999999996</c:v>
                </c:pt>
                <c:pt idx="82">
                  <c:v>4</c:v>
                </c:pt>
                <c:pt idx="83">
                  <c:v>5</c:v>
                </c:pt>
                <c:pt idx="84">
                  <c:v>4.3</c:v>
                </c:pt>
                <c:pt idx="85">
                  <c:v>4.5</c:v>
                </c:pt>
                <c:pt idx="86">
                  <c:v>4.9000000000000004</c:v>
                </c:pt>
                <c:pt idx="87">
                  <c:v>4.3</c:v>
                </c:pt>
                <c:pt idx="88">
                  <c:v>4.5999999999999996</c:v>
                </c:pt>
                <c:pt idx="89">
                  <c:v>8.1999999999999993</c:v>
                </c:pt>
                <c:pt idx="90">
                  <c:v>5.4</c:v>
                </c:pt>
                <c:pt idx="91">
                  <c:v>4.5</c:v>
                </c:pt>
                <c:pt idx="92">
                  <c:v>4.8</c:v>
                </c:pt>
                <c:pt idx="93">
                  <c:v>5.9</c:v>
                </c:pt>
                <c:pt idx="94">
                  <c:v>5.5</c:v>
                </c:pt>
                <c:pt idx="95">
                  <c:v>5.7</c:v>
                </c:pt>
                <c:pt idx="96">
                  <c:v>4.8</c:v>
                </c:pt>
                <c:pt idx="97">
                  <c:v>2.9</c:v>
                </c:pt>
                <c:pt idx="98">
                  <c:v>7.1</c:v>
                </c:pt>
                <c:pt idx="99">
                  <c:v>4.8</c:v>
                </c:pt>
                <c:pt idx="100">
                  <c:v>4.5999999999999996</c:v>
                </c:pt>
                <c:pt idx="101">
                  <c:v>6.2</c:v>
                </c:pt>
                <c:pt idx="102">
                  <c:v>7</c:v>
                </c:pt>
                <c:pt idx="103">
                  <c:v>6.6</c:v>
                </c:pt>
                <c:pt idx="104">
                  <c:v>6</c:v>
                </c:pt>
                <c:pt idx="105">
                  <c:v>5.2</c:v>
                </c:pt>
                <c:pt idx="106">
                  <c:v>5.5</c:v>
                </c:pt>
                <c:pt idx="107">
                  <c:v>6.2</c:v>
                </c:pt>
                <c:pt idx="108">
                  <c:v>4.8</c:v>
                </c:pt>
                <c:pt idx="109">
                  <c:v>4.5</c:v>
                </c:pt>
                <c:pt idx="110">
                  <c:v>6.1</c:v>
                </c:pt>
                <c:pt idx="111">
                  <c:v>4.5</c:v>
                </c:pt>
                <c:pt idx="112">
                  <c:v>5</c:v>
                </c:pt>
                <c:pt idx="113">
                  <c:v>6.9</c:v>
                </c:pt>
                <c:pt idx="114">
                  <c:v>5.9</c:v>
                </c:pt>
                <c:pt idx="115">
                  <c:v>7</c:v>
                </c:pt>
                <c:pt idx="116">
                  <c:v>6.2</c:v>
                </c:pt>
                <c:pt idx="117">
                  <c:v>6.1</c:v>
                </c:pt>
                <c:pt idx="118">
                  <c:v>5</c:v>
                </c:pt>
                <c:pt idx="119">
                  <c:v>3.8</c:v>
                </c:pt>
                <c:pt idx="120">
                  <c:v>6.9</c:v>
                </c:pt>
                <c:pt idx="121">
                  <c:v>4.8</c:v>
                </c:pt>
                <c:pt idx="122">
                  <c:v>3.4</c:v>
                </c:pt>
                <c:pt idx="123">
                  <c:v>4.5999999999999996</c:v>
                </c:pt>
                <c:pt idx="124">
                  <c:v>4.7</c:v>
                </c:pt>
                <c:pt idx="125">
                  <c:v>6.1</c:v>
                </c:pt>
                <c:pt idx="126">
                  <c:v>5.8</c:v>
                </c:pt>
                <c:pt idx="127">
                  <c:v>6.1</c:v>
                </c:pt>
                <c:pt idx="128">
                  <c:v>7.8</c:v>
                </c:pt>
                <c:pt idx="129">
                  <c:v>2.5</c:v>
                </c:pt>
                <c:pt idx="130">
                  <c:v>4.7</c:v>
                </c:pt>
                <c:pt idx="131">
                  <c:v>3</c:v>
                </c:pt>
                <c:pt idx="132">
                  <c:v>5</c:v>
                </c:pt>
                <c:pt idx="133">
                  <c:v>6.6</c:v>
                </c:pt>
                <c:pt idx="134">
                  <c:v>4.2</c:v>
                </c:pt>
                <c:pt idx="135">
                  <c:v>4.7</c:v>
                </c:pt>
                <c:pt idx="136">
                  <c:v>2.5</c:v>
                </c:pt>
                <c:pt idx="137">
                  <c:v>7.1</c:v>
                </c:pt>
                <c:pt idx="138">
                  <c:v>4.5</c:v>
                </c:pt>
                <c:pt idx="139">
                  <c:v>5</c:v>
                </c:pt>
                <c:pt idx="140">
                  <c:v>5.6</c:v>
                </c:pt>
                <c:pt idx="141">
                  <c:v>3.5</c:v>
                </c:pt>
                <c:pt idx="142">
                  <c:v>5.8</c:v>
                </c:pt>
                <c:pt idx="143">
                  <c:v>4.5</c:v>
                </c:pt>
                <c:pt idx="144">
                  <c:v>4.5</c:v>
                </c:pt>
                <c:pt idx="145">
                  <c:v>4.5</c:v>
                </c:pt>
                <c:pt idx="146">
                  <c:v>6.6</c:v>
                </c:pt>
                <c:pt idx="147">
                  <c:v>5.4</c:v>
                </c:pt>
                <c:pt idx="148">
                  <c:v>7.8</c:v>
                </c:pt>
                <c:pt idx="149">
                  <c:v>5.3</c:v>
                </c:pt>
                <c:pt idx="150">
                  <c:v>6.9</c:v>
                </c:pt>
                <c:pt idx="151">
                  <c:v>5.0999999999999996</c:v>
                </c:pt>
                <c:pt idx="152">
                  <c:v>4.7</c:v>
                </c:pt>
                <c:pt idx="153">
                  <c:v>4.5</c:v>
                </c:pt>
                <c:pt idx="154">
                  <c:v>6.6</c:v>
                </c:pt>
                <c:pt idx="155">
                  <c:v>4.7</c:v>
                </c:pt>
                <c:pt idx="156">
                  <c:v>4.9000000000000004</c:v>
                </c:pt>
                <c:pt idx="157">
                  <c:v>4.8</c:v>
                </c:pt>
                <c:pt idx="158">
                  <c:v>4.9000000000000004</c:v>
                </c:pt>
                <c:pt idx="159">
                  <c:v>4.5999999999999996</c:v>
                </c:pt>
                <c:pt idx="160">
                  <c:v>4.9000000000000004</c:v>
                </c:pt>
                <c:pt idx="161">
                  <c:v>5.9</c:v>
                </c:pt>
                <c:pt idx="162">
                  <c:v>6.1</c:v>
                </c:pt>
                <c:pt idx="163">
                  <c:v>6</c:v>
                </c:pt>
                <c:pt idx="164">
                  <c:v>6</c:v>
                </c:pt>
                <c:pt idx="165">
                  <c:v>5</c:v>
                </c:pt>
                <c:pt idx="166">
                  <c:v>5.9</c:v>
                </c:pt>
                <c:pt idx="167">
                  <c:v>5.4</c:v>
                </c:pt>
                <c:pt idx="168">
                  <c:v>4</c:v>
                </c:pt>
                <c:pt idx="169">
                  <c:v>6.8</c:v>
                </c:pt>
                <c:pt idx="170">
                  <c:v>4.2</c:v>
                </c:pt>
                <c:pt idx="171">
                  <c:v>3.3</c:v>
                </c:pt>
                <c:pt idx="172">
                  <c:v>6.7</c:v>
                </c:pt>
                <c:pt idx="173">
                  <c:v>5.7</c:v>
                </c:pt>
                <c:pt idx="174">
                  <c:v>6.6</c:v>
                </c:pt>
                <c:pt idx="175">
                  <c:v>6.7</c:v>
                </c:pt>
                <c:pt idx="176">
                  <c:v>4.5</c:v>
                </c:pt>
                <c:pt idx="177">
                  <c:v>6.1</c:v>
                </c:pt>
                <c:pt idx="178">
                  <c:v>3.3</c:v>
                </c:pt>
                <c:pt idx="179">
                  <c:v>7.8</c:v>
                </c:pt>
                <c:pt idx="180">
                  <c:v>4.2</c:v>
                </c:pt>
                <c:pt idx="181">
                  <c:v>4.7</c:v>
                </c:pt>
                <c:pt idx="182">
                  <c:v>7.8</c:v>
                </c:pt>
                <c:pt idx="183">
                  <c:v>6.3</c:v>
                </c:pt>
                <c:pt idx="184">
                  <c:v>4.7</c:v>
                </c:pt>
                <c:pt idx="185">
                  <c:v>4.5</c:v>
                </c:pt>
                <c:pt idx="186">
                  <c:v>3.7</c:v>
                </c:pt>
                <c:pt idx="187">
                  <c:v>4.8</c:v>
                </c:pt>
                <c:pt idx="188">
                  <c:v>5.8</c:v>
                </c:pt>
                <c:pt idx="189">
                  <c:v>4.8</c:v>
                </c:pt>
                <c:pt idx="190">
                  <c:v>4.8</c:v>
                </c:pt>
                <c:pt idx="191">
                  <c:v>5.7</c:v>
                </c:pt>
                <c:pt idx="192">
                  <c:v>4.8</c:v>
                </c:pt>
                <c:pt idx="193">
                  <c:v>5</c:v>
                </c:pt>
                <c:pt idx="194">
                  <c:v>4.5</c:v>
                </c:pt>
                <c:pt idx="195">
                  <c:v>5.4</c:v>
                </c:pt>
                <c:pt idx="196">
                  <c:v>6.2</c:v>
                </c:pt>
                <c:pt idx="197">
                  <c:v>6.1</c:v>
                </c:pt>
                <c:pt idx="198">
                  <c:v>8.1999999999999993</c:v>
                </c:pt>
                <c:pt idx="199">
                  <c:v>6.1</c:v>
                </c:pt>
              </c:numCache>
            </c:numRef>
          </c:xVal>
          <c:yVal>
            <c:numRef>
              <c:f>'Task 2.3'!$N$31:$N$230</c:f>
              <c:numCache>
                <c:formatCode>0.00</c:formatCode>
                <c:ptCount val="200"/>
                <c:pt idx="0">
                  <c:v>0.54217905021826862</c:v>
                </c:pt>
                <c:pt idx="1">
                  <c:v>-0.4318914194193253</c:v>
                </c:pt>
                <c:pt idx="2">
                  <c:v>0.59114471931917478</c:v>
                </c:pt>
                <c:pt idx="3">
                  <c:v>0.23378653165794816</c:v>
                </c:pt>
                <c:pt idx="4">
                  <c:v>0.97128245833239824</c:v>
                </c:pt>
                <c:pt idx="5">
                  <c:v>-0.48783076664507607</c:v>
                </c:pt>
                <c:pt idx="6">
                  <c:v>0.51620074559425699</c:v>
                </c:pt>
                <c:pt idx="7">
                  <c:v>0.70166149525715849</c:v>
                </c:pt>
                <c:pt idx="8">
                  <c:v>0.51627854971959941</c:v>
                </c:pt>
                <c:pt idx="9">
                  <c:v>-0.74098465107361289</c:v>
                </c:pt>
                <c:pt idx="10">
                  <c:v>0.50185130655254717</c:v>
                </c:pt>
                <c:pt idx="11">
                  <c:v>-0.18383990519051441</c:v>
                </c:pt>
                <c:pt idx="12">
                  <c:v>-0.96158331258006413</c:v>
                </c:pt>
                <c:pt idx="13">
                  <c:v>0.50272403227191731</c:v>
                </c:pt>
                <c:pt idx="14">
                  <c:v>-0.68933949528251404</c:v>
                </c:pt>
                <c:pt idx="15">
                  <c:v>-0.31373786600803655</c:v>
                </c:pt>
                <c:pt idx="16">
                  <c:v>1.1136701604347543E-2</c:v>
                </c:pt>
                <c:pt idx="17">
                  <c:v>0.72678884131666699</c:v>
                </c:pt>
                <c:pt idx="18">
                  <c:v>9.0411940090582732E-2</c:v>
                </c:pt>
                <c:pt idx="19">
                  <c:v>0.1514266351024407</c:v>
                </c:pt>
                <c:pt idx="20">
                  <c:v>0.22567541223074272</c:v>
                </c:pt>
                <c:pt idx="21">
                  <c:v>0.82051693550175742</c:v>
                </c:pt>
                <c:pt idx="22">
                  <c:v>0.53866860248488191</c:v>
                </c:pt>
                <c:pt idx="23">
                  <c:v>-0.549832972185337</c:v>
                </c:pt>
                <c:pt idx="24">
                  <c:v>-1.2534697078385904</c:v>
                </c:pt>
                <c:pt idx="25">
                  <c:v>-2.9149291974750469E-2</c:v>
                </c:pt>
                <c:pt idx="26">
                  <c:v>-0.90142244649138625</c:v>
                </c:pt>
                <c:pt idx="27">
                  <c:v>-1.2953806609556429</c:v>
                </c:pt>
                <c:pt idx="28">
                  <c:v>-0.63899729889210999</c:v>
                </c:pt>
                <c:pt idx="29">
                  <c:v>-0.59621673587243595</c:v>
                </c:pt>
                <c:pt idx="30">
                  <c:v>-0.10120928463839451</c:v>
                </c:pt>
                <c:pt idx="31">
                  <c:v>-0.61092021129722429</c:v>
                </c:pt>
                <c:pt idx="32">
                  <c:v>8.6815628837808134E-2</c:v>
                </c:pt>
                <c:pt idx="33">
                  <c:v>1.0711140642930603</c:v>
                </c:pt>
                <c:pt idx="34">
                  <c:v>-0.60979213312921221</c:v>
                </c:pt>
                <c:pt idx="35">
                  <c:v>0.20475799526878014</c:v>
                </c:pt>
                <c:pt idx="36">
                  <c:v>-0.66545599335340277</c:v>
                </c:pt>
                <c:pt idx="37">
                  <c:v>1.011000746569632</c:v>
                </c:pt>
                <c:pt idx="38">
                  <c:v>-0.30716386000561613</c:v>
                </c:pt>
                <c:pt idx="39">
                  <c:v>-1.4517033927806295</c:v>
                </c:pt>
                <c:pt idx="40">
                  <c:v>0.59923638097610432</c:v>
                </c:pt>
                <c:pt idx="41">
                  <c:v>0.11811257695031241</c:v>
                </c:pt>
                <c:pt idx="42">
                  <c:v>-1.015603694312782</c:v>
                </c:pt>
                <c:pt idx="43">
                  <c:v>-0.13335932774820947</c:v>
                </c:pt>
                <c:pt idx="44">
                  <c:v>-0.8205366778946912</c:v>
                </c:pt>
                <c:pt idx="45">
                  <c:v>0.34312120260416457</c:v>
                </c:pt>
                <c:pt idx="46">
                  <c:v>-0.20386318695583938</c:v>
                </c:pt>
                <c:pt idx="47">
                  <c:v>-0.83484123718618797</c:v>
                </c:pt>
                <c:pt idx="48">
                  <c:v>-0.26480463805845034</c:v>
                </c:pt>
                <c:pt idx="49">
                  <c:v>-9.2855168952453937E-2</c:v>
                </c:pt>
                <c:pt idx="50">
                  <c:v>-0.11001310570525913</c:v>
                </c:pt>
                <c:pt idx="51">
                  <c:v>0.23113276796459825</c:v>
                </c:pt>
                <c:pt idx="52">
                  <c:v>0.76146360183105166</c:v>
                </c:pt>
                <c:pt idx="53">
                  <c:v>-0.23801434884849026</c:v>
                </c:pt>
                <c:pt idx="54">
                  <c:v>-7.1266782051708333E-2</c:v>
                </c:pt>
                <c:pt idx="55">
                  <c:v>0.53020888640907771</c:v>
                </c:pt>
                <c:pt idx="56">
                  <c:v>1.9023940078442436E-2</c:v>
                </c:pt>
                <c:pt idx="57">
                  <c:v>3.8817438711436836E-2</c:v>
                </c:pt>
                <c:pt idx="58">
                  <c:v>-0.15878187714963143</c:v>
                </c:pt>
                <c:pt idx="59">
                  <c:v>0.14292889953027199</c:v>
                </c:pt>
                <c:pt idx="60">
                  <c:v>-0.28591233334980792</c:v>
                </c:pt>
                <c:pt idx="61">
                  <c:v>0.61217753914441353</c:v>
                </c:pt>
                <c:pt idx="62">
                  <c:v>0.76062262485546572</c:v>
                </c:pt>
                <c:pt idx="63">
                  <c:v>0.96335941813389958</c:v>
                </c:pt>
                <c:pt idx="64">
                  <c:v>0.32727679268415866</c:v>
                </c:pt>
                <c:pt idx="65">
                  <c:v>1.3403418841668353</c:v>
                </c:pt>
                <c:pt idx="66">
                  <c:v>-0.61167878244170737</c:v>
                </c:pt>
                <c:pt idx="67">
                  <c:v>1.392166317109325</c:v>
                </c:pt>
                <c:pt idx="68">
                  <c:v>-0.9045854577862551</c:v>
                </c:pt>
                <c:pt idx="69">
                  <c:v>0.80939951357415385</c:v>
                </c:pt>
                <c:pt idx="70">
                  <c:v>-0.92729756752218417</c:v>
                </c:pt>
                <c:pt idx="71">
                  <c:v>0.28951412028219714</c:v>
                </c:pt>
                <c:pt idx="72">
                  <c:v>5.2120338781779907E-2</c:v>
                </c:pt>
                <c:pt idx="73">
                  <c:v>0.66078213906858174</c:v>
                </c:pt>
                <c:pt idx="74">
                  <c:v>0.24034840402332769</c:v>
                </c:pt>
                <c:pt idx="75">
                  <c:v>1.1403783583757541</c:v>
                </c:pt>
                <c:pt idx="76">
                  <c:v>0.57053050808415939</c:v>
                </c:pt>
                <c:pt idx="77">
                  <c:v>-0.11792258877973083</c:v>
                </c:pt>
                <c:pt idx="78">
                  <c:v>-0.65228253739823749</c:v>
                </c:pt>
                <c:pt idx="79">
                  <c:v>0.35140759463918236</c:v>
                </c:pt>
                <c:pt idx="80">
                  <c:v>0.70157189956473687</c:v>
                </c:pt>
                <c:pt idx="81">
                  <c:v>0.52278560711596089</c:v>
                </c:pt>
                <c:pt idx="82">
                  <c:v>1.4326100723739517</c:v>
                </c:pt>
                <c:pt idx="83">
                  <c:v>-4.7673542841503824E-2</c:v>
                </c:pt>
                <c:pt idx="84">
                  <c:v>4.4072106979781367E-2</c:v>
                </c:pt>
                <c:pt idx="85">
                  <c:v>-0.15955352947879042</c:v>
                </c:pt>
                <c:pt idx="86">
                  <c:v>-1.2878930942926914E-2</c:v>
                </c:pt>
                <c:pt idx="87">
                  <c:v>0.1358624739079648</c:v>
                </c:pt>
                <c:pt idx="88">
                  <c:v>-0.28880051236776794</c:v>
                </c:pt>
                <c:pt idx="89">
                  <c:v>0.65783047492340074</c:v>
                </c:pt>
                <c:pt idx="90">
                  <c:v>-0.29872036254259982</c:v>
                </c:pt>
                <c:pt idx="91">
                  <c:v>-2.2415826119456028E-2</c:v>
                </c:pt>
                <c:pt idx="92">
                  <c:v>0.23226000000680713</c:v>
                </c:pt>
                <c:pt idx="93">
                  <c:v>0.22009598461166391</c:v>
                </c:pt>
                <c:pt idx="94">
                  <c:v>0.43007144426524402</c:v>
                </c:pt>
                <c:pt idx="95">
                  <c:v>-0.11333920500729278</c:v>
                </c:pt>
                <c:pt idx="96">
                  <c:v>-0.12286235416187363</c:v>
                </c:pt>
                <c:pt idx="97">
                  <c:v>0.27049987713969426</c:v>
                </c:pt>
                <c:pt idx="98">
                  <c:v>-0.24322687802843834</c:v>
                </c:pt>
                <c:pt idx="99">
                  <c:v>-0.56963250872515658</c:v>
                </c:pt>
                <c:pt idx="100">
                  <c:v>-1.1088039612202039</c:v>
                </c:pt>
                <c:pt idx="101">
                  <c:v>-1.3694407808825062</c:v>
                </c:pt>
                <c:pt idx="102">
                  <c:v>-0.60449319725640294</c:v>
                </c:pt>
                <c:pt idx="103">
                  <c:v>0.49155411291753204</c:v>
                </c:pt>
                <c:pt idx="104">
                  <c:v>0.57293442822691532</c:v>
                </c:pt>
                <c:pt idx="105">
                  <c:v>-0.77280064422183337</c:v>
                </c:pt>
                <c:pt idx="106">
                  <c:v>0.47503219336388547</c:v>
                </c:pt>
                <c:pt idx="107">
                  <c:v>0.11411729380150515</c:v>
                </c:pt>
                <c:pt idx="108">
                  <c:v>-0.30284014420961824</c:v>
                </c:pt>
                <c:pt idx="109">
                  <c:v>0.33820734097954386</c:v>
                </c:pt>
                <c:pt idx="110">
                  <c:v>-0.47234044271118947</c:v>
                </c:pt>
                <c:pt idx="111">
                  <c:v>-0.18009894638196045</c:v>
                </c:pt>
                <c:pt idx="112">
                  <c:v>-0.54410636635954468</c:v>
                </c:pt>
                <c:pt idx="113">
                  <c:v>-0.86905760210340421</c:v>
                </c:pt>
                <c:pt idx="114">
                  <c:v>-0.32182292572256088</c:v>
                </c:pt>
                <c:pt idx="115">
                  <c:v>-0.96151320083755998</c:v>
                </c:pt>
                <c:pt idx="116">
                  <c:v>0.71976933370252105</c:v>
                </c:pt>
                <c:pt idx="117">
                  <c:v>0.45557926010277505</c:v>
                </c:pt>
                <c:pt idx="118">
                  <c:v>6.1152891887948257E-2</c:v>
                </c:pt>
                <c:pt idx="119">
                  <c:v>0.19562952398562761</c:v>
                </c:pt>
                <c:pt idx="120">
                  <c:v>0.4443358329178082</c:v>
                </c:pt>
                <c:pt idx="121">
                  <c:v>0.35658672473809538</c:v>
                </c:pt>
                <c:pt idx="122">
                  <c:v>0.85266945150536966</c:v>
                </c:pt>
                <c:pt idx="123">
                  <c:v>-6.4189787820273736E-2</c:v>
                </c:pt>
                <c:pt idx="124">
                  <c:v>-0.421792954687362</c:v>
                </c:pt>
                <c:pt idx="125">
                  <c:v>9.2558663399913144E-3</c:v>
                </c:pt>
                <c:pt idx="126">
                  <c:v>6.5533883182832042E-2</c:v>
                </c:pt>
                <c:pt idx="127">
                  <c:v>-0.23369746700654925</c:v>
                </c:pt>
                <c:pt idx="128">
                  <c:v>0.59493015837472463</c:v>
                </c:pt>
                <c:pt idx="129">
                  <c:v>-0.21223783407712027</c:v>
                </c:pt>
                <c:pt idx="130">
                  <c:v>0.22033484659646341</c:v>
                </c:pt>
                <c:pt idx="131">
                  <c:v>-0.47146865412323535</c:v>
                </c:pt>
                <c:pt idx="132">
                  <c:v>0.11815524388554177</c:v>
                </c:pt>
                <c:pt idx="133">
                  <c:v>-0.65294190799414942</c:v>
                </c:pt>
                <c:pt idx="134">
                  <c:v>0.1602971369106676</c:v>
                </c:pt>
                <c:pt idx="135">
                  <c:v>-0.75320330224978793</c:v>
                </c:pt>
                <c:pt idx="136">
                  <c:v>0.18138317904600587</c:v>
                </c:pt>
                <c:pt idx="137">
                  <c:v>-0.56556342311870011</c:v>
                </c:pt>
                <c:pt idx="138">
                  <c:v>0.39699601879882973</c:v>
                </c:pt>
                <c:pt idx="139">
                  <c:v>-0.23533623357477129</c:v>
                </c:pt>
                <c:pt idx="140">
                  <c:v>0.43776952878537667</c:v>
                </c:pt>
                <c:pt idx="141">
                  <c:v>4.2791457386439191E-2</c:v>
                </c:pt>
                <c:pt idx="142">
                  <c:v>-0.1879542863795578</c:v>
                </c:pt>
                <c:pt idx="143">
                  <c:v>0.8394893406305588</c:v>
                </c:pt>
                <c:pt idx="144">
                  <c:v>0.64710019763876936</c:v>
                </c:pt>
                <c:pt idx="145">
                  <c:v>-0.36324827217779898</c:v>
                </c:pt>
                <c:pt idx="146">
                  <c:v>-1.1361478387764112</c:v>
                </c:pt>
                <c:pt idx="147">
                  <c:v>0.19970664452456965</c:v>
                </c:pt>
                <c:pt idx="148">
                  <c:v>0.45778135181820101</c:v>
                </c:pt>
                <c:pt idx="149">
                  <c:v>-2.971357690650045E-2</c:v>
                </c:pt>
                <c:pt idx="150">
                  <c:v>6.7405965294731196E-2</c:v>
                </c:pt>
                <c:pt idx="151">
                  <c:v>-0.30488824002569537</c:v>
                </c:pt>
                <c:pt idx="152">
                  <c:v>0.65275771032943997</c:v>
                </c:pt>
                <c:pt idx="153">
                  <c:v>6.8681955766258795E-3</c:v>
                </c:pt>
                <c:pt idx="154">
                  <c:v>-2.6560252039073973E-3</c:v>
                </c:pt>
                <c:pt idx="155">
                  <c:v>0.30153359119810119</c:v>
                </c:pt>
                <c:pt idx="156">
                  <c:v>1.4550886925288733</c:v>
                </c:pt>
                <c:pt idx="157">
                  <c:v>-7.393177253425165E-2</c:v>
                </c:pt>
                <c:pt idx="158">
                  <c:v>0.83889144946789873</c:v>
                </c:pt>
                <c:pt idx="159">
                  <c:v>3.639116935331721E-2</c:v>
                </c:pt>
                <c:pt idx="160">
                  <c:v>2.4681440762792661E-2</c:v>
                </c:pt>
                <c:pt idx="161">
                  <c:v>0.13814454056375514</c:v>
                </c:pt>
                <c:pt idx="162">
                  <c:v>-0.57167378555368487</c:v>
                </c:pt>
                <c:pt idx="163">
                  <c:v>0.5067657453635297</c:v>
                </c:pt>
                <c:pt idx="164">
                  <c:v>-0.11187620107470142</c:v>
                </c:pt>
                <c:pt idx="165">
                  <c:v>0.29995935069896706</c:v>
                </c:pt>
                <c:pt idx="166">
                  <c:v>0.53399714432181788</c:v>
                </c:pt>
                <c:pt idx="167">
                  <c:v>0.62986605997188949</c:v>
                </c:pt>
                <c:pt idx="168">
                  <c:v>-0.72032329845551413</c:v>
                </c:pt>
                <c:pt idx="169">
                  <c:v>-0.25277212954805428</c:v>
                </c:pt>
                <c:pt idx="170">
                  <c:v>-1.2638432986198298</c:v>
                </c:pt>
                <c:pt idx="171">
                  <c:v>-0.27444637238071223</c:v>
                </c:pt>
                <c:pt idx="172">
                  <c:v>-0.69711189887431324</c:v>
                </c:pt>
                <c:pt idx="173">
                  <c:v>0.8548152421070796</c:v>
                </c:pt>
                <c:pt idx="174">
                  <c:v>-0.75138255216340255</c:v>
                </c:pt>
                <c:pt idx="175">
                  <c:v>0.34998803655836319</c:v>
                </c:pt>
                <c:pt idx="176">
                  <c:v>0.51385697779695505</c:v>
                </c:pt>
                <c:pt idx="177">
                  <c:v>-0.57213638804306122</c:v>
                </c:pt>
                <c:pt idx="178">
                  <c:v>3.9422996665047449E-2</c:v>
                </c:pt>
                <c:pt idx="179">
                  <c:v>-0.15213647079580994</c:v>
                </c:pt>
                <c:pt idx="180">
                  <c:v>-0.6824252062460614</c:v>
                </c:pt>
                <c:pt idx="181">
                  <c:v>0.14493274529312394</c:v>
                </c:pt>
                <c:pt idx="182">
                  <c:v>0.36744612252845599</c:v>
                </c:pt>
                <c:pt idx="183">
                  <c:v>0.77604923047157115</c:v>
                </c:pt>
                <c:pt idx="184">
                  <c:v>-6.0088351658973416E-2</c:v>
                </c:pt>
                <c:pt idx="185">
                  <c:v>-0.88416265441984621</c:v>
                </c:pt>
                <c:pt idx="186">
                  <c:v>-1.7859668141879874</c:v>
                </c:pt>
                <c:pt idx="187">
                  <c:v>-0.20114789004814515</c:v>
                </c:pt>
                <c:pt idx="188">
                  <c:v>-0.26802143503969678</c:v>
                </c:pt>
                <c:pt idx="189">
                  <c:v>-0.71913919923496739</c:v>
                </c:pt>
                <c:pt idx="190">
                  <c:v>-0.67397699008558209</c:v>
                </c:pt>
                <c:pt idx="191">
                  <c:v>-0.62188099670514152</c:v>
                </c:pt>
                <c:pt idx="192">
                  <c:v>0.26299787264086216</c:v>
                </c:pt>
                <c:pt idx="193">
                  <c:v>0.81898823480405625</c:v>
                </c:pt>
                <c:pt idx="194">
                  <c:v>-0.42200197580234189</c:v>
                </c:pt>
                <c:pt idx="195">
                  <c:v>0.89506765410196643</c:v>
                </c:pt>
                <c:pt idx="196">
                  <c:v>0.90162998724018095</c:v>
                </c:pt>
                <c:pt idx="197">
                  <c:v>-0.61268658819289001</c:v>
                </c:pt>
                <c:pt idx="198">
                  <c:v>-0.51485623763631061</c:v>
                </c:pt>
                <c:pt idx="199">
                  <c:v>0.3487979125203502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1F-4774-B28C-D8DE9E7E2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10720"/>
        <c:axId val="641114000"/>
      </c:scatterChart>
      <c:valAx>
        <c:axId val="64111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Brand_Image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641114000"/>
        <c:crosses val="autoZero"/>
        <c:crossBetween val="midCat"/>
      </c:valAx>
      <c:valAx>
        <c:axId val="641114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41110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Quality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pPr>
              <a:solidFill>
                <a:srgbClr val="FFFF00"/>
              </a:solidFill>
            </c:spPr>
          </c:marker>
          <c:xVal>
            <c:numRef>
              <c:f>'Task 2.3'!$D$3:$D$202</c:f>
              <c:numCache>
                <c:formatCode>0.0</c:formatCode>
                <c:ptCount val="200"/>
                <c:pt idx="0">
                  <c:v>8.5</c:v>
                </c:pt>
                <c:pt idx="1">
                  <c:v>8.1999999999999993</c:v>
                </c:pt>
                <c:pt idx="2">
                  <c:v>9.1999999999999993</c:v>
                </c:pt>
                <c:pt idx="3">
                  <c:v>6.4</c:v>
                </c:pt>
                <c:pt idx="4">
                  <c:v>9</c:v>
                </c:pt>
                <c:pt idx="5">
                  <c:v>6.5</c:v>
                </c:pt>
                <c:pt idx="6">
                  <c:v>6.9</c:v>
                </c:pt>
                <c:pt idx="7">
                  <c:v>6.2</c:v>
                </c:pt>
                <c:pt idx="8">
                  <c:v>5.8</c:v>
                </c:pt>
                <c:pt idx="9">
                  <c:v>6.4</c:v>
                </c:pt>
                <c:pt idx="10">
                  <c:v>8.6999999999999993</c:v>
                </c:pt>
                <c:pt idx="11">
                  <c:v>6.1</c:v>
                </c:pt>
                <c:pt idx="12">
                  <c:v>9.5</c:v>
                </c:pt>
                <c:pt idx="13">
                  <c:v>9.1999999999999993</c:v>
                </c:pt>
                <c:pt idx="14">
                  <c:v>6.3</c:v>
                </c:pt>
                <c:pt idx="15">
                  <c:v>8.6999999999999993</c:v>
                </c:pt>
                <c:pt idx="16">
                  <c:v>5.7</c:v>
                </c:pt>
                <c:pt idx="17">
                  <c:v>5.9</c:v>
                </c:pt>
                <c:pt idx="18">
                  <c:v>5.6</c:v>
                </c:pt>
                <c:pt idx="19">
                  <c:v>9.1</c:v>
                </c:pt>
                <c:pt idx="20">
                  <c:v>5.2</c:v>
                </c:pt>
                <c:pt idx="21">
                  <c:v>9.6</c:v>
                </c:pt>
                <c:pt idx="22">
                  <c:v>8.6</c:v>
                </c:pt>
                <c:pt idx="23">
                  <c:v>9.3000000000000007</c:v>
                </c:pt>
                <c:pt idx="24">
                  <c:v>6</c:v>
                </c:pt>
                <c:pt idx="25">
                  <c:v>6.4</c:v>
                </c:pt>
                <c:pt idx="26">
                  <c:v>8.5</c:v>
                </c:pt>
                <c:pt idx="27">
                  <c:v>7</c:v>
                </c:pt>
                <c:pt idx="28">
                  <c:v>8.5</c:v>
                </c:pt>
                <c:pt idx="29">
                  <c:v>7.6</c:v>
                </c:pt>
                <c:pt idx="30">
                  <c:v>6.9</c:v>
                </c:pt>
                <c:pt idx="31">
                  <c:v>8.1</c:v>
                </c:pt>
                <c:pt idx="32">
                  <c:v>6.7</c:v>
                </c:pt>
                <c:pt idx="33">
                  <c:v>8</c:v>
                </c:pt>
                <c:pt idx="34">
                  <c:v>6.7</c:v>
                </c:pt>
                <c:pt idx="35">
                  <c:v>8.6999999999999993</c:v>
                </c:pt>
                <c:pt idx="36">
                  <c:v>9</c:v>
                </c:pt>
                <c:pt idx="37">
                  <c:v>9.6</c:v>
                </c:pt>
                <c:pt idx="38">
                  <c:v>8.1999999999999993</c:v>
                </c:pt>
                <c:pt idx="39">
                  <c:v>6.1</c:v>
                </c:pt>
                <c:pt idx="40">
                  <c:v>8.3000000000000007</c:v>
                </c:pt>
                <c:pt idx="41">
                  <c:v>9.4</c:v>
                </c:pt>
                <c:pt idx="42">
                  <c:v>9.3000000000000007</c:v>
                </c:pt>
                <c:pt idx="43">
                  <c:v>5.0999999999999996</c:v>
                </c:pt>
                <c:pt idx="44">
                  <c:v>8</c:v>
                </c:pt>
                <c:pt idx="45">
                  <c:v>5.9</c:v>
                </c:pt>
                <c:pt idx="46">
                  <c:v>10</c:v>
                </c:pt>
                <c:pt idx="47">
                  <c:v>5.7</c:v>
                </c:pt>
                <c:pt idx="48">
                  <c:v>9.9</c:v>
                </c:pt>
                <c:pt idx="49">
                  <c:v>7.9</c:v>
                </c:pt>
                <c:pt idx="50">
                  <c:v>6.7</c:v>
                </c:pt>
                <c:pt idx="51">
                  <c:v>8.1999999999999993</c:v>
                </c:pt>
                <c:pt idx="52">
                  <c:v>9.4</c:v>
                </c:pt>
                <c:pt idx="53">
                  <c:v>6.9</c:v>
                </c:pt>
                <c:pt idx="54">
                  <c:v>8</c:v>
                </c:pt>
                <c:pt idx="55">
                  <c:v>9.3000000000000007</c:v>
                </c:pt>
                <c:pt idx="56">
                  <c:v>7.4</c:v>
                </c:pt>
                <c:pt idx="57">
                  <c:v>7.6</c:v>
                </c:pt>
                <c:pt idx="58">
                  <c:v>10</c:v>
                </c:pt>
                <c:pt idx="59">
                  <c:v>9.9</c:v>
                </c:pt>
                <c:pt idx="60">
                  <c:v>8.6999999999999993</c:v>
                </c:pt>
                <c:pt idx="61">
                  <c:v>8.4</c:v>
                </c:pt>
                <c:pt idx="62">
                  <c:v>8.8000000000000007</c:v>
                </c:pt>
                <c:pt idx="63">
                  <c:v>7.7</c:v>
                </c:pt>
                <c:pt idx="64">
                  <c:v>6.6</c:v>
                </c:pt>
                <c:pt idx="65">
                  <c:v>5.7</c:v>
                </c:pt>
                <c:pt idx="66">
                  <c:v>5.7</c:v>
                </c:pt>
                <c:pt idx="67">
                  <c:v>5.5</c:v>
                </c:pt>
                <c:pt idx="68">
                  <c:v>7.5</c:v>
                </c:pt>
                <c:pt idx="69">
                  <c:v>6.4</c:v>
                </c:pt>
                <c:pt idx="70">
                  <c:v>9.1</c:v>
                </c:pt>
                <c:pt idx="71">
                  <c:v>6.7</c:v>
                </c:pt>
                <c:pt idx="72">
                  <c:v>6.5</c:v>
                </c:pt>
                <c:pt idx="73">
                  <c:v>9.9</c:v>
                </c:pt>
                <c:pt idx="74">
                  <c:v>8.5</c:v>
                </c:pt>
                <c:pt idx="75">
                  <c:v>9.9</c:v>
                </c:pt>
                <c:pt idx="76">
                  <c:v>7.6</c:v>
                </c:pt>
                <c:pt idx="77">
                  <c:v>9.4</c:v>
                </c:pt>
                <c:pt idx="78">
                  <c:v>9.3000000000000007</c:v>
                </c:pt>
                <c:pt idx="79">
                  <c:v>7.1</c:v>
                </c:pt>
                <c:pt idx="80">
                  <c:v>9.9</c:v>
                </c:pt>
                <c:pt idx="81">
                  <c:v>8.6999999999999993</c:v>
                </c:pt>
                <c:pt idx="82">
                  <c:v>8.6</c:v>
                </c:pt>
                <c:pt idx="83">
                  <c:v>6.4</c:v>
                </c:pt>
                <c:pt idx="84">
                  <c:v>7.7</c:v>
                </c:pt>
                <c:pt idx="85">
                  <c:v>7.5</c:v>
                </c:pt>
                <c:pt idx="86">
                  <c:v>5</c:v>
                </c:pt>
                <c:pt idx="87">
                  <c:v>7.7</c:v>
                </c:pt>
                <c:pt idx="88">
                  <c:v>9.1</c:v>
                </c:pt>
                <c:pt idx="89">
                  <c:v>5.5</c:v>
                </c:pt>
                <c:pt idx="90">
                  <c:v>9.1</c:v>
                </c:pt>
                <c:pt idx="91">
                  <c:v>7.1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9.3000000000000007</c:v>
                </c:pt>
                <c:pt idx="95">
                  <c:v>8.6</c:v>
                </c:pt>
                <c:pt idx="96">
                  <c:v>7.4</c:v>
                </c:pt>
                <c:pt idx="97">
                  <c:v>8.6999999999999993</c:v>
                </c:pt>
                <c:pt idx="98">
                  <c:v>7.8</c:v>
                </c:pt>
                <c:pt idx="99">
                  <c:v>7.9</c:v>
                </c:pt>
                <c:pt idx="100">
                  <c:v>7.6</c:v>
                </c:pt>
                <c:pt idx="101">
                  <c:v>9.1999999999999993</c:v>
                </c:pt>
                <c:pt idx="102">
                  <c:v>7.7</c:v>
                </c:pt>
                <c:pt idx="103">
                  <c:v>9.5</c:v>
                </c:pt>
                <c:pt idx="104">
                  <c:v>6.5</c:v>
                </c:pt>
                <c:pt idx="105">
                  <c:v>8.3000000000000007</c:v>
                </c:pt>
                <c:pt idx="106">
                  <c:v>9.6</c:v>
                </c:pt>
                <c:pt idx="107">
                  <c:v>5.9</c:v>
                </c:pt>
                <c:pt idx="108">
                  <c:v>8.6999999999999993</c:v>
                </c:pt>
                <c:pt idx="109">
                  <c:v>6.7</c:v>
                </c:pt>
                <c:pt idx="110">
                  <c:v>9.6999999999999993</c:v>
                </c:pt>
                <c:pt idx="111">
                  <c:v>8.8000000000000007</c:v>
                </c:pt>
                <c:pt idx="112">
                  <c:v>8.1999999999999993</c:v>
                </c:pt>
                <c:pt idx="113">
                  <c:v>8.9</c:v>
                </c:pt>
                <c:pt idx="114">
                  <c:v>8.4</c:v>
                </c:pt>
                <c:pt idx="115">
                  <c:v>7.7</c:v>
                </c:pt>
                <c:pt idx="116">
                  <c:v>9.1999999999999993</c:v>
                </c:pt>
                <c:pt idx="117">
                  <c:v>7.3</c:v>
                </c:pt>
                <c:pt idx="118">
                  <c:v>9</c:v>
                </c:pt>
                <c:pt idx="119">
                  <c:v>8.1</c:v>
                </c:pt>
                <c:pt idx="120">
                  <c:v>7.4</c:v>
                </c:pt>
                <c:pt idx="121">
                  <c:v>7.9</c:v>
                </c:pt>
                <c:pt idx="122">
                  <c:v>7.7</c:v>
                </c:pt>
                <c:pt idx="123">
                  <c:v>9.4</c:v>
                </c:pt>
                <c:pt idx="124">
                  <c:v>7.2</c:v>
                </c:pt>
                <c:pt idx="125">
                  <c:v>8.3000000000000007</c:v>
                </c:pt>
                <c:pt idx="126">
                  <c:v>7.9</c:v>
                </c:pt>
                <c:pt idx="127">
                  <c:v>7.3</c:v>
                </c:pt>
                <c:pt idx="128">
                  <c:v>9.6</c:v>
                </c:pt>
                <c:pt idx="129">
                  <c:v>8.3000000000000007</c:v>
                </c:pt>
                <c:pt idx="130">
                  <c:v>8.6</c:v>
                </c:pt>
                <c:pt idx="131">
                  <c:v>8</c:v>
                </c:pt>
                <c:pt idx="132">
                  <c:v>6.4</c:v>
                </c:pt>
                <c:pt idx="133">
                  <c:v>6.6</c:v>
                </c:pt>
                <c:pt idx="134">
                  <c:v>7.6</c:v>
                </c:pt>
                <c:pt idx="135">
                  <c:v>9.4</c:v>
                </c:pt>
                <c:pt idx="136">
                  <c:v>8.3000000000000007</c:v>
                </c:pt>
                <c:pt idx="137">
                  <c:v>7.8</c:v>
                </c:pt>
                <c:pt idx="138">
                  <c:v>7.1</c:v>
                </c:pt>
                <c:pt idx="139">
                  <c:v>7.6</c:v>
                </c:pt>
                <c:pt idx="140">
                  <c:v>5.6</c:v>
                </c:pt>
                <c:pt idx="141">
                  <c:v>9.9</c:v>
                </c:pt>
                <c:pt idx="142">
                  <c:v>9.1999999999999993</c:v>
                </c:pt>
                <c:pt idx="143">
                  <c:v>9.1</c:v>
                </c:pt>
                <c:pt idx="144">
                  <c:v>9.9</c:v>
                </c:pt>
                <c:pt idx="145">
                  <c:v>9.9</c:v>
                </c:pt>
                <c:pt idx="146">
                  <c:v>6.6</c:v>
                </c:pt>
                <c:pt idx="147">
                  <c:v>9.1</c:v>
                </c:pt>
                <c:pt idx="148">
                  <c:v>5.0999999999999996</c:v>
                </c:pt>
                <c:pt idx="149">
                  <c:v>6</c:v>
                </c:pt>
                <c:pt idx="150">
                  <c:v>8.9</c:v>
                </c:pt>
                <c:pt idx="151">
                  <c:v>6.2</c:v>
                </c:pt>
                <c:pt idx="152">
                  <c:v>7.2</c:v>
                </c:pt>
                <c:pt idx="153">
                  <c:v>8.8000000000000007</c:v>
                </c:pt>
                <c:pt idx="154">
                  <c:v>6.3</c:v>
                </c:pt>
                <c:pt idx="155">
                  <c:v>9.6999999999999993</c:v>
                </c:pt>
                <c:pt idx="156">
                  <c:v>5</c:v>
                </c:pt>
                <c:pt idx="157">
                  <c:v>7.4</c:v>
                </c:pt>
                <c:pt idx="158">
                  <c:v>5.5</c:v>
                </c:pt>
                <c:pt idx="159">
                  <c:v>9.1</c:v>
                </c:pt>
                <c:pt idx="160">
                  <c:v>6.7</c:v>
                </c:pt>
                <c:pt idx="161">
                  <c:v>6.3</c:v>
                </c:pt>
                <c:pt idx="162">
                  <c:v>8.3000000000000007</c:v>
                </c:pt>
                <c:pt idx="163">
                  <c:v>8.1999999999999993</c:v>
                </c:pt>
                <c:pt idx="164">
                  <c:v>8.1999999999999993</c:v>
                </c:pt>
                <c:pt idx="165">
                  <c:v>9</c:v>
                </c:pt>
                <c:pt idx="166">
                  <c:v>7.1</c:v>
                </c:pt>
                <c:pt idx="167">
                  <c:v>6.9</c:v>
                </c:pt>
                <c:pt idx="168">
                  <c:v>8.6</c:v>
                </c:pt>
                <c:pt idx="169">
                  <c:v>6.7</c:v>
                </c:pt>
                <c:pt idx="170">
                  <c:v>7</c:v>
                </c:pt>
                <c:pt idx="171">
                  <c:v>9.6999999999999993</c:v>
                </c:pt>
                <c:pt idx="172">
                  <c:v>9.9</c:v>
                </c:pt>
                <c:pt idx="173">
                  <c:v>8.6</c:v>
                </c:pt>
                <c:pt idx="174">
                  <c:v>6.3</c:v>
                </c:pt>
                <c:pt idx="175">
                  <c:v>9.9</c:v>
                </c:pt>
                <c:pt idx="176">
                  <c:v>9.3000000000000007</c:v>
                </c:pt>
                <c:pt idx="177">
                  <c:v>9.6999999999999993</c:v>
                </c:pt>
                <c:pt idx="178">
                  <c:v>9.6999999999999993</c:v>
                </c:pt>
                <c:pt idx="179">
                  <c:v>9.6</c:v>
                </c:pt>
                <c:pt idx="180">
                  <c:v>7.6</c:v>
                </c:pt>
                <c:pt idx="181">
                  <c:v>9.4</c:v>
                </c:pt>
                <c:pt idx="182">
                  <c:v>9.6</c:v>
                </c:pt>
                <c:pt idx="183">
                  <c:v>9.3000000000000007</c:v>
                </c:pt>
                <c:pt idx="184">
                  <c:v>9.6999999999999993</c:v>
                </c:pt>
                <c:pt idx="185">
                  <c:v>9.1</c:v>
                </c:pt>
                <c:pt idx="186">
                  <c:v>6.5</c:v>
                </c:pt>
                <c:pt idx="187">
                  <c:v>6.6</c:v>
                </c:pt>
                <c:pt idx="188">
                  <c:v>5.8</c:v>
                </c:pt>
                <c:pt idx="189">
                  <c:v>8.6999999999999993</c:v>
                </c:pt>
                <c:pt idx="190">
                  <c:v>8.8000000000000007</c:v>
                </c:pt>
                <c:pt idx="191">
                  <c:v>6.4</c:v>
                </c:pt>
                <c:pt idx="192">
                  <c:v>6.7</c:v>
                </c:pt>
                <c:pt idx="193">
                  <c:v>5.2</c:v>
                </c:pt>
                <c:pt idx="194">
                  <c:v>6.4</c:v>
                </c:pt>
                <c:pt idx="195">
                  <c:v>7.6</c:v>
                </c:pt>
                <c:pt idx="196">
                  <c:v>5.9</c:v>
                </c:pt>
                <c:pt idx="197">
                  <c:v>9.6999999999999993</c:v>
                </c:pt>
                <c:pt idx="198">
                  <c:v>5.5</c:v>
                </c:pt>
                <c:pt idx="199">
                  <c:v>9.6999999999999993</c:v>
                </c:pt>
              </c:numCache>
            </c:numRef>
          </c:xVal>
          <c:yVal>
            <c:numRef>
              <c:f>'Task 2.3'!$N$31:$N$230</c:f>
              <c:numCache>
                <c:formatCode>0.00</c:formatCode>
                <c:ptCount val="200"/>
                <c:pt idx="0">
                  <c:v>0.54217905021826862</c:v>
                </c:pt>
                <c:pt idx="1">
                  <c:v>-0.4318914194193253</c:v>
                </c:pt>
                <c:pt idx="2">
                  <c:v>0.59114471931917478</c:v>
                </c:pt>
                <c:pt idx="3">
                  <c:v>0.23378653165794816</c:v>
                </c:pt>
                <c:pt idx="4">
                  <c:v>0.97128245833239824</c:v>
                </c:pt>
                <c:pt idx="5">
                  <c:v>-0.48783076664507607</c:v>
                </c:pt>
                <c:pt idx="6">
                  <c:v>0.51620074559425699</c:v>
                </c:pt>
                <c:pt idx="7">
                  <c:v>0.70166149525715849</c:v>
                </c:pt>
                <c:pt idx="8">
                  <c:v>0.51627854971959941</c:v>
                </c:pt>
                <c:pt idx="9">
                  <c:v>-0.74098465107361289</c:v>
                </c:pt>
                <c:pt idx="10">
                  <c:v>0.50185130655254717</c:v>
                </c:pt>
                <c:pt idx="11">
                  <c:v>-0.18383990519051441</c:v>
                </c:pt>
                <c:pt idx="12">
                  <c:v>-0.96158331258006413</c:v>
                </c:pt>
                <c:pt idx="13">
                  <c:v>0.50272403227191731</c:v>
                </c:pt>
                <c:pt idx="14">
                  <c:v>-0.68933949528251404</c:v>
                </c:pt>
                <c:pt idx="15">
                  <c:v>-0.31373786600803655</c:v>
                </c:pt>
                <c:pt idx="16">
                  <c:v>1.1136701604347543E-2</c:v>
                </c:pt>
                <c:pt idx="17">
                  <c:v>0.72678884131666699</c:v>
                </c:pt>
                <c:pt idx="18">
                  <c:v>9.0411940090582732E-2</c:v>
                </c:pt>
                <c:pt idx="19">
                  <c:v>0.1514266351024407</c:v>
                </c:pt>
                <c:pt idx="20">
                  <c:v>0.22567541223074272</c:v>
                </c:pt>
                <c:pt idx="21">
                  <c:v>0.82051693550175742</c:v>
                </c:pt>
                <c:pt idx="22">
                  <c:v>0.53866860248488191</c:v>
                </c:pt>
                <c:pt idx="23">
                  <c:v>-0.549832972185337</c:v>
                </c:pt>
                <c:pt idx="24">
                  <c:v>-1.2534697078385904</c:v>
                </c:pt>
                <c:pt idx="25">
                  <c:v>-2.9149291974750469E-2</c:v>
                </c:pt>
                <c:pt idx="26">
                  <c:v>-0.90142244649138625</c:v>
                </c:pt>
                <c:pt idx="27">
                  <c:v>-1.2953806609556429</c:v>
                </c:pt>
                <c:pt idx="28">
                  <c:v>-0.63899729889210999</c:v>
                </c:pt>
                <c:pt idx="29">
                  <c:v>-0.59621673587243595</c:v>
                </c:pt>
                <c:pt idx="30">
                  <c:v>-0.10120928463839451</c:v>
                </c:pt>
                <c:pt idx="31">
                  <c:v>-0.61092021129722429</c:v>
                </c:pt>
                <c:pt idx="32">
                  <c:v>8.6815628837808134E-2</c:v>
                </c:pt>
                <c:pt idx="33">
                  <c:v>1.0711140642930603</c:v>
                </c:pt>
                <c:pt idx="34">
                  <c:v>-0.60979213312921221</c:v>
                </c:pt>
                <c:pt idx="35">
                  <c:v>0.20475799526878014</c:v>
                </c:pt>
                <c:pt idx="36">
                  <c:v>-0.66545599335340277</c:v>
                </c:pt>
                <c:pt idx="37">
                  <c:v>1.011000746569632</c:v>
                </c:pt>
                <c:pt idx="38">
                  <c:v>-0.30716386000561613</c:v>
                </c:pt>
                <c:pt idx="39">
                  <c:v>-1.4517033927806295</c:v>
                </c:pt>
                <c:pt idx="40">
                  <c:v>0.59923638097610432</c:v>
                </c:pt>
                <c:pt idx="41">
                  <c:v>0.11811257695031241</c:v>
                </c:pt>
                <c:pt idx="42">
                  <c:v>-1.015603694312782</c:v>
                </c:pt>
                <c:pt idx="43">
                  <c:v>-0.13335932774820947</c:v>
                </c:pt>
                <c:pt idx="44">
                  <c:v>-0.8205366778946912</c:v>
                </c:pt>
                <c:pt idx="45">
                  <c:v>0.34312120260416457</c:v>
                </c:pt>
                <c:pt idx="46">
                  <c:v>-0.20386318695583938</c:v>
                </c:pt>
                <c:pt idx="47">
                  <c:v>-0.83484123718618797</c:v>
                </c:pt>
                <c:pt idx="48">
                  <c:v>-0.26480463805845034</c:v>
                </c:pt>
                <c:pt idx="49">
                  <c:v>-9.2855168952453937E-2</c:v>
                </c:pt>
                <c:pt idx="50">
                  <c:v>-0.11001310570525913</c:v>
                </c:pt>
                <c:pt idx="51">
                  <c:v>0.23113276796459825</c:v>
                </c:pt>
                <c:pt idx="52">
                  <c:v>0.76146360183105166</c:v>
                </c:pt>
                <c:pt idx="53">
                  <c:v>-0.23801434884849026</c:v>
                </c:pt>
                <c:pt idx="54">
                  <c:v>-7.1266782051708333E-2</c:v>
                </c:pt>
                <c:pt idx="55">
                  <c:v>0.53020888640907771</c:v>
                </c:pt>
                <c:pt idx="56">
                  <c:v>1.9023940078442436E-2</c:v>
                </c:pt>
                <c:pt idx="57">
                  <c:v>3.8817438711436836E-2</c:v>
                </c:pt>
                <c:pt idx="58">
                  <c:v>-0.15878187714963143</c:v>
                </c:pt>
                <c:pt idx="59">
                  <c:v>0.14292889953027199</c:v>
                </c:pt>
                <c:pt idx="60">
                  <c:v>-0.28591233334980792</c:v>
                </c:pt>
                <c:pt idx="61">
                  <c:v>0.61217753914441353</c:v>
                </c:pt>
                <c:pt idx="62">
                  <c:v>0.76062262485546572</c:v>
                </c:pt>
                <c:pt idx="63">
                  <c:v>0.96335941813389958</c:v>
                </c:pt>
                <c:pt idx="64">
                  <c:v>0.32727679268415866</c:v>
                </c:pt>
                <c:pt idx="65">
                  <c:v>1.3403418841668353</c:v>
                </c:pt>
                <c:pt idx="66">
                  <c:v>-0.61167878244170737</c:v>
                </c:pt>
                <c:pt idx="67">
                  <c:v>1.392166317109325</c:v>
                </c:pt>
                <c:pt idx="68">
                  <c:v>-0.9045854577862551</c:v>
                </c:pt>
                <c:pt idx="69">
                  <c:v>0.80939951357415385</c:v>
                </c:pt>
                <c:pt idx="70">
                  <c:v>-0.92729756752218417</c:v>
                </c:pt>
                <c:pt idx="71">
                  <c:v>0.28951412028219714</c:v>
                </c:pt>
                <c:pt idx="72">
                  <c:v>5.2120338781779907E-2</c:v>
                </c:pt>
                <c:pt idx="73">
                  <c:v>0.66078213906858174</c:v>
                </c:pt>
                <c:pt idx="74">
                  <c:v>0.24034840402332769</c:v>
                </c:pt>
                <c:pt idx="75">
                  <c:v>1.1403783583757541</c:v>
                </c:pt>
                <c:pt idx="76">
                  <c:v>0.57053050808415939</c:v>
                </c:pt>
                <c:pt idx="77">
                  <c:v>-0.11792258877973083</c:v>
                </c:pt>
                <c:pt idx="78">
                  <c:v>-0.65228253739823749</c:v>
                </c:pt>
                <c:pt idx="79">
                  <c:v>0.35140759463918236</c:v>
                </c:pt>
                <c:pt idx="80">
                  <c:v>0.70157189956473687</c:v>
                </c:pt>
                <c:pt idx="81">
                  <c:v>0.52278560711596089</c:v>
                </c:pt>
                <c:pt idx="82">
                  <c:v>1.4326100723739517</c:v>
                </c:pt>
                <c:pt idx="83">
                  <c:v>-4.7673542841503824E-2</c:v>
                </c:pt>
                <c:pt idx="84">
                  <c:v>4.4072106979781367E-2</c:v>
                </c:pt>
                <c:pt idx="85">
                  <c:v>-0.15955352947879042</c:v>
                </c:pt>
                <c:pt idx="86">
                  <c:v>-1.2878930942926914E-2</c:v>
                </c:pt>
                <c:pt idx="87">
                  <c:v>0.1358624739079648</c:v>
                </c:pt>
                <c:pt idx="88">
                  <c:v>-0.28880051236776794</c:v>
                </c:pt>
                <c:pt idx="89">
                  <c:v>0.65783047492340074</c:v>
                </c:pt>
                <c:pt idx="90">
                  <c:v>-0.29872036254259982</c:v>
                </c:pt>
                <c:pt idx="91">
                  <c:v>-2.2415826119456028E-2</c:v>
                </c:pt>
                <c:pt idx="92">
                  <c:v>0.23226000000680713</c:v>
                </c:pt>
                <c:pt idx="93">
                  <c:v>0.22009598461166391</c:v>
                </c:pt>
                <c:pt idx="94">
                  <c:v>0.43007144426524402</c:v>
                </c:pt>
                <c:pt idx="95">
                  <c:v>-0.11333920500729278</c:v>
                </c:pt>
                <c:pt idx="96">
                  <c:v>-0.12286235416187363</c:v>
                </c:pt>
                <c:pt idx="97">
                  <c:v>0.27049987713969426</c:v>
                </c:pt>
                <c:pt idx="98">
                  <c:v>-0.24322687802843834</c:v>
                </c:pt>
                <c:pt idx="99">
                  <c:v>-0.56963250872515658</c:v>
                </c:pt>
                <c:pt idx="100">
                  <c:v>-1.1088039612202039</c:v>
                </c:pt>
                <c:pt idx="101">
                  <c:v>-1.3694407808825062</c:v>
                </c:pt>
                <c:pt idx="102">
                  <c:v>-0.60449319725640294</c:v>
                </c:pt>
                <c:pt idx="103">
                  <c:v>0.49155411291753204</c:v>
                </c:pt>
                <c:pt idx="104">
                  <c:v>0.57293442822691532</c:v>
                </c:pt>
                <c:pt idx="105">
                  <c:v>-0.77280064422183337</c:v>
                </c:pt>
                <c:pt idx="106">
                  <c:v>0.47503219336388547</c:v>
                </c:pt>
                <c:pt idx="107">
                  <c:v>0.11411729380150515</c:v>
                </c:pt>
                <c:pt idx="108">
                  <c:v>-0.30284014420961824</c:v>
                </c:pt>
                <c:pt idx="109">
                  <c:v>0.33820734097954386</c:v>
                </c:pt>
                <c:pt idx="110">
                  <c:v>-0.47234044271118947</c:v>
                </c:pt>
                <c:pt idx="111">
                  <c:v>-0.18009894638196045</c:v>
                </c:pt>
                <c:pt idx="112">
                  <c:v>-0.54410636635954468</c:v>
                </c:pt>
                <c:pt idx="113">
                  <c:v>-0.86905760210340421</c:v>
                </c:pt>
                <c:pt idx="114">
                  <c:v>-0.32182292572256088</c:v>
                </c:pt>
                <c:pt idx="115">
                  <c:v>-0.96151320083755998</c:v>
                </c:pt>
                <c:pt idx="116">
                  <c:v>0.71976933370252105</c:v>
                </c:pt>
                <c:pt idx="117">
                  <c:v>0.45557926010277505</c:v>
                </c:pt>
                <c:pt idx="118">
                  <c:v>6.1152891887948257E-2</c:v>
                </c:pt>
                <c:pt idx="119">
                  <c:v>0.19562952398562761</c:v>
                </c:pt>
                <c:pt idx="120">
                  <c:v>0.4443358329178082</c:v>
                </c:pt>
                <c:pt idx="121">
                  <c:v>0.35658672473809538</c:v>
                </c:pt>
                <c:pt idx="122">
                  <c:v>0.85266945150536966</c:v>
                </c:pt>
                <c:pt idx="123">
                  <c:v>-6.4189787820273736E-2</c:v>
                </c:pt>
                <c:pt idx="124">
                  <c:v>-0.421792954687362</c:v>
                </c:pt>
                <c:pt idx="125">
                  <c:v>9.2558663399913144E-3</c:v>
                </c:pt>
                <c:pt idx="126">
                  <c:v>6.5533883182832042E-2</c:v>
                </c:pt>
                <c:pt idx="127">
                  <c:v>-0.23369746700654925</c:v>
                </c:pt>
                <c:pt idx="128">
                  <c:v>0.59493015837472463</c:v>
                </c:pt>
                <c:pt idx="129">
                  <c:v>-0.21223783407712027</c:v>
                </c:pt>
                <c:pt idx="130">
                  <c:v>0.22033484659646341</c:v>
                </c:pt>
                <c:pt idx="131">
                  <c:v>-0.47146865412323535</c:v>
                </c:pt>
                <c:pt idx="132">
                  <c:v>0.11815524388554177</c:v>
                </c:pt>
                <c:pt idx="133">
                  <c:v>-0.65294190799414942</c:v>
                </c:pt>
                <c:pt idx="134">
                  <c:v>0.1602971369106676</c:v>
                </c:pt>
                <c:pt idx="135">
                  <c:v>-0.75320330224978793</c:v>
                </c:pt>
                <c:pt idx="136">
                  <c:v>0.18138317904600587</c:v>
                </c:pt>
                <c:pt idx="137">
                  <c:v>-0.56556342311870011</c:v>
                </c:pt>
                <c:pt idx="138">
                  <c:v>0.39699601879882973</c:v>
                </c:pt>
                <c:pt idx="139">
                  <c:v>-0.23533623357477129</c:v>
                </c:pt>
                <c:pt idx="140">
                  <c:v>0.43776952878537667</c:v>
                </c:pt>
                <c:pt idx="141">
                  <c:v>4.2791457386439191E-2</c:v>
                </c:pt>
                <c:pt idx="142">
                  <c:v>-0.1879542863795578</c:v>
                </c:pt>
                <c:pt idx="143">
                  <c:v>0.8394893406305588</c:v>
                </c:pt>
                <c:pt idx="144">
                  <c:v>0.64710019763876936</c:v>
                </c:pt>
                <c:pt idx="145">
                  <c:v>-0.36324827217779898</c:v>
                </c:pt>
                <c:pt idx="146">
                  <c:v>-1.1361478387764112</c:v>
                </c:pt>
                <c:pt idx="147">
                  <c:v>0.19970664452456965</c:v>
                </c:pt>
                <c:pt idx="148">
                  <c:v>0.45778135181820101</c:v>
                </c:pt>
                <c:pt idx="149">
                  <c:v>-2.971357690650045E-2</c:v>
                </c:pt>
                <c:pt idx="150">
                  <c:v>6.7405965294731196E-2</c:v>
                </c:pt>
                <c:pt idx="151">
                  <c:v>-0.30488824002569537</c:v>
                </c:pt>
                <c:pt idx="152">
                  <c:v>0.65275771032943997</c:v>
                </c:pt>
                <c:pt idx="153">
                  <c:v>6.8681955766258795E-3</c:v>
                </c:pt>
                <c:pt idx="154">
                  <c:v>-2.6560252039073973E-3</c:v>
                </c:pt>
                <c:pt idx="155">
                  <c:v>0.30153359119810119</c:v>
                </c:pt>
                <c:pt idx="156">
                  <c:v>1.4550886925288733</c:v>
                </c:pt>
                <c:pt idx="157">
                  <c:v>-7.393177253425165E-2</c:v>
                </c:pt>
                <c:pt idx="158">
                  <c:v>0.83889144946789873</c:v>
                </c:pt>
                <c:pt idx="159">
                  <c:v>3.639116935331721E-2</c:v>
                </c:pt>
                <c:pt idx="160">
                  <c:v>2.4681440762792661E-2</c:v>
                </c:pt>
                <c:pt idx="161">
                  <c:v>0.13814454056375514</c:v>
                </c:pt>
                <c:pt idx="162">
                  <c:v>-0.57167378555368487</c:v>
                </c:pt>
                <c:pt idx="163">
                  <c:v>0.5067657453635297</c:v>
                </c:pt>
                <c:pt idx="164">
                  <c:v>-0.11187620107470142</c:v>
                </c:pt>
                <c:pt idx="165">
                  <c:v>0.29995935069896706</c:v>
                </c:pt>
                <c:pt idx="166">
                  <c:v>0.53399714432181788</c:v>
                </c:pt>
                <c:pt idx="167">
                  <c:v>0.62986605997188949</c:v>
                </c:pt>
                <c:pt idx="168">
                  <c:v>-0.72032329845551413</c:v>
                </c:pt>
                <c:pt idx="169">
                  <c:v>-0.25277212954805428</c:v>
                </c:pt>
                <c:pt idx="170">
                  <c:v>-1.2638432986198298</c:v>
                </c:pt>
                <c:pt idx="171">
                  <c:v>-0.27444637238071223</c:v>
                </c:pt>
                <c:pt idx="172">
                  <c:v>-0.69711189887431324</c:v>
                </c:pt>
                <c:pt idx="173">
                  <c:v>0.8548152421070796</c:v>
                </c:pt>
                <c:pt idx="174">
                  <c:v>-0.75138255216340255</c:v>
                </c:pt>
                <c:pt idx="175">
                  <c:v>0.34998803655836319</c:v>
                </c:pt>
                <c:pt idx="176">
                  <c:v>0.51385697779695505</c:v>
                </c:pt>
                <c:pt idx="177">
                  <c:v>-0.57213638804306122</c:v>
                </c:pt>
                <c:pt idx="178">
                  <c:v>3.9422996665047449E-2</c:v>
                </c:pt>
                <c:pt idx="179">
                  <c:v>-0.15213647079580994</c:v>
                </c:pt>
                <c:pt idx="180">
                  <c:v>-0.6824252062460614</c:v>
                </c:pt>
                <c:pt idx="181">
                  <c:v>0.14493274529312394</c:v>
                </c:pt>
                <c:pt idx="182">
                  <c:v>0.36744612252845599</c:v>
                </c:pt>
                <c:pt idx="183">
                  <c:v>0.77604923047157115</c:v>
                </c:pt>
                <c:pt idx="184">
                  <c:v>-6.0088351658973416E-2</c:v>
                </c:pt>
                <c:pt idx="185">
                  <c:v>-0.88416265441984621</c:v>
                </c:pt>
                <c:pt idx="186">
                  <c:v>-1.7859668141879874</c:v>
                </c:pt>
                <c:pt idx="187">
                  <c:v>-0.20114789004814515</c:v>
                </c:pt>
                <c:pt idx="188">
                  <c:v>-0.26802143503969678</c:v>
                </c:pt>
                <c:pt idx="189">
                  <c:v>-0.71913919923496739</c:v>
                </c:pt>
                <c:pt idx="190">
                  <c:v>-0.67397699008558209</c:v>
                </c:pt>
                <c:pt idx="191">
                  <c:v>-0.62188099670514152</c:v>
                </c:pt>
                <c:pt idx="192">
                  <c:v>0.26299787264086216</c:v>
                </c:pt>
                <c:pt idx="193">
                  <c:v>0.81898823480405625</c:v>
                </c:pt>
                <c:pt idx="194">
                  <c:v>-0.42200197580234189</c:v>
                </c:pt>
                <c:pt idx="195">
                  <c:v>0.89506765410196643</c:v>
                </c:pt>
                <c:pt idx="196">
                  <c:v>0.90162998724018095</c:v>
                </c:pt>
                <c:pt idx="197">
                  <c:v>-0.61268658819289001</c:v>
                </c:pt>
                <c:pt idx="198">
                  <c:v>-0.51485623763631061</c:v>
                </c:pt>
                <c:pt idx="199">
                  <c:v>0.3487979125203502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9F-4344-AF2C-030304A8C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19248"/>
        <c:axId val="641112360"/>
      </c:scatterChart>
      <c:valAx>
        <c:axId val="64111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Quality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641112360"/>
        <c:crosses val="autoZero"/>
        <c:crossBetween val="midCat"/>
      </c:valAx>
      <c:valAx>
        <c:axId val="641112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41119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Brand Image* Quality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pPr>
              <a:solidFill>
                <a:srgbClr val="FFFF00"/>
              </a:solidFill>
            </c:spPr>
          </c:marker>
          <c:xVal>
            <c:numRef>
              <c:f>'Task 2.3'!$E$3:$E$202</c:f>
              <c:numCache>
                <c:formatCode>0.0</c:formatCode>
                <c:ptCount val="200"/>
                <c:pt idx="0">
                  <c:v>51</c:v>
                </c:pt>
                <c:pt idx="1">
                  <c:v>25.419999999999998</c:v>
                </c:pt>
                <c:pt idx="2">
                  <c:v>53.359999999999992</c:v>
                </c:pt>
                <c:pt idx="3">
                  <c:v>28.8</c:v>
                </c:pt>
                <c:pt idx="4">
                  <c:v>40.5</c:v>
                </c:pt>
                <c:pt idx="5">
                  <c:v>24.05</c:v>
                </c:pt>
                <c:pt idx="6">
                  <c:v>37.260000000000005</c:v>
                </c:pt>
                <c:pt idx="7">
                  <c:v>31.619999999999997</c:v>
                </c:pt>
                <c:pt idx="8">
                  <c:v>33.64</c:v>
                </c:pt>
                <c:pt idx="9">
                  <c:v>36.480000000000004</c:v>
                </c:pt>
                <c:pt idx="10">
                  <c:v>40.019999999999996</c:v>
                </c:pt>
                <c:pt idx="11">
                  <c:v>39.04</c:v>
                </c:pt>
                <c:pt idx="12">
                  <c:v>62.699999999999996</c:v>
                </c:pt>
                <c:pt idx="13">
                  <c:v>44.16</c:v>
                </c:pt>
                <c:pt idx="14">
                  <c:v>37.17</c:v>
                </c:pt>
                <c:pt idx="15">
                  <c:v>33.059999999999995</c:v>
                </c:pt>
                <c:pt idx="16">
                  <c:v>29.07</c:v>
                </c:pt>
                <c:pt idx="17">
                  <c:v>32.450000000000003</c:v>
                </c:pt>
                <c:pt idx="18">
                  <c:v>31.359999999999996</c:v>
                </c:pt>
                <c:pt idx="19">
                  <c:v>64.61</c:v>
                </c:pt>
                <c:pt idx="20">
                  <c:v>26</c:v>
                </c:pt>
                <c:pt idx="21">
                  <c:v>74.88</c:v>
                </c:pt>
                <c:pt idx="22">
                  <c:v>40.42</c:v>
                </c:pt>
                <c:pt idx="23">
                  <c:v>41.85</c:v>
                </c:pt>
                <c:pt idx="24">
                  <c:v>31.799999999999997</c:v>
                </c:pt>
                <c:pt idx="25">
                  <c:v>33.92</c:v>
                </c:pt>
                <c:pt idx="26">
                  <c:v>31.450000000000003</c:v>
                </c:pt>
                <c:pt idx="27">
                  <c:v>29.400000000000002</c:v>
                </c:pt>
                <c:pt idx="28">
                  <c:v>31.450000000000003</c:v>
                </c:pt>
                <c:pt idx="29">
                  <c:v>34.959999999999994</c:v>
                </c:pt>
                <c:pt idx="30">
                  <c:v>32.43</c:v>
                </c:pt>
                <c:pt idx="31">
                  <c:v>30.779999999999998</c:v>
                </c:pt>
                <c:pt idx="32">
                  <c:v>32.830000000000005</c:v>
                </c:pt>
                <c:pt idx="33">
                  <c:v>37.6</c:v>
                </c:pt>
                <c:pt idx="34">
                  <c:v>45.56</c:v>
                </c:pt>
                <c:pt idx="35">
                  <c:v>25.229999999999997</c:v>
                </c:pt>
                <c:pt idx="36">
                  <c:v>40.5</c:v>
                </c:pt>
                <c:pt idx="37">
                  <c:v>52.8</c:v>
                </c:pt>
                <c:pt idx="38">
                  <c:v>41</c:v>
                </c:pt>
                <c:pt idx="39">
                  <c:v>39.04</c:v>
                </c:pt>
                <c:pt idx="40">
                  <c:v>43.160000000000004</c:v>
                </c:pt>
                <c:pt idx="41">
                  <c:v>46.06</c:v>
                </c:pt>
                <c:pt idx="42">
                  <c:v>58.59</c:v>
                </c:pt>
                <c:pt idx="43">
                  <c:v>39.779999999999994</c:v>
                </c:pt>
                <c:pt idx="44">
                  <c:v>24</c:v>
                </c:pt>
                <c:pt idx="45">
                  <c:v>32.450000000000003</c:v>
                </c:pt>
                <c:pt idx="46">
                  <c:v>45</c:v>
                </c:pt>
                <c:pt idx="47">
                  <c:v>34.200000000000003</c:v>
                </c:pt>
                <c:pt idx="48">
                  <c:v>66.33</c:v>
                </c:pt>
                <c:pt idx="49">
                  <c:v>45.82</c:v>
                </c:pt>
                <c:pt idx="50">
                  <c:v>32.159999999999997</c:v>
                </c:pt>
                <c:pt idx="51">
                  <c:v>25.419999999999998</c:v>
                </c:pt>
                <c:pt idx="52">
                  <c:v>43.239999999999995</c:v>
                </c:pt>
                <c:pt idx="53">
                  <c:v>32.43</c:v>
                </c:pt>
                <c:pt idx="54">
                  <c:v>37.6</c:v>
                </c:pt>
                <c:pt idx="55">
                  <c:v>51.150000000000006</c:v>
                </c:pt>
                <c:pt idx="56">
                  <c:v>51.06</c:v>
                </c:pt>
                <c:pt idx="57">
                  <c:v>41.04</c:v>
                </c:pt>
                <c:pt idx="58">
                  <c:v>45</c:v>
                </c:pt>
                <c:pt idx="59">
                  <c:v>34.65</c:v>
                </c:pt>
                <c:pt idx="60">
                  <c:v>33.059999999999995</c:v>
                </c:pt>
                <c:pt idx="61">
                  <c:v>49.56</c:v>
                </c:pt>
                <c:pt idx="62">
                  <c:v>42.24</c:v>
                </c:pt>
                <c:pt idx="63">
                  <c:v>26.18</c:v>
                </c:pt>
                <c:pt idx="64">
                  <c:v>31.679999999999996</c:v>
                </c:pt>
                <c:pt idx="65">
                  <c:v>34.200000000000003</c:v>
                </c:pt>
                <c:pt idx="66">
                  <c:v>29.07</c:v>
                </c:pt>
                <c:pt idx="67">
                  <c:v>26.950000000000003</c:v>
                </c:pt>
                <c:pt idx="68">
                  <c:v>33.75</c:v>
                </c:pt>
                <c:pt idx="69">
                  <c:v>33.92</c:v>
                </c:pt>
                <c:pt idx="70">
                  <c:v>64.61</c:v>
                </c:pt>
                <c:pt idx="71">
                  <c:v>30.150000000000002</c:v>
                </c:pt>
                <c:pt idx="72">
                  <c:v>39</c:v>
                </c:pt>
                <c:pt idx="73">
                  <c:v>66.33</c:v>
                </c:pt>
                <c:pt idx="74">
                  <c:v>51</c:v>
                </c:pt>
                <c:pt idx="75">
                  <c:v>47.52</c:v>
                </c:pt>
                <c:pt idx="76">
                  <c:v>38</c:v>
                </c:pt>
                <c:pt idx="77">
                  <c:v>46.06</c:v>
                </c:pt>
                <c:pt idx="78">
                  <c:v>54.870000000000005</c:v>
                </c:pt>
                <c:pt idx="79">
                  <c:v>41.89</c:v>
                </c:pt>
                <c:pt idx="80">
                  <c:v>47.52</c:v>
                </c:pt>
                <c:pt idx="81">
                  <c:v>40.019999999999996</c:v>
                </c:pt>
                <c:pt idx="82">
                  <c:v>34.4</c:v>
                </c:pt>
                <c:pt idx="83">
                  <c:v>32</c:v>
                </c:pt>
                <c:pt idx="84">
                  <c:v>33.11</c:v>
                </c:pt>
                <c:pt idx="85">
                  <c:v>33.75</c:v>
                </c:pt>
                <c:pt idx="86">
                  <c:v>24.5</c:v>
                </c:pt>
                <c:pt idx="87">
                  <c:v>33.11</c:v>
                </c:pt>
                <c:pt idx="88">
                  <c:v>41.859999999999992</c:v>
                </c:pt>
                <c:pt idx="89">
                  <c:v>45.099999999999994</c:v>
                </c:pt>
                <c:pt idx="90">
                  <c:v>49.14</c:v>
                </c:pt>
                <c:pt idx="91">
                  <c:v>31.95</c:v>
                </c:pt>
                <c:pt idx="92">
                  <c:v>44.16</c:v>
                </c:pt>
                <c:pt idx="93">
                  <c:v>54.870000000000005</c:v>
                </c:pt>
                <c:pt idx="94">
                  <c:v>51.150000000000006</c:v>
                </c:pt>
                <c:pt idx="95">
                  <c:v>49.019999999999996</c:v>
                </c:pt>
                <c:pt idx="96">
                  <c:v>35.520000000000003</c:v>
                </c:pt>
                <c:pt idx="97">
                  <c:v>25.229999999999997</c:v>
                </c:pt>
                <c:pt idx="98">
                  <c:v>55.379999999999995</c:v>
                </c:pt>
                <c:pt idx="99">
                  <c:v>37.92</c:v>
                </c:pt>
                <c:pt idx="100">
                  <c:v>34.959999999999994</c:v>
                </c:pt>
                <c:pt idx="101">
                  <c:v>57.04</c:v>
                </c:pt>
                <c:pt idx="102">
                  <c:v>53.9</c:v>
                </c:pt>
                <c:pt idx="103">
                  <c:v>62.699999999999996</c:v>
                </c:pt>
                <c:pt idx="104">
                  <c:v>39</c:v>
                </c:pt>
                <c:pt idx="105">
                  <c:v>43.160000000000004</c:v>
                </c:pt>
                <c:pt idx="106">
                  <c:v>52.8</c:v>
                </c:pt>
                <c:pt idx="107">
                  <c:v>36.580000000000005</c:v>
                </c:pt>
                <c:pt idx="108">
                  <c:v>41.76</c:v>
                </c:pt>
                <c:pt idx="109">
                  <c:v>30.150000000000002</c:v>
                </c:pt>
                <c:pt idx="110">
                  <c:v>59.169999999999995</c:v>
                </c:pt>
                <c:pt idx="111">
                  <c:v>39.6</c:v>
                </c:pt>
                <c:pt idx="112">
                  <c:v>41</c:v>
                </c:pt>
                <c:pt idx="113">
                  <c:v>61.410000000000004</c:v>
                </c:pt>
                <c:pt idx="114">
                  <c:v>49.56</c:v>
                </c:pt>
                <c:pt idx="115">
                  <c:v>53.9</c:v>
                </c:pt>
                <c:pt idx="116">
                  <c:v>57.04</c:v>
                </c:pt>
                <c:pt idx="117">
                  <c:v>44.529999999999994</c:v>
                </c:pt>
                <c:pt idx="118">
                  <c:v>45</c:v>
                </c:pt>
                <c:pt idx="119">
                  <c:v>30.779999999999998</c:v>
                </c:pt>
                <c:pt idx="120">
                  <c:v>51.06</c:v>
                </c:pt>
                <c:pt idx="121">
                  <c:v>37.92</c:v>
                </c:pt>
                <c:pt idx="122">
                  <c:v>26.18</c:v>
                </c:pt>
                <c:pt idx="123">
                  <c:v>43.239999999999995</c:v>
                </c:pt>
                <c:pt idx="124">
                  <c:v>33.840000000000003</c:v>
                </c:pt>
                <c:pt idx="125">
                  <c:v>50.63</c:v>
                </c:pt>
                <c:pt idx="126">
                  <c:v>45.82</c:v>
                </c:pt>
                <c:pt idx="127">
                  <c:v>44.529999999999994</c:v>
                </c:pt>
                <c:pt idx="128">
                  <c:v>74.88</c:v>
                </c:pt>
                <c:pt idx="129">
                  <c:v>20.75</c:v>
                </c:pt>
                <c:pt idx="130">
                  <c:v>40.42</c:v>
                </c:pt>
                <c:pt idx="131">
                  <c:v>24</c:v>
                </c:pt>
                <c:pt idx="132">
                  <c:v>32</c:v>
                </c:pt>
                <c:pt idx="133">
                  <c:v>43.559999999999995</c:v>
                </c:pt>
                <c:pt idx="134">
                  <c:v>31.919999999999998</c:v>
                </c:pt>
                <c:pt idx="135">
                  <c:v>44.180000000000007</c:v>
                </c:pt>
                <c:pt idx="136">
                  <c:v>20.75</c:v>
                </c:pt>
                <c:pt idx="137">
                  <c:v>55.379999999999995</c:v>
                </c:pt>
                <c:pt idx="138">
                  <c:v>31.95</c:v>
                </c:pt>
                <c:pt idx="139">
                  <c:v>38</c:v>
                </c:pt>
                <c:pt idx="140">
                  <c:v>31.359999999999996</c:v>
                </c:pt>
                <c:pt idx="141">
                  <c:v>34.65</c:v>
                </c:pt>
                <c:pt idx="142">
                  <c:v>53.359999999999992</c:v>
                </c:pt>
                <c:pt idx="143">
                  <c:v>40.949999999999996</c:v>
                </c:pt>
                <c:pt idx="144">
                  <c:v>44.550000000000004</c:v>
                </c:pt>
                <c:pt idx="145">
                  <c:v>44.550000000000004</c:v>
                </c:pt>
                <c:pt idx="146">
                  <c:v>43.559999999999995</c:v>
                </c:pt>
                <c:pt idx="147">
                  <c:v>49.14</c:v>
                </c:pt>
                <c:pt idx="148">
                  <c:v>39.779999999999994</c:v>
                </c:pt>
                <c:pt idx="149">
                  <c:v>31.799999999999997</c:v>
                </c:pt>
                <c:pt idx="150">
                  <c:v>61.410000000000004</c:v>
                </c:pt>
                <c:pt idx="151">
                  <c:v>31.619999999999997</c:v>
                </c:pt>
                <c:pt idx="152">
                  <c:v>33.840000000000003</c:v>
                </c:pt>
                <c:pt idx="153">
                  <c:v>39.6</c:v>
                </c:pt>
                <c:pt idx="154">
                  <c:v>41.58</c:v>
                </c:pt>
                <c:pt idx="155">
                  <c:v>45.589999999999996</c:v>
                </c:pt>
                <c:pt idx="156">
                  <c:v>24.5</c:v>
                </c:pt>
                <c:pt idx="157">
                  <c:v>35.520000000000003</c:v>
                </c:pt>
                <c:pt idx="158">
                  <c:v>26.950000000000003</c:v>
                </c:pt>
                <c:pt idx="159">
                  <c:v>41.859999999999992</c:v>
                </c:pt>
                <c:pt idx="160">
                  <c:v>32.830000000000005</c:v>
                </c:pt>
                <c:pt idx="161">
                  <c:v>37.17</c:v>
                </c:pt>
                <c:pt idx="162">
                  <c:v>50.63</c:v>
                </c:pt>
                <c:pt idx="163">
                  <c:v>49.199999999999996</c:v>
                </c:pt>
                <c:pt idx="164">
                  <c:v>49.199999999999996</c:v>
                </c:pt>
                <c:pt idx="165">
                  <c:v>45</c:v>
                </c:pt>
                <c:pt idx="166">
                  <c:v>41.89</c:v>
                </c:pt>
                <c:pt idx="167">
                  <c:v>37.260000000000005</c:v>
                </c:pt>
                <c:pt idx="168">
                  <c:v>34.4</c:v>
                </c:pt>
                <c:pt idx="169">
                  <c:v>45.56</c:v>
                </c:pt>
                <c:pt idx="170">
                  <c:v>29.400000000000002</c:v>
                </c:pt>
                <c:pt idx="171">
                  <c:v>32.01</c:v>
                </c:pt>
                <c:pt idx="172">
                  <c:v>66.33</c:v>
                </c:pt>
                <c:pt idx="173">
                  <c:v>49.019999999999996</c:v>
                </c:pt>
                <c:pt idx="174">
                  <c:v>41.58</c:v>
                </c:pt>
                <c:pt idx="175">
                  <c:v>66.33</c:v>
                </c:pt>
                <c:pt idx="176">
                  <c:v>41.85</c:v>
                </c:pt>
                <c:pt idx="177">
                  <c:v>59.169999999999995</c:v>
                </c:pt>
                <c:pt idx="178">
                  <c:v>32.01</c:v>
                </c:pt>
                <c:pt idx="179">
                  <c:v>74.88</c:v>
                </c:pt>
                <c:pt idx="180">
                  <c:v>31.919999999999998</c:v>
                </c:pt>
                <c:pt idx="181">
                  <c:v>44.180000000000007</c:v>
                </c:pt>
                <c:pt idx="182">
                  <c:v>74.88</c:v>
                </c:pt>
                <c:pt idx="183">
                  <c:v>58.59</c:v>
                </c:pt>
                <c:pt idx="184">
                  <c:v>45.589999999999996</c:v>
                </c:pt>
                <c:pt idx="185">
                  <c:v>40.949999999999996</c:v>
                </c:pt>
                <c:pt idx="186">
                  <c:v>24.05</c:v>
                </c:pt>
                <c:pt idx="187">
                  <c:v>31.679999999999996</c:v>
                </c:pt>
                <c:pt idx="188">
                  <c:v>33.64</c:v>
                </c:pt>
                <c:pt idx="189">
                  <c:v>41.76</c:v>
                </c:pt>
                <c:pt idx="190">
                  <c:v>42.24</c:v>
                </c:pt>
                <c:pt idx="191">
                  <c:v>36.480000000000004</c:v>
                </c:pt>
                <c:pt idx="192">
                  <c:v>32.159999999999997</c:v>
                </c:pt>
                <c:pt idx="193">
                  <c:v>26</c:v>
                </c:pt>
                <c:pt idx="194">
                  <c:v>28.8</c:v>
                </c:pt>
                <c:pt idx="195">
                  <c:v>41.04</c:v>
                </c:pt>
                <c:pt idx="196">
                  <c:v>36.580000000000005</c:v>
                </c:pt>
                <c:pt idx="197">
                  <c:v>59.169999999999995</c:v>
                </c:pt>
                <c:pt idx="198">
                  <c:v>45.099999999999994</c:v>
                </c:pt>
                <c:pt idx="199">
                  <c:v>59.169999999999995</c:v>
                </c:pt>
              </c:numCache>
            </c:numRef>
          </c:xVal>
          <c:yVal>
            <c:numRef>
              <c:f>'Task 2.3'!$N$31:$N$230</c:f>
              <c:numCache>
                <c:formatCode>0.00</c:formatCode>
                <c:ptCount val="200"/>
                <c:pt idx="0">
                  <c:v>0.54217905021826862</c:v>
                </c:pt>
                <c:pt idx="1">
                  <c:v>-0.4318914194193253</c:v>
                </c:pt>
                <c:pt idx="2">
                  <c:v>0.59114471931917478</c:v>
                </c:pt>
                <c:pt idx="3">
                  <c:v>0.23378653165794816</c:v>
                </c:pt>
                <c:pt idx="4">
                  <c:v>0.97128245833239824</c:v>
                </c:pt>
                <c:pt idx="5">
                  <c:v>-0.48783076664507607</c:v>
                </c:pt>
                <c:pt idx="6">
                  <c:v>0.51620074559425699</c:v>
                </c:pt>
                <c:pt idx="7">
                  <c:v>0.70166149525715849</c:v>
                </c:pt>
                <c:pt idx="8">
                  <c:v>0.51627854971959941</c:v>
                </c:pt>
                <c:pt idx="9">
                  <c:v>-0.74098465107361289</c:v>
                </c:pt>
                <c:pt idx="10">
                  <c:v>0.50185130655254717</c:v>
                </c:pt>
                <c:pt idx="11">
                  <c:v>-0.18383990519051441</c:v>
                </c:pt>
                <c:pt idx="12">
                  <c:v>-0.96158331258006413</c:v>
                </c:pt>
                <c:pt idx="13">
                  <c:v>0.50272403227191731</c:v>
                </c:pt>
                <c:pt idx="14">
                  <c:v>-0.68933949528251404</c:v>
                </c:pt>
                <c:pt idx="15">
                  <c:v>-0.31373786600803655</c:v>
                </c:pt>
                <c:pt idx="16">
                  <c:v>1.1136701604347543E-2</c:v>
                </c:pt>
                <c:pt idx="17">
                  <c:v>0.72678884131666699</c:v>
                </c:pt>
                <c:pt idx="18">
                  <c:v>9.0411940090582732E-2</c:v>
                </c:pt>
                <c:pt idx="19">
                  <c:v>0.1514266351024407</c:v>
                </c:pt>
                <c:pt idx="20">
                  <c:v>0.22567541223074272</c:v>
                </c:pt>
                <c:pt idx="21">
                  <c:v>0.82051693550175742</c:v>
                </c:pt>
                <c:pt idx="22">
                  <c:v>0.53866860248488191</c:v>
                </c:pt>
                <c:pt idx="23">
                  <c:v>-0.549832972185337</c:v>
                </c:pt>
                <c:pt idx="24">
                  <c:v>-1.2534697078385904</c:v>
                </c:pt>
                <c:pt idx="25">
                  <c:v>-2.9149291974750469E-2</c:v>
                </c:pt>
                <c:pt idx="26">
                  <c:v>-0.90142244649138625</c:v>
                </c:pt>
                <c:pt idx="27">
                  <c:v>-1.2953806609556429</c:v>
                </c:pt>
                <c:pt idx="28">
                  <c:v>-0.63899729889210999</c:v>
                </c:pt>
                <c:pt idx="29">
                  <c:v>-0.59621673587243595</c:v>
                </c:pt>
                <c:pt idx="30">
                  <c:v>-0.10120928463839451</c:v>
                </c:pt>
                <c:pt idx="31">
                  <c:v>-0.61092021129722429</c:v>
                </c:pt>
                <c:pt idx="32">
                  <c:v>8.6815628837808134E-2</c:v>
                </c:pt>
                <c:pt idx="33">
                  <c:v>1.0711140642930603</c:v>
                </c:pt>
                <c:pt idx="34">
                  <c:v>-0.60979213312921221</c:v>
                </c:pt>
                <c:pt idx="35">
                  <c:v>0.20475799526878014</c:v>
                </c:pt>
                <c:pt idx="36">
                  <c:v>-0.66545599335340277</c:v>
                </c:pt>
                <c:pt idx="37">
                  <c:v>1.011000746569632</c:v>
                </c:pt>
                <c:pt idx="38">
                  <c:v>-0.30716386000561613</c:v>
                </c:pt>
                <c:pt idx="39">
                  <c:v>-1.4517033927806295</c:v>
                </c:pt>
                <c:pt idx="40">
                  <c:v>0.59923638097610432</c:v>
                </c:pt>
                <c:pt idx="41">
                  <c:v>0.11811257695031241</c:v>
                </c:pt>
                <c:pt idx="42">
                  <c:v>-1.015603694312782</c:v>
                </c:pt>
                <c:pt idx="43">
                  <c:v>-0.13335932774820947</c:v>
                </c:pt>
                <c:pt idx="44">
                  <c:v>-0.8205366778946912</c:v>
                </c:pt>
                <c:pt idx="45">
                  <c:v>0.34312120260416457</c:v>
                </c:pt>
                <c:pt idx="46">
                  <c:v>-0.20386318695583938</c:v>
                </c:pt>
                <c:pt idx="47">
                  <c:v>-0.83484123718618797</c:v>
                </c:pt>
                <c:pt idx="48">
                  <c:v>-0.26480463805845034</c:v>
                </c:pt>
                <c:pt idx="49">
                  <c:v>-9.2855168952453937E-2</c:v>
                </c:pt>
                <c:pt idx="50">
                  <c:v>-0.11001310570525913</c:v>
                </c:pt>
                <c:pt idx="51">
                  <c:v>0.23113276796459825</c:v>
                </c:pt>
                <c:pt idx="52">
                  <c:v>0.76146360183105166</c:v>
                </c:pt>
                <c:pt idx="53">
                  <c:v>-0.23801434884849026</c:v>
                </c:pt>
                <c:pt idx="54">
                  <c:v>-7.1266782051708333E-2</c:v>
                </c:pt>
                <c:pt idx="55">
                  <c:v>0.53020888640907771</c:v>
                </c:pt>
                <c:pt idx="56">
                  <c:v>1.9023940078442436E-2</c:v>
                </c:pt>
                <c:pt idx="57">
                  <c:v>3.8817438711436836E-2</c:v>
                </c:pt>
                <c:pt idx="58">
                  <c:v>-0.15878187714963143</c:v>
                </c:pt>
                <c:pt idx="59">
                  <c:v>0.14292889953027199</c:v>
                </c:pt>
                <c:pt idx="60">
                  <c:v>-0.28591233334980792</c:v>
                </c:pt>
                <c:pt idx="61">
                  <c:v>0.61217753914441353</c:v>
                </c:pt>
                <c:pt idx="62">
                  <c:v>0.76062262485546572</c:v>
                </c:pt>
                <c:pt idx="63">
                  <c:v>0.96335941813389958</c:v>
                </c:pt>
                <c:pt idx="64">
                  <c:v>0.32727679268415866</c:v>
                </c:pt>
                <c:pt idx="65">
                  <c:v>1.3403418841668353</c:v>
                </c:pt>
                <c:pt idx="66">
                  <c:v>-0.61167878244170737</c:v>
                </c:pt>
                <c:pt idx="67">
                  <c:v>1.392166317109325</c:v>
                </c:pt>
                <c:pt idx="68">
                  <c:v>-0.9045854577862551</c:v>
                </c:pt>
                <c:pt idx="69">
                  <c:v>0.80939951357415385</c:v>
                </c:pt>
                <c:pt idx="70">
                  <c:v>-0.92729756752218417</c:v>
                </c:pt>
                <c:pt idx="71">
                  <c:v>0.28951412028219714</c:v>
                </c:pt>
                <c:pt idx="72">
                  <c:v>5.2120338781779907E-2</c:v>
                </c:pt>
                <c:pt idx="73">
                  <c:v>0.66078213906858174</c:v>
                </c:pt>
                <c:pt idx="74">
                  <c:v>0.24034840402332769</c:v>
                </c:pt>
                <c:pt idx="75">
                  <c:v>1.1403783583757541</c:v>
                </c:pt>
                <c:pt idx="76">
                  <c:v>0.57053050808415939</c:v>
                </c:pt>
                <c:pt idx="77">
                  <c:v>-0.11792258877973083</c:v>
                </c:pt>
                <c:pt idx="78">
                  <c:v>-0.65228253739823749</c:v>
                </c:pt>
                <c:pt idx="79">
                  <c:v>0.35140759463918236</c:v>
                </c:pt>
                <c:pt idx="80">
                  <c:v>0.70157189956473687</c:v>
                </c:pt>
                <c:pt idx="81">
                  <c:v>0.52278560711596089</c:v>
                </c:pt>
                <c:pt idx="82">
                  <c:v>1.4326100723739517</c:v>
                </c:pt>
                <c:pt idx="83">
                  <c:v>-4.7673542841503824E-2</c:v>
                </c:pt>
                <c:pt idx="84">
                  <c:v>4.4072106979781367E-2</c:v>
                </c:pt>
                <c:pt idx="85">
                  <c:v>-0.15955352947879042</c:v>
                </c:pt>
                <c:pt idx="86">
                  <c:v>-1.2878930942926914E-2</c:v>
                </c:pt>
                <c:pt idx="87">
                  <c:v>0.1358624739079648</c:v>
                </c:pt>
                <c:pt idx="88">
                  <c:v>-0.28880051236776794</c:v>
                </c:pt>
                <c:pt idx="89">
                  <c:v>0.65783047492340074</c:v>
                </c:pt>
                <c:pt idx="90">
                  <c:v>-0.29872036254259982</c:v>
                </c:pt>
                <c:pt idx="91">
                  <c:v>-2.2415826119456028E-2</c:v>
                </c:pt>
                <c:pt idx="92">
                  <c:v>0.23226000000680713</c:v>
                </c:pt>
                <c:pt idx="93">
                  <c:v>0.22009598461166391</c:v>
                </c:pt>
                <c:pt idx="94">
                  <c:v>0.43007144426524402</c:v>
                </c:pt>
                <c:pt idx="95">
                  <c:v>-0.11333920500729278</c:v>
                </c:pt>
                <c:pt idx="96">
                  <c:v>-0.12286235416187363</c:v>
                </c:pt>
                <c:pt idx="97">
                  <c:v>0.27049987713969426</c:v>
                </c:pt>
                <c:pt idx="98">
                  <c:v>-0.24322687802843834</c:v>
                </c:pt>
                <c:pt idx="99">
                  <c:v>-0.56963250872515658</c:v>
                </c:pt>
                <c:pt idx="100">
                  <c:v>-1.1088039612202039</c:v>
                </c:pt>
                <c:pt idx="101">
                  <c:v>-1.3694407808825062</c:v>
                </c:pt>
                <c:pt idx="102">
                  <c:v>-0.60449319725640294</c:v>
                </c:pt>
                <c:pt idx="103">
                  <c:v>0.49155411291753204</c:v>
                </c:pt>
                <c:pt idx="104">
                  <c:v>0.57293442822691532</c:v>
                </c:pt>
                <c:pt idx="105">
                  <c:v>-0.77280064422183337</c:v>
                </c:pt>
                <c:pt idx="106">
                  <c:v>0.47503219336388547</c:v>
                </c:pt>
                <c:pt idx="107">
                  <c:v>0.11411729380150515</c:v>
                </c:pt>
                <c:pt idx="108">
                  <c:v>-0.30284014420961824</c:v>
                </c:pt>
                <c:pt idx="109">
                  <c:v>0.33820734097954386</c:v>
                </c:pt>
                <c:pt idx="110">
                  <c:v>-0.47234044271118947</c:v>
                </c:pt>
                <c:pt idx="111">
                  <c:v>-0.18009894638196045</c:v>
                </c:pt>
                <c:pt idx="112">
                  <c:v>-0.54410636635954468</c:v>
                </c:pt>
                <c:pt idx="113">
                  <c:v>-0.86905760210340421</c:v>
                </c:pt>
                <c:pt idx="114">
                  <c:v>-0.32182292572256088</c:v>
                </c:pt>
                <c:pt idx="115">
                  <c:v>-0.96151320083755998</c:v>
                </c:pt>
                <c:pt idx="116">
                  <c:v>0.71976933370252105</c:v>
                </c:pt>
                <c:pt idx="117">
                  <c:v>0.45557926010277505</c:v>
                </c:pt>
                <c:pt idx="118">
                  <c:v>6.1152891887948257E-2</c:v>
                </c:pt>
                <c:pt idx="119">
                  <c:v>0.19562952398562761</c:v>
                </c:pt>
                <c:pt idx="120">
                  <c:v>0.4443358329178082</c:v>
                </c:pt>
                <c:pt idx="121">
                  <c:v>0.35658672473809538</c:v>
                </c:pt>
                <c:pt idx="122">
                  <c:v>0.85266945150536966</c:v>
                </c:pt>
                <c:pt idx="123">
                  <c:v>-6.4189787820273736E-2</c:v>
                </c:pt>
                <c:pt idx="124">
                  <c:v>-0.421792954687362</c:v>
                </c:pt>
                <c:pt idx="125">
                  <c:v>9.2558663399913144E-3</c:v>
                </c:pt>
                <c:pt idx="126">
                  <c:v>6.5533883182832042E-2</c:v>
                </c:pt>
                <c:pt idx="127">
                  <c:v>-0.23369746700654925</c:v>
                </c:pt>
                <c:pt idx="128">
                  <c:v>0.59493015837472463</c:v>
                </c:pt>
                <c:pt idx="129">
                  <c:v>-0.21223783407712027</c:v>
                </c:pt>
                <c:pt idx="130">
                  <c:v>0.22033484659646341</c:v>
                </c:pt>
                <c:pt idx="131">
                  <c:v>-0.47146865412323535</c:v>
                </c:pt>
                <c:pt idx="132">
                  <c:v>0.11815524388554177</c:v>
                </c:pt>
                <c:pt idx="133">
                  <c:v>-0.65294190799414942</c:v>
                </c:pt>
                <c:pt idx="134">
                  <c:v>0.1602971369106676</c:v>
                </c:pt>
                <c:pt idx="135">
                  <c:v>-0.75320330224978793</c:v>
                </c:pt>
                <c:pt idx="136">
                  <c:v>0.18138317904600587</c:v>
                </c:pt>
                <c:pt idx="137">
                  <c:v>-0.56556342311870011</c:v>
                </c:pt>
                <c:pt idx="138">
                  <c:v>0.39699601879882973</c:v>
                </c:pt>
                <c:pt idx="139">
                  <c:v>-0.23533623357477129</c:v>
                </c:pt>
                <c:pt idx="140">
                  <c:v>0.43776952878537667</c:v>
                </c:pt>
                <c:pt idx="141">
                  <c:v>4.2791457386439191E-2</c:v>
                </c:pt>
                <c:pt idx="142">
                  <c:v>-0.1879542863795578</c:v>
                </c:pt>
                <c:pt idx="143">
                  <c:v>0.8394893406305588</c:v>
                </c:pt>
                <c:pt idx="144">
                  <c:v>0.64710019763876936</c:v>
                </c:pt>
                <c:pt idx="145">
                  <c:v>-0.36324827217779898</c:v>
                </c:pt>
                <c:pt idx="146">
                  <c:v>-1.1361478387764112</c:v>
                </c:pt>
                <c:pt idx="147">
                  <c:v>0.19970664452456965</c:v>
                </c:pt>
                <c:pt idx="148">
                  <c:v>0.45778135181820101</c:v>
                </c:pt>
                <c:pt idx="149">
                  <c:v>-2.971357690650045E-2</c:v>
                </c:pt>
                <c:pt idx="150">
                  <c:v>6.7405965294731196E-2</c:v>
                </c:pt>
                <c:pt idx="151">
                  <c:v>-0.30488824002569537</c:v>
                </c:pt>
                <c:pt idx="152">
                  <c:v>0.65275771032943997</c:v>
                </c:pt>
                <c:pt idx="153">
                  <c:v>6.8681955766258795E-3</c:v>
                </c:pt>
                <c:pt idx="154">
                  <c:v>-2.6560252039073973E-3</c:v>
                </c:pt>
                <c:pt idx="155">
                  <c:v>0.30153359119810119</c:v>
                </c:pt>
                <c:pt idx="156">
                  <c:v>1.4550886925288733</c:v>
                </c:pt>
                <c:pt idx="157">
                  <c:v>-7.393177253425165E-2</c:v>
                </c:pt>
                <c:pt idx="158">
                  <c:v>0.83889144946789873</c:v>
                </c:pt>
                <c:pt idx="159">
                  <c:v>3.639116935331721E-2</c:v>
                </c:pt>
                <c:pt idx="160">
                  <c:v>2.4681440762792661E-2</c:v>
                </c:pt>
                <c:pt idx="161">
                  <c:v>0.13814454056375514</c:v>
                </c:pt>
                <c:pt idx="162">
                  <c:v>-0.57167378555368487</c:v>
                </c:pt>
                <c:pt idx="163">
                  <c:v>0.5067657453635297</c:v>
                </c:pt>
                <c:pt idx="164">
                  <c:v>-0.11187620107470142</c:v>
                </c:pt>
                <c:pt idx="165">
                  <c:v>0.29995935069896706</c:v>
                </c:pt>
                <c:pt idx="166">
                  <c:v>0.53399714432181788</c:v>
                </c:pt>
                <c:pt idx="167">
                  <c:v>0.62986605997188949</c:v>
                </c:pt>
                <c:pt idx="168">
                  <c:v>-0.72032329845551413</c:v>
                </c:pt>
                <c:pt idx="169">
                  <c:v>-0.25277212954805428</c:v>
                </c:pt>
                <c:pt idx="170">
                  <c:v>-1.2638432986198298</c:v>
                </c:pt>
                <c:pt idx="171">
                  <c:v>-0.27444637238071223</c:v>
                </c:pt>
                <c:pt idx="172">
                  <c:v>-0.69711189887431324</c:v>
                </c:pt>
                <c:pt idx="173">
                  <c:v>0.8548152421070796</c:v>
                </c:pt>
                <c:pt idx="174">
                  <c:v>-0.75138255216340255</c:v>
                </c:pt>
                <c:pt idx="175">
                  <c:v>0.34998803655836319</c:v>
                </c:pt>
                <c:pt idx="176">
                  <c:v>0.51385697779695505</c:v>
                </c:pt>
                <c:pt idx="177">
                  <c:v>-0.57213638804306122</c:v>
                </c:pt>
                <c:pt idx="178">
                  <c:v>3.9422996665047449E-2</c:v>
                </c:pt>
                <c:pt idx="179">
                  <c:v>-0.15213647079580994</c:v>
                </c:pt>
                <c:pt idx="180">
                  <c:v>-0.6824252062460614</c:v>
                </c:pt>
                <c:pt idx="181">
                  <c:v>0.14493274529312394</c:v>
                </c:pt>
                <c:pt idx="182">
                  <c:v>0.36744612252845599</c:v>
                </c:pt>
                <c:pt idx="183">
                  <c:v>0.77604923047157115</c:v>
                </c:pt>
                <c:pt idx="184">
                  <c:v>-6.0088351658973416E-2</c:v>
                </c:pt>
                <c:pt idx="185">
                  <c:v>-0.88416265441984621</c:v>
                </c:pt>
                <c:pt idx="186">
                  <c:v>-1.7859668141879874</c:v>
                </c:pt>
                <c:pt idx="187">
                  <c:v>-0.20114789004814515</c:v>
                </c:pt>
                <c:pt idx="188">
                  <c:v>-0.26802143503969678</c:v>
                </c:pt>
                <c:pt idx="189">
                  <c:v>-0.71913919923496739</c:v>
                </c:pt>
                <c:pt idx="190">
                  <c:v>-0.67397699008558209</c:v>
                </c:pt>
                <c:pt idx="191">
                  <c:v>-0.62188099670514152</c:v>
                </c:pt>
                <c:pt idx="192">
                  <c:v>0.26299787264086216</c:v>
                </c:pt>
                <c:pt idx="193">
                  <c:v>0.81898823480405625</c:v>
                </c:pt>
                <c:pt idx="194">
                  <c:v>-0.42200197580234189</c:v>
                </c:pt>
                <c:pt idx="195">
                  <c:v>0.89506765410196643</c:v>
                </c:pt>
                <c:pt idx="196">
                  <c:v>0.90162998724018095</c:v>
                </c:pt>
                <c:pt idx="197">
                  <c:v>-0.61268658819289001</c:v>
                </c:pt>
                <c:pt idx="198">
                  <c:v>-0.51485623763631061</c:v>
                </c:pt>
                <c:pt idx="199">
                  <c:v>0.3487979125203502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50-43BB-936F-388F74AA6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177712"/>
        <c:axId val="769184600"/>
      </c:scatterChart>
      <c:valAx>
        <c:axId val="76917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Brand Image* Quality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769184600"/>
        <c:crosses val="autoZero"/>
        <c:crossBetween val="midCat"/>
      </c:valAx>
      <c:valAx>
        <c:axId val="769184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769177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Shipping_Cost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pPr>
              <a:solidFill>
                <a:srgbClr val="FFFF00"/>
              </a:solidFill>
            </c:spPr>
          </c:marker>
          <c:xVal>
            <c:numRef>
              <c:f>'Task 2.3'!$F$3:$F$202</c:f>
              <c:numCache>
                <c:formatCode>0.0</c:formatCode>
                <c:ptCount val="200"/>
                <c:pt idx="0">
                  <c:v>5.9</c:v>
                </c:pt>
                <c:pt idx="1">
                  <c:v>7.2</c:v>
                </c:pt>
                <c:pt idx="2">
                  <c:v>5.6</c:v>
                </c:pt>
                <c:pt idx="3">
                  <c:v>3.7</c:v>
                </c:pt>
                <c:pt idx="4">
                  <c:v>6.9</c:v>
                </c:pt>
                <c:pt idx="5">
                  <c:v>4.0999999999999996</c:v>
                </c:pt>
                <c:pt idx="6">
                  <c:v>2.6</c:v>
                </c:pt>
                <c:pt idx="7">
                  <c:v>4.8</c:v>
                </c:pt>
                <c:pt idx="8">
                  <c:v>6.7</c:v>
                </c:pt>
                <c:pt idx="9">
                  <c:v>6.1</c:v>
                </c:pt>
                <c:pt idx="10">
                  <c:v>4.8</c:v>
                </c:pt>
                <c:pt idx="11">
                  <c:v>3.9</c:v>
                </c:pt>
                <c:pt idx="12">
                  <c:v>6.9</c:v>
                </c:pt>
                <c:pt idx="13">
                  <c:v>5.5</c:v>
                </c:pt>
                <c:pt idx="14">
                  <c:v>6.9</c:v>
                </c:pt>
                <c:pt idx="15">
                  <c:v>6.8</c:v>
                </c:pt>
                <c:pt idx="16">
                  <c:v>6</c:v>
                </c:pt>
                <c:pt idx="17">
                  <c:v>7.2</c:v>
                </c:pt>
                <c:pt idx="18">
                  <c:v>6.4</c:v>
                </c:pt>
                <c:pt idx="19">
                  <c:v>6</c:v>
                </c:pt>
                <c:pt idx="20">
                  <c:v>5.2</c:v>
                </c:pt>
                <c:pt idx="21">
                  <c:v>7.7</c:v>
                </c:pt>
                <c:pt idx="22">
                  <c:v>5.0999999999999996</c:v>
                </c:pt>
                <c:pt idx="23">
                  <c:v>7.2</c:v>
                </c:pt>
                <c:pt idx="24">
                  <c:v>4.7</c:v>
                </c:pt>
                <c:pt idx="25">
                  <c:v>6.1</c:v>
                </c:pt>
                <c:pt idx="26">
                  <c:v>5.8</c:v>
                </c:pt>
                <c:pt idx="27">
                  <c:v>5.5</c:v>
                </c:pt>
                <c:pt idx="28">
                  <c:v>6</c:v>
                </c:pt>
                <c:pt idx="29">
                  <c:v>4</c:v>
                </c:pt>
                <c:pt idx="30">
                  <c:v>4.3</c:v>
                </c:pt>
                <c:pt idx="31">
                  <c:v>4.5</c:v>
                </c:pt>
                <c:pt idx="32">
                  <c:v>5.3</c:v>
                </c:pt>
                <c:pt idx="33">
                  <c:v>5.7</c:v>
                </c:pt>
                <c:pt idx="34">
                  <c:v>5</c:v>
                </c:pt>
                <c:pt idx="35">
                  <c:v>4.3</c:v>
                </c:pt>
                <c:pt idx="36">
                  <c:v>4.5999999999999996</c:v>
                </c:pt>
                <c:pt idx="37">
                  <c:v>8.1</c:v>
                </c:pt>
                <c:pt idx="38">
                  <c:v>6.2</c:v>
                </c:pt>
                <c:pt idx="39">
                  <c:v>4.8</c:v>
                </c:pt>
                <c:pt idx="40">
                  <c:v>5.5</c:v>
                </c:pt>
                <c:pt idx="41">
                  <c:v>5.4</c:v>
                </c:pt>
                <c:pt idx="42">
                  <c:v>6.8</c:v>
                </c:pt>
                <c:pt idx="43">
                  <c:v>6.9</c:v>
                </c:pt>
                <c:pt idx="44">
                  <c:v>6.5</c:v>
                </c:pt>
                <c:pt idx="45">
                  <c:v>5.9</c:v>
                </c:pt>
                <c:pt idx="46">
                  <c:v>6.3</c:v>
                </c:pt>
                <c:pt idx="47">
                  <c:v>7.5</c:v>
                </c:pt>
                <c:pt idx="48">
                  <c:v>6.1</c:v>
                </c:pt>
                <c:pt idx="49">
                  <c:v>5.8</c:v>
                </c:pt>
                <c:pt idx="50">
                  <c:v>4.2</c:v>
                </c:pt>
                <c:pt idx="51">
                  <c:v>7.4</c:v>
                </c:pt>
                <c:pt idx="52">
                  <c:v>6.1</c:v>
                </c:pt>
                <c:pt idx="53">
                  <c:v>4.4000000000000004</c:v>
                </c:pt>
                <c:pt idx="54">
                  <c:v>5.8</c:v>
                </c:pt>
                <c:pt idx="55">
                  <c:v>5.7</c:v>
                </c:pt>
                <c:pt idx="56">
                  <c:v>7.7</c:v>
                </c:pt>
                <c:pt idx="57">
                  <c:v>5.8</c:v>
                </c:pt>
                <c:pt idx="58">
                  <c:v>3.7</c:v>
                </c:pt>
                <c:pt idx="59">
                  <c:v>6.9</c:v>
                </c:pt>
                <c:pt idx="60">
                  <c:v>6.1</c:v>
                </c:pt>
                <c:pt idx="61">
                  <c:v>5</c:v>
                </c:pt>
                <c:pt idx="62">
                  <c:v>5.0999999999999996</c:v>
                </c:pt>
                <c:pt idx="63">
                  <c:v>4.5</c:v>
                </c:pt>
                <c:pt idx="64">
                  <c:v>4.0999999999999996</c:v>
                </c:pt>
                <c:pt idx="65">
                  <c:v>6.7</c:v>
                </c:pt>
                <c:pt idx="66">
                  <c:v>5.5</c:v>
                </c:pt>
                <c:pt idx="67">
                  <c:v>5.4</c:v>
                </c:pt>
                <c:pt idx="68">
                  <c:v>3.5</c:v>
                </c:pt>
                <c:pt idx="69">
                  <c:v>5.3</c:v>
                </c:pt>
                <c:pt idx="70">
                  <c:v>5.9</c:v>
                </c:pt>
                <c:pt idx="71">
                  <c:v>3.7</c:v>
                </c:pt>
                <c:pt idx="72">
                  <c:v>6.6</c:v>
                </c:pt>
                <c:pt idx="73">
                  <c:v>7.6</c:v>
                </c:pt>
                <c:pt idx="74">
                  <c:v>5.5</c:v>
                </c:pt>
                <c:pt idx="75">
                  <c:v>5</c:v>
                </c:pt>
                <c:pt idx="76">
                  <c:v>4.5999999999999996</c:v>
                </c:pt>
                <c:pt idx="77">
                  <c:v>6.2</c:v>
                </c:pt>
                <c:pt idx="78">
                  <c:v>7.6</c:v>
                </c:pt>
                <c:pt idx="79">
                  <c:v>4.0999999999999996</c:v>
                </c:pt>
                <c:pt idx="80">
                  <c:v>4.8</c:v>
                </c:pt>
                <c:pt idx="81">
                  <c:v>4.9000000000000004</c:v>
                </c:pt>
                <c:pt idx="82">
                  <c:v>3.9</c:v>
                </c:pt>
                <c:pt idx="83">
                  <c:v>3.6</c:v>
                </c:pt>
                <c:pt idx="84">
                  <c:v>6.6</c:v>
                </c:pt>
                <c:pt idx="85">
                  <c:v>4.5</c:v>
                </c:pt>
                <c:pt idx="86">
                  <c:v>3</c:v>
                </c:pt>
                <c:pt idx="87">
                  <c:v>6.7</c:v>
                </c:pt>
                <c:pt idx="88">
                  <c:v>5.4</c:v>
                </c:pt>
                <c:pt idx="89">
                  <c:v>7</c:v>
                </c:pt>
                <c:pt idx="90">
                  <c:v>4.0999999999999996</c:v>
                </c:pt>
                <c:pt idx="91">
                  <c:v>2.6</c:v>
                </c:pt>
                <c:pt idx="92">
                  <c:v>5.3</c:v>
                </c:pt>
                <c:pt idx="93">
                  <c:v>7</c:v>
                </c:pt>
                <c:pt idx="94">
                  <c:v>4.5999999999999996</c:v>
                </c:pt>
                <c:pt idx="95">
                  <c:v>5.3</c:v>
                </c:pt>
                <c:pt idx="96">
                  <c:v>5</c:v>
                </c:pt>
                <c:pt idx="97">
                  <c:v>3.2</c:v>
                </c:pt>
                <c:pt idx="98">
                  <c:v>5.3</c:v>
                </c:pt>
                <c:pt idx="99">
                  <c:v>5.0999999999999996</c:v>
                </c:pt>
                <c:pt idx="100">
                  <c:v>4.9000000000000004</c:v>
                </c:pt>
                <c:pt idx="101">
                  <c:v>5.2</c:v>
                </c:pt>
                <c:pt idx="102">
                  <c:v>4.7</c:v>
                </c:pt>
                <c:pt idx="103">
                  <c:v>5.5</c:v>
                </c:pt>
                <c:pt idx="104">
                  <c:v>6.8</c:v>
                </c:pt>
                <c:pt idx="105">
                  <c:v>5.9</c:v>
                </c:pt>
                <c:pt idx="106">
                  <c:v>6.5</c:v>
                </c:pt>
                <c:pt idx="107">
                  <c:v>8.6999999999999993</c:v>
                </c:pt>
                <c:pt idx="108">
                  <c:v>5.5</c:v>
                </c:pt>
                <c:pt idx="109">
                  <c:v>5.5</c:v>
                </c:pt>
                <c:pt idx="110">
                  <c:v>7.1</c:v>
                </c:pt>
                <c:pt idx="111">
                  <c:v>6.6</c:v>
                </c:pt>
                <c:pt idx="112">
                  <c:v>5.2</c:v>
                </c:pt>
                <c:pt idx="113">
                  <c:v>5.6</c:v>
                </c:pt>
                <c:pt idx="114">
                  <c:v>4.9000000000000004</c:v>
                </c:pt>
                <c:pt idx="115">
                  <c:v>5.4</c:v>
                </c:pt>
                <c:pt idx="116">
                  <c:v>7.7</c:v>
                </c:pt>
                <c:pt idx="117">
                  <c:v>4.0999999999999996</c:v>
                </c:pt>
                <c:pt idx="118">
                  <c:v>4.2</c:v>
                </c:pt>
                <c:pt idx="119">
                  <c:v>3.9</c:v>
                </c:pt>
                <c:pt idx="120">
                  <c:v>7</c:v>
                </c:pt>
                <c:pt idx="121">
                  <c:v>6.2</c:v>
                </c:pt>
                <c:pt idx="122">
                  <c:v>3.4</c:v>
                </c:pt>
                <c:pt idx="123">
                  <c:v>7</c:v>
                </c:pt>
                <c:pt idx="124">
                  <c:v>4.2</c:v>
                </c:pt>
                <c:pt idx="125">
                  <c:v>4</c:v>
                </c:pt>
                <c:pt idx="126">
                  <c:v>6.6</c:v>
                </c:pt>
                <c:pt idx="127">
                  <c:v>4</c:v>
                </c:pt>
                <c:pt idx="128">
                  <c:v>6.2</c:v>
                </c:pt>
                <c:pt idx="129">
                  <c:v>2.6</c:v>
                </c:pt>
                <c:pt idx="130">
                  <c:v>6.1</c:v>
                </c:pt>
                <c:pt idx="131">
                  <c:v>6.9</c:v>
                </c:pt>
                <c:pt idx="132">
                  <c:v>3.6</c:v>
                </c:pt>
                <c:pt idx="133">
                  <c:v>6.3</c:v>
                </c:pt>
                <c:pt idx="134">
                  <c:v>6</c:v>
                </c:pt>
                <c:pt idx="135">
                  <c:v>5.6</c:v>
                </c:pt>
                <c:pt idx="136">
                  <c:v>3.1</c:v>
                </c:pt>
                <c:pt idx="137">
                  <c:v>5.7</c:v>
                </c:pt>
                <c:pt idx="138">
                  <c:v>3.3</c:v>
                </c:pt>
                <c:pt idx="139">
                  <c:v>4.8</c:v>
                </c:pt>
                <c:pt idx="140">
                  <c:v>6.3</c:v>
                </c:pt>
                <c:pt idx="141">
                  <c:v>5.8</c:v>
                </c:pt>
                <c:pt idx="142">
                  <c:v>6.9</c:v>
                </c:pt>
                <c:pt idx="143">
                  <c:v>5.0999999999999996</c:v>
                </c:pt>
                <c:pt idx="144">
                  <c:v>5.4</c:v>
                </c:pt>
                <c:pt idx="145">
                  <c:v>4.0999999999999996</c:v>
                </c:pt>
                <c:pt idx="146">
                  <c:v>4.7</c:v>
                </c:pt>
                <c:pt idx="147">
                  <c:v>4.7</c:v>
                </c:pt>
                <c:pt idx="148">
                  <c:v>6.2</c:v>
                </c:pt>
                <c:pt idx="149">
                  <c:v>5.8</c:v>
                </c:pt>
                <c:pt idx="150">
                  <c:v>5.7</c:v>
                </c:pt>
                <c:pt idx="151">
                  <c:v>5.4</c:v>
                </c:pt>
                <c:pt idx="152">
                  <c:v>3.8</c:v>
                </c:pt>
                <c:pt idx="153">
                  <c:v>5.4</c:v>
                </c:pt>
                <c:pt idx="154">
                  <c:v>5.3</c:v>
                </c:pt>
                <c:pt idx="155">
                  <c:v>5.8</c:v>
                </c:pt>
                <c:pt idx="156">
                  <c:v>4.4000000000000004</c:v>
                </c:pt>
                <c:pt idx="157">
                  <c:v>4.3</c:v>
                </c:pt>
                <c:pt idx="158">
                  <c:v>5.7</c:v>
                </c:pt>
                <c:pt idx="159">
                  <c:v>4.8</c:v>
                </c:pt>
                <c:pt idx="160">
                  <c:v>4.9000000000000004</c:v>
                </c:pt>
                <c:pt idx="161">
                  <c:v>6.4</c:v>
                </c:pt>
                <c:pt idx="162">
                  <c:v>4.9000000000000004</c:v>
                </c:pt>
                <c:pt idx="163">
                  <c:v>4</c:v>
                </c:pt>
                <c:pt idx="164">
                  <c:v>4</c:v>
                </c:pt>
                <c:pt idx="165">
                  <c:v>4.4000000000000004</c:v>
                </c:pt>
                <c:pt idx="166">
                  <c:v>3.7</c:v>
                </c:pt>
                <c:pt idx="167">
                  <c:v>3.4</c:v>
                </c:pt>
                <c:pt idx="168">
                  <c:v>4</c:v>
                </c:pt>
                <c:pt idx="169">
                  <c:v>4.3</c:v>
                </c:pt>
                <c:pt idx="170">
                  <c:v>5.6</c:v>
                </c:pt>
                <c:pt idx="171">
                  <c:v>5.8</c:v>
                </c:pt>
                <c:pt idx="172">
                  <c:v>5.3</c:v>
                </c:pt>
                <c:pt idx="173">
                  <c:v>4.2</c:v>
                </c:pt>
                <c:pt idx="174">
                  <c:v>4.7</c:v>
                </c:pt>
                <c:pt idx="175">
                  <c:v>4.2</c:v>
                </c:pt>
                <c:pt idx="176">
                  <c:v>5.8</c:v>
                </c:pt>
                <c:pt idx="177">
                  <c:v>5.8</c:v>
                </c:pt>
                <c:pt idx="178">
                  <c:v>5.3</c:v>
                </c:pt>
                <c:pt idx="179">
                  <c:v>6.1</c:v>
                </c:pt>
                <c:pt idx="180">
                  <c:v>6.3</c:v>
                </c:pt>
                <c:pt idx="181">
                  <c:v>6.4</c:v>
                </c:pt>
                <c:pt idx="182">
                  <c:v>6.7</c:v>
                </c:pt>
                <c:pt idx="183">
                  <c:v>5.8</c:v>
                </c:pt>
                <c:pt idx="184">
                  <c:v>5.0999999999999996</c:v>
                </c:pt>
                <c:pt idx="185">
                  <c:v>6.3</c:v>
                </c:pt>
                <c:pt idx="186">
                  <c:v>3.3</c:v>
                </c:pt>
                <c:pt idx="187">
                  <c:v>4</c:v>
                </c:pt>
                <c:pt idx="188">
                  <c:v>6.6</c:v>
                </c:pt>
                <c:pt idx="189">
                  <c:v>5.6</c:v>
                </c:pt>
                <c:pt idx="190">
                  <c:v>4.2</c:v>
                </c:pt>
                <c:pt idx="191">
                  <c:v>5.8</c:v>
                </c:pt>
                <c:pt idx="192">
                  <c:v>3.2</c:v>
                </c:pt>
                <c:pt idx="193">
                  <c:v>4.7</c:v>
                </c:pt>
                <c:pt idx="194">
                  <c:v>4</c:v>
                </c:pt>
                <c:pt idx="195">
                  <c:v>5.2</c:v>
                </c:pt>
                <c:pt idx="196">
                  <c:v>6</c:v>
                </c:pt>
                <c:pt idx="197">
                  <c:v>6.3</c:v>
                </c:pt>
                <c:pt idx="198">
                  <c:v>6.6</c:v>
                </c:pt>
                <c:pt idx="199">
                  <c:v>5.9</c:v>
                </c:pt>
              </c:numCache>
            </c:numRef>
          </c:xVal>
          <c:yVal>
            <c:numRef>
              <c:f>'Task 2.3'!$N$31:$N$230</c:f>
              <c:numCache>
                <c:formatCode>0.00</c:formatCode>
                <c:ptCount val="200"/>
                <c:pt idx="0">
                  <c:v>0.54217905021826862</c:v>
                </c:pt>
                <c:pt idx="1">
                  <c:v>-0.4318914194193253</c:v>
                </c:pt>
                <c:pt idx="2">
                  <c:v>0.59114471931917478</c:v>
                </c:pt>
                <c:pt idx="3">
                  <c:v>0.23378653165794816</c:v>
                </c:pt>
                <c:pt idx="4">
                  <c:v>0.97128245833239824</c:v>
                </c:pt>
                <c:pt idx="5">
                  <c:v>-0.48783076664507607</c:v>
                </c:pt>
                <c:pt idx="6">
                  <c:v>0.51620074559425699</c:v>
                </c:pt>
                <c:pt idx="7">
                  <c:v>0.70166149525715849</c:v>
                </c:pt>
                <c:pt idx="8">
                  <c:v>0.51627854971959941</c:v>
                </c:pt>
                <c:pt idx="9">
                  <c:v>-0.74098465107361289</c:v>
                </c:pt>
                <c:pt idx="10">
                  <c:v>0.50185130655254717</c:v>
                </c:pt>
                <c:pt idx="11">
                  <c:v>-0.18383990519051441</c:v>
                </c:pt>
                <c:pt idx="12">
                  <c:v>-0.96158331258006413</c:v>
                </c:pt>
                <c:pt idx="13">
                  <c:v>0.50272403227191731</c:v>
                </c:pt>
                <c:pt idx="14">
                  <c:v>-0.68933949528251404</c:v>
                </c:pt>
                <c:pt idx="15">
                  <c:v>-0.31373786600803655</c:v>
                </c:pt>
                <c:pt idx="16">
                  <c:v>1.1136701604347543E-2</c:v>
                </c:pt>
                <c:pt idx="17">
                  <c:v>0.72678884131666699</c:v>
                </c:pt>
                <c:pt idx="18">
                  <c:v>9.0411940090582732E-2</c:v>
                </c:pt>
                <c:pt idx="19">
                  <c:v>0.1514266351024407</c:v>
                </c:pt>
                <c:pt idx="20">
                  <c:v>0.22567541223074272</c:v>
                </c:pt>
                <c:pt idx="21">
                  <c:v>0.82051693550175742</c:v>
                </c:pt>
                <c:pt idx="22">
                  <c:v>0.53866860248488191</c:v>
                </c:pt>
                <c:pt idx="23">
                  <c:v>-0.549832972185337</c:v>
                </c:pt>
                <c:pt idx="24">
                  <c:v>-1.2534697078385904</c:v>
                </c:pt>
                <c:pt idx="25">
                  <c:v>-2.9149291974750469E-2</c:v>
                </c:pt>
                <c:pt idx="26">
                  <c:v>-0.90142244649138625</c:v>
                </c:pt>
                <c:pt idx="27">
                  <c:v>-1.2953806609556429</c:v>
                </c:pt>
                <c:pt idx="28">
                  <c:v>-0.63899729889210999</c:v>
                </c:pt>
                <c:pt idx="29">
                  <c:v>-0.59621673587243595</c:v>
                </c:pt>
                <c:pt idx="30">
                  <c:v>-0.10120928463839451</c:v>
                </c:pt>
                <c:pt idx="31">
                  <c:v>-0.61092021129722429</c:v>
                </c:pt>
                <c:pt idx="32">
                  <c:v>8.6815628837808134E-2</c:v>
                </c:pt>
                <c:pt idx="33">
                  <c:v>1.0711140642930603</c:v>
                </c:pt>
                <c:pt idx="34">
                  <c:v>-0.60979213312921221</c:v>
                </c:pt>
                <c:pt idx="35">
                  <c:v>0.20475799526878014</c:v>
                </c:pt>
                <c:pt idx="36">
                  <c:v>-0.66545599335340277</c:v>
                </c:pt>
                <c:pt idx="37">
                  <c:v>1.011000746569632</c:v>
                </c:pt>
                <c:pt idx="38">
                  <c:v>-0.30716386000561613</c:v>
                </c:pt>
                <c:pt idx="39">
                  <c:v>-1.4517033927806295</c:v>
                </c:pt>
                <c:pt idx="40">
                  <c:v>0.59923638097610432</c:v>
                </c:pt>
                <c:pt idx="41">
                  <c:v>0.11811257695031241</c:v>
                </c:pt>
                <c:pt idx="42">
                  <c:v>-1.015603694312782</c:v>
                </c:pt>
                <c:pt idx="43">
                  <c:v>-0.13335932774820947</c:v>
                </c:pt>
                <c:pt idx="44">
                  <c:v>-0.8205366778946912</c:v>
                </c:pt>
                <c:pt idx="45">
                  <c:v>0.34312120260416457</c:v>
                </c:pt>
                <c:pt idx="46">
                  <c:v>-0.20386318695583938</c:v>
                </c:pt>
                <c:pt idx="47">
                  <c:v>-0.83484123718618797</c:v>
                </c:pt>
                <c:pt idx="48">
                  <c:v>-0.26480463805845034</c:v>
                </c:pt>
                <c:pt idx="49">
                  <c:v>-9.2855168952453937E-2</c:v>
                </c:pt>
                <c:pt idx="50">
                  <c:v>-0.11001310570525913</c:v>
                </c:pt>
                <c:pt idx="51">
                  <c:v>0.23113276796459825</c:v>
                </c:pt>
                <c:pt idx="52">
                  <c:v>0.76146360183105166</c:v>
                </c:pt>
                <c:pt idx="53">
                  <c:v>-0.23801434884849026</c:v>
                </c:pt>
                <c:pt idx="54">
                  <c:v>-7.1266782051708333E-2</c:v>
                </c:pt>
                <c:pt idx="55">
                  <c:v>0.53020888640907771</c:v>
                </c:pt>
                <c:pt idx="56">
                  <c:v>1.9023940078442436E-2</c:v>
                </c:pt>
                <c:pt idx="57">
                  <c:v>3.8817438711436836E-2</c:v>
                </c:pt>
                <c:pt idx="58">
                  <c:v>-0.15878187714963143</c:v>
                </c:pt>
                <c:pt idx="59">
                  <c:v>0.14292889953027199</c:v>
                </c:pt>
                <c:pt idx="60">
                  <c:v>-0.28591233334980792</c:v>
                </c:pt>
                <c:pt idx="61">
                  <c:v>0.61217753914441353</c:v>
                </c:pt>
                <c:pt idx="62">
                  <c:v>0.76062262485546572</c:v>
                </c:pt>
                <c:pt idx="63">
                  <c:v>0.96335941813389958</c:v>
                </c:pt>
                <c:pt idx="64">
                  <c:v>0.32727679268415866</c:v>
                </c:pt>
                <c:pt idx="65">
                  <c:v>1.3403418841668353</c:v>
                </c:pt>
                <c:pt idx="66">
                  <c:v>-0.61167878244170737</c:v>
                </c:pt>
                <c:pt idx="67">
                  <c:v>1.392166317109325</c:v>
                </c:pt>
                <c:pt idx="68">
                  <c:v>-0.9045854577862551</c:v>
                </c:pt>
                <c:pt idx="69">
                  <c:v>0.80939951357415385</c:v>
                </c:pt>
                <c:pt idx="70">
                  <c:v>-0.92729756752218417</c:v>
                </c:pt>
                <c:pt idx="71">
                  <c:v>0.28951412028219714</c:v>
                </c:pt>
                <c:pt idx="72">
                  <c:v>5.2120338781779907E-2</c:v>
                </c:pt>
                <c:pt idx="73">
                  <c:v>0.66078213906858174</c:v>
                </c:pt>
                <c:pt idx="74">
                  <c:v>0.24034840402332769</c:v>
                </c:pt>
                <c:pt idx="75">
                  <c:v>1.1403783583757541</c:v>
                </c:pt>
                <c:pt idx="76">
                  <c:v>0.57053050808415939</c:v>
                </c:pt>
                <c:pt idx="77">
                  <c:v>-0.11792258877973083</c:v>
                </c:pt>
                <c:pt idx="78">
                  <c:v>-0.65228253739823749</c:v>
                </c:pt>
                <c:pt idx="79">
                  <c:v>0.35140759463918236</c:v>
                </c:pt>
                <c:pt idx="80">
                  <c:v>0.70157189956473687</c:v>
                </c:pt>
                <c:pt idx="81">
                  <c:v>0.52278560711596089</c:v>
                </c:pt>
                <c:pt idx="82">
                  <c:v>1.4326100723739517</c:v>
                </c:pt>
                <c:pt idx="83">
                  <c:v>-4.7673542841503824E-2</c:v>
                </c:pt>
                <c:pt idx="84">
                  <c:v>4.4072106979781367E-2</c:v>
                </c:pt>
                <c:pt idx="85">
                  <c:v>-0.15955352947879042</c:v>
                </c:pt>
                <c:pt idx="86">
                  <c:v>-1.2878930942926914E-2</c:v>
                </c:pt>
                <c:pt idx="87">
                  <c:v>0.1358624739079648</c:v>
                </c:pt>
                <c:pt idx="88">
                  <c:v>-0.28880051236776794</c:v>
                </c:pt>
                <c:pt idx="89">
                  <c:v>0.65783047492340074</c:v>
                </c:pt>
                <c:pt idx="90">
                  <c:v>-0.29872036254259982</c:v>
                </c:pt>
                <c:pt idx="91">
                  <c:v>-2.2415826119456028E-2</c:v>
                </c:pt>
                <c:pt idx="92">
                  <c:v>0.23226000000680713</c:v>
                </c:pt>
                <c:pt idx="93">
                  <c:v>0.22009598461166391</c:v>
                </c:pt>
                <c:pt idx="94">
                  <c:v>0.43007144426524402</c:v>
                </c:pt>
                <c:pt idx="95">
                  <c:v>-0.11333920500729278</c:v>
                </c:pt>
                <c:pt idx="96">
                  <c:v>-0.12286235416187363</c:v>
                </c:pt>
                <c:pt idx="97">
                  <c:v>0.27049987713969426</c:v>
                </c:pt>
                <c:pt idx="98">
                  <c:v>-0.24322687802843834</c:v>
                </c:pt>
                <c:pt idx="99">
                  <c:v>-0.56963250872515658</c:v>
                </c:pt>
                <c:pt idx="100">
                  <c:v>-1.1088039612202039</c:v>
                </c:pt>
                <c:pt idx="101">
                  <c:v>-1.3694407808825062</c:v>
                </c:pt>
                <c:pt idx="102">
                  <c:v>-0.60449319725640294</c:v>
                </c:pt>
                <c:pt idx="103">
                  <c:v>0.49155411291753204</c:v>
                </c:pt>
                <c:pt idx="104">
                  <c:v>0.57293442822691532</c:v>
                </c:pt>
                <c:pt idx="105">
                  <c:v>-0.77280064422183337</c:v>
                </c:pt>
                <c:pt idx="106">
                  <c:v>0.47503219336388547</c:v>
                </c:pt>
                <c:pt idx="107">
                  <c:v>0.11411729380150515</c:v>
                </c:pt>
                <c:pt idx="108">
                  <c:v>-0.30284014420961824</c:v>
                </c:pt>
                <c:pt idx="109">
                  <c:v>0.33820734097954386</c:v>
                </c:pt>
                <c:pt idx="110">
                  <c:v>-0.47234044271118947</c:v>
                </c:pt>
                <c:pt idx="111">
                  <c:v>-0.18009894638196045</c:v>
                </c:pt>
                <c:pt idx="112">
                  <c:v>-0.54410636635954468</c:v>
                </c:pt>
                <c:pt idx="113">
                  <c:v>-0.86905760210340421</c:v>
                </c:pt>
                <c:pt idx="114">
                  <c:v>-0.32182292572256088</c:v>
                </c:pt>
                <c:pt idx="115">
                  <c:v>-0.96151320083755998</c:v>
                </c:pt>
                <c:pt idx="116">
                  <c:v>0.71976933370252105</c:v>
                </c:pt>
                <c:pt idx="117">
                  <c:v>0.45557926010277505</c:v>
                </c:pt>
                <c:pt idx="118">
                  <c:v>6.1152891887948257E-2</c:v>
                </c:pt>
                <c:pt idx="119">
                  <c:v>0.19562952398562761</c:v>
                </c:pt>
                <c:pt idx="120">
                  <c:v>0.4443358329178082</c:v>
                </c:pt>
                <c:pt idx="121">
                  <c:v>0.35658672473809538</c:v>
                </c:pt>
                <c:pt idx="122">
                  <c:v>0.85266945150536966</c:v>
                </c:pt>
                <c:pt idx="123">
                  <c:v>-6.4189787820273736E-2</c:v>
                </c:pt>
                <c:pt idx="124">
                  <c:v>-0.421792954687362</c:v>
                </c:pt>
                <c:pt idx="125">
                  <c:v>9.2558663399913144E-3</c:v>
                </c:pt>
                <c:pt idx="126">
                  <c:v>6.5533883182832042E-2</c:v>
                </c:pt>
                <c:pt idx="127">
                  <c:v>-0.23369746700654925</c:v>
                </c:pt>
                <c:pt idx="128">
                  <c:v>0.59493015837472463</c:v>
                </c:pt>
                <c:pt idx="129">
                  <c:v>-0.21223783407712027</c:v>
                </c:pt>
                <c:pt idx="130">
                  <c:v>0.22033484659646341</c:v>
                </c:pt>
                <c:pt idx="131">
                  <c:v>-0.47146865412323535</c:v>
                </c:pt>
                <c:pt idx="132">
                  <c:v>0.11815524388554177</c:v>
                </c:pt>
                <c:pt idx="133">
                  <c:v>-0.65294190799414942</c:v>
                </c:pt>
                <c:pt idx="134">
                  <c:v>0.1602971369106676</c:v>
                </c:pt>
                <c:pt idx="135">
                  <c:v>-0.75320330224978793</c:v>
                </c:pt>
                <c:pt idx="136">
                  <c:v>0.18138317904600587</c:v>
                </c:pt>
                <c:pt idx="137">
                  <c:v>-0.56556342311870011</c:v>
                </c:pt>
                <c:pt idx="138">
                  <c:v>0.39699601879882973</c:v>
                </c:pt>
                <c:pt idx="139">
                  <c:v>-0.23533623357477129</c:v>
                </c:pt>
                <c:pt idx="140">
                  <c:v>0.43776952878537667</c:v>
                </c:pt>
                <c:pt idx="141">
                  <c:v>4.2791457386439191E-2</c:v>
                </c:pt>
                <c:pt idx="142">
                  <c:v>-0.1879542863795578</c:v>
                </c:pt>
                <c:pt idx="143">
                  <c:v>0.8394893406305588</c:v>
                </c:pt>
                <c:pt idx="144">
                  <c:v>0.64710019763876936</c:v>
                </c:pt>
                <c:pt idx="145">
                  <c:v>-0.36324827217779898</c:v>
                </c:pt>
                <c:pt idx="146">
                  <c:v>-1.1361478387764112</c:v>
                </c:pt>
                <c:pt idx="147">
                  <c:v>0.19970664452456965</c:v>
                </c:pt>
                <c:pt idx="148">
                  <c:v>0.45778135181820101</c:v>
                </c:pt>
                <c:pt idx="149">
                  <c:v>-2.971357690650045E-2</c:v>
                </c:pt>
                <c:pt idx="150">
                  <c:v>6.7405965294731196E-2</c:v>
                </c:pt>
                <c:pt idx="151">
                  <c:v>-0.30488824002569537</c:v>
                </c:pt>
                <c:pt idx="152">
                  <c:v>0.65275771032943997</c:v>
                </c:pt>
                <c:pt idx="153">
                  <c:v>6.8681955766258795E-3</c:v>
                </c:pt>
                <c:pt idx="154">
                  <c:v>-2.6560252039073973E-3</c:v>
                </c:pt>
                <c:pt idx="155">
                  <c:v>0.30153359119810119</c:v>
                </c:pt>
                <c:pt idx="156">
                  <c:v>1.4550886925288733</c:v>
                </c:pt>
                <c:pt idx="157">
                  <c:v>-7.393177253425165E-2</c:v>
                </c:pt>
                <c:pt idx="158">
                  <c:v>0.83889144946789873</c:v>
                </c:pt>
                <c:pt idx="159">
                  <c:v>3.639116935331721E-2</c:v>
                </c:pt>
                <c:pt idx="160">
                  <c:v>2.4681440762792661E-2</c:v>
                </c:pt>
                <c:pt idx="161">
                  <c:v>0.13814454056375514</c:v>
                </c:pt>
                <c:pt idx="162">
                  <c:v>-0.57167378555368487</c:v>
                </c:pt>
                <c:pt idx="163">
                  <c:v>0.5067657453635297</c:v>
                </c:pt>
                <c:pt idx="164">
                  <c:v>-0.11187620107470142</c:v>
                </c:pt>
                <c:pt idx="165">
                  <c:v>0.29995935069896706</c:v>
                </c:pt>
                <c:pt idx="166">
                  <c:v>0.53399714432181788</c:v>
                </c:pt>
                <c:pt idx="167">
                  <c:v>0.62986605997188949</c:v>
                </c:pt>
                <c:pt idx="168">
                  <c:v>-0.72032329845551413</c:v>
                </c:pt>
                <c:pt idx="169">
                  <c:v>-0.25277212954805428</c:v>
                </c:pt>
                <c:pt idx="170">
                  <c:v>-1.2638432986198298</c:v>
                </c:pt>
                <c:pt idx="171">
                  <c:v>-0.27444637238071223</c:v>
                </c:pt>
                <c:pt idx="172">
                  <c:v>-0.69711189887431324</c:v>
                </c:pt>
                <c:pt idx="173">
                  <c:v>0.8548152421070796</c:v>
                </c:pt>
                <c:pt idx="174">
                  <c:v>-0.75138255216340255</c:v>
                </c:pt>
                <c:pt idx="175">
                  <c:v>0.34998803655836319</c:v>
                </c:pt>
                <c:pt idx="176">
                  <c:v>0.51385697779695505</c:v>
                </c:pt>
                <c:pt idx="177">
                  <c:v>-0.57213638804306122</c:v>
                </c:pt>
                <c:pt idx="178">
                  <c:v>3.9422996665047449E-2</c:v>
                </c:pt>
                <c:pt idx="179">
                  <c:v>-0.15213647079580994</c:v>
                </c:pt>
                <c:pt idx="180">
                  <c:v>-0.6824252062460614</c:v>
                </c:pt>
                <c:pt idx="181">
                  <c:v>0.14493274529312394</c:v>
                </c:pt>
                <c:pt idx="182">
                  <c:v>0.36744612252845599</c:v>
                </c:pt>
                <c:pt idx="183">
                  <c:v>0.77604923047157115</c:v>
                </c:pt>
                <c:pt idx="184">
                  <c:v>-6.0088351658973416E-2</c:v>
                </c:pt>
                <c:pt idx="185">
                  <c:v>-0.88416265441984621</c:v>
                </c:pt>
                <c:pt idx="186">
                  <c:v>-1.7859668141879874</c:v>
                </c:pt>
                <c:pt idx="187">
                  <c:v>-0.20114789004814515</c:v>
                </c:pt>
                <c:pt idx="188">
                  <c:v>-0.26802143503969678</c:v>
                </c:pt>
                <c:pt idx="189">
                  <c:v>-0.71913919923496739</c:v>
                </c:pt>
                <c:pt idx="190">
                  <c:v>-0.67397699008558209</c:v>
                </c:pt>
                <c:pt idx="191">
                  <c:v>-0.62188099670514152</c:v>
                </c:pt>
                <c:pt idx="192">
                  <c:v>0.26299787264086216</c:v>
                </c:pt>
                <c:pt idx="193">
                  <c:v>0.81898823480405625</c:v>
                </c:pt>
                <c:pt idx="194">
                  <c:v>-0.42200197580234189</c:v>
                </c:pt>
                <c:pt idx="195">
                  <c:v>0.89506765410196643</c:v>
                </c:pt>
                <c:pt idx="196">
                  <c:v>0.90162998724018095</c:v>
                </c:pt>
                <c:pt idx="197">
                  <c:v>-0.61268658819289001</c:v>
                </c:pt>
                <c:pt idx="198">
                  <c:v>-0.51485623763631061</c:v>
                </c:pt>
                <c:pt idx="199">
                  <c:v>0.3487979125203502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42-4CAB-99B6-2AA9BCD85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187552"/>
        <c:axId val="769182960"/>
      </c:scatterChart>
      <c:valAx>
        <c:axId val="76918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Shipping_Cost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769182960"/>
        <c:crosses val="autoZero"/>
        <c:crossBetween val="midCat"/>
      </c:valAx>
      <c:valAx>
        <c:axId val="769182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769187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Recommend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pPr>
              <a:solidFill>
                <a:srgbClr val="FFFF00"/>
              </a:solidFill>
            </c:spPr>
          </c:marker>
          <c:xVal>
            <c:numRef>
              <c:f>'Task 2.3'!$G$3:$G$202</c:f>
              <c:numCache>
                <c:formatCode>0</c:formatCode>
                <c:ptCount val="20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xVal>
          <c:yVal>
            <c:numRef>
              <c:f>'Task 2.3'!$N$31:$N$230</c:f>
              <c:numCache>
                <c:formatCode>0.00</c:formatCode>
                <c:ptCount val="200"/>
                <c:pt idx="0">
                  <c:v>0.54217905021826862</c:v>
                </c:pt>
                <c:pt idx="1">
                  <c:v>-0.4318914194193253</c:v>
                </c:pt>
                <c:pt idx="2">
                  <c:v>0.59114471931917478</c:v>
                </c:pt>
                <c:pt idx="3">
                  <c:v>0.23378653165794816</c:v>
                </c:pt>
                <c:pt idx="4">
                  <c:v>0.97128245833239824</c:v>
                </c:pt>
                <c:pt idx="5">
                  <c:v>-0.48783076664507607</c:v>
                </c:pt>
                <c:pt idx="6">
                  <c:v>0.51620074559425699</c:v>
                </c:pt>
                <c:pt idx="7">
                  <c:v>0.70166149525715849</c:v>
                </c:pt>
                <c:pt idx="8">
                  <c:v>0.51627854971959941</c:v>
                </c:pt>
                <c:pt idx="9">
                  <c:v>-0.74098465107361289</c:v>
                </c:pt>
                <c:pt idx="10">
                  <c:v>0.50185130655254717</c:v>
                </c:pt>
                <c:pt idx="11">
                  <c:v>-0.18383990519051441</c:v>
                </c:pt>
                <c:pt idx="12">
                  <c:v>-0.96158331258006413</c:v>
                </c:pt>
                <c:pt idx="13">
                  <c:v>0.50272403227191731</c:v>
                </c:pt>
                <c:pt idx="14">
                  <c:v>-0.68933949528251404</c:v>
                </c:pt>
                <c:pt idx="15">
                  <c:v>-0.31373786600803655</c:v>
                </c:pt>
                <c:pt idx="16">
                  <c:v>1.1136701604347543E-2</c:v>
                </c:pt>
                <c:pt idx="17">
                  <c:v>0.72678884131666699</c:v>
                </c:pt>
                <c:pt idx="18">
                  <c:v>9.0411940090582732E-2</c:v>
                </c:pt>
                <c:pt idx="19">
                  <c:v>0.1514266351024407</c:v>
                </c:pt>
                <c:pt idx="20">
                  <c:v>0.22567541223074272</c:v>
                </c:pt>
                <c:pt idx="21">
                  <c:v>0.82051693550175742</c:v>
                </c:pt>
                <c:pt idx="22">
                  <c:v>0.53866860248488191</c:v>
                </c:pt>
                <c:pt idx="23">
                  <c:v>-0.549832972185337</c:v>
                </c:pt>
                <c:pt idx="24">
                  <c:v>-1.2534697078385904</c:v>
                </c:pt>
                <c:pt idx="25">
                  <c:v>-2.9149291974750469E-2</c:v>
                </c:pt>
                <c:pt idx="26">
                  <c:v>-0.90142244649138625</c:v>
                </c:pt>
                <c:pt idx="27">
                  <c:v>-1.2953806609556429</c:v>
                </c:pt>
                <c:pt idx="28">
                  <c:v>-0.63899729889210999</c:v>
                </c:pt>
                <c:pt idx="29">
                  <c:v>-0.59621673587243595</c:v>
                </c:pt>
                <c:pt idx="30">
                  <c:v>-0.10120928463839451</c:v>
                </c:pt>
                <c:pt idx="31">
                  <c:v>-0.61092021129722429</c:v>
                </c:pt>
                <c:pt idx="32">
                  <c:v>8.6815628837808134E-2</c:v>
                </c:pt>
                <c:pt idx="33">
                  <c:v>1.0711140642930603</c:v>
                </c:pt>
                <c:pt idx="34">
                  <c:v>-0.60979213312921221</c:v>
                </c:pt>
                <c:pt idx="35">
                  <c:v>0.20475799526878014</c:v>
                </c:pt>
                <c:pt idx="36">
                  <c:v>-0.66545599335340277</c:v>
                </c:pt>
                <c:pt idx="37">
                  <c:v>1.011000746569632</c:v>
                </c:pt>
                <c:pt idx="38">
                  <c:v>-0.30716386000561613</c:v>
                </c:pt>
                <c:pt idx="39">
                  <c:v>-1.4517033927806295</c:v>
                </c:pt>
                <c:pt idx="40">
                  <c:v>0.59923638097610432</c:v>
                </c:pt>
                <c:pt idx="41">
                  <c:v>0.11811257695031241</c:v>
                </c:pt>
                <c:pt idx="42">
                  <c:v>-1.015603694312782</c:v>
                </c:pt>
                <c:pt idx="43">
                  <c:v>-0.13335932774820947</c:v>
                </c:pt>
                <c:pt idx="44">
                  <c:v>-0.8205366778946912</c:v>
                </c:pt>
                <c:pt idx="45">
                  <c:v>0.34312120260416457</c:v>
                </c:pt>
                <c:pt idx="46">
                  <c:v>-0.20386318695583938</c:v>
                </c:pt>
                <c:pt idx="47">
                  <c:v>-0.83484123718618797</c:v>
                </c:pt>
                <c:pt idx="48">
                  <c:v>-0.26480463805845034</c:v>
                </c:pt>
                <c:pt idx="49">
                  <c:v>-9.2855168952453937E-2</c:v>
                </c:pt>
                <c:pt idx="50">
                  <c:v>-0.11001310570525913</c:v>
                </c:pt>
                <c:pt idx="51">
                  <c:v>0.23113276796459825</c:v>
                </c:pt>
                <c:pt idx="52">
                  <c:v>0.76146360183105166</c:v>
                </c:pt>
                <c:pt idx="53">
                  <c:v>-0.23801434884849026</c:v>
                </c:pt>
                <c:pt idx="54">
                  <c:v>-7.1266782051708333E-2</c:v>
                </c:pt>
                <c:pt idx="55">
                  <c:v>0.53020888640907771</c:v>
                </c:pt>
                <c:pt idx="56">
                  <c:v>1.9023940078442436E-2</c:v>
                </c:pt>
                <c:pt idx="57">
                  <c:v>3.8817438711436836E-2</c:v>
                </c:pt>
                <c:pt idx="58">
                  <c:v>-0.15878187714963143</c:v>
                </c:pt>
                <c:pt idx="59">
                  <c:v>0.14292889953027199</c:v>
                </c:pt>
                <c:pt idx="60">
                  <c:v>-0.28591233334980792</c:v>
                </c:pt>
                <c:pt idx="61">
                  <c:v>0.61217753914441353</c:v>
                </c:pt>
                <c:pt idx="62">
                  <c:v>0.76062262485546572</c:v>
                </c:pt>
                <c:pt idx="63">
                  <c:v>0.96335941813389958</c:v>
                </c:pt>
                <c:pt idx="64">
                  <c:v>0.32727679268415866</c:v>
                </c:pt>
                <c:pt idx="65">
                  <c:v>1.3403418841668353</c:v>
                </c:pt>
                <c:pt idx="66">
                  <c:v>-0.61167878244170737</c:v>
                </c:pt>
                <c:pt idx="67">
                  <c:v>1.392166317109325</c:v>
                </c:pt>
                <c:pt idx="68">
                  <c:v>-0.9045854577862551</c:v>
                </c:pt>
                <c:pt idx="69">
                  <c:v>0.80939951357415385</c:v>
                </c:pt>
                <c:pt idx="70">
                  <c:v>-0.92729756752218417</c:v>
                </c:pt>
                <c:pt idx="71">
                  <c:v>0.28951412028219714</c:v>
                </c:pt>
                <c:pt idx="72">
                  <c:v>5.2120338781779907E-2</c:v>
                </c:pt>
                <c:pt idx="73">
                  <c:v>0.66078213906858174</c:v>
                </c:pt>
                <c:pt idx="74">
                  <c:v>0.24034840402332769</c:v>
                </c:pt>
                <c:pt idx="75">
                  <c:v>1.1403783583757541</c:v>
                </c:pt>
                <c:pt idx="76">
                  <c:v>0.57053050808415939</c:v>
                </c:pt>
                <c:pt idx="77">
                  <c:v>-0.11792258877973083</c:v>
                </c:pt>
                <c:pt idx="78">
                  <c:v>-0.65228253739823749</c:v>
                </c:pt>
                <c:pt idx="79">
                  <c:v>0.35140759463918236</c:v>
                </c:pt>
                <c:pt idx="80">
                  <c:v>0.70157189956473687</c:v>
                </c:pt>
                <c:pt idx="81">
                  <c:v>0.52278560711596089</c:v>
                </c:pt>
                <c:pt idx="82">
                  <c:v>1.4326100723739517</c:v>
                </c:pt>
                <c:pt idx="83">
                  <c:v>-4.7673542841503824E-2</c:v>
                </c:pt>
                <c:pt idx="84">
                  <c:v>4.4072106979781367E-2</c:v>
                </c:pt>
                <c:pt idx="85">
                  <c:v>-0.15955352947879042</c:v>
                </c:pt>
                <c:pt idx="86">
                  <c:v>-1.2878930942926914E-2</c:v>
                </c:pt>
                <c:pt idx="87">
                  <c:v>0.1358624739079648</c:v>
                </c:pt>
                <c:pt idx="88">
                  <c:v>-0.28880051236776794</c:v>
                </c:pt>
                <c:pt idx="89">
                  <c:v>0.65783047492340074</c:v>
                </c:pt>
                <c:pt idx="90">
                  <c:v>-0.29872036254259982</c:v>
                </c:pt>
                <c:pt idx="91">
                  <c:v>-2.2415826119456028E-2</c:v>
                </c:pt>
                <c:pt idx="92">
                  <c:v>0.23226000000680713</c:v>
                </c:pt>
                <c:pt idx="93">
                  <c:v>0.22009598461166391</c:v>
                </c:pt>
                <c:pt idx="94">
                  <c:v>0.43007144426524402</c:v>
                </c:pt>
                <c:pt idx="95">
                  <c:v>-0.11333920500729278</c:v>
                </c:pt>
                <c:pt idx="96">
                  <c:v>-0.12286235416187363</c:v>
                </c:pt>
                <c:pt idx="97">
                  <c:v>0.27049987713969426</c:v>
                </c:pt>
                <c:pt idx="98">
                  <c:v>-0.24322687802843834</c:v>
                </c:pt>
                <c:pt idx="99">
                  <c:v>-0.56963250872515658</c:v>
                </c:pt>
                <c:pt idx="100">
                  <c:v>-1.1088039612202039</c:v>
                </c:pt>
                <c:pt idx="101">
                  <c:v>-1.3694407808825062</c:v>
                </c:pt>
                <c:pt idx="102">
                  <c:v>-0.60449319725640294</c:v>
                </c:pt>
                <c:pt idx="103">
                  <c:v>0.49155411291753204</c:v>
                </c:pt>
                <c:pt idx="104">
                  <c:v>0.57293442822691532</c:v>
                </c:pt>
                <c:pt idx="105">
                  <c:v>-0.77280064422183337</c:v>
                </c:pt>
                <c:pt idx="106">
                  <c:v>0.47503219336388547</c:v>
                </c:pt>
                <c:pt idx="107">
                  <c:v>0.11411729380150515</c:v>
                </c:pt>
                <c:pt idx="108">
                  <c:v>-0.30284014420961824</c:v>
                </c:pt>
                <c:pt idx="109">
                  <c:v>0.33820734097954386</c:v>
                </c:pt>
                <c:pt idx="110">
                  <c:v>-0.47234044271118947</c:v>
                </c:pt>
                <c:pt idx="111">
                  <c:v>-0.18009894638196045</c:v>
                </c:pt>
                <c:pt idx="112">
                  <c:v>-0.54410636635954468</c:v>
                </c:pt>
                <c:pt idx="113">
                  <c:v>-0.86905760210340421</c:v>
                </c:pt>
                <c:pt idx="114">
                  <c:v>-0.32182292572256088</c:v>
                </c:pt>
                <c:pt idx="115">
                  <c:v>-0.96151320083755998</c:v>
                </c:pt>
                <c:pt idx="116">
                  <c:v>0.71976933370252105</c:v>
                </c:pt>
                <c:pt idx="117">
                  <c:v>0.45557926010277505</c:v>
                </c:pt>
                <c:pt idx="118">
                  <c:v>6.1152891887948257E-2</c:v>
                </c:pt>
                <c:pt idx="119">
                  <c:v>0.19562952398562761</c:v>
                </c:pt>
                <c:pt idx="120">
                  <c:v>0.4443358329178082</c:v>
                </c:pt>
                <c:pt idx="121">
                  <c:v>0.35658672473809538</c:v>
                </c:pt>
                <c:pt idx="122">
                  <c:v>0.85266945150536966</c:v>
                </c:pt>
                <c:pt idx="123">
                  <c:v>-6.4189787820273736E-2</c:v>
                </c:pt>
                <c:pt idx="124">
                  <c:v>-0.421792954687362</c:v>
                </c:pt>
                <c:pt idx="125">
                  <c:v>9.2558663399913144E-3</c:v>
                </c:pt>
                <c:pt idx="126">
                  <c:v>6.5533883182832042E-2</c:v>
                </c:pt>
                <c:pt idx="127">
                  <c:v>-0.23369746700654925</c:v>
                </c:pt>
                <c:pt idx="128">
                  <c:v>0.59493015837472463</c:v>
                </c:pt>
                <c:pt idx="129">
                  <c:v>-0.21223783407712027</c:v>
                </c:pt>
                <c:pt idx="130">
                  <c:v>0.22033484659646341</c:v>
                </c:pt>
                <c:pt idx="131">
                  <c:v>-0.47146865412323535</c:v>
                </c:pt>
                <c:pt idx="132">
                  <c:v>0.11815524388554177</c:v>
                </c:pt>
                <c:pt idx="133">
                  <c:v>-0.65294190799414942</c:v>
                </c:pt>
                <c:pt idx="134">
                  <c:v>0.1602971369106676</c:v>
                </c:pt>
                <c:pt idx="135">
                  <c:v>-0.75320330224978793</c:v>
                </c:pt>
                <c:pt idx="136">
                  <c:v>0.18138317904600587</c:v>
                </c:pt>
                <c:pt idx="137">
                  <c:v>-0.56556342311870011</c:v>
                </c:pt>
                <c:pt idx="138">
                  <c:v>0.39699601879882973</c:v>
                </c:pt>
                <c:pt idx="139">
                  <c:v>-0.23533623357477129</c:v>
                </c:pt>
                <c:pt idx="140">
                  <c:v>0.43776952878537667</c:v>
                </c:pt>
                <c:pt idx="141">
                  <c:v>4.2791457386439191E-2</c:v>
                </c:pt>
                <c:pt idx="142">
                  <c:v>-0.1879542863795578</c:v>
                </c:pt>
                <c:pt idx="143">
                  <c:v>0.8394893406305588</c:v>
                </c:pt>
                <c:pt idx="144">
                  <c:v>0.64710019763876936</c:v>
                </c:pt>
                <c:pt idx="145">
                  <c:v>-0.36324827217779898</c:v>
                </c:pt>
                <c:pt idx="146">
                  <c:v>-1.1361478387764112</c:v>
                </c:pt>
                <c:pt idx="147">
                  <c:v>0.19970664452456965</c:v>
                </c:pt>
                <c:pt idx="148">
                  <c:v>0.45778135181820101</c:v>
                </c:pt>
                <c:pt idx="149">
                  <c:v>-2.971357690650045E-2</c:v>
                </c:pt>
                <c:pt idx="150">
                  <c:v>6.7405965294731196E-2</c:v>
                </c:pt>
                <c:pt idx="151">
                  <c:v>-0.30488824002569537</c:v>
                </c:pt>
                <c:pt idx="152">
                  <c:v>0.65275771032943997</c:v>
                </c:pt>
                <c:pt idx="153">
                  <c:v>6.8681955766258795E-3</c:v>
                </c:pt>
                <c:pt idx="154">
                  <c:v>-2.6560252039073973E-3</c:v>
                </c:pt>
                <c:pt idx="155">
                  <c:v>0.30153359119810119</c:v>
                </c:pt>
                <c:pt idx="156">
                  <c:v>1.4550886925288733</c:v>
                </c:pt>
                <c:pt idx="157">
                  <c:v>-7.393177253425165E-2</c:v>
                </c:pt>
                <c:pt idx="158">
                  <c:v>0.83889144946789873</c:v>
                </c:pt>
                <c:pt idx="159">
                  <c:v>3.639116935331721E-2</c:v>
                </c:pt>
                <c:pt idx="160">
                  <c:v>2.4681440762792661E-2</c:v>
                </c:pt>
                <c:pt idx="161">
                  <c:v>0.13814454056375514</c:v>
                </c:pt>
                <c:pt idx="162">
                  <c:v>-0.57167378555368487</c:v>
                </c:pt>
                <c:pt idx="163">
                  <c:v>0.5067657453635297</c:v>
                </c:pt>
                <c:pt idx="164">
                  <c:v>-0.11187620107470142</c:v>
                </c:pt>
                <c:pt idx="165">
                  <c:v>0.29995935069896706</c:v>
                </c:pt>
                <c:pt idx="166">
                  <c:v>0.53399714432181788</c:v>
                </c:pt>
                <c:pt idx="167">
                  <c:v>0.62986605997188949</c:v>
                </c:pt>
                <c:pt idx="168">
                  <c:v>-0.72032329845551413</c:v>
                </c:pt>
                <c:pt idx="169">
                  <c:v>-0.25277212954805428</c:v>
                </c:pt>
                <c:pt idx="170">
                  <c:v>-1.2638432986198298</c:v>
                </c:pt>
                <c:pt idx="171">
                  <c:v>-0.27444637238071223</c:v>
                </c:pt>
                <c:pt idx="172">
                  <c:v>-0.69711189887431324</c:v>
                </c:pt>
                <c:pt idx="173">
                  <c:v>0.8548152421070796</c:v>
                </c:pt>
                <c:pt idx="174">
                  <c:v>-0.75138255216340255</c:v>
                </c:pt>
                <c:pt idx="175">
                  <c:v>0.34998803655836319</c:v>
                </c:pt>
                <c:pt idx="176">
                  <c:v>0.51385697779695505</c:v>
                </c:pt>
                <c:pt idx="177">
                  <c:v>-0.57213638804306122</c:v>
                </c:pt>
                <c:pt idx="178">
                  <c:v>3.9422996665047449E-2</c:v>
                </c:pt>
                <c:pt idx="179">
                  <c:v>-0.15213647079580994</c:v>
                </c:pt>
                <c:pt idx="180">
                  <c:v>-0.6824252062460614</c:v>
                </c:pt>
                <c:pt idx="181">
                  <c:v>0.14493274529312394</c:v>
                </c:pt>
                <c:pt idx="182">
                  <c:v>0.36744612252845599</c:v>
                </c:pt>
                <c:pt idx="183">
                  <c:v>0.77604923047157115</c:v>
                </c:pt>
                <c:pt idx="184">
                  <c:v>-6.0088351658973416E-2</c:v>
                </c:pt>
                <c:pt idx="185">
                  <c:v>-0.88416265441984621</c:v>
                </c:pt>
                <c:pt idx="186">
                  <c:v>-1.7859668141879874</c:v>
                </c:pt>
                <c:pt idx="187">
                  <c:v>-0.20114789004814515</c:v>
                </c:pt>
                <c:pt idx="188">
                  <c:v>-0.26802143503969678</c:v>
                </c:pt>
                <c:pt idx="189">
                  <c:v>-0.71913919923496739</c:v>
                </c:pt>
                <c:pt idx="190">
                  <c:v>-0.67397699008558209</c:v>
                </c:pt>
                <c:pt idx="191">
                  <c:v>-0.62188099670514152</c:v>
                </c:pt>
                <c:pt idx="192">
                  <c:v>0.26299787264086216</c:v>
                </c:pt>
                <c:pt idx="193">
                  <c:v>0.81898823480405625</c:v>
                </c:pt>
                <c:pt idx="194">
                  <c:v>-0.42200197580234189</c:v>
                </c:pt>
                <c:pt idx="195">
                  <c:v>0.89506765410196643</c:v>
                </c:pt>
                <c:pt idx="196">
                  <c:v>0.90162998724018095</c:v>
                </c:pt>
                <c:pt idx="197">
                  <c:v>-0.61268658819289001</c:v>
                </c:pt>
                <c:pt idx="198">
                  <c:v>-0.51485623763631061</c:v>
                </c:pt>
                <c:pt idx="199">
                  <c:v>0.3487979125203502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8B-44C0-9386-6ED147943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020088"/>
        <c:axId val="449018776"/>
      </c:scatterChart>
      <c:valAx>
        <c:axId val="449020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Recommend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449018776"/>
        <c:crosses val="autoZero"/>
        <c:crossBetween val="midCat"/>
      </c:valAx>
      <c:valAx>
        <c:axId val="449018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49020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Normal Probability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rgbClr val="FFFF00"/>
              </a:solidFill>
              <a:ln w="6350" cap="flat" cmpd="sng" algn="ctr">
                <a:solidFill>
                  <a:srgbClr val="FFFF00"/>
                </a:solidFill>
                <a:prstDash val="solid"/>
                <a:round/>
              </a:ln>
              <a:effectLst/>
            </c:spPr>
          </c:marker>
          <c:xVal>
            <c:numRef>
              <c:f>'Task 2.3'!$Q$31:$Q$230</c:f>
              <c:numCache>
                <c:formatCode>0.00</c:formatCode>
                <c:ptCount val="200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4.75</c:v>
                </c:pt>
                <c:pt idx="10">
                  <c:v>5.25</c:v>
                </c:pt>
                <c:pt idx="11">
                  <c:v>5.75</c:v>
                </c:pt>
                <c:pt idx="12">
                  <c:v>6.25</c:v>
                </c:pt>
                <c:pt idx="13">
                  <c:v>6.75</c:v>
                </c:pt>
                <c:pt idx="14">
                  <c:v>7.25</c:v>
                </c:pt>
                <c:pt idx="15">
                  <c:v>7.75</c:v>
                </c:pt>
                <c:pt idx="16">
                  <c:v>8.25</c:v>
                </c:pt>
                <c:pt idx="17">
                  <c:v>8.75</c:v>
                </c:pt>
                <c:pt idx="18">
                  <c:v>9.25</c:v>
                </c:pt>
                <c:pt idx="19">
                  <c:v>9.75</c:v>
                </c:pt>
                <c:pt idx="20">
                  <c:v>10.25</c:v>
                </c:pt>
                <c:pt idx="21">
                  <c:v>10.75</c:v>
                </c:pt>
                <c:pt idx="22">
                  <c:v>11.25</c:v>
                </c:pt>
                <c:pt idx="23">
                  <c:v>11.75</c:v>
                </c:pt>
                <c:pt idx="24">
                  <c:v>12.25</c:v>
                </c:pt>
                <c:pt idx="25">
                  <c:v>12.75</c:v>
                </c:pt>
                <c:pt idx="26">
                  <c:v>13.25</c:v>
                </c:pt>
                <c:pt idx="27">
                  <c:v>13.75</c:v>
                </c:pt>
                <c:pt idx="28">
                  <c:v>14.25</c:v>
                </c:pt>
                <c:pt idx="29">
                  <c:v>14.75</c:v>
                </c:pt>
                <c:pt idx="30">
                  <c:v>15.25</c:v>
                </c:pt>
                <c:pt idx="31">
                  <c:v>15.75</c:v>
                </c:pt>
                <c:pt idx="32">
                  <c:v>16.25</c:v>
                </c:pt>
                <c:pt idx="33">
                  <c:v>16.75</c:v>
                </c:pt>
                <c:pt idx="34">
                  <c:v>17.25</c:v>
                </c:pt>
                <c:pt idx="35">
                  <c:v>17.75</c:v>
                </c:pt>
                <c:pt idx="36">
                  <c:v>18.25</c:v>
                </c:pt>
                <c:pt idx="37">
                  <c:v>18.75</c:v>
                </c:pt>
                <c:pt idx="38">
                  <c:v>19.25</c:v>
                </c:pt>
                <c:pt idx="39">
                  <c:v>19.75</c:v>
                </c:pt>
                <c:pt idx="40">
                  <c:v>20.25</c:v>
                </c:pt>
                <c:pt idx="41">
                  <c:v>20.75</c:v>
                </c:pt>
                <c:pt idx="42">
                  <c:v>21.25</c:v>
                </c:pt>
                <c:pt idx="43">
                  <c:v>21.75</c:v>
                </c:pt>
                <c:pt idx="44">
                  <c:v>22.25</c:v>
                </c:pt>
                <c:pt idx="45">
                  <c:v>22.75</c:v>
                </c:pt>
                <c:pt idx="46">
                  <c:v>23.25</c:v>
                </c:pt>
                <c:pt idx="47">
                  <c:v>23.75</c:v>
                </c:pt>
                <c:pt idx="48">
                  <c:v>24.25</c:v>
                </c:pt>
                <c:pt idx="49">
                  <c:v>24.75</c:v>
                </c:pt>
                <c:pt idx="50">
                  <c:v>25.25</c:v>
                </c:pt>
                <c:pt idx="51">
                  <c:v>25.75</c:v>
                </c:pt>
                <c:pt idx="52">
                  <c:v>26.25</c:v>
                </c:pt>
                <c:pt idx="53">
                  <c:v>26.75</c:v>
                </c:pt>
                <c:pt idx="54">
                  <c:v>27.25</c:v>
                </c:pt>
                <c:pt idx="55">
                  <c:v>27.75</c:v>
                </c:pt>
                <c:pt idx="56">
                  <c:v>28.25</c:v>
                </c:pt>
                <c:pt idx="57">
                  <c:v>28.75</c:v>
                </c:pt>
                <c:pt idx="58">
                  <c:v>29.25</c:v>
                </c:pt>
                <c:pt idx="59">
                  <c:v>29.75</c:v>
                </c:pt>
                <c:pt idx="60">
                  <c:v>30.25</c:v>
                </c:pt>
                <c:pt idx="61">
                  <c:v>30.75</c:v>
                </c:pt>
                <c:pt idx="62">
                  <c:v>31.25</c:v>
                </c:pt>
                <c:pt idx="63">
                  <c:v>31.75</c:v>
                </c:pt>
                <c:pt idx="64">
                  <c:v>32.25</c:v>
                </c:pt>
                <c:pt idx="65">
                  <c:v>32.75</c:v>
                </c:pt>
                <c:pt idx="66">
                  <c:v>33.25</c:v>
                </c:pt>
                <c:pt idx="67">
                  <c:v>33.75</c:v>
                </c:pt>
                <c:pt idx="68">
                  <c:v>34.25</c:v>
                </c:pt>
                <c:pt idx="69">
                  <c:v>34.75</c:v>
                </c:pt>
                <c:pt idx="70">
                  <c:v>35.25</c:v>
                </c:pt>
                <c:pt idx="71">
                  <c:v>35.75</c:v>
                </c:pt>
                <c:pt idx="72">
                  <c:v>36.25</c:v>
                </c:pt>
                <c:pt idx="73">
                  <c:v>36.75</c:v>
                </c:pt>
                <c:pt idx="74">
                  <c:v>37.25</c:v>
                </c:pt>
                <c:pt idx="75">
                  <c:v>37.75</c:v>
                </c:pt>
                <c:pt idx="76">
                  <c:v>38.25</c:v>
                </c:pt>
                <c:pt idx="77">
                  <c:v>38.75</c:v>
                </c:pt>
                <c:pt idx="78">
                  <c:v>39.25</c:v>
                </c:pt>
                <c:pt idx="79">
                  <c:v>39.75</c:v>
                </c:pt>
                <c:pt idx="80">
                  <c:v>40.25</c:v>
                </c:pt>
                <c:pt idx="81">
                  <c:v>40.75</c:v>
                </c:pt>
                <c:pt idx="82">
                  <c:v>41.25</c:v>
                </c:pt>
                <c:pt idx="83">
                  <c:v>41.75</c:v>
                </c:pt>
                <c:pt idx="84">
                  <c:v>42.25</c:v>
                </c:pt>
                <c:pt idx="85">
                  <c:v>42.75</c:v>
                </c:pt>
                <c:pt idx="86">
                  <c:v>43.25</c:v>
                </c:pt>
                <c:pt idx="87">
                  <c:v>43.75</c:v>
                </c:pt>
                <c:pt idx="88">
                  <c:v>44.25</c:v>
                </c:pt>
                <c:pt idx="89">
                  <c:v>44.75</c:v>
                </c:pt>
                <c:pt idx="90">
                  <c:v>45.25</c:v>
                </c:pt>
                <c:pt idx="91">
                  <c:v>45.75</c:v>
                </c:pt>
                <c:pt idx="92">
                  <c:v>46.25</c:v>
                </c:pt>
                <c:pt idx="93">
                  <c:v>46.75</c:v>
                </c:pt>
                <c:pt idx="94">
                  <c:v>47.25</c:v>
                </c:pt>
                <c:pt idx="95">
                  <c:v>47.75</c:v>
                </c:pt>
                <c:pt idx="96">
                  <c:v>48.25</c:v>
                </c:pt>
                <c:pt idx="97">
                  <c:v>48.75</c:v>
                </c:pt>
                <c:pt idx="98">
                  <c:v>49.25</c:v>
                </c:pt>
                <c:pt idx="99">
                  <c:v>49.75</c:v>
                </c:pt>
                <c:pt idx="100">
                  <c:v>50.25</c:v>
                </c:pt>
                <c:pt idx="101">
                  <c:v>50.75</c:v>
                </c:pt>
                <c:pt idx="102">
                  <c:v>51.25</c:v>
                </c:pt>
                <c:pt idx="103">
                  <c:v>51.75</c:v>
                </c:pt>
                <c:pt idx="104">
                  <c:v>52.25</c:v>
                </c:pt>
                <c:pt idx="105">
                  <c:v>52.75</c:v>
                </c:pt>
                <c:pt idx="106">
                  <c:v>53.25</c:v>
                </c:pt>
                <c:pt idx="107">
                  <c:v>53.75</c:v>
                </c:pt>
                <c:pt idx="108">
                  <c:v>54.25</c:v>
                </c:pt>
                <c:pt idx="109">
                  <c:v>54.75</c:v>
                </c:pt>
                <c:pt idx="110">
                  <c:v>55.25</c:v>
                </c:pt>
                <c:pt idx="111">
                  <c:v>55.75</c:v>
                </c:pt>
                <c:pt idx="112">
                  <c:v>56.25</c:v>
                </c:pt>
                <c:pt idx="113">
                  <c:v>56.75</c:v>
                </c:pt>
                <c:pt idx="114">
                  <c:v>57.25</c:v>
                </c:pt>
                <c:pt idx="115">
                  <c:v>57.75</c:v>
                </c:pt>
                <c:pt idx="116">
                  <c:v>58.25</c:v>
                </c:pt>
                <c:pt idx="117">
                  <c:v>58.75</c:v>
                </c:pt>
                <c:pt idx="118">
                  <c:v>59.25</c:v>
                </c:pt>
                <c:pt idx="119">
                  <c:v>59.75</c:v>
                </c:pt>
                <c:pt idx="120">
                  <c:v>60.25</c:v>
                </c:pt>
                <c:pt idx="121">
                  <c:v>60.75</c:v>
                </c:pt>
                <c:pt idx="122">
                  <c:v>61.25</c:v>
                </c:pt>
                <c:pt idx="123">
                  <c:v>61.75</c:v>
                </c:pt>
                <c:pt idx="124">
                  <c:v>62.25</c:v>
                </c:pt>
                <c:pt idx="125">
                  <c:v>62.75</c:v>
                </c:pt>
                <c:pt idx="126">
                  <c:v>63.25</c:v>
                </c:pt>
                <c:pt idx="127">
                  <c:v>63.75</c:v>
                </c:pt>
                <c:pt idx="128">
                  <c:v>64.25</c:v>
                </c:pt>
                <c:pt idx="129">
                  <c:v>64.75</c:v>
                </c:pt>
                <c:pt idx="130">
                  <c:v>65.25</c:v>
                </c:pt>
                <c:pt idx="131">
                  <c:v>65.75</c:v>
                </c:pt>
                <c:pt idx="132">
                  <c:v>66.25</c:v>
                </c:pt>
                <c:pt idx="133">
                  <c:v>66.75</c:v>
                </c:pt>
                <c:pt idx="134">
                  <c:v>67.25</c:v>
                </c:pt>
                <c:pt idx="135">
                  <c:v>67.75</c:v>
                </c:pt>
                <c:pt idx="136">
                  <c:v>68.25</c:v>
                </c:pt>
                <c:pt idx="137">
                  <c:v>68.75</c:v>
                </c:pt>
                <c:pt idx="138">
                  <c:v>69.25</c:v>
                </c:pt>
                <c:pt idx="139">
                  <c:v>69.75</c:v>
                </c:pt>
                <c:pt idx="140">
                  <c:v>70.25</c:v>
                </c:pt>
                <c:pt idx="141">
                  <c:v>70.75</c:v>
                </c:pt>
                <c:pt idx="142">
                  <c:v>71.25</c:v>
                </c:pt>
                <c:pt idx="143">
                  <c:v>71.75</c:v>
                </c:pt>
                <c:pt idx="144">
                  <c:v>72.25</c:v>
                </c:pt>
                <c:pt idx="145">
                  <c:v>72.75</c:v>
                </c:pt>
                <c:pt idx="146">
                  <c:v>73.25</c:v>
                </c:pt>
                <c:pt idx="147">
                  <c:v>73.75</c:v>
                </c:pt>
                <c:pt idx="148">
                  <c:v>74.25</c:v>
                </c:pt>
                <c:pt idx="149">
                  <c:v>74.75</c:v>
                </c:pt>
                <c:pt idx="150">
                  <c:v>75.25</c:v>
                </c:pt>
                <c:pt idx="151">
                  <c:v>75.75</c:v>
                </c:pt>
                <c:pt idx="152">
                  <c:v>76.25</c:v>
                </c:pt>
                <c:pt idx="153">
                  <c:v>76.75</c:v>
                </c:pt>
                <c:pt idx="154">
                  <c:v>77.25</c:v>
                </c:pt>
                <c:pt idx="155">
                  <c:v>77.75</c:v>
                </c:pt>
                <c:pt idx="156">
                  <c:v>78.25</c:v>
                </c:pt>
                <c:pt idx="157">
                  <c:v>78.75</c:v>
                </c:pt>
                <c:pt idx="158">
                  <c:v>79.25</c:v>
                </c:pt>
                <c:pt idx="159">
                  <c:v>79.75</c:v>
                </c:pt>
                <c:pt idx="160">
                  <c:v>80.25</c:v>
                </c:pt>
                <c:pt idx="161">
                  <c:v>80.75</c:v>
                </c:pt>
                <c:pt idx="162">
                  <c:v>81.25</c:v>
                </c:pt>
                <c:pt idx="163">
                  <c:v>81.75</c:v>
                </c:pt>
                <c:pt idx="164">
                  <c:v>82.25</c:v>
                </c:pt>
                <c:pt idx="165">
                  <c:v>82.75</c:v>
                </c:pt>
                <c:pt idx="166">
                  <c:v>83.25</c:v>
                </c:pt>
                <c:pt idx="167">
                  <c:v>83.75</c:v>
                </c:pt>
                <c:pt idx="168">
                  <c:v>84.25</c:v>
                </c:pt>
                <c:pt idx="169">
                  <c:v>84.75</c:v>
                </c:pt>
                <c:pt idx="170">
                  <c:v>85.25</c:v>
                </c:pt>
                <c:pt idx="171">
                  <c:v>85.75</c:v>
                </c:pt>
                <c:pt idx="172">
                  <c:v>86.25</c:v>
                </c:pt>
                <c:pt idx="173">
                  <c:v>86.75</c:v>
                </c:pt>
                <c:pt idx="174">
                  <c:v>87.25</c:v>
                </c:pt>
                <c:pt idx="175">
                  <c:v>87.75</c:v>
                </c:pt>
                <c:pt idx="176">
                  <c:v>88.25</c:v>
                </c:pt>
                <c:pt idx="177">
                  <c:v>88.75</c:v>
                </c:pt>
                <c:pt idx="178">
                  <c:v>89.25</c:v>
                </c:pt>
                <c:pt idx="179">
                  <c:v>89.75</c:v>
                </c:pt>
                <c:pt idx="180">
                  <c:v>90.25</c:v>
                </c:pt>
                <c:pt idx="181">
                  <c:v>90.75</c:v>
                </c:pt>
                <c:pt idx="182">
                  <c:v>91.25</c:v>
                </c:pt>
                <c:pt idx="183">
                  <c:v>91.75</c:v>
                </c:pt>
                <c:pt idx="184">
                  <c:v>92.25</c:v>
                </c:pt>
                <c:pt idx="185">
                  <c:v>92.75</c:v>
                </c:pt>
                <c:pt idx="186">
                  <c:v>93.25</c:v>
                </c:pt>
                <c:pt idx="187">
                  <c:v>93.75</c:v>
                </c:pt>
                <c:pt idx="188">
                  <c:v>94.25</c:v>
                </c:pt>
                <c:pt idx="189">
                  <c:v>94.75</c:v>
                </c:pt>
                <c:pt idx="190">
                  <c:v>95.25</c:v>
                </c:pt>
                <c:pt idx="191">
                  <c:v>95.75</c:v>
                </c:pt>
                <c:pt idx="192">
                  <c:v>96.25</c:v>
                </c:pt>
                <c:pt idx="193">
                  <c:v>96.75</c:v>
                </c:pt>
                <c:pt idx="194">
                  <c:v>97.25</c:v>
                </c:pt>
                <c:pt idx="195">
                  <c:v>97.75</c:v>
                </c:pt>
                <c:pt idx="196">
                  <c:v>98.25</c:v>
                </c:pt>
                <c:pt idx="197">
                  <c:v>98.75</c:v>
                </c:pt>
                <c:pt idx="198">
                  <c:v>99.25</c:v>
                </c:pt>
                <c:pt idx="199">
                  <c:v>99.75</c:v>
                </c:pt>
              </c:numCache>
            </c:numRef>
          </c:xVal>
          <c:yVal>
            <c:numRef>
              <c:f>'Task 2.3'!$R$31:$R$230</c:f>
              <c:numCache>
                <c:formatCode>0.00</c:formatCode>
                <c:ptCount val="200"/>
                <c:pt idx="0">
                  <c:v>4.3</c:v>
                </c:pt>
                <c:pt idx="1">
                  <c:v>5.5</c:v>
                </c:pt>
                <c:pt idx="2">
                  <c:v>5.6</c:v>
                </c:pt>
                <c:pt idx="3">
                  <c:v>5.8</c:v>
                </c:pt>
                <c:pt idx="4">
                  <c:v>5.8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6.1</c:v>
                </c:pt>
                <c:pt idx="9">
                  <c:v>6.1</c:v>
                </c:pt>
                <c:pt idx="10">
                  <c:v>6.2</c:v>
                </c:pt>
                <c:pt idx="11">
                  <c:v>6.2</c:v>
                </c:pt>
                <c:pt idx="12">
                  <c:v>6.2</c:v>
                </c:pt>
                <c:pt idx="13">
                  <c:v>6.2</c:v>
                </c:pt>
                <c:pt idx="14">
                  <c:v>6.2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6.5</c:v>
                </c:pt>
                <c:pt idx="19">
                  <c:v>6.5</c:v>
                </c:pt>
                <c:pt idx="20">
                  <c:v>6.5</c:v>
                </c:pt>
                <c:pt idx="21">
                  <c:v>6.6</c:v>
                </c:pt>
                <c:pt idx="22">
                  <c:v>6.6</c:v>
                </c:pt>
                <c:pt idx="23">
                  <c:v>6.6</c:v>
                </c:pt>
                <c:pt idx="24">
                  <c:v>6.6</c:v>
                </c:pt>
                <c:pt idx="25">
                  <c:v>6.7</c:v>
                </c:pt>
                <c:pt idx="26">
                  <c:v>6.7</c:v>
                </c:pt>
                <c:pt idx="27">
                  <c:v>6.7</c:v>
                </c:pt>
                <c:pt idx="28">
                  <c:v>6.7</c:v>
                </c:pt>
                <c:pt idx="29">
                  <c:v>6.7</c:v>
                </c:pt>
                <c:pt idx="30">
                  <c:v>6.7</c:v>
                </c:pt>
                <c:pt idx="31">
                  <c:v>6.9</c:v>
                </c:pt>
                <c:pt idx="32">
                  <c:v>6.9</c:v>
                </c:pt>
                <c:pt idx="33">
                  <c:v>6.9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7.1</c:v>
                </c:pt>
                <c:pt idx="42">
                  <c:v>7.1</c:v>
                </c:pt>
                <c:pt idx="43">
                  <c:v>7.1</c:v>
                </c:pt>
                <c:pt idx="44">
                  <c:v>7.1</c:v>
                </c:pt>
                <c:pt idx="45">
                  <c:v>7.1</c:v>
                </c:pt>
                <c:pt idx="46">
                  <c:v>7.1</c:v>
                </c:pt>
                <c:pt idx="47">
                  <c:v>7.1</c:v>
                </c:pt>
                <c:pt idx="48">
                  <c:v>7.1</c:v>
                </c:pt>
                <c:pt idx="49">
                  <c:v>7.1</c:v>
                </c:pt>
                <c:pt idx="50">
                  <c:v>7.1</c:v>
                </c:pt>
                <c:pt idx="51">
                  <c:v>7.1</c:v>
                </c:pt>
                <c:pt idx="52">
                  <c:v>7.1</c:v>
                </c:pt>
                <c:pt idx="53">
                  <c:v>7.1</c:v>
                </c:pt>
                <c:pt idx="54">
                  <c:v>7.1</c:v>
                </c:pt>
                <c:pt idx="55">
                  <c:v>7.2</c:v>
                </c:pt>
                <c:pt idx="56">
                  <c:v>7.2</c:v>
                </c:pt>
                <c:pt idx="57">
                  <c:v>7.2</c:v>
                </c:pt>
                <c:pt idx="58">
                  <c:v>7.2</c:v>
                </c:pt>
                <c:pt idx="59">
                  <c:v>7.2</c:v>
                </c:pt>
                <c:pt idx="60">
                  <c:v>7.2</c:v>
                </c:pt>
                <c:pt idx="61">
                  <c:v>7.2</c:v>
                </c:pt>
                <c:pt idx="62">
                  <c:v>7.2</c:v>
                </c:pt>
                <c:pt idx="63">
                  <c:v>7.2</c:v>
                </c:pt>
                <c:pt idx="64">
                  <c:v>7.2</c:v>
                </c:pt>
                <c:pt idx="65">
                  <c:v>7.2</c:v>
                </c:pt>
                <c:pt idx="66">
                  <c:v>7.2</c:v>
                </c:pt>
                <c:pt idx="67">
                  <c:v>7.2</c:v>
                </c:pt>
                <c:pt idx="68">
                  <c:v>7.2</c:v>
                </c:pt>
                <c:pt idx="69">
                  <c:v>7.4</c:v>
                </c:pt>
                <c:pt idx="70">
                  <c:v>7.4</c:v>
                </c:pt>
                <c:pt idx="71">
                  <c:v>7.4</c:v>
                </c:pt>
                <c:pt idx="72">
                  <c:v>7.4</c:v>
                </c:pt>
                <c:pt idx="73">
                  <c:v>7.4</c:v>
                </c:pt>
                <c:pt idx="74">
                  <c:v>7.4</c:v>
                </c:pt>
                <c:pt idx="75">
                  <c:v>7.4</c:v>
                </c:pt>
                <c:pt idx="76">
                  <c:v>7.4</c:v>
                </c:pt>
                <c:pt idx="77">
                  <c:v>7.4</c:v>
                </c:pt>
                <c:pt idx="78">
                  <c:v>7.5</c:v>
                </c:pt>
                <c:pt idx="79">
                  <c:v>7.5</c:v>
                </c:pt>
                <c:pt idx="80">
                  <c:v>7.5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7.5</c:v>
                </c:pt>
                <c:pt idx="85">
                  <c:v>7.5</c:v>
                </c:pt>
                <c:pt idx="86">
                  <c:v>7.5</c:v>
                </c:pt>
                <c:pt idx="87">
                  <c:v>7.6</c:v>
                </c:pt>
                <c:pt idx="88">
                  <c:v>7.6</c:v>
                </c:pt>
                <c:pt idx="89">
                  <c:v>7.6</c:v>
                </c:pt>
                <c:pt idx="90">
                  <c:v>7.6</c:v>
                </c:pt>
                <c:pt idx="91">
                  <c:v>7.6</c:v>
                </c:pt>
                <c:pt idx="92">
                  <c:v>7.6</c:v>
                </c:pt>
                <c:pt idx="93">
                  <c:v>7.6</c:v>
                </c:pt>
                <c:pt idx="94">
                  <c:v>7.6</c:v>
                </c:pt>
                <c:pt idx="95">
                  <c:v>7.6</c:v>
                </c:pt>
                <c:pt idx="96">
                  <c:v>7.6</c:v>
                </c:pt>
                <c:pt idx="97">
                  <c:v>7.6</c:v>
                </c:pt>
                <c:pt idx="98">
                  <c:v>7.6</c:v>
                </c:pt>
                <c:pt idx="99">
                  <c:v>7.6</c:v>
                </c:pt>
                <c:pt idx="100">
                  <c:v>7.6</c:v>
                </c:pt>
                <c:pt idx="101">
                  <c:v>7.7</c:v>
                </c:pt>
                <c:pt idx="102">
                  <c:v>7.7</c:v>
                </c:pt>
                <c:pt idx="103">
                  <c:v>7.7</c:v>
                </c:pt>
                <c:pt idx="104">
                  <c:v>7.7</c:v>
                </c:pt>
                <c:pt idx="105">
                  <c:v>7.7</c:v>
                </c:pt>
                <c:pt idx="106">
                  <c:v>7.7</c:v>
                </c:pt>
                <c:pt idx="107">
                  <c:v>7.7</c:v>
                </c:pt>
                <c:pt idx="108">
                  <c:v>7.9</c:v>
                </c:pt>
                <c:pt idx="109">
                  <c:v>7.9</c:v>
                </c:pt>
                <c:pt idx="110">
                  <c:v>7.9</c:v>
                </c:pt>
                <c:pt idx="111">
                  <c:v>7.9</c:v>
                </c:pt>
                <c:pt idx="112">
                  <c:v>7.9</c:v>
                </c:pt>
                <c:pt idx="113">
                  <c:v>7.9</c:v>
                </c:pt>
                <c:pt idx="114">
                  <c:v>7.9</c:v>
                </c:pt>
                <c:pt idx="115">
                  <c:v>7.9</c:v>
                </c:pt>
                <c:pt idx="116">
                  <c:v>7.9</c:v>
                </c:pt>
                <c:pt idx="117">
                  <c:v>7.9</c:v>
                </c:pt>
                <c:pt idx="118">
                  <c:v>7.9</c:v>
                </c:pt>
                <c:pt idx="119">
                  <c:v>7.9</c:v>
                </c:pt>
                <c:pt idx="120">
                  <c:v>7.9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8.1</c:v>
                </c:pt>
                <c:pt idx="136">
                  <c:v>8.1</c:v>
                </c:pt>
                <c:pt idx="137">
                  <c:v>8.1</c:v>
                </c:pt>
                <c:pt idx="138">
                  <c:v>8.1</c:v>
                </c:pt>
                <c:pt idx="139">
                  <c:v>8.1</c:v>
                </c:pt>
                <c:pt idx="140">
                  <c:v>8.1</c:v>
                </c:pt>
                <c:pt idx="141">
                  <c:v>8.1</c:v>
                </c:pt>
                <c:pt idx="142">
                  <c:v>8.1</c:v>
                </c:pt>
                <c:pt idx="143">
                  <c:v>8.1</c:v>
                </c:pt>
                <c:pt idx="144">
                  <c:v>8.1</c:v>
                </c:pt>
                <c:pt idx="145">
                  <c:v>8.1999999999999993</c:v>
                </c:pt>
                <c:pt idx="146">
                  <c:v>8.1999999999999993</c:v>
                </c:pt>
                <c:pt idx="147">
                  <c:v>8.1999999999999993</c:v>
                </c:pt>
                <c:pt idx="148">
                  <c:v>8.1999999999999993</c:v>
                </c:pt>
                <c:pt idx="149">
                  <c:v>8.1999999999999993</c:v>
                </c:pt>
                <c:pt idx="150">
                  <c:v>8.1999999999999993</c:v>
                </c:pt>
                <c:pt idx="151">
                  <c:v>8.1999999999999993</c:v>
                </c:pt>
                <c:pt idx="152">
                  <c:v>8.1999999999999993</c:v>
                </c:pt>
                <c:pt idx="153">
                  <c:v>8.1999999999999993</c:v>
                </c:pt>
                <c:pt idx="154">
                  <c:v>8.1999999999999993</c:v>
                </c:pt>
                <c:pt idx="155">
                  <c:v>8.1999999999999993</c:v>
                </c:pt>
                <c:pt idx="156">
                  <c:v>8.4</c:v>
                </c:pt>
                <c:pt idx="157">
                  <c:v>8.4</c:v>
                </c:pt>
                <c:pt idx="158">
                  <c:v>8.4</c:v>
                </c:pt>
                <c:pt idx="159">
                  <c:v>8.4</c:v>
                </c:pt>
                <c:pt idx="160">
                  <c:v>8.4</c:v>
                </c:pt>
                <c:pt idx="161">
                  <c:v>8.4</c:v>
                </c:pt>
                <c:pt idx="162">
                  <c:v>8.4</c:v>
                </c:pt>
                <c:pt idx="163">
                  <c:v>8.4</c:v>
                </c:pt>
                <c:pt idx="164">
                  <c:v>8.4</c:v>
                </c:pt>
                <c:pt idx="165">
                  <c:v>8.4</c:v>
                </c:pt>
                <c:pt idx="166">
                  <c:v>8.4</c:v>
                </c:pt>
                <c:pt idx="167">
                  <c:v>8.5</c:v>
                </c:pt>
                <c:pt idx="168">
                  <c:v>8.5</c:v>
                </c:pt>
                <c:pt idx="169">
                  <c:v>8.5</c:v>
                </c:pt>
                <c:pt idx="170">
                  <c:v>8.5</c:v>
                </c:pt>
                <c:pt idx="171">
                  <c:v>8.6</c:v>
                </c:pt>
                <c:pt idx="172">
                  <c:v>8.6</c:v>
                </c:pt>
                <c:pt idx="173">
                  <c:v>8.6</c:v>
                </c:pt>
                <c:pt idx="174">
                  <c:v>8.6</c:v>
                </c:pt>
                <c:pt idx="175">
                  <c:v>8.8000000000000007</c:v>
                </c:pt>
                <c:pt idx="176">
                  <c:v>8.8000000000000007</c:v>
                </c:pt>
                <c:pt idx="177">
                  <c:v>8.8000000000000007</c:v>
                </c:pt>
                <c:pt idx="178">
                  <c:v>8.8000000000000007</c:v>
                </c:pt>
                <c:pt idx="179">
                  <c:v>8.8000000000000007</c:v>
                </c:pt>
                <c:pt idx="180">
                  <c:v>8.8000000000000007</c:v>
                </c:pt>
                <c:pt idx="181">
                  <c:v>8.9</c:v>
                </c:pt>
                <c:pt idx="182">
                  <c:v>8.9</c:v>
                </c:pt>
                <c:pt idx="183">
                  <c:v>8.9</c:v>
                </c:pt>
                <c:pt idx="184">
                  <c:v>8.9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9.3000000000000007</c:v>
                </c:pt>
                <c:pt idx="192">
                  <c:v>9.3000000000000007</c:v>
                </c:pt>
                <c:pt idx="193">
                  <c:v>9.3000000000000007</c:v>
                </c:pt>
                <c:pt idx="194">
                  <c:v>9.4</c:v>
                </c:pt>
                <c:pt idx="195">
                  <c:v>9.4</c:v>
                </c:pt>
                <c:pt idx="196">
                  <c:v>9.5</c:v>
                </c:pt>
                <c:pt idx="197">
                  <c:v>9.8000000000000007</c:v>
                </c:pt>
                <c:pt idx="198">
                  <c:v>9.9</c:v>
                </c:pt>
                <c:pt idx="199">
                  <c:v>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42-4427-ACB6-4C56500CD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411720"/>
        <c:axId val="859421888"/>
      </c:scatterChart>
      <c:valAx>
        <c:axId val="859411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Sample Percentile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21888"/>
        <c:crosses val="autoZero"/>
        <c:crossBetween val="midCat"/>
      </c:valAx>
      <c:valAx>
        <c:axId val="859421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Order_Qty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1172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0794807722934"/>
          <c:y val="8.0779944289693595E-2"/>
          <c:w val="0.58609318903694496"/>
          <c:h val="0.77158774373258998"/>
        </c:manualLayout>
      </c:layout>
      <c:lineChart>
        <c:grouping val="standard"/>
        <c:varyColors val="0"/>
        <c:ser>
          <c:idx val="0"/>
          <c:order val="0"/>
          <c:tx>
            <c:strRef>
              <c:f>'Task 2.3.a'!$B$31</c:f>
              <c:strCache>
                <c:ptCount val="1"/>
                <c:pt idx="0">
                  <c:v>Low Moderator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'Task 2.3.a'!$C$30:$D$30</c:f>
              <c:strCache>
                <c:ptCount val="2"/>
                <c:pt idx="0">
                  <c:v>Low IV</c:v>
                </c:pt>
                <c:pt idx="1">
                  <c:v>High IV</c:v>
                </c:pt>
              </c:strCache>
            </c:strRef>
          </c:cat>
          <c:val>
            <c:numRef>
              <c:f>'Task 2.3.a'!$C$31:$D$31</c:f>
              <c:numCache>
                <c:formatCode>General</c:formatCode>
                <c:ptCount val="2"/>
                <c:pt idx="0">
                  <c:v>5.3450000000000006</c:v>
                </c:pt>
                <c:pt idx="1">
                  <c:v>6.0898000000000003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1-4DA1-AEAB-ED005CFEA4D5}"/>
            </c:ext>
          </c:extLst>
        </c:ser>
        <c:ser>
          <c:idx val="1"/>
          <c:order val="1"/>
          <c:tx>
            <c:strRef>
              <c:f>'Task 2.3.a'!$B$32</c:f>
              <c:strCache>
                <c:ptCount val="1"/>
                <c:pt idx="0">
                  <c:v>High Moderator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'Task 2.3.a'!$C$30:$D$30</c:f>
              <c:strCache>
                <c:ptCount val="2"/>
                <c:pt idx="0">
                  <c:v>Low IV</c:v>
                </c:pt>
                <c:pt idx="1">
                  <c:v>High IV</c:v>
                </c:pt>
              </c:strCache>
            </c:strRef>
          </c:cat>
          <c:val>
            <c:numRef>
              <c:f>'Task 2.3.a'!$C$32:$D$32</c:f>
              <c:numCache>
                <c:formatCode>General</c:formatCode>
                <c:ptCount val="2"/>
                <c:pt idx="0">
                  <c:v>5.7850000000000001</c:v>
                </c:pt>
                <c:pt idx="1">
                  <c:v>6.2834000000000003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C1-4DA1-AEAB-ED005CFEA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15477952"/>
        <c:axId val="-1415475904"/>
      </c:lineChart>
      <c:catAx>
        <c:axId val="-141547795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Low</a:t>
                </a:r>
                <a:r>
                  <a:rPr lang="en-AU" baseline="0"/>
                  <a:t> Quality            High Quality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415475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415475904"/>
        <c:scaling>
          <c:orientation val="minMax"/>
          <c:max val="9.9"/>
          <c:min val="4.3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Order</a:t>
                </a:r>
                <a:r>
                  <a:rPr lang="en-AU" baseline="0"/>
                  <a:t> Quantity(Thousand)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4154779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-4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Cust_Type v. Order</a:t>
            </a:r>
            <a:r>
              <a:rPr lang="en-AU" baseline="0"/>
              <a:t> Quantity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'[1]Task 2.1'!$R$1</c:f>
              <c:strCache>
                <c:ptCount val="1"/>
                <c:pt idx="0">
                  <c:v>Order_Qty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'[1]Task 2.1'!$Q$2:$Q$201</c:f>
              <c:numCache>
                <c:formatCode>0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xVal>
          <c:yVal>
            <c:numRef>
              <c:f>'[1]Task 2.1'!$R$2:$R$201</c:f>
              <c:numCache>
                <c:formatCode>0.0</c:formatCode>
                <c:ptCount val="200"/>
                <c:pt idx="0">
                  <c:v>8.4</c:v>
                </c:pt>
                <c:pt idx="1">
                  <c:v>7.5</c:v>
                </c:pt>
                <c:pt idx="2">
                  <c:v>9</c:v>
                </c:pt>
                <c:pt idx="3">
                  <c:v>7.2</c:v>
                </c:pt>
                <c:pt idx="4">
                  <c:v>9</c:v>
                </c:pt>
                <c:pt idx="5">
                  <c:v>6.1</c:v>
                </c:pt>
                <c:pt idx="6">
                  <c:v>7.2</c:v>
                </c:pt>
                <c:pt idx="7">
                  <c:v>7.7</c:v>
                </c:pt>
                <c:pt idx="8">
                  <c:v>8.1999999999999993</c:v>
                </c:pt>
                <c:pt idx="9">
                  <c:v>6.7</c:v>
                </c:pt>
                <c:pt idx="10">
                  <c:v>8.4</c:v>
                </c:pt>
                <c:pt idx="11">
                  <c:v>6.6</c:v>
                </c:pt>
                <c:pt idx="12">
                  <c:v>7.9</c:v>
                </c:pt>
                <c:pt idx="13">
                  <c:v>8.1999999999999993</c:v>
                </c:pt>
                <c:pt idx="14">
                  <c:v>7.6</c:v>
                </c:pt>
                <c:pt idx="15">
                  <c:v>7.1</c:v>
                </c:pt>
                <c:pt idx="16">
                  <c:v>7.2</c:v>
                </c:pt>
                <c:pt idx="17">
                  <c:v>8.1999999999999993</c:v>
                </c:pt>
                <c:pt idx="18">
                  <c:v>7.9</c:v>
                </c:pt>
                <c:pt idx="19">
                  <c:v>8.8000000000000007</c:v>
                </c:pt>
                <c:pt idx="20">
                  <c:v>7</c:v>
                </c:pt>
                <c:pt idx="21">
                  <c:v>9.9</c:v>
                </c:pt>
                <c:pt idx="22">
                  <c:v>8.1</c:v>
                </c:pt>
                <c:pt idx="23">
                  <c:v>8</c:v>
                </c:pt>
                <c:pt idx="24">
                  <c:v>5.5</c:v>
                </c:pt>
                <c:pt idx="25">
                  <c:v>7</c:v>
                </c:pt>
                <c:pt idx="26">
                  <c:v>7</c:v>
                </c:pt>
                <c:pt idx="27">
                  <c:v>5.6</c:v>
                </c:pt>
                <c:pt idx="28">
                  <c:v>7.2</c:v>
                </c:pt>
                <c:pt idx="29">
                  <c:v>6.2</c:v>
                </c:pt>
                <c:pt idx="30">
                  <c:v>7.1</c:v>
                </c:pt>
                <c:pt idx="31">
                  <c:v>6.2</c:v>
                </c:pt>
                <c:pt idx="32">
                  <c:v>7.6</c:v>
                </c:pt>
                <c:pt idx="33">
                  <c:v>9</c:v>
                </c:pt>
                <c:pt idx="34">
                  <c:v>6.7</c:v>
                </c:pt>
                <c:pt idx="35">
                  <c:v>7.1</c:v>
                </c:pt>
                <c:pt idx="36">
                  <c:v>7.2</c:v>
                </c:pt>
                <c:pt idx="37">
                  <c:v>9.9</c:v>
                </c:pt>
                <c:pt idx="38">
                  <c:v>7.6</c:v>
                </c:pt>
                <c:pt idx="39">
                  <c:v>5.8</c:v>
                </c:pt>
                <c:pt idx="40">
                  <c:v>8.4</c:v>
                </c:pt>
                <c:pt idx="41">
                  <c:v>7.9</c:v>
                </c:pt>
                <c:pt idx="42">
                  <c:v>7.6</c:v>
                </c:pt>
                <c:pt idx="43">
                  <c:v>8.4</c:v>
                </c:pt>
                <c:pt idx="44">
                  <c:v>6.5</c:v>
                </c:pt>
                <c:pt idx="45">
                  <c:v>7.7</c:v>
                </c:pt>
                <c:pt idx="46">
                  <c:v>8</c:v>
                </c:pt>
                <c:pt idx="47">
                  <c:v>7.1</c:v>
                </c:pt>
                <c:pt idx="48">
                  <c:v>8.5</c:v>
                </c:pt>
                <c:pt idx="49">
                  <c:v>7.6</c:v>
                </c:pt>
                <c:pt idx="50">
                  <c:v>7.2</c:v>
                </c:pt>
                <c:pt idx="51">
                  <c:v>8.1999999999999993</c:v>
                </c:pt>
                <c:pt idx="52">
                  <c:v>9</c:v>
                </c:pt>
                <c:pt idx="53">
                  <c:v>7.2</c:v>
                </c:pt>
                <c:pt idx="54">
                  <c:v>8.1</c:v>
                </c:pt>
                <c:pt idx="55">
                  <c:v>8.9</c:v>
                </c:pt>
                <c:pt idx="56">
                  <c:v>8.8000000000000007</c:v>
                </c:pt>
                <c:pt idx="57">
                  <c:v>7.5</c:v>
                </c:pt>
                <c:pt idx="58">
                  <c:v>7</c:v>
                </c:pt>
                <c:pt idx="59">
                  <c:v>8.5</c:v>
                </c:pt>
                <c:pt idx="60">
                  <c:v>7.2</c:v>
                </c:pt>
                <c:pt idx="61">
                  <c:v>8.8000000000000007</c:v>
                </c:pt>
                <c:pt idx="62">
                  <c:v>8</c:v>
                </c:pt>
                <c:pt idx="63">
                  <c:v>8.1</c:v>
                </c:pt>
                <c:pt idx="64">
                  <c:v>7.1</c:v>
                </c:pt>
                <c:pt idx="65">
                  <c:v>9</c:v>
                </c:pt>
                <c:pt idx="66">
                  <c:v>6.2</c:v>
                </c:pt>
                <c:pt idx="67">
                  <c:v>8.1999999999999993</c:v>
                </c:pt>
                <c:pt idx="68">
                  <c:v>5.8</c:v>
                </c:pt>
                <c:pt idx="69">
                  <c:v>8</c:v>
                </c:pt>
                <c:pt idx="70">
                  <c:v>7.7</c:v>
                </c:pt>
                <c:pt idx="71">
                  <c:v>7</c:v>
                </c:pt>
                <c:pt idx="72">
                  <c:v>7.9</c:v>
                </c:pt>
                <c:pt idx="73">
                  <c:v>9.8000000000000007</c:v>
                </c:pt>
                <c:pt idx="74">
                  <c:v>8.4</c:v>
                </c:pt>
                <c:pt idx="75">
                  <c:v>8.9</c:v>
                </c:pt>
                <c:pt idx="76">
                  <c:v>7.5</c:v>
                </c:pt>
                <c:pt idx="77">
                  <c:v>8</c:v>
                </c:pt>
                <c:pt idx="78">
                  <c:v>8.1</c:v>
                </c:pt>
                <c:pt idx="79">
                  <c:v>7.6</c:v>
                </c:pt>
                <c:pt idx="80">
                  <c:v>8.8000000000000007</c:v>
                </c:pt>
                <c:pt idx="81">
                  <c:v>8</c:v>
                </c:pt>
                <c:pt idx="82">
                  <c:v>8.5</c:v>
                </c:pt>
                <c:pt idx="83">
                  <c:v>6.5</c:v>
                </c:pt>
                <c:pt idx="84">
                  <c:v>7.7</c:v>
                </c:pt>
                <c:pt idx="85">
                  <c:v>7.2</c:v>
                </c:pt>
                <c:pt idx="86">
                  <c:v>6</c:v>
                </c:pt>
                <c:pt idx="87">
                  <c:v>8.1999999999999993</c:v>
                </c:pt>
                <c:pt idx="88">
                  <c:v>7.4</c:v>
                </c:pt>
                <c:pt idx="89">
                  <c:v>9.3000000000000007</c:v>
                </c:pt>
                <c:pt idx="90">
                  <c:v>7.9</c:v>
                </c:pt>
                <c:pt idx="91">
                  <c:v>6.5</c:v>
                </c:pt>
                <c:pt idx="92">
                  <c:v>8.6</c:v>
                </c:pt>
                <c:pt idx="93">
                  <c:v>8.9</c:v>
                </c:pt>
                <c:pt idx="94">
                  <c:v>8.4</c:v>
                </c:pt>
                <c:pt idx="95">
                  <c:v>8.1</c:v>
                </c:pt>
                <c:pt idx="96">
                  <c:v>7.2</c:v>
                </c:pt>
                <c:pt idx="97">
                  <c:v>7.7</c:v>
                </c:pt>
                <c:pt idx="98">
                  <c:v>7.4</c:v>
                </c:pt>
                <c:pt idx="99">
                  <c:v>7</c:v>
                </c:pt>
                <c:pt idx="100">
                  <c:v>6.1</c:v>
                </c:pt>
                <c:pt idx="101">
                  <c:v>7.1</c:v>
                </c:pt>
                <c:pt idx="102">
                  <c:v>7.6</c:v>
                </c:pt>
                <c:pt idx="103">
                  <c:v>9</c:v>
                </c:pt>
                <c:pt idx="104">
                  <c:v>8.9</c:v>
                </c:pt>
                <c:pt idx="105">
                  <c:v>7.5</c:v>
                </c:pt>
                <c:pt idx="106">
                  <c:v>9.3000000000000007</c:v>
                </c:pt>
                <c:pt idx="107">
                  <c:v>8</c:v>
                </c:pt>
                <c:pt idx="108">
                  <c:v>7.6</c:v>
                </c:pt>
                <c:pt idx="109">
                  <c:v>7.1</c:v>
                </c:pt>
                <c:pt idx="110">
                  <c:v>8.1</c:v>
                </c:pt>
                <c:pt idx="111">
                  <c:v>7.9</c:v>
                </c:pt>
                <c:pt idx="112">
                  <c:v>7.2</c:v>
                </c:pt>
                <c:pt idx="113">
                  <c:v>7.7</c:v>
                </c:pt>
                <c:pt idx="114">
                  <c:v>7.9</c:v>
                </c:pt>
                <c:pt idx="115">
                  <c:v>6.9</c:v>
                </c:pt>
                <c:pt idx="116">
                  <c:v>9.5</c:v>
                </c:pt>
                <c:pt idx="117">
                  <c:v>7.5</c:v>
                </c:pt>
                <c:pt idx="118">
                  <c:v>8</c:v>
                </c:pt>
                <c:pt idx="119">
                  <c:v>7.1</c:v>
                </c:pt>
                <c:pt idx="120">
                  <c:v>8.8000000000000007</c:v>
                </c:pt>
                <c:pt idx="121">
                  <c:v>8</c:v>
                </c:pt>
                <c:pt idx="122">
                  <c:v>7.7</c:v>
                </c:pt>
                <c:pt idx="123">
                  <c:v>8.1999999999999993</c:v>
                </c:pt>
                <c:pt idx="124">
                  <c:v>6.5</c:v>
                </c:pt>
                <c:pt idx="125">
                  <c:v>8.1</c:v>
                </c:pt>
                <c:pt idx="126">
                  <c:v>8.1</c:v>
                </c:pt>
                <c:pt idx="127">
                  <c:v>6.9</c:v>
                </c:pt>
                <c:pt idx="128">
                  <c:v>9.3000000000000007</c:v>
                </c:pt>
                <c:pt idx="129">
                  <c:v>6.2</c:v>
                </c:pt>
                <c:pt idx="130">
                  <c:v>8</c:v>
                </c:pt>
                <c:pt idx="131">
                  <c:v>7.1</c:v>
                </c:pt>
                <c:pt idx="132">
                  <c:v>6.5</c:v>
                </c:pt>
                <c:pt idx="133">
                  <c:v>7.1</c:v>
                </c:pt>
                <c:pt idx="134">
                  <c:v>8.1999999999999993</c:v>
                </c:pt>
                <c:pt idx="135">
                  <c:v>7</c:v>
                </c:pt>
                <c:pt idx="136">
                  <c:v>6.7</c:v>
                </c:pt>
                <c:pt idx="137">
                  <c:v>7.5</c:v>
                </c:pt>
                <c:pt idx="138">
                  <c:v>7.4</c:v>
                </c:pt>
                <c:pt idx="139">
                  <c:v>7.4</c:v>
                </c:pt>
                <c:pt idx="140">
                  <c:v>7.9</c:v>
                </c:pt>
                <c:pt idx="141">
                  <c:v>8</c:v>
                </c:pt>
                <c:pt idx="142">
                  <c:v>8</c:v>
                </c:pt>
                <c:pt idx="143">
                  <c:v>8.4</c:v>
                </c:pt>
                <c:pt idx="144">
                  <c:v>8.8000000000000007</c:v>
                </c:pt>
                <c:pt idx="145">
                  <c:v>7.9</c:v>
                </c:pt>
                <c:pt idx="146">
                  <c:v>6</c:v>
                </c:pt>
                <c:pt idx="147">
                  <c:v>8.1999999999999993</c:v>
                </c:pt>
                <c:pt idx="148">
                  <c:v>8.4</c:v>
                </c:pt>
                <c:pt idx="149">
                  <c:v>7.4</c:v>
                </c:pt>
                <c:pt idx="150">
                  <c:v>8</c:v>
                </c:pt>
                <c:pt idx="151">
                  <c:v>6.6</c:v>
                </c:pt>
                <c:pt idx="152">
                  <c:v>7.6</c:v>
                </c:pt>
                <c:pt idx="153">
                  <c:v>7.5</c:v>
                </c:pt>
                <c:pt idx="154">
                  <c:v>7.1</c:v>
                </c:pt>
                <c:pt idx="155">
                  <c:v>7.9</c:v>
                </c:pt>
                <c:pt idx="156">
                  <c:v>7.6</c:v>
                </c:pt>
                <c:pt idx="157">
                  <c:v>7.1</c:v>
                </c:pt>
                <c:pt idx="158">
                  <c:v>7.6</c:v>
                </c:pt>
                <c:pt idx="159">
                  <c:v>8.1999999999999993</c:v>
                </c:pt>
                <c:pt idx="160">
                  <c:v>6.9</c:v>
                </c:pt>
                <c:pt idx="161">
                  <c:v>8.1</c:v>
                </c:pt>
                <c:pt idx="162">
                  <c:v>7.6</c:v>
                </c:pt>
                <c:pt idx="163">
                  <c:v>8.4</c:v>
                </c:pt>
                <c:pt idx="164">
                  <c:v>7.4</c:v>
                </c:pt>
                <c:pt idx="165">
                  <c:v>7.9</c:v>
                </c:pt>
                <c:pt idx="166">
                  <c:v>7.2</c:v>
                </c:pt>
                <c:pt idx="167">
                  <c:v>7.6</c:v>
                </c:pt>
                <c:pt idx="168">
                  <c:v>6.7</c:v>
                </c:pt>
                <c:pt idx="169">
                  <c:v>7.4</c:v>
                </c:pt>
                <c:pt idx="170">
                  <c:v>6.2</c:v>
                </c:pt>
                <c:pt idx="171">
                  <c:v>7.5</c:v>
                </c:pt>
                <c:pt idx="172">
                  <c:v>7.4</c:v>
                </c:pt>
                <c:pt idx="173">
                  <c:v>7.9</c:v>
                </c:pt>
                <c:pt idx="174">
                  <c:v>6.5</c:v>
                </c:pt>
                <c:pt idx="175">
                  <c:v>8.6</c:v>
                </c:pt>
                <c:pt idx="176">
                  <c:v>8.6</c:v>
                </c:pt>
                <c:pt idx="177">
                  <c:v>8</c:v>
                </c:pt>
                <c:pt idx="178">
                  <c:v>8.1</c:v>
                </c:pt>
                <c:pt idx="179">
                  <c:v>8.1999999999999993</c:v>
                </c:pt>
                <c:pt idx="180">
                  <c:v>7.2</c:v>
                </c:pt>
                <c:pt idx="181">
                  <c:v>8.4</c:v>
                </c:pt>
                <c:pt idx="182">
                  <c:v>9.4</c:v>
                </c:pt>
                <c:pt idx="183">
                  <c:v>9.4</c:v>
                </c:pt>
                <c:pt idx="184">
                  <c:v>7.5</c:v>
                </c:pt>
                <c:pt idx="185">
                  <c:v>6.6</c:v>
                </c:pt>
                <c:pt idx="186">
                  <c:v>4.3</c:v>
                </c:pt>
                <c:pt idx="187">
                  <c:v>6.6</c:v>
                </c:pt>
                <c:pt idx="188">
                  <c:v>7.4</c:v>
                </c:pt>
                <c:pt idx="189">
                  <c:v>7.1</c:v>
                </c:pt>
                <c:pt idx="190">
                  <c:v>6.7</c:v>
                </c:pt>
                <c:pt idx="191">
                  <c:v>6.7</c:v>
                </c:pt>
                <c:pt idx="192">
                  <c:v>7.2</c:v>
                </c:pt>
                <c:pt idx="193">
                  <c:v>7.1</c:v>
                </c:pt>
                <c:pt idx="194">
                  <c:v>6</c:v>
                </c:pt>
                <c:pt idx="195">
                  <c:v>8.4</c:v>
                </c:pt>
                <c:pt idx="196">
                  <c:v>8.6</c:v>
                </c:pt>
                <c:pt idx="197">
                  <c:v>7.9</c:v>
                </c:pt>
                <c:pt idx="198">
                  <c:v>7.6</c:v>
                </c:pt>
                <c:pt idx="199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B7-4B8D-AFD3-389583235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370736"/>
        <c:axId val="649376312"/>
      </c:scatterChart>
      <c:valAx>
        <c:axId val="64937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Cust_Type(0 = Bottle Shops,1 = Pubs, Bars and Restaurants)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76312"/>
        <c:crosses val="autoZero"/>
        <c:crossBetween val="midCat"/>
      </c:valAx>
      <c:valAx>
        <c:axId val="64937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Order</a:t>
                </a:r>
                <a:r>
                  <a:rPr lang="en-AU" baseline="0"/>
                  <a:t> Quanity(Thousand)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7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ROC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pPr>
              <a:solidFill>
                <a:srgbClr val="FFFF00"/>
              </a:solidFill>
            </c:spPr>
          </c:marker>
          <c:xVal>
            <c:numRef>
              <c:f>'[4]Task 3.1'!$AY$180:$AY$288</c:f>
              <c:numCache>
                <c:formatCode>General</c:formatCode>
                <c:ptCount val="109"/>
                <c:pt idx="0">
                  <c:v>1</c:v>
                </c:pt>
                <c:pt idx="1">
                  <c:v>0.97979797979797978</c:v>
                </c:pt>
                <c:pt idx="2">
                  <c:v>0.95959595959595956</c:v>
                </c:pt>
                <c:pt idx="3">
                  <c:v>0.93939393939393945</c:v>
                </c:pt>
                <c:pt idx="4">
                  <c:v>0.91919191919191923</c:v>
                </c:pt>
                <c:pt idx="5">
                  <c:v>0.90909090909090906</c:v>
                </c:pt>
                <c:pt idx="6">
                  <c:v>0.88888888888888884</c:v>
                </c:pt>
                <c:pt idx="7">
                  <c:v>0.86868686868686873</c:v>
                </c:pt>
                <c:pt idx="8">
                  <c:v>0.84848484848484851</c:v>
                </c:pt>
                <c:pt idx="9">
                  <c:v>0.83838383838383834</c:v>
                </c:pt>
                <c:pt idx="10">
                  <c:v>0.81818181818181812</c:v>
                </c:pt>
                <c:pt idx="11">
                  <c:v>0.79797979797979801</c:v>
                </c:pt>
                <c:pt idx="12">
                  <c:v>0.78787878787878785</c:v>
                </c:pt>
                <c:pt idx="13">
                  <c:v>0.77777777777777779</c:v>
                </c:pt>
                <c:pt idx="14">
                  <c:v>0.76767676767676774</c:v>
                </c:pt>
                <c:pt idx="15">
                  <c:v>0.7474747474747474</c:v>
                </c:pt>
                <c:pt idx="16">
                  <c:v>0.7474747474747474</c:v>
                </c:pt>
                <c:pt idx="17">
                  <c:v>0.72727272727272729</c:v>
                </c:pt>
                <c:pt idx="18">
                  <c:v>0.70707070707070707</c:v>
                </c:pt>
                <c:pt idx="19">
                  <c:v>0.69696969696969702</c:v>
                </c:pt>
                <c:pt idx="20">
                  <c:v>0.67676767676767668</c:v>
                </c:pt>
                <c:pt idx="21">
                  <c:v>0.65656565656565657</c:v>
                </c:pt>
                <c:pt idx="22">
                  <c:v>0.63636363636363635</c:v>
                </c:pt>
                <c:pt idx="23">
                  <c:v>0.6262626262626263</c:v>
                </c:pt>
                <c:pt idx="24">
                  <c:v>0.60606060606060608</c:v>
                </c:pt>
                <c:pt idx="25">
                  <c:v>0.58585858585858586</c:v>
                </c:pt>
                <c:pt idx="26">
                  <c:v>0.56565656565656564</c:v>
                </c:pt>
                <c:pt idx="27">
                  <c:v>0.54545454545454541</c:v>
                </c:pt>
                <c:pt idx="28">
                  <c:v>0.53535353535353536</c:v>
                </c:pt>
                <c:pt idx="29">
                  <c:v>0.51515151515151514</c:v>
                </c:pt>
                <c:pt idx="30">
                  <c:v>0.50505050505050497</c:v>
                </c:pt>
                <c:pt idx="31">
                  <c:v>0.49494949494949492</c:v>
                </c:pt>
                <c:pt idx="32">
                  <c:v>0.4747474747474747</c:v>
                </c:pt>
                <c:pt idx="33">
                  <c:v>0.46464646464646464</c:v>
                </c:pt>
                <c:pt idx="34">
                  <c:v>0.44444444444444442</c:v>
                </c:pt>
                <c:pt idx="35">
                  <c:v>0.4242424242424242</c:v>
                </c:pt>
                <c:pt idx="36">
                  <c:v>0.40404040404040409</c:v>
                </c:pt>
                <c:pt idx="37">
                  <c:v>0.39393939393939392</c:v>
                </c:pt>
                <c:pt idx="38">
                  <c:v>0.38383838383838387</c:v>
                </c:pt>
                <c:pt idx="39">
                  <c:v>0.3737373737373737</c:v>
                </c:pt>
                <c:pt idx="40">
                  <c:v>0.35353535353535348</c:v>
                </c:pt>
                <c:pt idx="41">
                  <c:v>0.34343434343434343</c:v>
                </c:pt>
                <c:pt idx="42">
                  <c:v>0.33333333333333337</c:v>
                </c:pt>
                <c:pt idx="43">
                  <c:v>0.3232323232323232</c:v>
                </c:pt>
                <c:pt idx="44">
                  <c:v>0.31313131313131315</c:v>
                </c:pt>
                <c:pt idx="45">
                  <c:v>0.31313131313131315</c:v>
                </c:pt>
                <c:pt idx="46">
                  <c:v>0.30303030303030298</c:v>
                </c:pt>
                <c:pt idx="47">
                  <c:v>0.28282828282828287</c:v>
                </c:pt>
                <c:pt idx="48">
                  <c:v>0.28282828282828287</c:v>
                </c:pt>
                <c:pt idx="49">
                  <c:v>0.27272727272727271</c:v>
                </c:pt>
                <c:pt idx="50">
                  <c:v>0.27272727272727271</c:v>
                </c:pt>
                <c:pt idx="51">
                  <c:v>0.27272727272727271</c:v>
                </c:pt>
                <c:pt idx="52">
                  <c:v>0.25252525252525249</c:v>
                </c:pt>
                <c:pt idx="53">
                  <c:v>0.25252525252525249</c:v>
                </c:pt>
                <c:pt idx="54">
                  <c:v>0.24242424242424243</c:v>
                </c:pt>
                <c:pt idx="55">
                  <c:v>0.24242424242424243</c:v>
                </c:pt>
                <c:pt idx="56">
                  <c:v>0.23232323232323238</c:v>
                </c:pt>
                <c:pt idx="57">
                  <c:v>0.23232323232323238</c:v>
                </c:pt>
                <c:pt idx="58">
                  <c:v>0.21212121212121215</c:v>
                </c:pt>
                <c:pt idx="59">
                  <c:v>0.21212121212121215</c:v>
                </c:pt>
                <c:pt idx="60">
                  <c:v>0.20202020202020199</c:v>
                </c:pt>
                <c:pt idx="61">
                  <c:v>0.19191919191919193</c:v>
                </c:pt>
                <c:pt idx="62">
                  <c:v>0.18181818181818177</c:v>
                </c:pt>
                <c:pt idx="63">
                  <c:v>0.16161616161616166</c:v>
                </c:pt>
                <c:pt idx="64">
                  <c:v>0.15151515151515149</c:v>
                </c:pt>
                <c:pt idx="65">
                  <c:v>0.15151515151515149</c:v>
                </c:pt>
                <c:pt idx="66">
                  <c:v>0.14141414141414144</c:v>
                </c:pt>
                <c:pt idx="67">
                  <c:v>0.13131313131313127</c:v>
                </c:pt>
                <c:pt idx="68">
                  <c:v>0.12121212121212122</c:v>
                </c:pt>
                <c:pt idx="69">
                  <c:v>0.12121212121212122</c:v>
                </c:pt>
                <c:pt idx="70">
                  <c:v>0.11111111111111116</c:v>
                </c:pt>
                <c:pt idx="71">
                  <c:v>0.11111111111111116</c:v>
                </c:pt>
                <c:pt idx="72">
                  <c:v>9.0909090909090939E-2</c:v>
                </c:pt>
                <c:pt idx="73">
                  <c:v>8.0808080808080773E-2</c:v>
                </c:pt>
                <c:pt idx="74">
                  <c:v>8.0808080808080773E-2</c:v>
                </c:pt>
                <c:pt idx="75">
                  <c:v>8.0808080808080773E-2</c:v>
                </c:pt>
                <c:pt idx="76">
                  <c:v>8.0808080808080773E-2</c:v>
                </c:pt>
                <c:pt idx="77">
                  <c:v>7.0707070707070718E-2</c:v>
                </c:pt>
                <c:pt idx="78">
                  <c:v>7.0707070707070718E-2</c:v>
                </c:pt>
                <c:pt idx="79">
                  <c:v>6.0606060606060552E-2</c:v>
                </c:pt>
                <c:pt idx="80">
                  <c:v>6.0606060606060552E-2</c:v>
                </c:pt>
                <c:pt idx="81">
                  <c:v>6.0606060606060552E-2</c:v>
                </c:pt>
                <c:pt idx="82">
                  <c:v>5.0505050505050497E-2</c:v>
                </c:pt>
                <c:pt idx="83">
                  <c:v>5.0505050505050497E-2</c:v>
                </c:pt>
                <c:pt idx="84">
                  <c:v>4.0404040404040442E-2</c:v>
                </c:pt>
                <c:pt idx="85">
                  <c:v>3.0303030303030276E-2</c:v>
                </c:pt>
                <c:pt idx="86">
                  <c:v>3.0303030303030276E-2</c:v>
                </c:pt>
                <c:pt idx="87">
                  <c:v>3.0303030303030276E-2</c:v>
                </c:pt>
                <c:pt idx="88">
                  <c:v>2.0202020202020221E-2</c:v>
                </c:pt>
                <c:pt idx="89">
                  <c:v>2.0202020202020221E-2</c:v>
                </c:pt>
                <c:pt idx="90">
                  <c:v>1.0101010101010055E-2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</c:numCache>
            </c:numRef>
          </c:xVal>
          <c:yVal>
            <c:numRef>
              <c:f>'[4]Task 3.1'!$AZ$180:$AZ$288</c:f>
              <c:numCache>
                <c:formatCode>General</c:formatCode>
                <c:ptCount val="1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0.99009900990099009</c:v>
                </c:pt>
                <c:pt idx="6">
                  <c:v>0.99009900990099009</c:v>
                </c:pt>
                <c:pt idx="7">
                  <c:v>0.99009900990099009</c:v>
                </c:pt>
                <c:pt idx="8">
                  <c:v>0.99009900990099009</c:v>
                </c:pt>
                <c:pt idx="9">
                  <c:v>0.99009900990099009</c:v>
                </c:pt>
                <c:pt idx="10">
                  <c:v>0.99009900990099009</c:v>
                </c:pt>
                <c:pt idx="11">
                  <c:v>0.99009900990099009</c:v>
                </c:pt>
                <c:pt idx="12">
                  <c:v>0.98019801980198018</c:v>
                </c:pt>
                <c:pt idx="13">
                  <c:v>0.97029702970297027</c:v>
                </c:pt>
                <c:pt idx="14">
                  <c:v>0.97029702970297027</c:v>
                </c:pt>
                <c:pt idx="15">
                  <c:v>0.97029702970297027</c:v>
                </c:pt>
                <c:pt idx="16">
                  <c:v>0.96039603960396036</c:v>
                </c:pt>
                <c:pt idx="17">
                  <c:v>0.96039603960396036</c:v>
                </c:pt>
                <c:pt idx="18">
                  <c:v>0.96039603960396036</c:v>
                </c:pt>
                <c:pt idx="19">
                  <c:v>0.95049504950495045</c:v>
                </c:pt>
                <c:pt idx="20">
                  <c:v>0.95049504950495045</c:v>
                </c:pt>
                <c:pt idx="21">
                  <c:v>0.95049504950495045</c:v>
                </c:pt>
                <c:pt idx="22">
                  <c:v>0.95049504950495045</c:v>
                </c:pt>
                <c:pt idx="23">
                  <c:v>0.95049504950495045</c:v>
                </c:pt>
                <c:pt idx="24">
                  <c:v>0.95049504950495045</c:v>
                </c:pt>
                <c:pt idx="25">
                  <c:v>0.95049504950495045</c:v>
                </c:pt>
                <c:pt idx="26">
                  <c:v>0.95049504950495045</c:v>
                </c:pt>
                <c:pt idx="27">
                  <c:v>0.95049504950495045</c:v>
                </c:pt>
                <c:pt idx="28">
                  <c:v>0.95049504950495045</c:v>
                </c:pt>
                <c:pt idx="29">
                  <c:v>0.95049504950495045</c:v>
                </c:pt>
                <c:pt idx="30">
                  <c:v>0.94059405940594054</c:v>
                </c:pt>
                <c:pt idx="31">
                  <c:v>0.93069306930693063</c:v>
                </c:pt>
                <c:pt idx="32">
                  <c:v>0.93069306930693063</c:v>
                </c:pt>
                <c:pt idx="33">
                  <c:v>0.92079207920792083</c:v>
                </c:pt>
                <c:pt idx="34">
                  <c:v>0.92079207920792083</c:v>
                </c:pt>
                <c:pt idx="35">
                  <c:v>0.92079207920792083</c:v>
                </c:pt>
                <c:pt idx="36">
                  <c:v>0.92079207920792083</c:v>
                </c:pt>
                <c:pt idx="37">
                  <c:v>0.91089108910891092</c:v>
                </c:pt>
                <c:pt idx="38">
                  <c:v>0.90099009900990101</c:v>
                </c:pt>
                <c:pt idx="39">
                  <c:v>0.8910891089108911</c:v>
                </c:pt>
                <c:pt idx="40">
                  <c:v>0.8910891089108911</c:v>
                </c:pt>
                <c:pt idx="41">
                  <c:v>0.88118811881188119</c:v>
                </c:pt>
                <c:pt idx="42">
                  <c:v>0.87128712871287128</c:v>
                </c:pt>
                <c:pt idx="43">
                  <c:v>0.86138613861386137</c:v>
                </c:pt>
                <c:pt idx="44">
                  <c:v>0.85148514851485146</c:v>
                </c:pt>
                <c:pt idx="45">
                  <c:v>0.83168316831683164</c:v>
                </c:pt>
                <c:pt idx="46">
                  <c:v>0.82178217821782185</c:v>
                </c:pt>
                <c:pt idx="47">
                  <c:v>0.82178217821782185</c:v>
                </c:pt>
                <c:pt idx="48">
                  <c:v>0.81188118811881194</c:v>
                </c:pt>
                <c:pt idx="49">
                  <c:v>0.80198019801980203</c:v>
                </c:pt>
                <c:pt idx="50">
                  <c:v>0.78217821782178221</c:v>
                </c:pt>
                <c:pt idx="51">
                  <c:v>0.7722772277227723</c:v>
                </c:pt>
                <c:pt idx="52">
                  <c:v>0.7722772277227723</c:v>
                </c:pt>
                <c:pt idx="53">
                  <c:v>0.75247524752475248</c:v>
                </c:pt>
                <c:pt idx="54">
                  <c:v>0.74257425742574257</c:v>
                </c:pt>
                <c:pt idx="55">
                  <c:v>0.73267326732673266</c:v>
                </c:pt>
                <c:pt idx="56">
                  <c:v>0.73267326732673266</c:v>
                </c:pt>
                <c:pt idx="57">
                  <c:v>0.71287128712871284</c:v>
                </c:pt>
                <c:pt idx="58">
                  <c:v>0.71287128712871284</c:v>
                </c:pt>
                <c:pt idx="59">
                  <c:v>0.69306930693069302</c:v>
                </c:pt>
                <c:pt idx="60">
                  <c:v>0.68316831683168311</c:v>
                </c:pt>
                <c:pt idx="61">
                  <c:v>0.6732673267326732</c:v>
                </c:pt>
                <c:pt idx="62">
                  <c:v>0.66336633663366329</c:v>
                </c:pt>
                <c:pt idx="63">
                  <c:v>0.66336633663366329</c:v>
                </c:pt>
                <c:pt idx="64">
                  <c:v>0.66336633663366329</c:v>
                </c:pt>
                <c:pt idx="65">
                  <c:v>0.64356435643564358</c:v>
                </c:pt>
                <c:pt idx="66">
                  <c:v>0.63366336633663367</c:v>
                </c:pt>
                <c:pt idx="67">
                  <c:v>0.62376237623762376</c:v>
                </c:pt>
                <c:pt idx="68">
                  <c:v>0.62376237623762376</c:v>
                </c:pt>
                <c:pt idx="69">
                  <c:v>0.60396039603960394</c:v>
                </c:pt>
                <c:pt idx="70">
                  <c:v>0.59405940594059403</c:v>
                </c:pt>
                <c:pt idx="71">
                  <c:v>0.57425742574257432</c:v>
                </c:pt>
                <c:pt idx="72">
                  <c:v>0.57425742574257432</c:v>
                </c:pt>
                <c:pt idx="73">
                  <c:v>0.56435643564356441</c:v>
                </c:pt>
                <c:pt idx="74">
                  <c:v>0.5544554455445545</c:v>
                </c:pt>
                <c:pt idx="75">
                  <c:v>0.54455445544554459</c:v>
                </c:pt>
                <c:pt idx="76">
                  <c:v>0.53465346534653468</c:v>
                </c:pt>
                <c:pt idx="77">
                  <c:v>0.52475247524752477</c:v>
                </c:pt>
                <c:pt idx="78">
                  <c:v>0.50495049504950495</c:v>
                </c:pt>
                <c:pt idx="79">
                  <c:v>0.49504950495049505</c:v>
                </c:pt>
                <c:pt idx="80">
                  <c:v>0.48514851485148514</c:v>
                </c:pt>
                <c:pt idx="81">
                  <c:v>0.46534653465346532</c:v>
                </c:pt>
                <c:pt idx="82">
                  <c:v>0.45544554455445541</c:v>
                </c:pt>
                <c:pt idx="83">
                  <c:v>0.4356435643564357</c:v>
                </c:pt>
                <c:pt idx="84">
                  <c:v>0.4356435643564357</c:v>
                </c:pt>
                <c:pt idx="85">
                  <c:v>0.42574257425742579</c:v>
                </c:pt>
                <c:pt idx="86">
                  <c:v>0.41584158415841588</c:v>
                </c:pt>
                <c:pt idx="87">
                  <c:v>0.39603960396039606</c:v>
                </c:pt>
                <c:pt idx="88">
                  <c:v>0.38613861386138615</c:v>
                </c:pt>
                <c:pt idx="89">
                  <c:v>0.36633663366336633</c:v>
                </c:pt>
                <c:pt idx="90">
                  <c:v>0.36633663366336633</c:v>
                </c:pt>
                <c:pt idx="91">
                  <c:v>0.35643564356435642</c:v>
                </c:pt>
                <c:pt idx="92">
                  <c:v>0.3366336633663366</c:v>
                </c:pt>
                <c:pt idx="93">
                  <c:v>0.32673267326732669</c:v>
                </c:pt>
                <c:pt idx="94">
                  <c:v>0.30693069306930698</c:v>
                </c:pt>
                <c:pt idx="95">
                  <c:v>0.28712871287128716</c:v>
                </c:pt>
                <c:pt idx="96">
                  <c:v>0.26732673267326734</c:v>
                </c:pt>
                <c:pt idx="97">
                  <c:v>0.24752475247524752</c:v>
                </c:pt>
                <c:pt idx="98">
                  <c:v>0.2277227722772277</c:v>
                </c:pt>
                <c:pt idx="99">
                  <c:v>0.20792079207920788</c:v>
                </c:pt>
                <c:pt idx="100">
                  <c:v>0.19801980198019797</c:v>
                </c:pt>
                <c:pt idx="101">
                  <c:v>0.17821782178217827</c:v>
                </c:pt>
                <c:pt idx="102">
                  <c:v>0.15841584158415845</c:v>
                </c:pt>
                <c:pt idx="103">
                  <c:v>0.13861386138613863</c:v>
                </c:pt>
                <c:pt idx="104">
                  <c:v>9.9009900990098987E-2</c:v>
                </c:pt>
                <c:pt idx="105">
                  <c:v>7.9207920792079167E-2</c:v>
                </c:pt>
                <c:pt idx="106">
                  <c:v>5.9405940594059459E-2</c:v>
                </c:pt>
                <c:pt idx="107">
                  <c:v>3.9603960396039639E-2</c:v>
                </c:pt>
                <c:pt idx="10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52-4BA2-9C53-06AB1887D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457864"/>
        <c:axId val="622454912"/>
      </c:scatterChart>
      <c:valAx>
        <c:axId val="622457864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2454912"/>
        <c:crosses val="autoZero"/>
        <c:crossBetween val="midCat"/>
      </c:valAx>
      <c:valAx>
        <c:axId val="62245491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2457864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Predicted</a:t>
            </a:r>
            <a:r>
              <a:rPr lang="en-AU" baseline="0"/>
              <a:t> Probability for recommending Mad Dog craft beer through Direct Distribution Channel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3.2'!$F$5</c:f>
              <c:strCache>
                <c:ptCount val="1"/>
                <c:pt idx="0">
                  <c:v>Negative_Brand_Image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 3.2'!$D$6:$D$15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'Task 3.2'!$G$6:$G$15</c:f>
              <c:numCache>
                <c:formatCode>0.000</c:formatCode>
                <c:ptCount val="10"/>
                <c:pt idx="0">
                  <c:v>2E-3</c:v>
                </c:pt>
                <c:pt idx="1">
                  <c:v>3.0000000000000001E-3</c:v>
                </c:pt>
                <c:pt idx="2">
                  <c:v>7.0000000000000001E-3</c:v>
                </c:pt>
                <c:pt idx="3">
                  <c:v>1.4E-2</c:v>
                </c:pt>
                <c:pt idx="4">
                  <c:v>2.5999999999999999E-2</c:v>
                </c:pt>
                <c:pt idx="5">
                  <c:v>0.05</c:v>
                </c:pt>
                <c:pt idx="6">
                  <c:v>9.1999999999999998E-2</c:v>
                </c:pt>
                <c:pt idx="7">
                  <c:v>0.16300000000000001</c:v>
                </c:pt>
                <c:pt idx="8">
                  <c:v>0.27300000000000002</c:v>
                </c:pt>
                <c:pt idx="9">
                  <c:v>0.41899999999999998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05-40AE-BE7B-096E569EE94F}"/>
            </c:ext>
          </c:extLst>
        </c:ser>
        <c:ser>
          <c:idx val="1"/>
          <c:order val="1"/>
          <c:tx>
            <c:strRef>
              <c:f>'Task 3.2'!$H$5</c:f>
              <c:strCache>
                <c:ptCount val="1"/>
                <c:pt idx="0">
                  <c:v>Neutral_Brand_Image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'Task 3.2'!$D$6:$D$15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'Task 3.2'!$I$6:$I$15</c:f>
              <c:numCache>
                <c:formatCode>0.000</c:formatCode>
                <c:ptCount val="10"/>
                <c:pt idx="0">
                  <c:v>2.3E-2</c:v>
                </c:pt>
                <c:pt idx="1">
                  <c:v>4.3999999999999997E-2</c:v>
                </c:pt>
                <c:pt idx="2">
                  <c:v>8.1000000000000003E-2</c:v>
                </c:pt>
                <c:pt idx="3">
                  <c:v>0.14599999999999999</c:v>
                </c:pt>
                <c:pt idx="4">
                  <c:v>0.248</c:v>
                </c:pt>
                <c:pt idx="5">
                  <c:v>0.38800000000000001</c:v>
                </c:pt>
                <c:pt idx="6">
                  <c:v>0.54900000000000004</c:v>
                </c:pt>
                <c:pt idx="7">
                  <c:v>0.70099999999999996</c:v>
                </c:pt>
                <c:pt idx="8">
                  <c:v>0.81799999999999995</c:v>
                </c:pt>
                <c:pt idx="9">
                  <c:v>0.89600000000000002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05-40AE-BE7B-096E569EE94F}"/>
            </c:ext>
          </c:extLst>
        </c:ser>
        <c:ser>
          <c:idx val="2"/>
          <c:order val="2"/>
          <c:tx>
            <c:strRef>
              <c:f>'Task 3.2'!$J$5</c:f>
              <c:strCache>
                <c:ptCount val="1"/>
                <c:pt idx="0">
                  <c:v>Positive_Brand_Image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'Task 3.2'!$D$6:$D$15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'Task 3.2'!$K$6:$K$15</c:f>
              <c:numCache>
                <c:formatCode>0.000</c:formatCode>
                <c:ptCount val="10"/>
                <c:pt idx="0">
                  <c:v>0.35</c:v>
                </c:pt>
                <c:pt idx="1">
                  <c:v>0.50900000000000001</c:v>
                </c:pt>
                <c:pt idx="2">
                  <c:v>0.66600000000000004</c:v>
                </c:pt>
                <c:pt idx="3">
                  <c:v>0.79300000000000004</c:v>
                </c:pt>
                <c:pt idx="4">
                  <c:v>0.88</c:v>
                </c:pt>
                <c:pt idx="5">
                  <c:v>0.93400000000000005</c:v>
                </c:pt>
                <c:pt idx="6">
                  <c:v>0.96399999999999997</c:v>
                </c:pt>
                <c:pt idx="7">
                  <c:v>0.98099999999999998</c:v>
                </c:pt>
                <c:pt idx="8">
                  <c:v>0.99</c:v>
                </c:pt>
                <c:pt idx="9">
                  <c:v>0.99399999999999999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05-40AE-BE7B-096E569EE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756152"/>
        <c:axId val="680756808"/>
      </c:scatterChart>
      <c:valAx>
        <c:axId val="680756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Quality(1-10)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756808"/>
        <c:crosses val="autoZero"/>
        <c:crossBetween val="midCat"/>
      </c:valAx>
      <c:valAx>
        <c:axId val="68075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Predicted</a:t>
                </a:r>
                <a:r>
                  <a:rPr lang="en-AU" baseline="0"/>
                  <a:t> Probability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756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Predicted</a:t>
            </a:r>
            <a:r>
              <a:rPr lang="en-AU" baseline="0"/>
              <a:t> Probability for recommending Mad dog craft beer through Sales Representative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3.2'!$F$21</c:f>
              <c:strCache>
                <c:ptCount val="1"/>
                <c:pt idx="0">
                  <c:v>Negative_Brand_Image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 3.2'!$D$22:$D$31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'Task 3.2'!$G$22:$G$31</c:f>
              <c:numCache>
                <c:formatCode>0.000</c:formatCode>
                <c:ptCount val="10"/>
                <c:pt idx="0">
                  <c:v>5.0000000000000001E-3</c:v>
                </c:pt>
                <c:pt idx="1">
                  <c:v>0.01</c:v>
                </c:pt>
                <c:pt idx="2">
                  <c:v>1.9E-2</c:v>
                </c:pt>
                <c:pt idx="3">
                  <c:v>3.5999999999999997E-2</c:v>
                </c:pt>
                <c:pt idx="4">
                  <c:v>6.7000000000000004E-2</c:v>
                </c:pt>
                <c:pt idx="5">
                  <c:v>0.122</c:v>
                </c:pt>
                <c:pt idx="6">
                  <c:v>0.21099999999999999</c:v>
                </c:pt>
                <c:pt idx="7">
                  <c:v>0.34</c:v>
                </c:pt>
                <c:pt idx="8">
                  <c:v>0.497</c:v>
                </c:pt>
                <c:pt idx="9">
                  <c:v>0.65500000000000003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0-4EBF-B408-FE38F42CA247}"/>
            </c:ext>
          </c:extLst>
        </c:ser>
        <c:ser>
          <c:idx val="1"/>
          <c:order val="1"/>
          <c:tx>
            <c:strRef>
              <c:f>'Task 3.2'!$H$21</c:f>
              <c:strCache>
                <c:ptCount val="1"/>
                <c:pt idx="0">
                  <c:v>Neutral_Brand_Image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'Task 3.2'!$D$22:$D$31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'Task 3.2'!$I$22:$I$31</c:f>
              <c:numCache>
                <c:formatCode>0.000</c:formatCode>
                <c:ptCount val="10"/>
                <c:pt idx="0">
                  <c:v>5.8999999999999997E-2</c:v>
                </c:pt>
                <c:pt idx="1">
                  <c:v>0.108</c:v>
                </c:pt>
                <c:pt idx="2">
                  <c:v>0.19</c:v>
                </c:pt>
                <c:pt idx="3">
                  <c:v>0.311</c:v>
                </c:pt>
                <c:pt idx="4">
                  <c:v>0.46500000000000002</c:v>
                </c:pt>
                <c:pt idx="5">
                  <c:v>0.625</c:v>
                </c:pt>
                <c:pt idx="6">
                  <c:v>0.76200000000000001</c:v>
                </c:pt>
                <c:pt idx="7">
                  <c:v>0.86</c:v>
                </c:pt>
                <c:pt idx="8">
                  <c:v>0.92200000000000004</c:v>
                </c:pt>
                <c:pt idx="9">
                  <c:v>0.95799999999999996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E0-4EBF-B408-FE38F42CA247}"/>
            </c:ext>
          </c:extLst>
        </c:ser>
        <c:ser>
          <c:idx val="2"/>
          <c:order val="2"/>
          <c:tx>
            <c:strRef>
              <c:f>'Task 3.2'!$J$21</c:f>
              <c:strCache>
                <c:ptCount val="1"/>
                <c:pt idx="0">
                  <c:v>Positive_Brand_Image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'Task 3.2'!$D$22:$D$31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'Task 3.2'!$K$22:$K$31</c:f>
              <c:numCache>
                <c:formatCode>0.000</c:formatCode>
                <c:ptCount val="10"/>
                <c:pt idx="0">
                  <c:v>0.58599999999999997</c:v>
                </c:pt>
                <c:pt idx="1">
                  <c:v>0.73199999999999998</c:v>
                </c:pt>
                <c:pt idx="2">
                  <c:v>0.84</c:v>
                </c:pt>
                <c:pt idx="3">
                  <c:v>0.90900000000000003</c:v>
                </c:pt>
                <c:pt idx="4">
                  <c:v>0.95099999999999996</c:v>
                </c:pt>
                <c:pt idx="5">
                  <c:v>0.97299999999999998</c:v>
                </c:pt>
                <c:pt idx="6">
                  <c:v>0.98599999999999999</c:v>
                </c:pt>
                <c:pt idx="7">
                  <c:v>0.99199999999999999</c:v>
                </c:pt>
                <c:pt idx="8">
                  <c:v>0.996</c:v>
                </c:pt>
                <c:pt idx="9">
                  <c:v>0.998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E0-4EBF-B408-FE38F42CA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105616"/>
        <c:axId val="673116112"/>
      </c:scatterChart>
      <c:valAx>
        <c:axId val="67310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Quality(1-10)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16112"/>
        <c:crosses val="autoZero"/>
        <c:crossBetween val="midCat"/>
      </c:valAx>
      <c:valAx>
        <c:axId val="67311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Predicted</a:t>
                </a:r>
                <a:r>
                  <a:rPr lang="en-AU" baseline="0"/>
                  <a:t> Probability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0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Forecasting</a:t>
            </a:r>
            <a:r>
              <a:rPr lang="en-AU" baseline="0"/>
              <a:t> Production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4.'!$D$4</c:f>
              <c:strCache>
                <c:ptCount val="1"/>
                <c:pt idx="0">
                  <c:v>1299.60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'Task 4.'!$B$4:$C$47</c:f>
              <c:multiLvlStrCache>
                <c:ptCount val="43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  <c:pt idx="14">
                    <c:v>Q1</c:v>
                  </c:pt>
                  <c:pt idx="15">
                    <c:v>Q2</c:v>
                  </c:pt>
                  <c:pt idx="16">
                    <c:v>Q3</c:v>
                  </c:pt>
                  <c:pt idx="17">
                    <c:v>Q4</c:v>
                  </c:pt>
                  <c:pt idx="18">
                    <c:v>Q1</c:v>
                  </c:pt>
                  <c:pt idx="19">
                    <c:v>Q2</c:v>
                  </c:pt>
                  <c:pt idx="20">
                    <c:v>Q3</c:v>
                  </c:pt>
                  <c:pt idx="21">
                    <c:v>Q4</c:v>
                  </c:pt>
                  <c:pt idx="22">
                    <c:v>Q1</c:v>
                  </c:pt>
                  <c:pt idx="23">
                    <c:v>Q2</c:v>
                  </c:pt>
                  <c:pt idx="24">
                    <c:v>Q3</c:v>
                  </c:pt>
                  <c:pt idx="25">
                    <c:v>Q4</c:v>
                  </c:pt>
                  <c:pt idx="26">
                    <c:v>Q1</c:v>
                  </c:pt>
                  <c:pt idx="27">
                    <c:v>Q2</c:v>
                  </c:pt>
                  <c:pt idx="28">
                    <c:v>Q3</c:v>
                  </c:pt>
                  <c:pt idx="29">
                    <c:v>Q4</c:v>
                  </c:pt>
                  <c:pt idx="30">
                    <c:v>Q1</c:v>
                  </c:pt>
                  <c:pt idx="31">
                    <c:v>Q2</c:v>
                  </c:pt>
                  <c:pt idx="32">
                    <c:v>Q3</c:v>
                  </c:pt>
                  <c:pt idx="33">
                    <c:v>Q4</c:v>
                  </c:pt>
                  <c:pt idx="34">
                    <c:v>Q1</c:v>
                  </c:pt>
                  <c:pt idx="35">
                    <c:v>Q2</c:v>
                  </c:pt>
                  <c:pt idx="36">
                    <c:v>Q3</c:v>
                  </c:pt>
                  <c:pt idx="37">
                    <c:v>Q4</c:v>
                  </c:pt>
                  <c:pt idx="38">
                    <c:v>Q1</c:v>
                  </c:pt>
                  <c:pt idx="39">
                    <c:v>Q2</c:v>
                  </c:pt>
                  <c:pt idx="40">
                    <c:v>Q3</c:v>
                  </c:pt>
                  <c:pt idx="41">
                    <c:v>Q4</c:v>
                  </c:pt>
                  <c:pt idx="42">
                    <c:v>Q1</c:v>
                  </c:pt>
                </c:lvl>
                <c:lvl>
                  <c:pt idx="0">
                    <c:v>2009</c:v>
                  </c:pt>
                  <c:pt idx="2">
                    <c:v>2010</c:v>
                  </c:pt>
                  <c:pt idx="6">
                    <c:v>2011</c:v>
                  </c:pt>
                  <c:pt idx="10">
                    <c:v>2012</c:v>
                  </c:pt>
                  <c:pt idx="14">
                    <c:v>2013</c:v>
                  </c:pt>
                  <c:pt idx="18">
                    <c:v>2014</c:v>
                  </c:pt>
                  <c:pt idx="22">
                    <c:v>2015</c:v>
                  </c:pt>
                  <c:pt idx="26">
                    <c:v>2016</c:v>
                  </c:pt>
                  <c:pt idx="30">
                    <c:v>2017</c:v>
                  </c:pt>
                  <c:pt idx="34">
                    <c:v>2018</c:v>
                  </c:pt>
                  <c:pt idx="38">
                    <c:v>2019</c:v>
                  </c:pt>
                  <c:pt idx="42">
                    <c:v>2020</c:v>
                  </c:pt>
                </c:lvl>
              </c:multiLvlStrCache>
            </c:multiLvlStrRef>
          </c:cat>
          <c:val>
            <c:numRef>
              <c:f>'Task 4.'!$D$5:$D$47</c:f>
              <c:numCache>
                <c:formatCode>0.00</c:formatCode>
                <c:ptCount val="43"/>
                <c:pt idx="0">
                  <c:v>988.06666666666695</c:v>
                </c:pt>
                <c:pt idx="1">
                  <c:v>1044.5</c:v>
                </c:pt>
                <c:pt idx="2">
                  <c:v>1090.56666666667</c:v>
                </c:pt>
                <c:pt idx="3">
                  <c:v>1365.4333333333332</c:v>
                </c:pt>
                <c:pt idx="4">
                  <c:v>1006</c:v>
                </c:pt>
                <c:pt idx="5">
                  <c:v>1136.4333333333332</c:v>
                </c:pt>
                <c:pt idx="6">
                  <c:v>1101.4000000000003</c:v>
                </c:pt>
                <c:pt idx="7">
                  <c:v>1457.9666666666665</c:v>
                </c:pt>
                <c:pt idx="8">
                  <c:v>1122.1666666666667</c:v>
                </c:pt>
                <c:pt idx="9">
                  <c:v>1332.8666666666668</c:v>
                </c:pt>
                <c:pt idx="10">
                  <c:v>1348.3666666666668</c:v>
                </c:pt>
                <c:pt idx="11">
                  <c:v>1716.7666666666664</c:v>
                </c:pt>
                <c:pt idx="12">
                  <c:v>1199.4666666666665</c:v>
                </c:pt>
                <c:pt idx="13">
                  <c:v>1394.4000000000003</c:v>
                </c:pt>
                <c:pt idx="14">
                  <c:v>1376.1666666666667</c:v>
                </c:pt>
                <c:pt idx="15">
                  <c:v>1626.9</c:v>
                </c:pt>
                <c:pt idx="16">
                  <c:v>1170.9333333333332</c:v>
                </c:pt>
                <c:pt idx="17">
                  <c:v>1340.7</c:v>
                </c:pt>
                <c:pt idx="18">
                  <c:v>1410.5999999999997</c:v>
                </c:pt>
                <c:pt idx="19">
                  <c:v>1745.6666666666665</c:v>
                </c:pt>
                <c:pt idx="20">
                  <c:v>1334.8333333333333</c:v>
                </c:pt>
                <c:pt idx="21">
                  <c:v>1388.5</c:v>
                </c:pt>
                <c:pt idx="22">
                  <c:v>1401.3</c:v>
                </c:pt>
                <c:pt idx="23">
                  <c:v>1798.3666666666663</c:v>
                </c:pt>
                <c:pt idx="24">
                  <c:v>1416.0666666666668</c:v>
                </c:pt>
                <c:pt idx="25">
                  <c:v>1573.1666666666667</c:v>
                </c:pt>
                <c:pt idx="26">
                  <c:v>1618.5999999999997</c:v>
                </c:pt>
                <c:pt idx="27">
                  <c:v>1953.8666666666663</c:v>
                </c:pt>
                <c:pt idx="28">
                  <c:v>1528.4000000000003</c:v>
                </c:pt>
                <c:pt idx="29">
                  <c:v>1624.5</c:v>
                </c:pt>
                <c:pt idx="30">
                  <c:v>1599.4666666666665</c:v>
                </c:pt>
                <c:pt idx="31">
                  <c:v>1871.7333333333336</c:v>
                </c:pt>
                <c:pt idx="32">
                  <c:v>1428.3</c:v>
                </c:pt>
                <c:pt idx="33">
                  <c:v>1519.5999999999997</c:v>
                </c:pt>
                <c:pt idx="34">
                  <c:v>1638.0999999999997</c:v>
                </c:pt>
                <c:pt idx="35">
                  <c:v>1947.4333333333329</c:v>
                </c:pt>
                <c:pt idx="36">
                  <c:v>1527.9049279391074</c:v>
                </c:pt>
                <c:pt idx="37">
                  <c:v>1684.1594717580938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9E-4955-8DB3-FAFFA64501C3}"/>
            </c:ext>
          </c:extLst>
        </c:ser>
        <c:ser>
          <c:idx val="1"/>
          <c:order val="1"/>
          <c:tx>
            <c:strRef>
              <c:f>'Task 4.'!$F$4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'Task 4.'!$F$4:$F$47</c:f>
              <c:numCache>
                <c:formatCode>General</c:formatCode>
                <c:ptCount val="44"/>
                <c:pt idx="2" formatCode="0.00">
                  <c:v>1113.9125000000008</c:v>
                </c:pt>
                <c:pt idx="3" formatCode="0.00">
                  <c:v>1124.3833333333341</c:v>
                </c:pt>
                <c:pt idx="4" formatCode="0.00">
                  <c:v>1138.1166666666675</c:v>
                </c:pt>
                <c:pt idx="5" formatCode="0.00">
                  <c:v>1150.9625000000005</c:v>
                </c:pt>
                <c:pt idx="6" formatCode="0.00">
                  <c:v>1163.8833333333334</c:v>
                </c:pt>
                <c:pt idx="7" formatCode="0.00">
                  <c:v>1189.9708333333333</c:v>
                </c:pt>
                <c:pt idx="8" formatCode="0.00">
                  <c:v>1229.0458333333336</c:v>
                </c:pt>
                <c:pt idx="9" formatCode="0.00">
                  <c:v>1284.4708333333333</c:v>
                </c:pt>
                <c:pt idx="10" formatCode="0.00">
                  <c:v>1347.6916666666666</c:v>
                </c:pt>
                <c:pt idx="11" formatCode="0.00">
                  <c:v>1389.7041666666667</c:v>
                </c:pt>
                <c:pt idx="12" formatCode="0.00">
                  <c:v>1407.0583333333334</c:v>
                </c:pt>
                <c:pt idx="13" formatCode="0.00">
                  <c:v>1418.2249999999999</c:v>
                </c:pt>
                <c:pt idx="14" formatCode="0.00">
                  <c:v>1410.4666666666667</c:v>
                </c:pt>
                <c:pt idx="15" formatCode="0.00">
                  <c:v>1395.666666666667</c:v>
                </c:pt>
                <c:pt idx="16" formatCode="0.00">
                  <c:v>1385.3875</c:v>
                </c:pt>
                <c:pt idx="17" formatCode="0.00">
                  <c:v>1382.9791666666665</c:v>
                </c:pt>
                <c:pt idx="18" formatCode="0.00">
                  <c:v>1402.1291666666666</c:v>
                </c:pt>
                <c:pt idx="19" formatCode="0.00">
                  <c:v>1437.4624999999999</c:v>
                </c:pt>
                <c:pt idx="20" formatCode="0.00">
                  <c:v>1463.9249999999997</c:v>
                </c:pt>
                <c:pt idx="21" formatCode="0.00">
                  <c:v>1468.7375</c:v>
                </c:pt>
                <c:pt idx="22" formatCode="0.00">
                  <c:v>1474.1624999999999</c:v>
                </c:pt>
                <c:pt idx="23" formatCode="0.00">
                  <c:v>1490.9041666666667</c:v>
                </c:pt>
                <c:pt idx="24" formatCode="0.00">
                  <c:v>1524.1416666666664</c:v>
                </c:pt>
                <c:pt idx="25" formatCode="0.00">
                  <c:v>1574.3874999999998</c:v>
                </c:pt>
                <c:pt idx="26" formatCode="0.00">
                  <c:v>1620.9874999999997</c:v>
                </c:pt>
                <c:pt idx="27" formatCode="0.00">
                  <c:v>1654.4666666666667</c:v>
                </c:pt>
                <c:pt idx="28" formatCode="0.00">
                  <c:v>1674.9250000000002</c:v>
                </c:pt>
                <c:pt idx="29" formatCode="0.00">
                  <c:v>1678.9499999999998</c:v>
                </c:pt>
                <c:pt idx="30" formatCode="0.00">
                  <c:v>1666.2916666666665</c:v>
                </c:pt>
                <c:pt idx="31" formatCode="0.00">
                  <c:v>1643.5125</c:v>
                </c:pt>
                <c:pt idx="32" formatCode="0.00">
                  <c:v>1617.8874999999998</c:v>
                </c:pt>
                <c:pt idx="33" formatCode="0.00">
                  <c:v>1609.6041666666665</c:v>
                </c:pt>
                <c:pt idx="34" formatCode="0.00">
                  <c:v>1623.895833333333</c:v>
                </c:pt>
                <c:pt idx="35" formatCode="0.00">
                  <c:v>1645.8089493257216</c:v>
                </c:pt>
                <c:pt idx="36" formatCode="0.00">
                  <c:v>1678.8294992878718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9E-4955-8DB3-FAFFA64501C3}"/>
            </c:ext>
          </c:extLst>
        </c:ser>
        <c:ser>
          <c:idx val="2"/>
          <c:order val="2"/>
          <c:tx>
            <c:strRef>
              <c:f>'Task 4.'!$I$4</c:f>
              <c:strCache>
                <c:ptCount val="1"/>
                <c:pt idx="0">
                  <c:v>1098.27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994904701921482E-3"/>
                  <c:y val="-0.1281061037583068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baseline="0"/>
                      <a:t>y = 17.095x + 1097.5</a:t>
                    </a:r>
                    <a:br>
                      <a:rPr lang="en-US" sz="1000" b="1" baseline="0"/>
                    </a:br>
                    <a:r>
                      <a:rPr lang="en-US" sz="1000" b="1" baseline="0"/>
                      <a:t>R² = 0.9025</a:t>
                    </a:r>
                    <a:endParaRPr lang="en-US" sz="10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'Task 4.'!$I$5:$I$47</c:f>
              <c:numCache>
                <c:formatCode>0.00</c:formatCode>
                <c:ptCount val="43"/>
                <c:pt idx="0">
                  <c:v>1120.3970758487344</c:v>
                </c:pt>
                <c:pt idx="1">
                  <c:v>1082.7446438808911</c:v>
                </c:pt>
                <c:pt idx="2">
                  <c:v>1124.1656330904091</c:v>
                </c:pt>
                <c:pt idx="3">
                  <c:v>1153.9001948620257</c:v>
                </c:pt>
                <c:pt idx="4">
                  <c:v>1140.7321958408609</c:v>
                </c:pt>
                <c:pt idx="5">
                  <c:v>1178.0441405403292</c:v>
                </c:pt>
                <c:pt idx="6">
                  <c:v>1135.3327275903412</c:v>
                </c:pt>
                <c:pt idx="7">
                  <c:v>1232.0982502031136</c:v>
                </c:pt>
                <c:pt idx="8">
                  <c:v>1272.4569043400459</c:v>
                </c:pt>
                <c:pt idx="9">
                  <c:v>1381.669932351087</c:v>
                </c:pt>
                <c:pt idx="10">
                  <c:v>1389.9081218980959</c:v>
                </c:pt>
                <c:pt idx="11">
                  <c:v>1450.804915069182</c:v>
                </c:pt>
                <c:pt idx="12">
                  <c:v>1360.1095869826881</c:v>
                </c:pt>
                <c:pt idx="13">
                  <c:v>1445.4563249665052</c:v>
                </c:pt>
                <c:pt idx="14">
                  <c:v>1418.5646043994682</c:v>
                </c:pt>
                <c:pt idx="15">
                  <c:v>1374.8604059915265</c:v>
                </c:pt>
                <c:pt idx="16">
                  <c:v>1327.7548235751408</c:v>
                </c:pt>
                <c:pt idx="17">
                  <c:v>1389.7900852571668</c:v>
                </c:pt>
                <c:pt idx="18">
                  <c:v>1454.0587847638774</c:v>
                </c:pt>
                <c:pt idx="19">
                  <c:v>1475.2277226991257</c:v>
                </c:pt>
                <c:pt idx="20">
                  <c:v>1513.6057250645217</c:v>
                </c:pt>
                <c:pt idx="21">
                  <c:v>1439.34029490533</c:v>
                </c:pt>
                <c:pt idx="22">
                  <c:v>1444.4722636393178</c:v>
                </c:pt>
                <c:pt idx="23">
                  <c:v>1519.7634307301989</c:v>
                </c:pt>
                <c:pt idx="24">
                  <c:v>1605.7185269619436</c:v>
                </c:pt>
                <c:pt idx="25">
                  <c:v>1630.7685804358914</c:v>
                </c:pt>
                <c:pt idx="26">
                  <c:v>1668.4669991626345</c:v>
                </c:pt>
                <c:pt idx="27">
                  <c:v>1651.1733472165733</c:v>
                </c:pt>
                <c:pt idx="28">
                  <c:v>1733.0965090687594</c:v>
                </c:pt>
                <c:pt idx="29">
                  <c:v>1683.9814973523289</c:v>
                </c:pt>
                <c:pt idx="30">
                  <c:v>1648.7441922612104</c:v>
                </c:pt>
                <c:pt idx="31">
                  <c:v>1581.7641223028704</c:v>
                </c:pt>
                <c:pt idx="32">
                  <c:v>1619.5902537967211</c:v>
                </c:pt>
                <c:pt idx="33">
                  <c:v>1575.2405560951668</c:v>
                </c:pt>
                <c:pt idx="34">
                  <c:v>1688.5677692625179</c:v>
                </c:pt>
                <c:pt idx="35">
                  <c:v>1645.7366668560437</c:v>
                </c:pt>
                <c:pt idx="36">
                  <c:v>1732.5351326879227</c:v>
                </c:pt>
                <c:pt idx="37">
                  <c:v>1745.8254164550951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9E-4955-8DB3-FAFFA64501C3}"/>
            </c:ext>
          </c:extLst>
        </c:ser>
        <c:ser>
          <c:idx val="3"/>
          <c:order val="3"/>
          <c:tx>
            <c:strRef>
              <c:f>'Task 4.'!$K$4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'Task 4.'!$K$5:$K$47</c:f>
              <c:numCache>
                <c:formatCode>0.00</c:formatCode>
                <c:ptCount val="43"/>
                <c:pt idx="37">
                  <c:v>1684.1594717580938</c:v>
                </c:pt>
                <c:pt idx="38">
                  <c:v>1728.0606577457138</c:v>
                </c:pt>
                <c:pt idx="39">
                  <c:v>2128.0770125822014</c:v>
                </c:pt>
                <c:pt idx="40">
                  <c:v>1601.0619728793836</c:v>
                </c:pt>
                <c:pt idx="41">
                  <c:v>1767.8545382955201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9E-4955-8DB3-FAFFA6450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500720"/>
        <c:axId val="604502032"/>
      </c:lineChart>
      <c:catAx>
        <c:axId val="60450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Period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502032"/>
        <c:crosses val="autoZero"/>
        <c:auto val="1"/>
        <c:lblAlgn val="ctr"/>
        <c:lblOffset val="100"/>
        <c:noMultiLvlLbl val="0"/>
      </c:catAx>
      <c:valAx>
        <c:axId val="60450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Pale</a:t>
                </a:r>
                <a:r>
                  <a:rPr lang="en-AU" baseline="0"/>
                  <a:t> Ale Production(litres)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50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 v. Order</a:t>
            </a:r>
            <a:r>
              <a:rPr lang="en-US" baseline="0"/>
              <a:t> </a:t>
            </a:r>
            <a:r>
              <a:rPr lang="en-US"/>
              <a:t>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'[1]Task 2.1'!$AD$1</c:f>
              <c:strCache>
                <c:ptCount val="1"/>
                <c:pt idx="0">
                  <c:v>Order_Qty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'[1]Task 2.1'!$AC$2:$AC$201</c:f>
              <c:numCache>
                <c:formatCode>0</c:formatCode>
                <c:ptCount val="20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xVal>
          <c:yVal>
            <c:numRef>
              <c:f>'[1]Task 2.1'!$AD$2:$AD$201</c:f>
              <c:numCache>
                <c:formatCode>0.0</c:formatCode>
                <c:ptCount val="200"/>
                <c:pt idx="0">
                  <c:v>8.4</c:v>
                </c:pt>
                <c:pt idx="1">
                  <c:v>7.5</c:v>
                </c:pt>
                <c:pt idx="2">
                  <c:v>9</c:v>
                </c:pt>
                <c:pt idx="3">
                  <c:v>7.2</c:v>
                </c:pt>
                <c:pt idx="4">
                  <c:v>9</c:v>
                </c:pt>
                <c:pt idx="5">
                  <c:v>6.1</c:v>
                </c:pt>
                <c:pt idx="6">
                  <c:v>7.2</c:v>
                </c:pt>
                <c:pt idx="7">
                  <c:v>7.7</c:v>
                </c:pt>
                <c:pt idx="8">
                  <c:v>8.1999999999999993</c:v>
                </c:pt>
                <c:pt idx="9">
                  <c:v>6.7</c:v>
                </c:pt>
                <c:pt idx="10">
                  <c:v>8.4</c:v>
                </c:pt>
                <c:pt idx="11">
                  <c:v>6.6</c:v>
                </c:pt>
                <c:pt idx="12">
                  <c:v>7.9</c:v>
                </c:pt>
                <c:pt idx="13">
                  <c:v>8.1999999999999993</c:v>
                </c:pt>
                <c:pt idx="14">
                  <c:v>7.6</c:v>
                </c:pt>
                <c:pt idx="15">
                  <c:v>7.1</c:v>
                </c:pt>
                <c:pt idx="16">
                  <c:v>7.2</c:v>
                </c:pt>
                <c:pt idx="17">
                  <c:v>8.1999999999999993</c:v>
                </c:pt>
                <c:pt idx="18">
                  <c:v>7.9</c:v>
                </c:pt>
                <c:pt idx="19">
                  <c:v>8.8000000000000007</c:v>
                </c:pt>
                <c:pt idx="20">
                  <c:v>7</c:v>
                </c:pt>
                <c:pt idx="21">
                  <c:v>9.9</c:v>
                </c:pt>
                <c:pt idx="22">
                  <c:v>8.1</c:v>
                </c:pt>
                <c:pt idx="23">
                  <c:v>8</c:v>
                </c:pt>
                <c:pt idx="24">
                  <c:v>5.5</c:v>
                </c:pt>
                <c:pt idx="25">
                  <c:v>7</c:v>
                </c:pt>
                <c:pt idx="26">
                  <c:v>7</c:v>
                </c:pt>
                <c:pt idx="27">
                  <c:v>5.6</c:v>
                </c:pt>
                <c:pt idx="28">
                  <c:v>7.2</c:v>
                </c:pt>
                <c:pt idx="29">
                  <c:v>6.2</c:v>
                </c:pt>
                <c:pt idx="30">
                  <c:v>7.1</c:v>
                </c:pt>
                <c:pt idx="31">
                  <c:v>6.2</c:v>
                </c:pt>
                <c:pt idx="32">
                  <c:v>7.6</c:v>
                </c:pt>
                <c:pt idx="33">
                  <c:v>9</c:v>
                </c:pt>
                <c:pt idx="34">
                  <c:v>6.7</c:v>
                </c:pt>
                <c:pt idx="35">
                  <c:v>7.1</c:v>
                </c:pt>
                <c:pt idx="36">
                  <c:v>7.2</c:v>
                </c:pt>
                <c:pt idx="37">
                  <c:v>9.9</c:v>
                </c:pt>
                <c:pt idx="38">
                  <c:v>7.6</c:v>
                </c:pt>
                <c:pt idx="39">
                  <c:v>5.8</c:v>
                </c:pt>
                <c:pt idx="40">
                  <c:v>8.4</c:v>
                </c:pt>
                <c:pt idx="41">
                  <c:v>7.9</c:v>
                </c:pt>
                <c:pt idx="42">
                  <c:v>7.6</c:v>
                </c:pt>
                <c:pt idx="43">
                  <c:v>8.4</c:v>
                </c:pt>
                <c:pt idx="44">
                  <c:v>6.5</c:v>
                </c:pt>
                <c:pt idx="45">
                  <c:v>7.7</c:v>
                </c:pt>
                <c:pt idx="46">
                  <c:v>8</c:v>
                </c:pt>
                <c:pt idx="47">
                  <c:v>7.1</c:v>
                </c:pt>
                <c:pt idx="48">
                  <c:v>8.5</c:v>
                </c:pt>
                <c:pt idx="49">
                  <c:v>7.6</c:v>
                </c:pt>
                <c:pt idx="50">
                  <c:v>7.2</c:v>
                </c:pt>
                <c:pt idx="51">
                  <c:v>8.1999999999999993</c:v>
                </c:pt>
                <c:pt idx="52">
                  <c:v>9</c:v>
                </c:pt>
                <c:pt idx="53">
                  <c:v>7.2</c:v>
                </c:pt>
                <c:pt idx="54">
                  <c:v>8.1</c:v>
                </c:pt>
                <c:pt idx="55">
                  <c:v>8.9</c:v>
                </c:pt>
                <c:pt idx="56">
                  <c:v>8.8000000000000007</c:v>
                </c:pt>
                <c:pt idx="57">
                  <c:v>7.5</c:v>
                </c:pt>
                <c:pt idx="58">
                  <c:v>7</c:v>
                </c:pt>
                <c:pt idx="59">
                  <c:v>8.5</c:v>
                </c:pt>
                <c:pt idx="60">
                  <c:v>7.2</c:v>
                </c:pt>
                <c:pt idx="61">
                  <c:v>8.8000000000000007</c:v>
                </c:pt>
                <c:pt idx="62">
                  <c:v>8</c:v>
                </c:pt>
                <c:pt idx="63">
                  <c:v>8.1</c:v>
                </c:pt>
                <c:pt idx="64">
                  <c:v>7.1</c:v>
                </c:pt>
                <c:pt idx="65">
                  <c:v>9</c:v>
                </c:pt>
                <c:pt idx="66">
                  <c:v>6.2</c:v>
                </c:pt>
                <c:pt idx="67">
                  <c:v>8.1999999999999993</c:v>
                </c:pt>
                <c:pt idx="68">
                  <c:v>5.8</c:v>
                </c:pt>
                <c:pt idx="69">
                  <c:v>8</c:v>
                </c:pt>
                <c:pt idx="70">
                  <c:v>7.7</c:v>
                </c:pt>
                <c:pt idx="71">
                  <c:v>7</c:v>
                </c:pt>
                <c:pt idx="72">
                  <c:v>7.9</c:v>
                </c:pt>
                <c:pt idx="73">
                  <c:v>9.8000000000000007</c:v>
                </c:pt>
                <c:pt idx="74">
                  <c:v>8.4</c:v>
                </c:pt>
                <c:pt idx="75">
                  <c:v>8.9</c:v>
                </c:pt>
                <c:pt idx="76">
                  <c:v>7.5</c:v>
                </c:pt>
                <c:pt idx="77">
                  <c:v>8</c:v>
                </c:pt>
                <c:pt idx="78">
                  <c:v>8.1</c:v>
                </c:pt>
                <c:pt idx="79">
                  <c:v>7.6</c:v>
                </c:pt>
                <c:pt idx="80">
                  <c:v>8.8000000000000007</c:v>
                </c:pt>
                <c:pt idx="81">
                  <c:v>8</c:v>
                </c:pt>
                <c:pt idx="82">
                  <c:v>8.5</c:v>
                </c:pt>
                <c:pt idx="83">
                  <c:v>6.5</c:v>
                </c:pt>
                <c:pt idx="84">
                  <c:v>7.7</c:v>
                </c:pt>
                <c:pt idx="85">
                  <c:v>7.2</c:v>
                </c:pt>
                <c:pt idx="86">
                  <c:v>6</c:v>
                </c:pt>
                <c:pt idx="87">
                  <c:v>8.1999999999999993</c:v>
                </c:pt>
                <c:pt idx="88">
                  <c:v>7.4</c:v>
                </c:pt>
                <c:pt idx="89">
                  <c:v>9.3000000000000007</c:v>
                </c:pt>
                <c:pt idx="90">
                  <c:v>7.9</c:v>
                </c:pt>
                <c:pt idx="91">
                  <c:v>6.5</c:v>
                </c:pt>
                <c:pt idx="92">
                  <c:v>8.6</c:v>
                </c:pt>
                <c:pt idx="93">
                  <c:v>8.9</c:v>
                </c:pt>
                <c:pt idx="94">
                  <c:v>8.4</c:v>
                </c:pt>
                <c:pt idx="95">
                  <c:v>8.1</c:v>
                </c:pt>
                <c:pt idx="96">
                  <c:v>7.2</c:v>
                </c:pt>
                <c:pt idx="97">
                  <c:v>7.7</c:v>
                </c:pt>
                <c:pt idx="98">
                  <c:v>7.4</c:v>
                </c:pt>
                <c:pt idx="99">
                  <c:v>7</c:v>
                </c:pt>
                <c:pt idx="100">
                  <c:v>6.1</c:v>
                </c:pt>
                <c:pt idx="101">
                  <c:v>7.1</c:v>
                </c:pt>
                <c:pt idx="102">
                  <c:v>7.6</c:v>
                </c:pt>
                <c:pt idx="103">
                  <c:v>9</c:v>
                </c:pt>
                <c:pt idx="104">
                  <c:v>8.9</c:v>
                </c:pt>
                <c:pt idx="105">
                  <c:v>7.5</c:v>
                </c:pt>
                <c:pt idx="106">
                  <c:v>9.3000000000000007</c:v>
                </c:pt>
                <c:pt idx="107">
                  <c:v>8</c:v>
                </c:pt>
                <c:pt idx="108">
                  <c:v>7.6</c:v>
                </c:pt>
                <c:pt idx="109">
                  <c:v>7.1</c:v>
                </c:pt>
                <c:pt idx="110">
                  <c:v>8.1</c:v>
                </c:pt>
                <c:pt idx="111">
                  <c:v>7.9</c:v>
                </c:pt>
                <c:pt idx="112">
                  <c:v>7.2</c:v>
                </c:pt>
                <c:pt idx="113">
                  <c:v>7.7</c:v>
                </c:pt>
                <c:pt idx="114">
                  <c:v>7.9</c:v>
                </c:pt>
                <c:pt idx="115">
                  <c:v>6.9</c:v>
                </c:pt>
                <c:pt idx="116">
                  <c:v>9.5</c:v>
                </c:pt>
                <c:pt idx="117">
                  <c:v>7.5</c:v>
                </c:pt>
                <c:pt idx="118">
                  <c:v>8</c:v>
                </c:pt>
                <c:pt idx="119">
                  <c:v>7.1</c:v>
                </c:pt>
                <c:pt idx="120">
                  <c:v>8.8000000000000007</c:v>
                </c:pt>
                <c:pt idx="121">
                  <c:v>8</c:v>
                </c:pt>
                <c:pt idx="122">
                  <c:v>7.7</c:v>
                </c:pt>
                <c:pt idx="123">
                  <c:v>8.1999999999999993</c:v>
                </c:pt>
                <c:pt idx="124">
                  <c:v>6.5</c:v>
                </c:pt>
                <c:pt idx="125">
                  <c:v>8.1</c:v>
                </c:pt>
                <c:pt idx="126">
                  <c:v>8.1</c:v>
                </c:pt>
                <c:pt idx="127">
                  <c:v>6.9</c:v>
                </c:pt>
                <c:pt idx="128">
                  <c:v>9.3000000000000007</c:v>
                </c:pt>
                <c:pt idx="129">
                  <c:v>6.2</c:v>
                </c:pt>
                <c:pt idx="130">
                  <c:v>8</c:v>
                </c:pt>
                <c:pt idx="131">
                  <c:v>7.1</c:v>
                </c:pt>
                <c:pt idx="132">
                  <c:v>6.5</c:v>
                </c:pt>
                <c:pt idx="133">
                  <c:v>7.1</c:v>
                </c:pt>
                <c:pt idx="134">
                  <c:v>8.1999999999999993</c:v>
                </c:pt>
                <c:pt idx="135">
                  <c:v>7</c:v>
                </c:pt>
                <c:pt idx="136">
                  <c:v>6.7</c:v>
                </c:pt>
                <c:pt idx="137">
                  <c:v>7.5</c:v>
                </c:pt>
                <c:pt idx="138">
                  <c:v>7.4</c:v>
                </c:pt>
                <c:pt idx="139">
                  <c:v>7.4</c:v>
                </c:pt>
                <c:pt idx="140">
                  <c:v>7.9</c:v>
                </c:pt>
                <c:pt idx="141">
                  <c:v>8</c:v>
                </c:pt>
                <c:pt idx="142">
                  <c:v>8</c:v>
                </c:pt>
                <c:pt idx="143">
                  <c:v>8.4</c:v>
                </c:pt>
                <c:pt idx="144">
                  <c:v>8.8000000000000007</c:v>
                </c:pt>
                <c:pt idx="145">
                  <c:v>7.9</c:v>
                </c:pt>
                <c:pt idx="146">
                  <c:v>6</c:v>
                </c:pt>
                <c:pt idx="147">
                  <c:v>8.1999999999999993</c:v>
                </c:pt>
                <c:pt idx="148">
                  <c:v>8.4</c:v>
                </c:pt>
                <c:pt idx="149">
                  <c:v>7.4</c:v>
                </c:pt>
                <c:pt idx="150">
                  <c:v>8</c:v>
                </c:pt>
                <c:pt idx="151">
                  <c:v>6.6</c:v>
                </c:pt>
                <c:pt idx="152">
                  <c:v>7.6</c:v>
                </c:pt>
                <c:pt idx="153">
                  <c:v>7.5</c:v>
                </c:pt>
                <c:pt idx="154">
                  <c:v>7.1</c:v>
                </c:pt>
                <c:pt idx="155">
                  <c:v>7.9</c:v>
                </c:pt>
                <c:pt idx="156">
                  <c:v>7.6</c:v>
                </c:pt>
                <c:pt idx="157">
                  <c:v>7.1</c:v>
                </c:pt>
                <c:pt idx="158">
                  <c:v>7.6</c:v>
                </c:pt>
                <c:pt idx="159">
                  <c:v>8.1999999999999993</c:v>
                </c:pt>
                <c:pt idx="160">
                  <c:v>6.9</c:v>
                </c:pt>
                <c:pt idx="161">
                  <c:v>8.1</c:v>
                </c:pt>
                <c:pt idx="162">
                  <c:v>7.6</c:v>
                </c:pt>
                <c:pt idx="163">
                  <c:v>8.4</c:v>
                </c:pt>
                <c:pt idx="164">
                  <c:v>7.4</c:v>
                </c:pt>
                <c:pt idx="165">
                  <c:v>7.9</c:v>
                </c:pt>
                <c:pt idx="166">
                  <c:v>7.2</c:v>
                </c:pt>
                <c:pt idx="167">
                  <c:v>7.6</c:v>
                </c:pt>
                <c:pt idx="168">
                  <c:v>6.7</c:v>
                </c:pt>
                <c:pt idx="169">
                  <c:v>7.4</c:v>
                </c:pt>
                <c:pt idx="170">
                  <c:v>6.2</c:v>
                </c:pt>
                <c:pt idx="171">
                  <c:v>7.5</c:v>
                </c:pt>
                <c:pt idx="172">
                  <c:v>7.4</c:v>
                </c:pt>
                <c:pt idx="173">
                  <c:v>7.9</c:v>
                </c:pt>
                <c:pt idx="174">
                  <c:v>6.5</c:v>
                </c:pt>
                <c:pt idx="175">
                  <c:v>8.6</c:v>
                </c:pt>
                <c:pt idx="176">
                  <c:v>8.6</c:v>
                </c:pt>
                <c:pt idx="177">
                  <c:v>8</c:v>
                </c:pt>
                <c:pt idx="178">
                  <c:v>8.1</c:v>
                </c:pt>
                <c:pt idx="179">
                  <c:v>8.1999999999999993</c:v>
                </c:pt>
                <c:pt idx="180">
                  <c:v>7.2</c:v>
                </c:pt>
                <c:pt idx="181">
                  <c:v>8.4</c:v>
                </c:pt>
                <c:pt idx="182">
                  <c:v>9.4</c:v>
                </c:pt>
                <c:pt idx="183">
                  <c:v>9.4</c:v>
                </c:pt>
                <c:pt idx="184">
                  <c:v>7.5</c:v>
                </c:pt>
                <c:pt idx="185">
                  <c:v>6.6</c:v>
                </c:pt>
                <c:pt idx="186">
                  <c:v>4.3</c:v>
                </c:pt>
                <c:pt idx="187">
                  <c:v>6.6</c:v>
                </c:pt>
                <c:pt idx="188">
                  <c:v>7.4</c:v>
                </c:pt>
                <c:pt idx="189">
                  <c:v>7.1</c:v>
                </c:pt>
                <c:pt idx="190">
                  <c:v>6.7</c:v>
                </c:pt>
                <c:pt idx="191">
                  <c:v>6.7</c:v>
                </c:pt>
                <c:pt idx="192">
                  <c:v>7.2</c:v>
                </c:pt>
                <c:pt idx="193">
                  <c:v>7.1</c:v>
                </c:pt>
                <c:pt idx="194">
                  <c:v>6</c:v>
                </c:pt>
                <c:pt idx="195">
                  <c:v>8.4</c:v>
                </c:pt>
                <c:pt idx="196">
                  <c:v>8.6</c:v>
                </c:pt>
                <c:pt idx="197">
                  <c:v>7.9</c:v>
                </c:pt>
                <c:pt idx="198">
                  <c:v>7.6</c:v>
                </c:pt>
                <c:pt idx="199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0-41C5-B800-078BFE483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837784"/>
        <c:axId val="660839096"/>
      </c:scatterChart>
      <c:valAx>
        <c:axId val="66083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Region(0 = Melbourne,1 = Outside Melbourne (Geelong, Waurn Ponds, and Ballarat))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39096"/>
        <c:crosses val="autoZero"/>
        <c:crossBetween val="midCat"/>
      </c:valAx>
      <c:valAx>
        <c:axId val="66083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Order</a:t>
                </a:r>
                <a:r>
                  <a:rPr lang="en-AU" baseline="0"/>
                  <a:t> Quantity(Thousand)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37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Dist_Channel v. Order</a:t>
            </a:r>
            <a:r>
              <a:rPr lang="en-US" baseline="0"/>
              <a:t> Quantity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'[1]Task 2.1'!$AP$1</c:f>
              <c:strCache>
                <c:ptCount val="1"/>
                <c:pt idx="0">
                  <c:v>Order_Qty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'[1]Task 2.1'!$AO$2:$AO$201</c:f>
              <c:numCache>
                <c:formatCode>0</c:formatCode>
                <c:ptCount val="20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xVal>
          <c:yVal>
            <c:numRef>
              <c:f>'[1]Task 2.1'!$AP$2:$AP$201</c:f>
              <c:numCache>
                <c:formatCode>0.0</c:formatCode>
                <c:ptCount val="200"/>
                <c:pt idx="0">
                  <c:v>8.4</c:v>
                </c:pt>
                <c:pt idx="1">
                  <c:v>7.5</c:v>
                </c:pt>
                <c:pt idx="2">
                  <c:v>9</c:v>
                </c:pt>
                <c:pt idx="3">
                  <c:v>7.2</c:v>
                </c:pt>
                <c:pt idx="4">
                  <c:v>9</c:v>
                </c:pt>
                <c:pt idx="5">
                  <c:v>6.1</c:v>
                </c:pt>
                <c:pt idx="6">
                  <c:v>7.2</c:v>
                </c:pt>
                <c:pt idx="7">
                  <c:v>7.7</c:v>
                </c:pt>
                <c:pt idx="8">
                  <c:v>8.1999999999999993</c:v>
                </c:pt>
                <c:pt idx="9">
                  <c:v>6.7</c:v>
                </c:pt>
                <c:pt idx="10">
                  <c:v>8.4</c:v>
                </c:pt>
                <c:pt idx="11">
                  <c:v>6.6</c:v>
                </c:pt>
                <c:pt idx="12">
                  <c:v>7.9</c:v>
                </c:pt>
                <c:pt idx="13">
                  <c:v>8.1999999999999993</c:v>
                </c:pt>
                <c:pt idx="14">
                  <c:v>7.6</c:v>
                </c:pt>
                <c:pt idx="15">
                  <c:v>7.1</c:v>
                </c:pt>
                <c:pt idx="16">
                  <c:v>7.2</c:v>
                </c:pt>
                <c:pt idx="17">
                  <c:v>8.1999999999999993</c:v>
                </c:pt>
                <c:pt idx="18">
                  <c:v>7.9</c:v>
                </c:pt>
                <c:pt idx="19">
                  <c:v>8.8000000000000007</c:v>
                </c:pt>
                <c:pt idx="20">
                  <c:v>7</c:v>
                </c:pt>
                <c:pt idx="21">
                  <c:v>9.9</c:v>
                </c:pt>
                <c:pt idx="22">
                  <c:v>8.1</c:v>
                </c:pt>
                <c:pt idx="23">
                  <c:v>8</c:v>
                </c:pt>
                <c:pt idx="24">
                  <c:v>5.5</c:v>
                </c:pt>
                <c:pt idx="25">
                  <c:v>7</c:v>
                </c:pt>
                <c:pt idx="26">
                  <c:v>7</c:v>
                </c:pt>
                <c:pt idx="27">
                  <c:v>5.6</c:v>
                </c:pt>
                <c:pt idx="28">
                  <c:v>7.2</c:v>
                </c:pt>
                <c:pt idx="29">
                  <c:v>6.2</c:v>
                </c:pt>
                <c:pt idx="30">
                  <c:v>7.1</c:v>
                </c:pt>
                <c:pt idx="31">
                  <c:v>6.2</c:v>
                </c:pt>
                <c:pt idx="32">
                  <c:v>7.6</c:v>
                </c:pt>
                <c:pt idx="33">
                  <c:v>9</c:v>
                </c:pt>
                <c:pt idx="34">
                  <c:v>6.7</c:v>
                </c:pt>
                <c:pt idx="35">
                  <c:v>7.1</c:v>
                </c:pt>
                <c:pt idx="36">
                  <c:v>7.2</c:v>
                </c:pt>
                <c:pt idx="37">
                  <c:v>9.9</c:v>
                </c:pt>
                <c:pt idx="38">
                  <c:v>7.6</c:v>
                </c:pt>
                <c:pt idx="39">
                  <c:v>5.8</c:v>
                </c:pt>
                <c:pt idx="40">
                  <c:v>8.4</c:v>
                </c:pt>
                <c:pt idx="41">
                  <c:v>7.9</c:v>
                </c:pt>
                <c:pt idx="42">
                  <c:v>7.6</c:v>
                </c:pt>
                <c:pt idx="43">
                  <c:v>8.4</c:v>
                </c:pt>
                <c:pt idx="44">
                  <c:v>6.5</c:v>
                </c:pt>
                <c:pt idx="45">
                  <c:v>7.7</c:v>
                </c:pt>
                <c:pt idx="46">
                  <c:v>8</c:v>
                </c:pt>
                <c:pt idx="47">
                  <c:v>7.1</c:v>
                </c:pt>
                <c:pt idx="48">
                  <c:v>8.5</c:v>
                </c:pt>
                <c:pt idx="49">
                  <c:v>7.6</c:v>
                </c:pt>
                <c:pt idx="50">
                  <c:v>7.2</c:v>
                </c:pt>
                <c:pt idx="51">
                  <c:v>8.1999999999999993</c:v>
                </c:pt>
                <c:pt idx="52">
                  <c:v>9</c:v>
                </c:pt>
                <c:pt idx="53">
                  <c:v>7.2</c:v>
                </c:pt>
                <c:pt idx="54">
                  <c:v>8.1</c:v>
                </c:pt>
                <c:pt idx="55">
                  <c:v>8.9</c:v>
                </c:pt>
                <c:pt idx="56">
                  <c:v>8.8000000000000007</c:v>
                </c:pt>
                <c:pt idx="57">
                  <c:v>7.5</c:v>
                </c:pt>
                <c:pt idx="58">
                  <c:v>7</c:v>
                </c:pt>
                <c:pt idx="59">
                  <c:v>8.5</c:v>
                </c:pt>
                <c:pt idx="60">
                  <c:v>7.2</c:v>
                </c:pt>
                <c:pt idx="61">
                  <c:v>8.8000000000000007</c:v>
                </c:pt>
                <c:pt idx="62">
                  <c:v>8</c:v>
                </c:pt>
                <c:pt idx="63">
                  <c:v>8.1</c:v>
                </c:pt>
                <c:pt idx="64">
                  <c:v>7.1</c:v>
                </c:pt>
                <c:pt idx="65">
                  <c:v>9</c:v>
                </c:pt>
                <c:pt idx="66">
                  <c:v>6.2</c:v>
                </c:pt>
                <c:pt idx="67">
                  <c:v>8.1999999999999993</c:v>
                </c:pt>
                <c:pt idx="68">
                  <c:v>5.8</c:v>
                </c:pt>
                <c:pt idx="69">
                  <c:v>8</c:v>
                </c:pt>
                <c:pt idx="70">
                  <c:v>7.7</c:v>
                </c:pt>
                <c:pt idx="71">
                  <c:v>7</c:v>
                </c:pt>
                <c:pt idx="72">
                  <c:v>7.9</c:v>
                </c:pt>
                <c:pt idx="73">
                  <c:v>9.8000000000000007</c:v>
                </c:pt>
                <c:pt idx="74">
                  <c:v>8.4</c:v>
                </c:pt>
                <c:pt idx="75">
                  <c:v>8.9</c:v>
                </c:pt>
                <c:pt idx="76">
                  <c:v>7.5</c:v>
                </c:pt>
                <c:pt idx="77">
                  <c:v>8</c:v>
                </c:pt>
                <c:pt idx="78">
                  <c:v>8.1</c:v>
                </c:pt>
                <c:pt idx="79">
                  <c:v>7.6</c:v>
                </c:pt>
                <c:pt idx="80">
                  <c:v>8.8000000000000007</c:v>
                </c:pt>
                <c:pt idx="81">
                  <c:v>8</c:v>
                </c:pt>
                <c:pt idx="82">
                  <c:v>8.5</c:v>
                </c:pt>
                <c:pt idx="83">
                  <c:v>6.5</c:v>
                </c:pt>
                <c:pt idx="84">
                  <c:v>7.7</c:v>
                </c:pt>
                <c:pt idx="85">
                  <c:v>7.2</c:v>
                </c:pt>
                <c:pt idx="86">
                  <c:v>6</c:v>
                </c:pt>
                <c:pt idx="87">
                  <c:v>8.1999999999999993</c:v>
                </c:pt>
                <c:pt idx="88">
                  <c:v>7.4</c:v>
                </c:pt>
                <c:pt idx="89">
                  <c:v>9.3000000000000007</c:v>
                </c:pt>
                <c:pt idx="90">
                  <c:v>7.9</c:v>
                </c:pt>
                <c:pt idx="91">
                  <c:v>6.5</c:v>
                </c:pt>
                <c:pt idx="92">
                  <c:v>8.6</c:v>
                </c:pt>
                <c:pt idx="93">
                  <c:v>8.9</c:v>
                </c:pt>
                <c:pt idx="94">
                  <c:v>8.4</c:v>
                </c:pt>
                <c:pt idx="95">
                  <c:v>8.1</c:v>
                </c:pt>
                <c:pt idx="96">
                  <c:v>7.2</c:v>
                </c:pt>
                <c:pt idx="97">
                  <c:v>7.7</c:v>
                </c:pt>
                <c:pt idx="98">
                  <c:v>7.4</c:v>
                </c:pt>
                <c:pt idx="99">
                  <c:v>7</c:v>
                </c:pt>
                <c:pt idx="100">
                  <c:v>6.1</c:v>
                </c:pt>
                <c:pt idx="101">
                  <c:v>7.1</c:v>
                </c:pt>
                <c:pt idx="102">
                  <c:v>7.6</c:v>
                </c:pt>
                <c:pt idx="103">
                  <c:v>9</c:v>
                </c:pt>
                <c:pt idx="104">
                  <c:v>8.9</c:v>
                </c:pt>
                <c:pt idx="105">
                  <c:v>7.5</c:v>
                </c:pt>
                <c:pt idx="106">
                  <c:v>9.3000000000000007</c:v>
                </c:pt>
                <c:pt idx="107">
                  <c:v>8</c:v>
                </c:pt>
                <c:pt idx="108">
                  <c:v>7.6</c:v>
                </c:pt>
                <c:pt idx="109">
                  <c:v>7.1</c:v>
                </c:pt>
                <c:pt idx="110">
                  <c:v>8.1</c:v>
                </c:pt>
                <c:pt idx="111">
                  <c:v>7.9</c:v>
                </c:pt>
                <c:pt idx="112">
                  <c:v>7.2</c:v>
                </c:pt>
                <c:pt idx="113">
                  <c:v>7.7</c:v>
                </c:pt>
                <c:pt idx="114">
                  <c:v>7.9</c:v>
                </c:pt>
                <c:pt idx="115">
                  <c:v>6.9</c:v>
                </c:pt>
                <c:pt idx="116">
                  <c:v>9.5</c:v>
                </c:pt>
                <c:pt idx="117">
                  <c:v>7.5</c:v>
                </c:pt>
                <c:pt idx="118">
                  <c:v>8</c:v>
                </c:pt>
                <c:pt idx="119">
                  <c:v>7.1</c:v>
                </c:pt>
                <c:pt idx="120">
                  <c:v>8.8000000000000007</c:v>
                </c:pt>
                <c:pt idx="121">
                  <c:v>8</c:v>
                </c:pt>
                <c:pt idx="122">
                  <c:v>7.7</c:v>
                </c:pt>
                <c:pt idx="123">
                  <c:v>8.1999999999999993</c:v>
                </c:pt>
                <c:pt idx="124">
                  <c:v>6.5</c:v>
                </c:pt>
                <c:pt idx="125">
                  <c:v>8.1</c:v>
                </c:pt>
                <c:pt idx="126">
                  <c:v>8.1</c:v>
                </c:pt>
                <c:pt idx="127">
                  <c:v>6.9</c:v>
                </c:pt>
                <c:pt idx="128">
                  <c:v>9.3000000000000007</c:v>
                </c:pt>
                <c:pt idx="129">
                  <c:v>6.2</c:v>
                </c:pt>
                <c:pt idx="130">
                  <c:v>8</c:v>
                </c:pt>
                <c:pt idx="131">
                  <c:v>7.1</c:v>
                </c:pt>
                <c:pt idx="132">
                  <c:v>6.5</c:v>
                </c:pt>
                <c:pt idx="133">
                  <c:v>7.1</c:v>
                </c:pt>
                <c:pt idx="134">
                  <c:v>8.1999999999999993</c:v>
                </c:pt>
                <c:pt idx="135">
                  <c:v>7</c:v>
                </c:pt>
                <c:pt idx="136">
                  <c:v>6.7</c:v>
                </c:pt>
                <c:pt idx="137">
                  <c:v>7.5</c:v>
                </c:pt>
                <c:pt idx="138">
                  <c:v>7.4</c:v>
                </c:pt>
                <c:pt idx="139">
                  <c:v>7.4</c:v>
                </c:pt>
                <c:pt idx="140">
                  <c:v>7.9</c:v>
                </c:pt>
                <c:pt idx="141">
                  <c:v>8</c:v>
                </c:pt>
                <c:pt idx="142">
                  <c:v>8</c:v>
                </c:pt>
                <c:pt idx="143">
                  <c:v>8.4</c:v>
                </c:pt>
                <c:pt idx="144">
                  <c:v>8.8000000000000007</c:v>
                </c:pt>
                <c:pt idx="145">
                  <c:v>7.9</c:v>
                </c:pt>
                <c:pt idx="146">
                  <c:v>6</c:v>
                </c:pt>
                <c:pt idx="147">
                  <c:v>8.1999999999999993</c:v>
                </c:pt>
                <c:pt idx="148">
                  <c:v>8.4</c:v>
                </c:pt>
                <c:pt idx="149">
                  <c:v>7.4</c:v>
                </c:pt>
                <c:pt idx="150">
                  <c:v>8</c:v>
                </c:pt>
                <c:pt idx="151">
                  <c:v>6.6</c:v>
                </c:pt>
                <c:pt idx="152">
                  <c:v>7.6</c:v>
                </c:pt>
                <c:pt idx="153">
                  <c:v>7.5</c:v>
                </c:pt>
                <c:pt idx="154">
                  <c:v>7.1</c:v>
                </c:pt>
                <c:pt idx="155">
                  <c:v>7.9</c:v>
                </c:pt>
                <c:pt idx="156">
                  <c:v>7.6</c:v>
                </c:pt>
                <c:pt idx="157">
                  <c:v>7.1</c:v>
                </c:pt>
                <c:pt idx="158">
                  <c:v>7.6</c:v>
                </c:pt>
                <c:pt idx="159">
                  <c:v>8.1999999999999993</c:v>
                </c:pt>
                <c:pt idx="160">
                  <c:v>6.9</c:v>
                </c:pt>
                <c:pt idx="161">
                  <c:v>8.1</c:v>
                </c:pt>
                <c:pt idx="162">
                  <c:v>7.6</c:v>
                </c:pt>
                <c:pt idx="163">
                  <c:v>8.4</c:v>
                </c:pt>
                <c:pt idx="164">
                  <c:v>7.4</c:v>
                </c:pt>
                <c:pt idx="165">
                  <c:v>7.9</c:v>
                </c:pt>
                <c:pt idx="166">
                  <c:v>7.2</c:v>
                </c:pt>
                <c:pt idx="167">
                  <c:v>7.6</c:v>
                </c:pt>
                <c:pt idx="168">
                  <c:v>6.7</c:v>
                </c:pt>
                <c:pt idx="169">
                  <c:v>7.4</c:v>
                </c:pt>
                <c:pt idx="170">
                  <c:v>6.2</c:v>
                </c:pt>
                <c:pt idx="171">
                  <c:v>7.5</c:v>
                </c:pt>
                <c:pt idx="172">
                  <c:v>7.4</c:v>
                </c:pt>
                <c:pt idx="173">
                  <c:v>7.9</c:v>
                </c:pt>
                <c:pt idx="174">
                  <c:v>6.5</c:v>
                </c:pt>
                <c:pt idx="175">
                  <c:v>8.6</c:v>
                </c:pt>
                <c:pt idx="176">
                  <c:v>8.6</c:v>
                </c:pt>
                <c:pt idx="177">
                  <c:v>8</c:v>
                </c:pt>
                <c:pt idx="178">
                  <c:v>8.1</c:v>
                </c:pt>
                <c:pt idx="179">
                  <c:v>8.1999999999999993</c:v>
                </c:pt>
                <c:pt idx="180">
                  <c:v>7.2</c:v>
                </c:pt>
                <c:pt idx="181">
                  <c:v>8.4</c:v>
                </c:pt>
                <c:pt idx="182">
                  <c:v>9.4</c:v>
                </c:pt>
                <c:pt idx="183">
                  <c:v>9.4</c:v>
                </c:pt>
                <c:pt idx="184">
                  <c:v>7.5</c:v>
                </c:pt>
                <c:pt idx="185">
                  <c:v>6.6</c:v>
                </c:pt>
                <c:pt idx="186">
                  <c:v>4.3</c:v>
                </c:pt>
                <c:pt idx="187">
                  <c:v>6.6</c:v>
                </c:pt>
                <c:pt idx="188">
                  <c:v>7.4</c:v>
                </c:pt>
                <c:pt idx="189">
                  <c:v>7.1</c:v>
                </c:pt>
                <c:pt idx="190">
                  <c:v>6.7</c:v>
                </c:pt>
                <c:pt idx="191">
                  <c:v>6.7</c:v>
                </c:pt>
                <c:pt idx="192">
                  <c:v>7.2</c:v>
                </c:pt>
                <c:pt idx="193">
                  <c:v>7.1</c:v>
                </c:pt>
                <c:pt idx="194">
                  <c:v>6</c:v>
                </c:pt>
                <c:pt idx="195">
                  <c:v>8.4</c:v>
                </c:pt>
                <c:pt idx="196">
                  <c:v>8.6</c:v>
                </c:pt>
                <c:pt idx="197">
                  <c:v>7.9</c:v>
                </c:pt>
                <c:pt idx="198">
                  <c:v>7.6</c:v>
                </c:pt>
                <c:pt idx="199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5-4617-BAEE-26684E789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255032"/>
        <c:axId val="570254704"/>
      </c:scatterChart>
      <c:valAx>
        <c:axId val="57025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Dist_Channel(0 = Through a Sales Representative; 1 = Directly)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54704"/>
        <c:crosses val="autoZero"/>
        <c:crossBetween val="midCat"/>
      </c:valAx>
      <c:valAx>
        <c:axId val="57025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Order</a:t>
                </a:r>
                <a:r>
                  <a:rPr lang="en-AU" baseline="0"/>
                  <a:t> Quantity(Thousand)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55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Quality v. Order</a:t>
            </a:r>
            <a:r>
              <a:rPr lang="en-US" baseline="0"/>
              <a:t> Quantity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'[1]Task 2.1'!$BA$1</c:f>
              <c:strCache>
                <c:ptCount val="1"/>
                <c:pt idx="0">
                  <c:v>Order_Qty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'[1]Task 2.1'!$AZ$2:$AZ$201</c:f>
              <c:numCache>
                <c:formatCode>0.0</c:formatCode>
                <c:ptCount val="200"/>
                <c:pt idx="0">
                  <c:v>8.5</c:v>
                </c:pt>
                <c:pt idx="1">
                  <c:v>8.1999999999999993</c:v>
                </c:pt>
                <c:pt idx="2">
                  <c:v>9.1999999999999993</c:v>
                </c:pt>
                <c:pt idx="3">
                  <c:v>6.4</c:v>
                </c:pt>
                <c:pt idx="4">
                  <c:v>9</c:v>
                </c:pt>
                <c:pt idx="5">
                  <c:v>6.5</c:v>
                </c:pt>
                <c:pt idx="6">
                  <c:v>6.9</c:v>
                </c:pt>
                <c:pt idx="7">
                  <c:v>6.2</c:v>
                </c:pt>
                <c:pt idx="8">
                  <c:v>5.8</c:v>
                </c:pt>
                <c:pt idx="9">
                  <c:v>6.4</c:v>
                </c:pt>
                <c:pt idx="10">
                  <c:v>8.6999999999999993</c:v>
                </c:pt>
                <c:pt idx="11">
                  <c:v>6.1</c:v>
                </c:pt>
                <c:pt idx="12">
                  <c:v>9.5</c:v>
                </c:pt>
                <c:pt idx="13">
                  <c:v>9.1999999999999993</c:v>
                </c:pt>
                <c:pt idx="14">
                  <c:v>6.3</c:v>
                </c:pt>
                <c:pt idx="15">
                  <c:v>8.6999999999999993</c:v>
                </c:pt>
                <c:pt idx="16">
                  <c:v>5.7</c:v>
                </c:pt>
                <c:pt idx="17">
                  <c:v>5.9</c:v>
                </c:pt>
                <c:pt idx="18">
                  <c:v>5.6</c:v>
                </c:pt>
                <c:pt idx="19">
                  <c:v>9.1</c:v>
                </c:pt>
                <c:pt idx="20">
                  <c:v>5.2</c:v>
                </c:pt>
                <c:pt idx="21">
                  <c:v>9.6</c:v>
                </c:pt>
                <c:pt idx="22">
                  <c:v>8.6</c:v>
                </c:pt>
                <c:pt idx="23">
                  <c:v>9.3000000000000007</c:v>
                </c:pt>
                <c:pt idx="24">
                  <c:v>6</c:v>
                </c:pt>
                <c:pt idx="25">
                  <c:v>6.4</c:v>
                </c:pt>
                <c:pt idx="26">
                  <c:v>8.5</c:v>
                </c:pt>
                <c:pt idx="27">
                  <c:v>7</c:v>
                </c:pt>
                <c:pt idx="28">
                  <c:v>8.5</c:v>
                </c:pt>
                <c:pt idx="29">
                  <c:v>7.6</c:v>
                </c:pt>
                <c:pt idx="30">
                  <c:v>6.9</c:v>
                </c:pt>
                <c:pt idx="31">
                  <c:v>8.1</c:v>
                </c:pt>
                <c:pt idx="32">
                  <c:v>6.7</c:v>
                </c:pt>
                <c:pt idx="33">
                  <c:v>8</c:v>
                </c:pt>
                <c:pt idx="34">
                  <c:v>6.7</c:v>
                </c:pt>
                <c:pt idx="35">
                  <c:v>8.6999999999999993</c:v>
                </c:pt>
                <c:pt idx="36">
                  <c:v>9</c:v>
                </c:pt>
                <c:pt idx="37">
                  <c:v>9.6</c:v>
                </c:pt>
                <c:pt idx="38">
                  <c:v>8.1999999999999993</c:v>
                </c:pt>
                <c:pt idx="39">
                  <c:v>6.1</c:v>
                </c:pt>
                <c:pt idx="40">
                  <c:v>8.3000000000000007</c:v>
                </c:pt>
                <c:pt idx="41">
                  <c:v>9.4</c:v>
                </c:pt>
                <c:pt idx="42">
                  <c:v>9.3000000000000007</c:v>
                </c:pt>
                <c:pt idx="43">
                  <c:v>5.0999999999999996</c:v>
                </c:pt>
                <c:pt idx="44">
                  <c:v>8</c:v>
                </c:pt>
                <c:pt idx="45">
                  <c:v>5.9</c:v>
                </c:pt>
                <c:pt idx="46">
                  <c:v>10</c:v>
                </c:pt>
                <c:pt idx="47">
                  <c:v>5.7</c:v>
                </c:pt>
                <c:pt idx="48">
                  <c:v>9.9</c:v>
                </c:pt>
                <c:pt idx="49">
                  <c:v>7.9</c:v>
                </c:pt>
                <c:pt idx="50">
                  <c:v>6.7</c:v>
                </c:pt>
                <c:pt idx="51">
                  <c:v>8.1999999999999993</c:v>
                </c:pt>
                <c:pt idx="52">
                  <c:v>9.4</c:v>
                </c:pt>
                <c:pt idx="53">
                  <c:v>6.9</c:v>
                </c:pt>
                <c:pt idx="54">
                  <c:v>8</c:v>
                </c:pt>
                <c:pt idx="55">
                  <c:v>9.3000000000000007</c:v>
                </c:pt>
                <c:pt idx="56">
                  <c:v>7.4</c:v>
                </c:pt>
                <c:pt idx="57">
                  <c:v>7.6</c:v>
                </c:pt>
                <c:pt idx="58">
                  <c:v>10</c:v>
                </c:pt>
                <c:pt idx="59">
                  <c:v>9.9</c:v>
                </c:pt>
                <c:pt idx="60">
                  <c:v>8.6999999999999993</c:v>
                </c:pt>
                <c:pt idx="61">
                  <c:v>8.4</c:v>
                </c:pt>
                <c:pt idx="62">
                  <c:v>8.8000000000000007</c:v>
                </c:pt>
                <c:pt idx="63">
                  <c:v>7.7</c:v>
                </c:pt>
                <c:pt idx="64">
                  <c:v>6.6</c:v>
                </c:pt>
                <c:pt idx="65">
                  <c:v>5.7</c:v>
                </c:pt>
                <c:pt idx="66">
                  <c:v>5.7</c:v>
                </c:pt>
                <c:pt idx="67">
                  <c:v>5.5</c:v>
                </c:pt>
                <c:pt idx="68">
                  <c:v>7.5</c:v>
                </c:pt>
                <c:pt idx="69">
                  <c:v>6.4</c:v>
                </c:pt>
                <c:pt idx="70">
                  <c:v>9.1</c:v>
                </c:pt>
                <c:pt idx="71">
                  <c:v>6.7</c:v>
                </c:pt>
                <c:pt idx="72">
                  <c:v>6.5</c:v>
                </c:pt>
                <c:pt idx="73">
                  <c:v>9.9</c:v>
                </c:pt>
                <c:pt idx="74">
                  <c:v>8.5</c:v>
                </c:pt>
                <c:pt idx="75">
                  <c:v>9.9</c:v>
                </c:pt>
                <c:pt idx="76">
                  <c:v>7.6</c:v>
                </c:pt>
                <c:pt idx="77">
                  <c:v>9.4</c:v>
                </c:pt>
                <c:pt idx="78">
                  <c:v>9.3000000000000007</c:v>
                </c:pt>
                <c:pt idx="79">
                  <c:v>7.1</c:v>
                </c:pt>
                <c:pt idx="80">
                  <c:v>9.9</c:v>
                </c:pt>
                <c:pt idx="81">
                  <c:v>8.6999999999999993</c:v>
                </c:pt>
                <c:pt idx="82">
                  <c:v>8.6</c:v>
                </c:pt>
                <c:pt idx="83">
                  <c:v>6.4</c:v>
                </c:pt>
                <c:pt idx="84">
                  <c:v>7.7</c:v>
                </c:pt>
                <c:pt idx="85">
                  <c:v>7.5</c:v>
                </c:pt>
                <c:pt idx="86">
                  <c:v>5</c:v>
                </c:pt>
                <c:pt idx="87">
                  <c:v>7.7</c:v>
                </c:pt>
                <c:pt idx="88">
                  <c:v>9.1</c:v>
                </c:pt>
                <c:pt idx="89">
                  <c:v>5.5</c:v>
                </c:pt>
                <c:pt idx="90">
                  <c:v>9.1</c:v>
                </c:pt>
                <c:pt idx="91">
                  <c:v>7.1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9.3000000000000007</c:v>
                </c:pt>
                <c:pt idx="95">
                  <c:v>8.6</c:v>
                </c:pt>
                <c:pt idx="96">
                  <c:v>7.4</c:v>
                </c:pt>
                <c:pt idx="97">
                  <c:v>8.6999999999999993</c:v>
                </c:pt>
                <c:pt idx="98">
                  <c:v>7.8</c:v>
                </c:pt>
                <c:pt idx="99">
                  <c:v>7.9</c:v>
                </c:pt>
                <c:pt idx="100">
                  <c:v>7.6</c:v>
                </c:pt>
                <c:pt idx="101">
                  <c:v>9.1999999999999993</c:v>
                </c:pt>
                <c:pt idx="102">
                  <c:v>7.7</c:v>
                </c:pt>
                <c:pt idx="103">
                  <c:v>9.5</c:v>
                </c:pt>
                <c:pt idx="104">
                  <c:v>6.5</c:v>
                </c:pt>
                <c:pt idx="105">
                  <c:v>8.3000000000000007</c:v>
                </c:pt>
                <c:pt idx="106">
                  <c:v>9.6</c:v>
                </c:pt>
                <c:pt idx="107">
                  <c:v>5.9</c:v>
                </c:pt>
                <c:pt idx="108">
                  <c:v>8.6999999999999993</c:v>
                </c:pt>
                <c:pt idx="109">
                  <c:v>6.7</c:v>
                </c:pt>
                <c:pt idx="110">
                  <c:v>9.6999999999999993</c:v>
                </c:pt>
                <c:pt idx="111">
                  <c:v>8.8000000000000007</c:v>
                </c:pt>
                <c:pt idx="112">
                  <c:v>8.1999999999999993</c:v>
                </c:pt>
                <c:pt idx="113">
                  <c:v>8.9</c:v>
                </c:pt>
                <c:pt idx="114">
                  <c:v>8.4</c:v>
                </c:pt>
                <c:pt idx="115">
                  <c:v>7.7</c:v>
                </c:pt>
                <c:pt idx="116">
                  <c:v>9.1999999999999993</c:v>
                </c:pt>
                <c:pt idx="117">
                  <c:v>7.3</c:v>
                </c:pt>
                <c:pt idx="118">
                  <c:v>9</c:v>
                </c:pt>
                <c:pt idx="119">
                  <c:v>8.1</c:v>
                </c:pt>
                <c:pt idx="120">
                  <c:v>7.4</c:v>
                </c:pt>
                <c:pt idx="121">
                  <c:v>7.9</c:v>
                </c:pt>
                <c:pt idx="122">
                  <c:v>7.7</c:v>
                </c:pt>
                <c:pt idx="123">
                  <c:v>9.4</c:v>
                </c:pt>
                <c:pt idx="124">
                  <c:v>7.2</c:v>
                </c:pt>
                <c:pt idx="125">
                  <c:v>8.3000000000000007</c:v>
                </c:pt>
                <c:pt idx="126">
                  <c:v>7.9</c:v>
                </c:pt>
                <c:pt idx="127">
                  <c:v>7.3</c:v>
                </c:pt>
                <c:pt idx="128">
                  <c:v>9.6</c:v>
                </c:pt>
                <c:pt idx="129">
                  <c:v>8.3000000000000007</c:v>
                </c:pt>
                <c:pt idx="130">
                  <c:v>8.6</c:v>
                </c:pt>
                <c:pt idx="131">
                  <c:v>8</c:v>
                </c:pt>
                <c:pt idx="132">
                  <c:v>6.4</c:v>
                </c:pt>
                <c:pt idx="133">
                  <c:v>6.6</c:v>
                </c:pt>
                <c:pt idx="134">
                  <c:v>7.6</c:v>
                </c:pt>
                <c:pt idx="135">
                  <c:v>9.4</c:v>
                </c:pt>
                <c:pt idx="136">
                  <c:v>8.3000000000000007</c:v>
                </c:pt>
                <c:pt idx="137">
                  <c:v>7.8</c:v>
                </c:pt>
                <c:pt idx="138">
                  <c:v>7.1</c:v>
                </c:pt>
                <c:pt idx="139">
                  <c:v>7.6</c:v>
                </c:pt>
                <c:pt idx="140">
                  <c:v>5.6</c:v>
                </c:pt>
                <c:pt idx="141">
                  <c:v>9.9</c:v>
                </c:pt>
                <c:pt idx="142">
                  <c:v>9.1999999999999993</c:v>
                </c:pt>
                <c:pt idx="143">
                  <c:v>9.1</c:v>
                </c:pt>
                <c:pt idx="144">
                  <c:v>9.9</c:v>
                </c:pt>
                <c:pt idx="145">
                  <c:v>9.9</c:v>
                </c:pt>
                <c:pt idx="146">
                  <c:v>6.6</c:v>
                </c:pt>
                <c:pt idx="147">
                  <c:v>9.1</c:v>
                </c:pt>
                <c:pt idx="148">
                  <c:v>5.0999999999999996</c:v>
                </c:pt>
                <c:pt idx="149">
                  <c:v>6</c:v>
                </c:pt>
                <c:pt idx="150">
                  <c:v>8.9</c:v>
                </c:pt>
                <c:pt idx="151">
                  <c:v>6.2</c:v>
                </c:pt>
                <c:pt idx="152">
                  <c:v>7.2</c:v>
                </c:pt>
                <c:pt idx="153">
                  <c:v>8.8000000000000007</c:v>
                </c:pt>
                <c:pt idx="154">
                  <c:v>6.3</c:v>
                </c:pt>
                <c:pt idx="155">
                  <c:v>9.6999999999999993</c:v>
                </c:pt>
                <c:pt idx="156">
                  <c:v>5</c:v>
                </c:pt>
                <c:pt idx="157">
                  <c:v>7.4</c:v>
                </c:pt>
                <c:pt idx="158">
                  <c:v>5.5</c:v>
                </c:pt>
                <c:pt idx="159">
                  <c:v>9.1</c:v>
                </c:pt>
                <c:pt idx="160">
                  <c:v>6.7</c:v>
                </c:pt>
                <c:pt idx="161">
                  <c:v>6.3</c:v>
                </c:pt>
                <c:pt idx="162">
                  <c:v>8.3000000000000007</c:v>
                </c:pt>
                <c:pt idx="163">
                  <c:v>8.1999999999999993</c:v>
                </c:pt>
                <c:pt idx="164">
                  <c:v>8.1999999999999993</c:v>
                </c:pt>
                <c:pt idx="165">
                  <c:v>9</c:v>
                </c:pt>
                <c:pt idx="166">
                  <c:v>7.1</c:v>
                </c:pt>
                <c:pt idx="167">
                  <c:v>6.9</c:v>
                </c:pt>
                <c:pt idx="168">
                  <c:v>8.6</c:v>
                </c:pt>
                <c:pt idx="169">
                  <c:v>6.7</c:v>
                </c:pt>
                <c:pt idx="170">
                  <c:v>7</c:v>
                </c:pt>
                <c:pt idx="171">
                  <c:v>9.6999999999999993</c:v>
                </c:pt>
                <c:pt idx="172">
                  <c:v>9.9</c:v>
                </c:pt>
                <c:pt idx="173">
                  <c:v>8.6</c:v>
                </c:pt>
                <c:pt idx="174">
                  <c:v>6.3</c:v>
                </c:pt>
                <c:pt idx="175">
                  <c:v>9.9</c:v>
                </c:pt>
                <c:pt idx="176">
                  <c:v>9.3000000000000007</c:v>
                </c:pt>
                <c:pt idx="177">
                  <c:v>9.6999999999999993</c:v>
                </c:pt>
                <c:pt idx="178">
                  <c:v>9.6999999999999993</c:v>
                </c:pt>
                <c:pt idx="179">
                  <c:v>9.6</c:v>
                </c:pt>
                <c:pt idx="180">
                  <c:v>7.6</c:v>
                </c:pt>
                <c:pt idx="181">
                  <c:v>9.4</c:v>
                </c:pt>
                <c:pt idx="182">
                  <c:v>9.6</c:v>
                </c:pt>
                <c:pt idx="183">
                  <c:v>9.3000000000000007</c:v>
                </c:pt>
                <c:pt idx="184">
                  <c:v>9.6999999999999993</c:v>
                </c:pt>
                <c:pt idx="185">
                  <c:v>9.1</c:v>
                </c:pt>
                <c:pt idx="186">
                  <c:v>6.5</c:v>
                </c:pt>
                <c:pt idx="187">
                  <c:v>6.6</c:v>
                </c:pt>
                <c:pt idx="188">
                  <c:v>5.8</c:v>
                </c:pt>
                <c:pt idx="189">
                  <c:v>8.6999999999999993</c:v>
                </c:pt>
                <c:pt idx="190">
                  <c:v>8.8000000000000007</c:v>
                </c:pt>
                <c:pt idx="191">
                  <c:v>6.4</c:v>
                </c:pt>
                <c:pt idx="192">
                  <c:v>6.7</c:v>
                </c:pt>
                <c:pt idx="193">
                  <c:v>5.2</c:v>
                </c:pt>
                <c:pt idx="194">
                  <c:v>6.4</c:v>
                </c:pt>
                <c:pt idx="195">
                  <c:v>7.6</c:v>
                </c:pt>
                <c:pt idx="196">
                  <c:v>5.9</c:v>
                </c:pt>
                <c:pt idx="197">
                  <c:v>9.6999999999999993</c:v>
                </c:pt>
                <c:pt idx="198">
                  <c:v>5.5</c:v>
                </c:pt>
                <c:pt idx="199">
                  <c:v>9.6999999999999993</c:v>
                </c:pt>
              </c:numCache>
            </c:numRef>
          </c:xVal>
          <c:yVal>
            <c:numRef>
              <c:f>'[1]Task 2.1'!$BA$2:$BA$201</c:f>
              <c:numCache>
                <c:formatCode>0.0</c:formatCode>
                <c:ptCount val="200"/>
                <c:pt idx="0">
                  <c:v>8.4</c:v>
                </c:pt>
                <c:pt idx="1">
                  <c:v>7.5</c:v>
                </c:pt>
                <c:pt idx="2">
                  <c:v>9</c:v>
                </c:pt>
                <c:pt idx="3">
                  <c:v>7.2</c:v>
                </c:pt>
                <c:pt idx="4">
                  <c:v>9</c:v>
                </c:pt>
                <c:pt idx="5">
                  <c:v>6.1</c:v>
                </c:pt>
                <c:pt idx="6">
                  <c:v>7.2</c:v>
                </c:pt>
                <c:pt idx="7">
                  <c:v>7.7</c:v>
                </c:pt>
                <c:pt idx="8">
                  <c:v>8.1999999999999993</c:v>
                </c:pt>
                <c:pt idx="9">
                  <c:v>6.7</c:v>
                </c:pt>
                <c:pt idx="10">
                  <c:v>8.4</c:v>
                </c:pt>
                <c:pt idx="11">
                  <c:v>6.6</c:v>
                </c:pt>
                <c:pt idx="12">
                  <c:v>7.9</c:v>
                </c:pt>
                <c:pt idx="13">
                  <c:v>8.1999999999999993</c:v>
                </c:pt>
                <c:pt idx="14">
                  <c:v>7.6</c:v>
                </c:pt>
                <c:pt idx="15">
                  <c:v>7.1</c:v>
                </c:pt>
                <c:pt idx="16">
                  <c:v>7.2</c:v>
                </c:pt>
                <c:pt idx="17">
                  <c:v>8.1999999999999993</c:v>
                </c:pt>
                <c:pt idx="18">
                  <c:v>7.9</c:v>
                </c:pt>
                <c:pt idx="19">
                  <c:v>8.8000000000000007</c:v>
                </c:pt>
                <c:pt idx="20">
                  <c:v>7</c:v>
                </c:pt>
                <c:pt idx="21">
                  <c:v>9.9</c:v>
                </c:pt>
                <c:pt idx="22">
                  <c:v>8.1</c:v>
                </c:pt>
                <c:pt idx="23">
                  <c:v>8</c:v>
                </c:pt>
                <c:pt idx="24">
                  <c:v>5.5</c:v>
                </c:pt>
                <c:pt idx="25">
                  <c:v>7</c:v>
                </c:pt>
                <c:pt idx="26">
                  <c:v>7</c:v>
                </c:pt>
                <c:pt idx="27">
                  <c:v>5.6</c:v>
                </c:pt>
                <c:pt idx="28">
                  <c:v>7.2</c:v>
                </c:pt>
                <c:pt idx="29">
                  <c:v>6.2</c:v>
                </c:pt>
                <c:pt idx="30">
                  <c:v>7.1</c:v>
                </c:pt>
                <c:pt idx="31">
                  <c:v>6.2</c:v>
                </c:pt>
                <c:pt idx="32">
                  <c:v>7.6</c:v>
                </c:pt>
                <c:pt idx="33">
                  <c:v>9</c:v>
                </c:pt>
                <c:pt idx="34">
                  <c:v>6.7</c:v>
                </c:pt>
                <c:pt idx="35">
                  <c:v>7.1</c:v>
                </c:pt>
                <c:pt idx="36">
                  <c:v>7.2</c:v>
                </c:pt>
                <c:pt idx="37">
                  <c:v>9.9</c:v>
                </c:pt>
                <c:pt idx="38">
                  <c:v>7.6</c:v>
                </c:pt>
                <c:pt idx="39">
                  <c:v>5.8</c:v>
                </c:pt>
                <c:pt idx="40">
                  <c:v>8.4</c:v>
                </c:pt>
                <c:pt idx="41">
                  <c:v>7.9</c:v>
                </c:pt>
                <c:pt idx="42">
                  <c:v>7.6</c:v>
                </c:pt>
                <c:pt idx="43">
                  <c:v>8.4</c:v>
                </c:pt>
                <c:pt idx="44">
                  <c:v>6.5</c:v>
                </c:pt>
                <c:pt idx="45">
                  <c:v>7.7</c:v>
                </c:pt>
                <c:pt idx="46">
                  <c:v>8</c:v>
                </c:pt>
                <c:pt idx="47">
                  <c:v>7.1</c:v>
                </c:pt>
                <c:pt idx="48">
                  <c:v>8.5</c:v>
                </c:pt>
                <c:pt idx="49">
                  <c:v>7.6</c:v>
                </c:pt>
                <c:pt idx="50">
                  <c:v>7.2</c:v>
                </c:pt>
                <c:pt idx="51">
                  <c:v>8.1999999999999993</c:v>
                </c:pt>
                <c:pt idx="52">
                  <c:v>9</c:v>
                </c:pt>
                <c:pt idx="53">
                  <c:v>7.2</c:v>
                </c:pt>
                <c:pt idx="54">
                  <c:v>8.1</c:v>
                </c:pt>
                <c:pt idx="55">
                  <c:v>8.9</c:v>
                </c:pt>
                <c:pt idx="56">
                  <c:v>8.8000000000000007</c:v>
                </c:pt>
                <c:pt idx="57">
                  <c:v>7.5</c:v>
                </c:pt>
                <c:pt idx="58">
                  <c:v>7</c:v>
                </c:pt>
                <c:pt idx="59">
                  <c:v>8.5</c:v>
                </c:pt>
                <c:pt idx="60">
                  <c:v>7.2</c:v>
                </c:pt>
                <c:pt idx="61">
                  <c:v>8.8000000000000007</c:v>
                </c:pt>
                <c:pt idx="62">
                  <c:v>8</c:v>
                </c:pt>
                <c:pt idx="63">
                  <c:v>8.1</c:v>
                </c:pt>
                <c:pt idx="64">
                  <c:v>7.1</c:v>
                </c:pt>
                <c:pt idx="65">
                  <c:v>9</c:v>
                </c:pt>
                <c:pt idx="66">
                  <c:v>6.2</c:v>
                </c:pt>
                <c:pt idx="67">
                  <c:v>8.1999999999999993</c:v>
                </c:pt>
                <c:pt idx="68">
                  <c:v>5.8</c:v>
                </c:pt>
                <c:pt idx="69">
                  <c:v>8</c:v>
                </c:pt>
                <c:pt idx="70">
                  <c:v>7.7</c:v>
                </c:pt>
                <c:pt idx="71">
                  <c:v>7</c:v>
                </c:pt>
                <c:pt idx="72">
                  <c:v>7.9</c:v>
                </c:pt>
                <c:pt idx="73">
                  <c:v>9.8000000000000007</c:v>
                </c:pt>
                <c:pt idx="74">
                  <c:v>8.4</c:v>
                </c:pt>
                <c:pt idx="75">
                  <c:v>8.9</c:v>
                </c:pt>
                <c:pt idx="76">
                  <c:v>7.5</c:v>
                </c:pt>
                <c:pt idx="77">
                  <c:v>8</c:v>
                </c:pt>
                <c:pt idx="78">
                  <c:v>8.1</c:v>
                </c:pt>
                <c:pt idx="79">
                  <c:v>7.6</c:v>
                </c:pt>
                <c:pt idx="80">
                  <c:v>8.8000000000000007</c:v>
                </c:pt>
                <c:pt idx="81">
                  <c:v>8</c:v>
                </c:pt>
                <c:pt idx="82">
                  <c:v>8.5</c:v>
                </c:pt>
                <c:pt idx="83">
                  <c:v>6.5</c:v>
                </c:pt>
                <c:pt idx="84">
                  <c:v>7.7</c:v>
                </c:pt>
                <c:pt idx="85">
                  <c:v>7.2</c:v>
                </c:pt>
                <c:pt idx="86">
                  <c:v>6</c:v>
                </c:pt>
                <c:pt idx="87">
                  <c:v>8.1999999999999993</c:v>
                </c:pt>
                <c:pt idx="88">
                  <c:v>7.4</c:v>
                </c:pt>
                <c:pt idx="89">
                  <c:v>9.3000000000000007</c:v>
                </c:pt>
                <c:pt idx="90">
                  <c:v>7.9</c:v>
                </c:pt>
                <c:pt idx="91">
                  <c:v>6.5</c:v>
                </c:pt>
                <c:pt idx="92">
                  <c:v>8.6</c:v>
                </c:pt>
                <c:pt idx="93">
                  <c:v>8.9</c:v>
                </c:pt>
                <c:pt idx="94">
                  <c:v>8.4</c:v>
                </c:pt>
                <c:pt idx="95">
                  <c:v>8.1</c:v>
                </c:pt>
                <c:pt idx="96">
                  <c:v>7.2</c:v>
                </c:pt>
                <c:pt idx="97">
                  <c:v>7.7</c:v>
                </c:pt>
                <c:pt idx="98">
                  <c:v>7.4</c:v>
                </c:pt>
                <c:pt idx="99">
                  <c:v>7</c:v>
                </c:pt>
                <c:pt idx="100">
                  <c:v>6.1</c:v>
                </c:pt>
                <c:pt idx="101">
                  <c:v>7.1</c:v>
                </c:pt>
                <c:pt idx="102">
                  <c:v>7.6</c:v>
                </c:pt>
                <c:pt idx="103">
                  <c:v>9</c:v>
                </c:pt>
                <c:pt idx="104">
                  <c:v>8.9</c:v>
                </c:pt>
                <c:pt idx="105">
                  <c:v>7.5</c:v>
                </c:pt>
                <c:pt idx="106">
                  <c:v>9.3000000000000007</c:v>
                </c:pt>
                <c:pt idx="107">
                  <c:v>8</c:v>
                </c:pt>
                <c:pt idx="108">
                  <c:v>7.6</c:v>
                </c:pt>
                <c:pt idx="109">
                  <c:v>7.1</c:v>
                </c:pt>
                <c:pt idx="110">
                  <c:v>8.1</c:v>
                </c:pt>
                <c:pt idx="111">
                  <c:v>7.9</c:v>
                </c:pt>
                <c:pt idx="112">
                  <c:v>7.2</c:v>
                </c:pt>
                <c:pt idx="113">
                  <c:v>7.7</c:v>
                </c:pt>
                <c:pt idx="114">
                  <c:v>7.9</c:v>
                </c:pt>
                <c:pt idx="115">
                  <c:v>6.9</c:v>
                </c:pt>
                <c:pt idx="116">
                  <c:v>9.5</c:v>
                </c:pt>
                <c:pt idx="117">
                  <c:v>7.5</c:v>
                </c:pt>
                <c:pt idx="118">
                  <c:v>8</c:v>
                </c:pt>
                <c:pt idx="119">
                  <c:v>7.1</c:v>
                </c:pt>
                <c:pt idx="120">
                  <c:v>8.8000000000000007</c:v>
                </c:pt>
                <c:pt idx="121">
                  <c:v>8</c:v>
                </c:pt>
                <c:pt idx="122">
                  <c:v>7.7</c:v>
                </c:pt>
                <c:pt idx="123">
                  <c:v>8.1999999999999993</c:v>
                </c:pt>
                <c:pt idx="124">
                  <c:v>6.5</c:v>
                </c:pt>
                <c:pt idx="125">
                  <c:v>8.1</c:v>
                </c:pt>
                <c:pt idx="126">
                  <c:v>8.1</c:v>
                </c:pt>
                <c:pt idx="127">
                  <c:v>6.9</c:v>
                </c:pt>
                <c:pt idx="128">
                  <c:v>9.3000000000000007</c:v>
                </c:pt>
                <c:pt idx="129">
                  <c:v>6.2</c:v>
                </c:pt>
                <c:pt idx="130">
                  <c:v>8</c:v>
                </c:pt>
                <c:pt idx="131">
                  <c:v>7.1</c:v>
                </c:pt>
                <c:pt idx="132">
                  <c:v>6.5</c:v>
                </c:pt>
                <c:pt idx="133">
                  <c:v>7.1</c:v>
                </c:pt>
                <c:pt idx="134">
                  <c:v>8.1999999999999993</c:v>
                </c:pt>
                <c:pt idx="135">
                  <c:v>7</c:v>
                </c:pt>
                <c:pt idx="136">
                  <c:v>6.7</c:v>
                </c:pt>
                <c:pt idx="137">
                  <c:v>7.5</c:v>
                </c:pt>
                <c:pt idx="138">
                  <c:v>7.4</c:v>
                </c:pt>
                <c:pt idx="139">
                  <c:v>7.4</c:v>
                </c:pt>
                <c:pt idx="140">
                  <c:v>7.9</c:v>
                </c:pt>
                <c:pt idx="141">
                  <c:v>8</c:v>
                </c:pt>
                <c:pt idx="142">
                  <c:v>8</c:v>
                </c:pt>
                <c:pt idx="143">
                  <c:v>8.4</c:v>
                </c:pt>
                <c:pt idx="144">
                  <c:v>8.8000000000000007</c:v>
                </c:pt>
                <c:pt idx="145">
                  <c:v>7.9</c:v>
                </c:pt>
                <c:pt idx="146">
                  <c:v>6</c:v>
                </c:pt>
                <c:pt idx="147">
                  <c:v>8.1999999999999993</c:v>
                </c:pt>
                <c:pt idx="148">
                  <c:v>8.4</c:v>
                </c:pt>
                <c:pt idx="149">
                  <c:v>7.4</c:v>
                </c:pt>
                <c:pt idx="150">
                  <c:v>8</c:v>
                </c:pt>
                <c:pt idx="151">
                  <c:v>6.6</c:v>
                </c:pt>
                <c:pt idx="152">
                  <c:v>7.6</c:v>
                </c:pt>
                <c:pt idx="153">
                  <c:v>7.5</c:v>
                </c:pt>
                <c:pt idx="154">
                  <c:v>7.1</c:v>
                </c:pt>
                <c:pt idx="155">
                  <c:v>7.9</c:v>
                </c:pt>
                <c:pt idx="156">
                  <c:v>7.6</c:v>
                </c:pt>
                <c:pt idx="157">
                  <c:v>7.1</c:v>
                </c:pt>
                <c:pt idx="158">
                  <c:v>7.6</c:v>
                </c:pt>
                <c:pt idx="159">
                  <c:v>8.1999999999999993</c:v>
                </c:pt>
                <c:pt idx="160">
                  <c:v>6.9</c:v>
                </c:pt>
                <c:pt idx="161">
                  <c:v>8.1</c:v>
                </c:pt>
                <c:pt idx="162">
                  <c:v>7.6</c:v>
                </c:pt>
                <c:pt idx="163">
                  <c:v>8.4</c:v>
                </c:pt>
                <c:pt idx="164">
                  <c:v>7.4</c:v>
                </c:pt>
                <c:pt idx="165">
                  <c:v>7.9</c:v>
                </c:pt>
                <c:pt idx="166">
                  <c:v>7.2</c:v>
                </c:pt>
                <c:pt idx="167">
                  <c:v>7.6</c:v>
                </c:pt>
                <c:pt idx="168">
                  <c:v>6.7</c:v>
                </c:pt>
                <c:pt idx="169">
                  <c:v>7.4</c:v>
                </c:pt>
                <c:pt idx="170">
                  <c:v>6.2</c:v>
                </c:pt>
                <c:pt idx="171">
                  <c:v>7.5</c:v>
                </c:pt>
                <c:pt idx="172">
                  <c:v>7.4</c:v>
                </c:pt>
                <c:pt idx="173">
                  <c:v>7.9</c:v>
                </c:pt>
                <c:pt idx="174">
                  <c:v>6.5</c:v>
                </c:pt>
                <c:pt idx="175">
                  <c:v>8.6</c:v>
                </c:pt>
                <c:pt idx="176">
                  <c:v>8.6</c:v>
                </c:pt>
                <c:pt idx="177">
                  <c:v>8</c:v>
                </c:pt>
                <c:pt idx="178">
                  <c:v>8.1</c:v>
                </c:pt>
                <c:pt idx="179">
                  <c:v>8.1999999999999993</c:v>
                </c:pt>
                <c:pt idx="180">
                  <c:v>7.2</c:v>
                </c:pt>
                <c:pt idx="181">
                  <c:v>8.4</c:v>
                </c:pt>
                <c:pt idx="182">
                  <c:v>9.4</c:v>
                </c:pt>
                <c:pt idx="183">
                  <c:v>9.4</c:v>
                </c:pt>
                <c:pt idx="184">
                  <c:v>7.5</c:v>
                </c:pt>
                <c:pt idx="185">
                  <c:v>6.6</c:v>
                </c:pt>
                <c:pt idx="186">
                  <c:v>4.3</c:v>
                </c:pt>
                <c:pt idx="187">
                  <c:v>6.6</c:v>
                </c:pt>
                <c:pt idx="188">
                  <c:v>7.4</c:v>
                </c:pt>
                <c:pt idx="189">
                  <c:v>7.1</c:v>
                </c:pt>
                <c:pt idx="190">
                  <c:v>6.7</c:v>
                </c:pt>
                <c:pt idx="191">
                  <c:v>6.7</c:v>
                </c:pt>
                <c:pt idx="192">
                  <c:v>7.2</c:v>
                </c:pt>
                <c:pt idx="193">
                  <c:v>7.1</c:v>
                </c:pt>
                <c:pt idx="194">
                  <c:v>6</c:v>
                </c:pt>
                <c:pt idx="195">
                  <c:v>8.4</c:v>
                </c:pt>
                <c:pt idx="196">
                  <c:v>8.6</c:v>
                </c:pt>
                <c:pt idx="197">
                  <c:v>7.9</c:v>
                </c:pt>
                <c:pt idx="198">
                  <c:v>7.6</c:v>
                </c:pt>
                <c:pt idx="199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CF-4101-BD52-EB599E2E7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264216"/>
        <c:axId val="570266184"/>
      </c:scatterChart>
      <c:valAx>
        <c:axId val="570264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Quality(A scale from 1 = Poor Quality to 10 = Excellent Quality)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66184"/>
        <c:crosses val="autoZero"/>
        <c:crossBetween val="midCat"/>
      </c:valAx>
      <c:valAx>
        <c:axId val="57026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Order</a:t>
                </a:r>
                <a:r>
                  <a:rPr lang="en-AU" baseline="0"/>
                  <a:t> Quantity(Thousand)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64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SM_Presence v. Order</a:t>
            </a:r>
            <a:r>
              <a:rPr lang="en-US" baseline="0"/>
              <a:t> Quantity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'[1]Task 2.1'!$BL$1</c:f>
              <c:strCache>
                <c:ptCount val="1"/>
                <c:pt idx="0">
                  <c:v>Order_Qty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'[1]Task 2.1'!$BK$2:$BK$201</c:f>
              <c:numCache>
                <c:formatCode>0.0</c:formatCode>
                <c:ptCount val="200"/>
                <c:pt idx="0">
                  <c:v>3.9</c:v>
                </c:pt>
                <c:pt idx="1">
                  <c:v>2.7</c:v>
                </c:pt>
                <c:pt idx="2">
                  <c:v>3.4</c:v>
                </c:pt>
                <c:pt idx="3">
                  <c:v>3.3</c:v>
                </c:pt>
                <c:pt idx="4">
                  <c:v>3.4</c:v>
                </c:pt>
                <c:pt idx="5">
                  <c:v>2.8</c:v>
                </c:pt>
                <c:pt idx="6">
                  <c:v>3.7</c:v>
                </c:pt>
                <c:pt idx="7">
                  <c:v>3.3</c:v>
                </c:pt>
                <c:pt idx="8">
                  <c:v>3.6</c:v>
                </c:pt>
                <c:pt idx="9">
                  <c:v>4.5</c:v>
                </c:pt>
                <c:pt idx="10">
                  <c:v>3.2</c:v>
                </c:pt>
                <c:pt idx="11">
                  <c:v>4.9000000000000004</c:v>
                </c:pt>
                <c:pt idx="12">
                  <c:v>5.6</c:v>
                </c:pt>
                <c:pt idx="13">
                  <c:v>3.9</c:v>
                </c:pt>
                <c:pt idx="14">
                  <c:v>4.5</c:v>
                </c:pt>
                <c:pt idx="15">
                  <c:v>3.2</c:v>
                </c:pt>
                <c:pt idx="16">
                  <c:v>4</c:v>
                </c:pt>
                <c:pt idx="17">
                  <c:v>4.0999999999999996</c:v>
                </c:pt>
                <c:pt idx="18">
                  <c:v>3.4</c:v>
                </c:pt>
                <c:pt idx="19">
                  <c:v>4.5</c:v>
                </c:pt>
                <c:pt idx="20">
                  <c:v>3.8</c:v>
                </c:pt>
                <c:pt idx="21">
                  <c:v>5.7</c:v>
                </c:pt>
                <c:pt idx="22">
                  <c:v>3.6</c:v>
                </c:pt>
                <c:pt idx="23">
                  <c:v>2.4</c:v>
                </c:pt>
                <c:pt idx="24">
                  <c:v>4.0999999999999996</c:v>
                </c:pt>
                <c:pt idx="25">
                  <c:v>3.6</c:v>
                </c:pt>
                <c:pt idx="26">
                  <c:v>3</c:v>
                </c:pt>
                <c:pt idx="27">
                  <c:v>3.3</c:v>
                </c:pt>
                <c:pt idx="28">
                  <c:v>3</c:v>
                </c:pt>
                <c:pt idx="29">
                  <c:v>3.6</c:v>
                </c:pt>
                <c:pt idx="30">
                  <c:v>3.4</c:v>
                </c:pt>
                <c:pt idx="31">
                  <c:v>2.5</c:v>
                </c:pt>
                <c:pt idx="32">
                  <c:v>3.7</c:v>
                </c:pt>
                <c:pt idx="33">
                  <c:v>3.3</c:v>
                </c:pt>
                <c:pt idx="34">
                  <c:v>4</c:v>
                </c:pt>
                <c:pt idx="35">
                  <c:v>3.2</c:v>
                </c:pt>
                <c:pt idx="36">
                  <c:v>3.4</c:v>
                </c:pt>
                <c:pt idx="37">
                  <c:v>4.0999999999999996</c:v>
                </c:pt>
                <c:pt idx="38">
                  <c:v>3.6</c:v>
                </c:pt>
                <c:pt idx="39">
                  <c:v>4.9000000000000004</c:v>
                </c:pt>
                <c:pt idx="40">
                  <c:v>3.4</c:v>
                </c:pt>
                <c:pt idx="41">
                  <c:v>3.8</c:v>
                </c:pt>
                <c:pt idx="42">
                  <c:v>5.0999999999999996</c:v>
                </c:pt>
                <c:pt idx="43">
                  <c:v>5.0999999999999996</c:v>
                </c:pt>
                <c:pt idx="44">
                  <c:v>2.5</c:v>
                </c:pt>
                <c:pt idx="45">
                  <c:v>4.0999999999999996</c:v>
                </c:pt>
                <c:pt idx="46">
                  <c:v>4.3</c:v>
                </c:pt>
                <c:pt idx="47">
                  <c:v>3.8</c:v>
                </c:pt>
                <c:pt idx="48">
                  <c:v>3.7</c:v>
                </c:pt>
                <c:pt idx="49">
                  <c:v>3.9</c:v>
                </c:pt>
                <c:pt idx="50">
                  <c:v>3.6</c:v>
                </c:pt>
                <c:pt idx="51">
                  <c:v>2.7</c:v>
                </c:pt>
                <c:pt idx="52">
                  <c:v>2.5</c:v>
                </c:pt>
                <c:pt idx="53">
                  <c:v>3.4</c:v>
                </c:pt>
                <c:pt idx="54">
                  <c:v>3.3</c:v>
                </c:pt>
                <c:pt idx="55">
                  <c:v>3.8</c:v>
                </c:pt>
                <c:pt idx="56">
                  <c:v>5.0999999999999996</c:v>
                </c:pt>
                <c:pt idx="57">
                  <c:v>3.6</c:v>
                </c:pt>
                <c:pt idx="58">
                  <c:v>4.3</c:v>
                </c:pt>
                <c:pt idx="59">
                  <c:v>2.8</c:v>
                </c:pt>
                <c:pt idx="60">
                  <c:v>3.2</c:v>
                </c:pt>
                <c:pt idx="61">
                  <c:v>3.8</c:v>
                </c:pt>
                <c:pt idx="62">
                  <c:v>3.9</c:v>
                </c:pt>
                <c:pt idx="63">
                  <c:v>2.2000000000000002</c:v>
                </c:pt>
                <c:pt idx="64">
                  <c:v>3.6</c:v>
                </c:pt>
                <c:pt idx="65">
                  <c:v>3.8</c:v>
                </c:pt>
                <c:pt idx="66">
                  <c:v>4</c:v>
                </c:pt>
                <c:pt idx="67">
                  <c:v>3.7</c:v>
                </c:pt>
                <c:pt idx="68">
                  <c:v>3.5</c:v>
                </c:pt>
                <c:pt idx="69">
                  <c:v>3.6</c:v>
                </c:pt>
                <c:pt idx="70">
                  <c:v>4.5</c:v>
                </c:pt>
                <c:pt idx="71">
                  <c:v>3.2</c:v>
                </c:pt>
                <c:pt idx="72">
                  <c:v>4.3</c:v>
                </c:pt>
                <c:pt idx="73">
                  <c:v>3.7</c:v>
                </c:pt>
                <c:pt idx="74">
                  <c:v>3.9</c:v>
                </c:pt>
                <c:pt idx="75">
                  <c:v>3</c:v>
                </c:pt>
                <c:pt idx="76">
                  <c:v>3.6</c:v>
                </c:pt>
                <c:pt idx="77">
                  <c:v>3.8</c:v>
                </c:pt>
                <c:pt idx="78">
                  <c:v>3.5</c:v>
                </c:pt>
                <c:pt idx="79">
                  <c:v>3.4</c:v>
                </c:pt>
                <c:pt idx="80">
                  <c:v>3</c:v>
                </c:pt>
                <c:pt idx="81">
                  <c:v>3.2</c:v>
                </c:pt>
                <c:pt idx="82">
                  <c:v>2.9</c:v>
                </c:pt>
                <c:pt idx="83">
                  <c:v>3.2</c:v>
                </c:pt>
                <c:pt idx="84">
                  <c:v>2.6</c:v>
                </c:pt>
                <c:pt idx="85">
                  <c:v>3.5</c:v>
                </c:pt>
                <c:pt idx="86">
                  <c:v>3.6</c:v>
                </c:pt>
                <c:pt idx="87">
                  <c:v>2.6</c:v>
                </c:pt>
                <c:pt idx="88">
                  <c:v>3.6</c:v>
                </c:pt>
                <c:pt idx="89">
                  <c:v>5.5</c:v>
                </c:pt>
                <c:pt idx="90">
                  <c:v>3.7</c:v>
                </c:pt>
                <c:pt idx="91">
                  <c:v>4.2</c:v>
                </c:pt>
                <c:pt idx="92">
                  <c:v>3.9</c:v>
                </c:pt>
                <c:pt idx="93">
                  <c:v>3.5</c:v>
                </c:pt>
                <c:pt idx="94">
                  <c:v>3.8</c:v>
                </c:pt>
                <c:pt idx="95">
                  <c:v>4.8</c:v>
                </c:pt>
                <c:pt idx="96">
                  <c:v>3.4</c:v>
                </c:pt>
                <c:pt idx="97">
                  <c:v>3.2</c:v>
                </c:pt>
                <c:pt idx="98">
                  <c:v>4.9000000000000004</c:v>
                </c:pt>
                <c:pt idx="99">
                  <c:v>3</c:v>
                </c:pt>
                <c:pt idx="100">
                  <c:v>3.6</c:v>
                </c:pt>
                <c:pt idx="101">
                  <c:v>5</c:v>
                </c:pt>
                <c:pt idx="102">
                  <c:v>4.7</c:v>
                </c:pt>
                <c:pt idx="103">
                  <c:v>5.6</c:v>
                </c:pt>
                <c:pt idx="104">
                  <c:v>4.3</c:v>
                </c:pt>
                <c:pt idx="105">
                  <c:v>3.4</c:v>
                </c:pt>
                <c:pt idx="106">
                  <c:v>4.0999999999999996</c:v>
                </c:pt>
                <c:pt idx="107">
                  <c:v>4</c:v>
                </c:pt>
                <c:pt idx="108">
                  <c:v>3.7</c:v>
                </c:pt>
                <c:pt idx="109">
                  <c:v>3.2</c:v>
                </c:pt>
                <c:pt idx="110">
                  <c:v>5</c:v>
                </c:pt>
                <c:pt idx="111">
                  <c:v>3.5</c:v>
                </c:pt>
                <c:pt idx="112">
                  <c:v>3.6</c:v>
                </c:pt>
                <c:pt idx="113">
                  <c:v>4.3</c:v>
                </c:pt>
                <c:pt idx="114">
                  <c:v>3.8</c:v>
                </c:pt>
                <c:pt idx="115">
                  <c:v>4.7</c:v>
                </c:pt>
                <c:pt idx="116">
                  <c:v>5</c:v>
                </c:pt>
                <c:pt idx="117">
                  <c:v>3.6</c:v>
                </c:pt>
                <c:pt idx="118">
                  <c:v>4.0999999999999996</c:v>
                </c:pt>
                <c:pt idx="119">
                  <c:v>2.5</c:v>
                </c:pt>
                <c:pt idx="120">
                  <c:v>5.0999999999999996</c:v>
                </c:pt>
                <c:pt idx="121">
                  <c:v>3</c:v>
                </c:pt>
                <c:pt idx="122">
                  <c:v>2.2000000000000002</c:v>
                </c:pt>
                <c:pt idx="123">
                  <c:v>2.5</c:v>
                </c:pt>
                <c:pt idx="124">
                  <c:v>4.3</c:v>
                </c:pt>
                <c:pt idx="125">
                  <c:v>3.7</c:v>
                </c:pt>
                <c:pt idx="126">
                  <c:v>3.9</c:v>
                </c:pt>
                <c:pt idx="127">
                  <c:v>3.6</c:v>
                </c:pt>
                <c:pt idx="128">
                  <c:v>5.7</c:v>
                </c:pt>
                <c:pt idx="129">
                  <c:v>2.8</c:v>
                </c:pt>
                <c:pt idx="130">
                  <c:v>3.6</c:v>
                </c:pt>
                <c:pt idx="131">
                  <c:v>2.5</c:v>
                </c:pt>
                <c:pt idx="132">
                  <c:v>3.2</c:v>
                </c:pt>
                <c:pt idx="133">
                  <c:v>3.8</c:v>
                </c:pt>
                <c:pt idx="134">
                  <c:v>2.5</c:v>
                </c:pt>
                <c:pt idx="135">
                  <c:v>4.0999999999999996</c:v>
                </c:pt>
                <c:pt idx="136">
                  <c:v>2.8</c:v>
                </c:pt>
                <c:pt idx="137">
                  <c:v>4.9000000000000004</c:v>
                </c:pt>
                <c:pt idx="138">
                  <c:v>4.2</c:v>
                </c:pt>
                <c:pt idx="139">
                  <c:v>3.6</c:v>
                </c:pt>
                <c:pt idx="140">
                  <c:v>3.4</c:v>
                </c:pt>
                <c:pt idx="141">
                  <c:v>2.8</c:v>
                </c:pt>
                <c:pt idx="142">
                  <c:v>3.4</c:v>
                </c:pt>
                <c:pt idx="143">
                  <c:v>3.8</c:v>
                </c:pt>
                <c:pt idx="144">
                  <c:v>4.2</c:v>
                </c:pt>
                <c:pt idx="145">
                  <c:v>4.2</c:v>
                </c:pt>
                <c:pt idx="146">
                  <c:v>3.8</c:v>
                </c:pt>
                <c:pt idx="147">
                  <c:v>3.7</c:v>
                </c:pt>
                <c:pt idx="148">
                  <c:v>5.0999999999999996</c:v>
                </c:pt>
                <c:pt idx="149">
                  <c:v>4.0999999999999996</c:v>
                </c:pt>
                <c:pt idx="150">
                  <c:v>4.3</c:v>
                </c:pt>
                <c:pt idx="151">
                  <c:v>3.3</c:v>
                </c:pt>
                <c:pt idx="152">
                  <c:v>4.3</c:v>
                </c:pt>
                <c:pt idx="153">
                  <c:v>3.5</c:v>
                </c:pt>
                <c:pt idx="154">
                  <c:v>5.0999999999999996</c:v>
                </c:pt>
                <c:pt idx="155">
                  <c:v>2.8</c:v>
                </c:pt>
                <c:pt idx="156">
                  <c:v>3.6</c:v>
                </c:pt>
                <c:pt idx="157">
                  <c:v>3.4</c:v>
                </c:pt>
                <c:pt idx="158">
                  <c:v>3.7</c:v>
                </c:pt>
                <c:pt idx="159">
                  <c:v>3.6</c:v>
                </c:pt>
                <c:pt idx="160">
                  <c:v>3.7</c:v>
                </c:pt>
                <c:pt idx="161">
                  <c:v>4.5</c:v>
                </c:pt>
                <c:pt idx="162">
                  <c:v>3.7</c:v>
                </c:pt>
                <c:pt idx="163">
                  <c:v>3.6</c:v>
                </c:pt>
                <c:pt idx="164">
                  <c:v>3.6</c:v>
                </c:pt>
                <c:pt idx="165">
                  <c:v>4.0999999999999996</c:v>
                </c:pt>
                <c:pt idx="166">
                  <c:v>3.4</c:v>
                </c:pt>
                <c:pt idx="167">
                  <c:v>3.7</c:v>
                </c:pt>
                <c:pt idx="168">
                  <c:v>2.9</c:v>
                </c:pt>
                <c:pt idx="169">
                  <c:v>4</c:v>
                </c:pt>
                <c:pt idx="170">
                  <c:v>3.3</c:v>
                </c:pt>
                <c:pt idx="171">
                  <c:v>2.6</c:v>
                </c:pt>
                <c:pt idx="172">
                  <c:v>3.7</c:v>
                </c:pt>
                <c:pt idx="173">
                  <c:v>4.8</c:v>
                </c:pt>
                <c:pt idx="174">
                  <c:v>5.0999999999999996</c:v>
                </c:pt>
                <c:pt idx="175">
                  <c:v>3.7</c:v>
                </c:pt>
                <c:pt idx="176">
                  <c:v>2.4</c:v>
                </c:pt>
                <c:pt idx="177">
                  <c:v>5</c:v>
                </c:pt>
                <c:pt idx="178">
                  <c:v>2.6</c:v>
                </c:pt>
                <c:pt idx="179">
                  <c:v>5.7</c:v>
                </c:pt>
                <c:pt idx="180">
                  <c:v>2.5</c:v>
                </c:pt>
                <c:pt idx="181">
                  <c:v>4.0999999999999996</c:v>
                </c:pt>
                <c:pt idx="182">
                  <c:v>5.7</c:v>
                </c:pt>
                <c:pt idx="183">
                  <c:v>5.0999999999999996</c:v>
                </c:pt>
                <c:pt idx="184">
                  <c:v>2.8</c:v>
                </c:pt>
                <c:pt idx="185">
                  <c:v>3.8</c:v>
                </c:pt>
                <c:pt idx="186">
                  <c:v>2.8</c:v>
                </c:pt>
                <c:pt idx="187">
                  <c:v>3.6</c:v>
                </c:pt>
                <c:pt idx="188">
                  <c:v>3.6</c:v>
                </c:pt>
                <c:pt idx="189">
                  <c:v>3.7</c:v>
                </c:pt>
                <c:pt idx="190">
                  <c:v>3.9</c:v>
                </c:pt>
                <c:pt idx="191">
                  <c:v>4.5</c:v>
                </c:pt>
                <c:pt idx="192">
                  <c:v>3.6</c:v>
                </c:pt>
                <c:pt idx="193">
                  <c:v>3.8</c:v>
                </c:pt>
                <c:pt idx="194">
                  <c:v>3.3</c:v>
                </c:pt>
                <c:pt idx="195">
                  <c:v>3.6</c:v>
                </c:pt>
                <c:pt idx="196">
                  <c:v>4</c:v>
                </c:pt>
                <c:pt idx="197">
                  <c:v>5</c:v>
                </c:pt>
                <c:pt idx="198">
                  <c:v>5.5</c:v>
                </c:pt>
                <c:pt idx="199">
                  <c:v>5</c:v>
                </c:pt>
              </c:numCache>
            </c:numRef>
          </c:xVal>
          <c:yVal>
            <c:numRef>
              <c:f>'[1]Task 2.1'!$BL$2:$BL$201</c:f>
              <c:numCache>
                <c:formatCode>0.0</c:formatCode>
                <c:ptCount val="200"/>
                <c:pt idx="0">
                  <c:v>8.4</c:v>
                </c:pt>
                <c:pt idx="1">
                  <c:v>7.5</c:v>
                </c:pt>
                <c:pt idx="2">
                  <c:v>9</c:v>
                </c:pt>
                <c:pt idx="3">
                  <c:v>7.2</c:v>
                </c:pt>
                <c:pt idx="4">
                  <c:v>9</c:v>
                </c:pt>
                <c:pt idx="5">
                  <c:v>6.1</c:v>
                </c:pt>
                <c:pt idx="6">
                  <c:v>7.2</c:v>
                </c:pt>
                <c:pt idx="7">
                  <c:v>7.7</c:v>
                </c:pt>
                <c:pt idx="8">
                  <c:v>8.1999999999999993</c:v>
                </c:pt>
                <c:pt idx="9">
                  <c:v>6.7</c:v>
                </c:pt>
                <c:pt idx="10">
                  <c:v>8.4</c:v>
                </c:pt>
                <c:pt idx="11">
                  <c:v>6.6</c:v>
                </c:pt>
                <c:pt idx="12">
                  <c:v>7.9</c:v>
                </c:pt>
                <c:pt idx="13">
                  <c:v>8.1999999999999993</c:v>
                </c:pt>
                <c:pt idx="14">
                  <c:v>7.6</c:v>
                </c:pt>
                <c:pt idx="15">
                  <c:v>7.1</c:v>
                </c:pt>
                <c:pt idx="16">
                  <c:v>7.2</c:v>
                </c:pt>
                <c:pt idx="17">
                  <c:v>8.1999999999999993</c:v>
                </c:pt>
                <c:pt idx="18">
                  <c:v>7.9</c:v>
                </c:pt>
                <c:pt idx="19">
                  <c:v>8.8000000000000007</c:v>
                </c:pt>
                <c:pt idx="20">
                  <c:v>7</c:v>
                </c:pt>
                <c:pt idx="21">
                  <c:v>9.9</c:v>
                </c:pt>
                <c:pt idx="22">
                  <c:v>8.1</c:v>
                </c:pt>
                <c:pt idx="23">
                  <c:v>8</c:v>
                </c:pt>
                <c:pt idx="24">
                  <c:v>5.5</c:v>
                </c:pt>
                <c:pt idx="25">
                  <c:v>7</c:v>
                </c:pt>
                <c:pt idx="26">
                  <c:v>7</c:v>
                </c:pt>
                <c:pt idx="27">
                  <c:v>5.6</c:v>
                </c:pt>
                <c:pt idx="28">
                  <c:v>7.2</c:v>
                </c:pt>
                <c:pt idx="29">
                  <c:v>6.2</c:v>
                </c:pt>
                <c:pt idx="30">
                  <c:v>7.1</c:v>
                </c:pt>
                <c:pt idx="31">
                  <c:v>6.2</c:v>
                </c:pt>
                <c:pt idx="32">
                  <c:v>7.6</c:v>
                </c:pt>
                <c:pt idx="33">
                  <c:v>9</c:v>
                </c:pt>
                <c:pt idx="34">
                  <c:v>6.7</c:v>
                </c:pt>
                <c:pt idx="35">
                  <c:v>7.1</c:v>
                </c:pt>
                <c:pt idx="36">
                  <c:v>7.2</c:v>
                </c:pt>
                <c:pt idx="37">
                  <c:v>9.9</c:v>
                </c:pt>
                <c:pt idx="38">
                  <c:v>7.6</c:v>
                </c:pt>
                <c:pt idx="39">
                  <c:v>5.8</c:v>
                </c:pt>
                <c:pt idx="40">
                  <c:v>8.4</c:v>
                </c:pt>
                <c:pt idx="41">
                  <c:v>7.9</c:v>
                </c:pt>
                <c:pt idx="42">
                  <c:v>7.6</c:v>
                </c:pt>
                <c:pt idx="43">
                  <c:v>8.4</c:v>
                </c:pt>
                <c:pt idx="44">
                  <c:v>6.5</c:v>
                </c:pt>
                <c:pt idx="45">
                  <c:v>7.7</c:v>
                </c:pt>
                <c:pt idx="46">
                  <c:v>8</c:v>
                </c:pt>
                <c:pt idx="47">
                  <c:v>7.1</c:v>
                </c:pt>
                <c:pt idx="48">
                  <c:v>8.5</c:v>
                </c:pt>
                <c:pt idx="49">
                  <c:v>7.6</c:v>
                </c:pt>
                <c:pt idx="50">
                  <c:v>7.2</c:v>
                </c:pt>
                <c:pt idx="51">
                  <c:v>8.1999999999999993</c:v>
                </c:pt>
                <c:pt idx="52">
                  <c:v>9</c:v>
                </c:pt>
                <c:pt idx="53">
                  <c:v>7.2</c:v>
                </c:pt>
                <c:pt idx="54">
                  <c:v>8.1</c:v>
                </c:pt>
                <c:pt idx="55">
                  <c:v>8.9</c:v>
                </c:pt>
                <c:pt idx="56">
                  <c:v>8.8000000000000007</c:v>
                </c:pt>
                <c:pt idx="57">
                  <c:v>7.5</c:v>
                </c:pt>
                <c:pt idx="58">
                  <c:v>7</c:v>
                </c:pt>
                <c:pt idx="59">
                  <c:v>8.5</c:v>
                </c:pt>
                <c:pt idx="60">
                  <c:v>7.2</c:v>
                </c:pt>
                <c:pt idx="61">
                  <c:v>8.8000000000000007</c:v>
                </c:pt>
                <c:pt idx="62">
                  <c:v>8</c:v>
                </c:pt>
                <c:pt idx="63">
                  <c:v>8.1</c:v>
                </c:pt>
                <c:pt idx="64">
                  <c:v>7.1</c:v>
                </c:pt>
                <c:pt idx="65">
                  <c:v>9</c:v>
                </c:pt>
                <c:pt idx="66">
                  <c:v>6.2</c:v>
                </c:pt>
                <c:pt idx="67">
                  <c:v>8.1999999999999993</c:v>
                </c:pt>
                <c:pt idx="68">
                  <c:v>5.8</c:v>
                </c:pt>
                <c:pt idx="69">
                  <c:v>8</c:v>
                </c:pt>
                <c:pt idx="70">
                  <c:v>7.7</c:v>
                </c:pt>
                <c:pt idx="71">
                  <c:v>7</c:v>
                </c:pt>
                <c:pt idx="72">
                  <c:v>7.9</c:v>
                </c:pt>
                <c:pt idx="73">
                  <c:v>9.8000000000000007</c:v>
                </c:pt>
                <c:pt idx="74">
                  <c:v>8.4</c:v>
                </c:pt>
                <c:pt idx="75">
                  <c:v>8.9</c:v>
                </c:pt>
                <c:pt idx="76">
                  <c:v>7.5</c:v>
                </c:pt>
                <c:pt idx="77">
                  <c:v>8</c:v>
                </c:pt>
                <c:pt idx="78">
                  <c:v>8.1</c:v>
                </c:pt>
                <c:pt idx="79">
                  <c:v>7.6</c:v>
                </c:pt>
                <c:pt idx="80">
                  <c:v>8.8000000000000007</c:v>
                </c:pt>
                <c:pt idx="81">
                  <c:v>8</c:v>
                </c:pt>
                <c:pt idx="82">
                  <c:v>8.5</c:v>
                </c:pt>
                <c:pt idx="83">
                  <c:v>6.5</c:v>
                </c:pt>
                <c:pt idx="84">
                  <c:v>7.7</c:v>
                </c:pt>
                <c:pt idx="85">
                  <c:v>7.2</c:v>
                </c:pt>
                <c:pt idx="86">
                  <c:v>6</c:v>
                </c:pt>
                <c:pt idx="87">
                  <c:v>8.1999999999999993</c:v>
                </c:pt>
                <c:pt idx="88">
                  <c:v>7.4</c:v>
                </c:pt>
                <c:pt idx="89">
                  <c:v>9.3000000000000007</c:v>
                </c:pt>
                <c:pt idx="90">
                  <c:v>7.9</c:v>
                </c:pt>
                <c:pt idx="91">
                  <c:v>6.5</c:v>
                </c:pt>
                <c:pt idx="92">
                  <c:v>8.6</c:v>
                </c:pt>
                <c:pt idx="93">
                  <c:v>8.9</c:v>
                </c:pt>
                <c:pt idx="94">
                  <c:v>8.4</c:v>
                </c:pt>
                <c:pt idx="95">
                  <c:v>8.1</c:v>
                </c:pt>
                <c:pt idx="96">
                  <c:v>7.2</c:v>
                </c:pt>
                <c:pt idx="97">
                  <c:v>7.7</c:v>
                </c:pt>
                <c:pt idx="98">
                  <c:v>7.4</c:v>
                </c:pt>
                <c:pt idx="99">
                  <c:v>7</c:v>
                </c:pt>
                <c:pt idx="100">
                  <c:v>6.1</c:v>
                </c:pt>
                <c:pt idx="101">
                  <c:v>7.1</c:v>
                </c:pt>
                <c:pt idx="102">
                  <c:v>7.6</c:v>
                </c:pt>
                <c:pt idx="103">
                  <c:v>9</c:v>
                </c:pt>
                <c:pt idx="104">
                  <c:v>8.9</c:v>
                </c:pt>
                <c:pt idx="105">
                  <c:v>7.5</c:v>
                </c:pt>
                <c:pt idx="106">
                  <c:v>9.3000000000000007</c:v>
                </c:pt>
                <c:pt idx="107">
                  <c:v>8</c:v>
                </c:pt>
                <c:pt idx="108">
                  <c:v>7.6</c:v>
                </c:pt>
                <c:pt idx="109">
                  <c:v>7.1</c:v>
                </c:pt>
                <c:pt idx="110">
                  <c:v>8.1</c:v>
                </c:pt>
                <c:pt idx="111">
                  <c:v>7.9</c:v>
                </c:pt>
                <c:pt idx="112">
                  <c:v>7.2</c:v>
                </c:pt>
                <c:pt idx="113">
                  <c:v>7.7</c:v>
                </c:pt>
                <c:pt idx="114">
                  <c:v>7.9</c:v>
                </c:pt>
                <c:pt idx="115">
                  <c:v>6.9</c:v>
                </c:pt>
                <c:pt idx="116">
                  <c:v>9.5</c:v>
                </c:pt>
                <c:pt idx="117">
                  <c:v>7.5</c:v>
                </c:pt>
                <c:pt idx="118">
                  <c:v>8</c:v>
                </c:pt>
                <c:pt idx="119">
                  <c:v>7.1</c:v>
                </c:pt>
                <c:pt idx="120">
                  <c:v>8.8000000000000007</c:v>
                </c:pt>
                <c:pt idx="121">
                  <c:v>8</c:v>
                </c:pt>
                <c:pt idx="122">
                  <c:v>7.7</c:v>
                </c:pt>
                <c:pt idx="123">
                  <c:v>8.1999999999999993</c:v>
                </c:pt>
                <c:pt idx="124">
                  <c:v>6.5</c:v>
                </c:pt>
                <c:pt idx="125">
                  <c:v>8.1</c:v>
                </c:pt>
                <c:pt idx="126">
                  <c:v>8.1</c:v>
                </c:pt>
                <c:pt idx="127">
                  <c:v>6.9</c:v>
                </c:pt>
                <c:pt idx="128">
                  <c:v>9.3000000000000007</c:v>
                </c:pt>
                <c:pt idx="129">
                  <c:v>6.2</c:v>
                </c:pt>
                <c:pt idx="130">
                  <c:v>8</c:v>
                </c:pt>
                <c:pt idx="131">
                  <c:v>7.1</c:v>
                </c:pt>
                <c:pt idx="132">
                  <c:v>6.5</c:v>
                </c:pt>
                <c:pt idx="133">
                  <c:v>7.1</c:v>
                </c:pt>
                <c:pt idx="134">
                  <c:v>8.1999999999999993</c:v>
                </c:pt>
                <c:pt idx="135">
                  <c:v>7</c:v>
                </c:pt>
                <c:pt idx="136">
                  <c:v>6.7</c:v>
                </c:pt>
                <c:pt idx="137">
                  <c:v>7.5</c:v>
                </c:pt>
                <c:pt idx="138">
                  <c:v>7.4</c:v>
                </c:pt>
                <c:pt idx="139">
                  <c:v>7.4</c:v>
                </c:pt>
                <c:pt idx="140">
                  <c:v>7.9</c:v>
                </c:pt>
                <c:pt idx="141">
                  <c:v>8</c:v>
                </c:pt>
                <c:pt idx="142">
                  <c:v>8</c:v>
                </c:pt>
                <c:pt idx="143">
                  <c:v>8.4</c:v>
                </c:pt>
                <c:pt idx="144">
                  <c:v>8.8000000000000007</c:v>
                </c:pt>
                <c:pt idx="145">
                  <c:v>7.9</c:v>
                </c:pt>
                <c:pt idx="146">
                  <c:v>6</c:v>
                </c:pt>
                <c:pt idx="147">
                  <c:v>8.1999999999999993</c:v>
                </c:pt>
                <c:pt idx="148">
                  <c:v>8.4</c:v>
                </c:pt>
                <c:pt idx="149">
                  <c:v>7.4</c:v>
                </c:pt>
                <c:pt idx="150">
                  <c:v>8</c:v>
                </c:pt>
                <c:pt idx="151">
                  <c:v>6.6</c:v>
                </c:pt>
                <c:pt idx="152">
                  <c:v>7.6</c:v>
                </c:pt>
                <c:pt idx="153">
                  <c:v>7.5</c:v>
                </c:pt>
                <c:pt idx="154">
                  <c:v>7.1</c:v>
                </c:pt>
                <c:pt idx="155">
                  <c:v>7.9</c:v>
                </c:pt>
                <c:pt idx="156">
                  <c:v>7.6</c:v>
                </c:pt>
                <c:pt idx="157">
                  <c:v>7.1</c:v>
                </c:pt>
                <c:pt idx="158">
                  <c:v>7.6</c:v>
                </c:pt>
                <c:pt idx="159">
                  <c:v>8.1999999999999993</c:v>
                </c:pt>
                <c:pt idx="160">
                  <c:v>6.9</c:v>
                </c:pt>
                <c:pt idx="161">
                  <c:v>8.1</c:v>
                </c:pt>
                <c:pt idx="162">
                  <c:v>7.6</c:v>
                </c:pt>
                <c:pt idx="163">
                  <c:v>8.4</c:v>
                </c:pt>
                <c:pt idx="164">
                  <c:v>7.4</c:v>
                </c:pt>
                <c:pt idx="165">
                  <c:v>7.9</c:v>
                </c:pt>
                <c:pt idx="166">
                  <c:v>7.2</c:v>
                </c:pt>
                <c:pt idx="167">
                  <c:v>7.6</c:v>
                </c:pt>
                <c:pt idx="168">
                  <c:v>6.7</c:v>
                </c:pt>
                <c:pt idx="169">
                  <c:v>7.4</c:v>
                </c:pt>
                <c:pt idx="170">
                  <c:v>6.2</c:v>
                </c:pt>
                <c:pt idx="171">
                  <c:v>7.5</c:v>
                </c:pt>
                <c:pt idx="172">
                  <c:v>7.4</c:v>
                </c:pt>
                <c:pt idx="173">
                  <c:v>7.9</c:v>
                </c:pt>
                <c:pt idx="174">
                  <c:v>6.5</c:v>
                </c:pt>
                <c:pt idx="175">
                  <c:v>8.6</c:v>
                </c:pt>
                <c:pt idx="176">
                  <c:v>8.6</c:v>
                </c:pt>
                <c:pt idx="177">
                  <c:v>8</c:v>
                </c:pt>
                <c:pt idx="178">
                  <c:v>8.1</c:v>
                </c:pt>
                <c:pt idx="179">
                  <c:v>8.1999999999999993</c:v>
                </c:pt>
                <c:pt idx="180">
                  <c:v>7.2</c:v>
                </c:pt>
                <c:pt idx="181">
                  <c:v>8.4</c:v>
                </c:pt>
                <c:pt idx="182">
                  <c:v>9.4</c:v>
                </c:pt>
                <c:pt idx="183">
                  <c:v>9.4</c:v>
                </c:pt>
                <c:pt idx="184">
                  <c:v>7.5</c:v>
                </c:pt>
                <c:pt idx="185">
                  <c:v>6.6</c:v>
                </c:pt>
                <c:pt idx="186">
                  <c:v>4.3</c:v>
                </c:pt>
                <c:pt idx="187">
                  <c:v>6.6</c:v>
                </c:pt>
                <c:pt idx="188">
                  <c:v>7.4</c:v>
                </c:pt>
                <c:pt idx="189">
                  <c:v>7.1</c:v>
                </c:pt>
                <c:pt idx="190">
                  <c:v>6.7</c:v>
                </c:pt>
                <c:pt idx="191">
                  <c:v>6.7</c:v>
                </c:pt>
                <c:pt idx="192">
                  <c:v>7.2</c:v>
                </c:pt>
                <c:pt idx="193">
                  <c:v>7.1</c:v>
                </c:pt>
                <c:pt idx="194">
                  <c:v>6</c:v>
                </c:pt>
                <c:pt idx="195">
                  <c:v>8.4</c:v>
                </c:pt>
                <c:pt idx="196">
                  <c:v>8.6</c:v>
                </c:pt>
                <c:pt idx="197">
                  <c:v>7.9</c:v>
                </c:pt>
                <c:pt idx="198">
                  <c:v>7.6</c:v>
                </c:pt>
                <c:pt idx="199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9-4C8B-B332-17C36A2F0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356680"/>
        <c:axId val="648355040"/>
      </c:scatterChart>
      <c:valAx>
        <c:axId val="64835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SM_Presence(A scale from 1 = No Presence at all to 10 = Active Presence on SM platforms)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355040"/>
        <c:crosses val="autoZero"/>
        <c:crossBetween val="midCat"/>
      </c:valAx>
      <c:valAx>
        <c:axId val="64835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Order</a:t>
                </a:r>
                <a:r>
                  <a:rPr lang="en-AU" baseline="0"/>
                  <a:t> Quantity(Thousand)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356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Advert v. Order</a:t>
            </a:r>
            <a:r>
              <a:rPr lang="en-US" baseline="0"/>
              <a:t> Quantity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'[1]Task 2.1'!$BX$1</c:f>
              <c:strCache>
                <c:ptCount val="1"/>
                <c:pt idx="0">
                  <c:v>Order_Qty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'[1]Task 2.1'!$BW$2:$BW$201</c:f>
              <c:numCache>
                <c:formatCode>0.0</c:formatCode>
                <c:ptCount val="200"/>
                <c:pt idx="0">
                  <c:v>4.8</c:v>
                </c:pt>
                <c:pt idx="1">
                  <c:v>3.4</c:v>
                </c:pt>
                <c:pt idx="2">
                  <c:v>5.4</c:v>
                </c:pt>
                <c:pt idx="3">
                  <c:v>4.7</c:v>
                </c:pt>
                <c:pt idx="4">
                  <c:v>2.2000000000000002</c:v>
                </c:pt>
                <c:pt idx="5">
                  <c:v>4</c:v>
                </c:pt>
                <c:pt idx="6">
                  <c:v>2.1</c:v>
                </c:pt>
                <c:pt idx="7">
                  <c:v>4.5999999999999996</c:v>
                </c:pt>
                <c:pt idx="8">
                  <c:v>3.7</c:v>
                </c:pt>
                <c:pt idx="9">
                  <c:v>4.7</c:v>
                </c:pt>
                <c:pt idx="10">
                  <c:v>2.7</c:v>
                </c:pt>
                <c:pt idx="11">
                  <c:v>4.4000000000000004</c:v>
                </c:pt>
                <c:pt idx="12">
                  <c:v>5</c:v>
                </c:pt>
                <c:pt idx="13">
                  <c:v>2.4</c:v>
                </c:pt>
                <c:pt idx="14">
                  <c:v>4.5</c:v>
                </c:pt>
                <c:pt idx="15">
                  <c:v>3.2</c:v>
                </c:pt>
                <c:pt idx="16">
                  <c:v>3.3</c:v>
                </c:pt>
                <c:pt idx="17">
                  <c:v>3.5</c:v>
                </c:pt>
                <c:pt idx="18">
                  <c:v>3.7</c:v>
                </c:pt>
                <c:pt idx="19">
                  <c:v>5.3</c:v>
                </c:pt>
                <c:pt idx="20">
                  <c:v>3.9</c:v>
                </c:pt>
                <c:pt idx="21">
                  <c:v>5.4</c:v>
                </c:pt>
                <c:pt idx="22">
                  <c:v>3.5</c:v>
                </c:pt>
                <c:pt idx="23">
                  <c:v>2.2000000000000002</c:v>
                </c:pt>
                <c:pt idx="24">
                  <c:v>3.5</c:v>
                </c:pt>
                <c:pt idx="25">
                  <c:v>4</c:v>
                </c:pt>
                <c:pt idx="26">
                  <c:v>4.0999999999999996</c:v>
                </c:pt>
                <c:pt idx="27">
                  <c:v>2.6</c:v>
                </c:pt>
                <c:pt idx="28">
                  <c:v>2.2999999999999998</c:v>
                </c:pt>
                <c:pt idx="29">
                  <c:v>5.0999999999999996</c:v>
                </c:pt>
                <c:pt idx="30">
                  <c:v>4.5</c:v>
                </c:pt>
                <c:pt idx="31">
                  <c:v>2.2999999999999998</c:v>
                </c:pt>
                <c:pt idx="32">
                  <c:v>5.3</c:v>
                </c:pt>
                <c:pt idx="33">
                  <c:v>5.5</c:v>
                </c:pt>
                <c:pt idx="34">
                  <c:v>3</c:v>
                </c:pt>
                <c:pt idx="35">
                  <c:v>3.5</c:v>
                </c:pt>
                <c:pt idx="36">
                  <c:v>3.9</c:v>
                </c:pt>
                <c:pt idx="37">
                  <c:v>2.9</c:v>
                </c:pt>
                <c:pt idx="38">
                  <c:v>5.8</c:v>
                </c:pt>
                <c:pt idx="39">
                  <c:v>5.0999999999999996</c:v>
                </c:pt>
                <c:pt idx="40">
                  <c:v>3.1</c:v>
                </c:pt>
                <c:pt idx="41">
                  <c:v>3.8</c:v>
                </c:pt>
                <c:pt idx="42">
                  <c:v>5.8</c:v>
                </c:pt>
                <c:pt idx="43">
                  <c:v>4.4000000000000004</c:v>
                </c:pt>
                <c:pt idx="44">
                  <c:v>3.6</c:v>
                </c:pt>
                <c:pt idx="45">
                  <c:v>5.8</c:v>
                </c:pt>
                <c:pt idx="46">
                  <c:v>2.9</c:v>
                </c:pt>
                <c:pt idx="47">
                  <c:v>5.7</c:v>
                </c:pt>
                <c:pt idx="48">
                  <c:v>4.2</c:v>
                </c:pt>
                <c:pt idx="49">
                  <c:v>4.4000000000000004</c:v>
                </c:pt>
                <c:pt idx="50">
                  <c:v>3.4</c:v>
                </c:pt>
                <c:pt idx="51">
                  <c:v>2.7</c:v>
                </c:pt>
                <c:pt idx="52">
                  <c:v>3.2</c:v>
                </c:pt>
                <c:pt idx="53">
                  <c:v>3.3</c:v>
                </c:pt>
                <c:pt idx="54">
                  <c:v>3.2</c:v>
                </c:pt>
                <c:pt idx="55">
                  <c:v>3.7</c:v>
                </c:pt>
                <c:pt idx="56">
                  <c:v>4.5</c:v>
                </c:pt>
                <c:pt idx="57">
                  <c:v>5.6</c:v>
                </c:pt>
                <c:pt idx="58">
                  <c:v>4.2</c:v>
                </c:pt>
                <c:pt idx="59">
                  <c:v>2.6</c:v>
                </c:pt>
                <c:pt idx="60">
                  <c:v>2.8</c:v>
                </c:pt>
                <c:pt idx="61">
                  <c:v>4.5</c:v>
                </c:pt>
                <c:pt idx="62">
                  <c:v>4.3</c:v>
                </c:pt>
                <c:pt idx="63">
                  <c:v>2.4</c:v>
                </c:pt>
                <c:pt idx="64">
                  <c:v>4.9000000000000004</c:v>
                </c:pt>
                <c:pt idx="65">
                  <c:v>5.4</c:v>
                </c:pt>
                <c:pt idx="66">
                  <c:v>2.7</c:v>
                </c:pt>
                <c:pt idx="67">
                  <c:v>4.3</c:v>
                </c:pt>
                <c:pt idx="68">
                  <c:v>2.9</c:v>
                </c:pt>
                <c:pt idx="69">
                  <c:v>3.9</c:v>
                </c:pt>
                <c:pt idx="70">
                  <c:v>6.3</c:v>
                </c:pt>
                <c:pt idx="71">
                  <c:v>4.8</c:v>
                </c:pt>
                <c:pt idx="72">
                  <c:v>6.5</c:v>
                </c:pt>
                <c:pt idx="73">
                  <c:v>5.6</c:v>
                </c:pt>
                <c:pt idx="74">
                  <c:v>5</c:v>
                </c:pt>
                <c:pt idx="75">
                  <c:v>5.4</c:v>
                </c:pt>
                <c:pt idx="76">
                  <c:v>4.7</c:v>
                </c:pt>
                <c:pt idx="77">
                  <c:v>4.7</c:v>
                </c:pt>
                <c:pt idx="78">
                  <c:v>5.5</c:v>
                </c:pt>
                <c:pt idx="79">
                  <c:v>4</c:v>
                </c:pt>
                <c:pt idx="80">
                  <c:v>4</c:v>
                </c:pt>
                <c:pt idx="81">
                  <c:v>2.4</c:v>
                </c:pt>
                <c:pt idx="82">
                  <c:v>2.9</c:v>
                </c:pt>
                <c:pt idx="83">
                  <c:v>2.2000000000000002</c:v>
                </c:pt>
                <c:pt idx="84">
                  <c:v>1.9</c:v>
                </c:pt>
                <c:pt idx="85">
                  <c:v>3.5</c:v>
                </c:pt>
                <c:pt idx="86">
                  <c:v>3.5</c:v>
                </c:pt>
                <c:pt idx="87">
                  <c:v>3.5</c:v>
                </c:pt>
                <c:pt idx="88">
                  <c:v>4.2</c:v>
                </c:pt>
                <c:pt idx="89">
                  <c:v>5.6</c:v>
                </c:pt>
                <c:pt idx="90">
                  <c:v>4.4000000000000004</c:v>
                </c:pt>
                <c:pt idx="91">
                  <c:v>2.1</c:v>
                </c:pt>
                <c:pt idx="92">
                  <c:v>4.2</c:v>
                </c:pt>
                <c:pt idx="93">
                  <c:v>4.5999999999999996</c:v>
                </c:pt>
                <c:pt idx="94">
                  <c:v>4.7</c:v>
                </c:pt>
                <c:pt idx="95">
                  <c:v>2.2999999999999998</c:v>
                </c:pt>
                <c:pt idx="96">
                  <c:v>4.0999999999999996</c:v>
                </c:pt>
                <c:pt idx="97">
                  <c:v>3.1</c:v>
                </c:pt>
                <c:pt idx="98">
                  <c:v>5.2</c:v>
                </c:pt>
                <c:pt idx="99">
                  <c:v>5.9</c:v>
                </c:pt>
                <c:pt idx="100">
                  <c:v>3.4</c:v>
                </c:pt>
                <c:pt idx="101">
                  <c:v>5.2</c:v>
                </c:pt>
                <c:pt idx="102">
                  <c:v>5.2</c:v>
                </c:pt>
                <c:pt idx="103">
                  <c:v>5.6</c:v>
                </c:pt>
                <c:pt idx="104">
                  <c:v>4.7</c:v>
                </c:pt>
                <c:pt idx="105">
                  <c:v>3.4</c:v>
                </c:pt>
                <c:pt idx="106">
                  <c:v>4.8</c:v>
                </c:pt>
                <c:pt idx="107">
                  <c:v>6</c:v>
                </c:pt>
                <c:pt idx="108">
                  <c:v>4.5999999999999996</c:v>
                </c:pt>
                <c:pt idx="109">
                  <c:v>2.2999999999999998</c:v>
                </c:pt>
                <c:pt idx="110">
                  <c:v>3.4</c:v>
                </c:pt>
                <c:pt idx="111">
                  <c:v>3.3</c:v>
                </c:pt>
                <c:pt idx="112">
                  <c:v>4.5</c:v>
                </c:pt>
                <c:pt idx="113">
                  <c:v>6.3</c:v>
                </c:pt>
                <c:pt idx="114">
                  <c:v>3.2</c:v>
                </c:pt>
                <c:pt idx="115">
                  <c:v>4.3</c:v>
                </c:pt>
                <c:pt idx="116">
                  <c:v>4.9000000000000004</c:v>
                </c:pt>
                <c:pt idx="117">
                  <c:v>5.4</c:v>
                </c:pt>
                <c:pt idx="118">
                  <c:v>3</c:v>
                </c:pt>
                <c:pt idx="119">
                  <c:v>4.0999999999999996</c:v>
                </c:pt>
                <c:pt idx="120">
                  <c:v>5</c:v>
                </c:pt>
                <c:pt idx="121">
                  <c:v>4.3</c:v>
                </c:pt>
                <c:pt idx="122">
                  <c:v>2.4</c:v>
                </c:pt>
                <c:pt idx="123">
                  <c:v>3.2</c:v>
                </c:pt>
                <c:pt idx="124">
                  <c:v>3.9</c:v>
                </c:pt>
                <c:pt idx="125">
                  <c:v>5.3</c:v>
                </c:pt>
                <c:pt idx="126">
                  <c:v>4.9000000000000004</c:v>
                </c:pt>
                <c:pt idx="127">
                  <c:v>3.6</c:v>
                </c:pt>
                <c:pt idx="128">
                  <c:v>5.6</c:v>
                </c:pt>
                <c:pt idx="129">
                  <c:v>3</c:v>
                </c:pt>
                <c:pt idx="130">
                  <c:v>2.9</c:v>
                </c:pt>
                <c:pt idx="131">
                  <c:v>3.4</c:v>
                </c:pt>
                <c:pt idx="132">
                  <c:v>2.2000000000000002</c:v>
                </c:pt>
                <c:pt idx="133">
                  <c:v>3.2</c:v>
                </c:pt>
                <c:pt idx="134">
                  <c:v>3.2</c:v>
                </c:pt>
                <c:pt idx="135">
                  <c:v>3.4</c:v>
                </c:pt>
                <c:pt idx="136">
                  <c:v>3</c:v>
                </c:pt>
                <c:pt idx="137">
                  <c:v>5.8</c:v>
                </c:pt>
                <c:pt idx="138">
                  <c:v>2.8</c:v>
                </c:pt>
                <c:pt idx="139">
                  <c:v>2.2000000000000002</c:v>
                </c:pt>
                <c:pt idx="140">
                  <c:v>5.2</c:v>
                </c:pt>
                <c:pt idx="141">
                  <c:v>1.5</c:v>
                </c:pt>
                <c:pt idx="142">
                  <c:v>4.9000000000000004</c:v>
                </c:pt>
                <c:pt idx="143">
                  <c:v>3.1</c:v>
                </c:pt>
                <c:pt idx="144">
                  <c:v>3.4</c:v>
                </c:pt>
                <c:pt idx="145">
                  <c:v>3.2</c:v>
                </c:pt>
                <c:pt idx="146">
                  <c:v>4.5</c:v>
                </c:pt>
                <c:pt idx="147">
                  <c:v>4.0999999999999996</c:v>
                </c:pt>
                <c:pt idx="148">
                  <c:v>5.8</c:v>
                </c:pt>
                <c:pt idx="149">
                  <c:v>4.8</c:v>
                </c:pt>
                <c:pt idx="150">
                  <c:v>4.3</c:v>
                </c:pt>
                <c:pt idx="151">
                  <c:v>4</c:v>
                </c:pt>
                <c:pt idx="152">
                  <c:v>3.6</c:v>
                </c:pt>
                <c:pt idx="153">
                  <c:v>2.8</c:v>
                </c:pt>
                <c:pt idx="154">
                  <c:v>3.7</c:v>
                </c:pt>
                <c:pt idx="155">
                  <c:v>3.7</c:v>
                </c:pt>
                <c:pt idx="156">
                  <c:v>4.0999999999999996</c:v>
                </c:pt>
                <c:pt idx="157">
                  <c:v>5.8</c:v>
                </c:pt>
                <c:pt idx="158">
                  <c:v>4.5</c:v>
                </c:pt>
                <c:pt idx="159">
                  <c:v>3</c:v>
                </c:pt>
                <c:pt idx="160">
                  <c:v>5.0999999999999996</c:v>
                </c:pt>
                <c:pt idx="161">
                  <c:v>4.9000000000000004</c:v>
                </c:pt>
                <c:pt idx="162">
                  <c:v>5.7</c:v>
                </c:pt>
                <c:pt idx="163">
                  <c:v>4.7</c:v>
                </c:pt>
                <c:pt idx="164">
                  <c:v>5.8</c:v>
                </c:pt>
                <c:pt idx="165">
                  <c:v>3.3</c:v>
                </c:pt>
                <c:pt idx="166">
                  <c:v>3.8</c:v>
                </c:pt>
                <c:pt idx="167">
                  <c:v>3.3</c:v>
                </c:pt>
                <c:pt idx="168">
                  <c:v>2.8</c:v>
                </c:pt>
                <c:pt idx="169">
                  <c:v>4.2</c:v>
                </c:pt>
                <c:pt idx="170">
                  <c:v>4</c:v>
                </c:pt>
                <c:pt idx="171">
                  <c:v>2.1</c:v>
                </c:pt>
                <c:pt idx="172">
                  <c:v>4.5999999999999996</c:v>
                </c:pt>
                <c:pt idx="173">
                  <c:v>3.3</c:v>
                </c:pt>
                <c:pt idx="174">
                  <c:v>5.5</c:v>
                </c:pt>
                <c:pt idx="175">
                  <c:v>6.1</c:v>
                </c:pt>
                <c:pt idx="176">
                  <c:v>2.6</c:v>
                </c:pt>
                <c:pt idx="177">
                  <c:v>5.2</c:v>
                </c:pt>
                <c:pt idx="178">
                  <c:v>2.4</c:v>
                </c:pt>
                <c:pt idx="179">
                  <c:v>6.9</c:v>
                </c:pt>
                <c:pt idx="180">
                  <c:v>3.8</c:v>
                </c:pt>
                <c:pt idx="181">
                  <c:v>4.8</c:v>
                </c:pt>
                <c:pt idx="182">
                  <c:v>5.0999999999999996</c:v>
                </c:pt>
                <c:pt idx="183">
                  <c:v>5.6</c:v>
                </c:pt>
                <c:pt idx="184">
                  <c:v>3.8</c:v>
                </c:pt>
                <c:pt idx="185">
                  <c:v>3</c:v>
                </c:pt>
                <c:pt idx="186">
                  <c:v>2.5</c:v>
                </c:pt>
                <c:pt idx="187">
                  <c:v>1.7</c:v>
                </c:pt>
                <c:pt idx="188">
                  <c:v>5.0999999999999996</c:v>
                </c:pt>
                <c:pt idx="189">
                  <c:v>4.2</c:v>
                </c:pt>
                <c:pt idx="190">
                  <c:v>3.4</c:v>
                </c:pt>
                <c:pt idx="191">
                  <c:v>4</c:v>
                </c:pt>
                <c:pt idx="192">
                  <c:v>3.3</c:v>
                </c:pt>
                <c:pt idx="193">
                  <c:v>3.3</c:v>
                </c:pt>
                <c:pt idx="194">
                  <c:v>5.3</c:v>
                </c:pt>
                <c:pt idx="195">
                  <c:v>4.8</c:v>
                </c:pt>
                <c:pt idx="196">
                  <c:v>3.3</c:v>
                </c:pt>
                <c:pt idx="197">
                  <c:v>5.3</c:v>
                </c:pt>
                <c:pt idx="198">
                  <c:v>6.5</c:v>
                </c:pt>
                <c:pt idx="199">
                  <c:v>5.3</c:v>
                </c:pt>
              </c:numCache>
            </c:numRef>
          </c:xVal>
          <c:yVal>
            <c:numRef>
              <c:f>'[1]Task 2.1'!$BX$2:$BX$201</c:f>
              <c:numCache>
                <c:formatCode>0.0</c:formatCode>
                <c:ptCount val="200"/>
                <c:pt idx="0">
                  <c:v>8.4</c:v>
                </c:pt>
                <c:pt idx="1">
                  <c:v>7.5</c:v>
                </c:pt>
                <c:pt idx="2">
                  <c:v>9</c:v>
                </c:pt>
                <c:pt idx="3">
                  <c:v>7.2</c:v>
                </c:pt>
                <c:pt idx="4">
                  <c:v>9</c:v>
                </c:pt>
                <c:pt idx="5">
                  <c:v>6.1</c:v>
                </c:pt>
                <c:pt idx="6">
                  <c:v>7.2</c:v>
                </c:pt>
                <c:pt idx="7">
                  <c:v>7.7</c:v>
                </c:pt>
                <c:pt idx="8">
                  <c:v>8.1999999999999993</c:v>
                </c:pt>
                <c:pt idx="9">
                  <c:v>6.7</c:v>
                </c:pt>
                <c:pt idx="10">
                  <c:v>8.4</c:v>
                </c:pt>
                <c:pt idx="11">
                  <c:v>6.6</c:v>
                </c:pt>
                <c:pt idx="12">
                  <c:v>7.9</c:v>
                </c:pt>
                <c:pt idx="13">
                  <c:v>8.1999999999999993</c:v>
                </c:pt>
                <c:pt idx="14">
                  <c:v>7.6</c:v>
                </c:pt>
                <c:pt idx="15">
                  <c:v>7.1</c:v>
                </c:pt>
                <c:pt idx="16">
                  <c:v>7.2</c:v>
                </c:pt>
                <c:pt idx="17">
                  <c:v>8.1999999999999993</c:v>
                </c:pt>
                <c:pt idx="18">
                  <c:v>7.9</c:v>
                </c:pt>
                <c:pt idx="19">
                  <c:v>8.8000000000000007</c:v>
                </c:pt>
                <c:pt idx="20">
                  <c:v>7</c:v>
                </c:pt>
                <c:pt idx="21">
                  <c:v>9.9</c:v>
                </c:pt>
                <c:pt idx="22">
                  <c:v>8.1</c:v>
                </c:pt>
                <c:pt idx="23">
                  <c:v>8</c:v>
                </c:pt>
                <c:pt idx="24">
                  <c:v>5.5</c:v>
                </c:pt>
                <c:pt idx="25">
                  <c:v>7</c:v>
                </c:pt>
                <c:pt idx="26">
                  <c:v>7</c:v>
                </c:pt>
                <c:pt idx="27">
                  <c:v>5.6</c:v>
                </c:pt>
                <c:pt idx="28">
                  <c:v>7.2</c:v>
                </c:pt>
                <c:pt idx="29">
                  <c:v>6.2</c:v>
                </c:pt>
                <c:pt idx="30">
                  <c:v>7.1</c:v>
                </c:pt>
                <c:pt idx="31">
                  <c:v>6.2</c:v>
                </c:pt>
                <c:pt idx="32">
                  <c:v>7.6</c:v>
                </c:pt>
                <c:pt idx="33">
                  <c:v>9</c:v>
                </c:pt>
                <c:pt idx="34">
                  <c:v>6.7</c:v>
                </c:pt>
                <c:pt idx="35">
                  <c:v>7.1</c:v>
                </c:pt>
                <c:pt idx="36">
                  <c:v>7.2</c:v>
                </c:pt>
                <c:pt idx="37">
                  <c:v>9.9</c:v>
                </c:pt>
                <c:pt idx="38">
                  <c:v>7.6</c:v>
                </c:pt>
                <c:pt idx="39">
                  <c:v>5.8</c:v>
                </c:pt>
                <c:pt idx="40">
                  <c:v>8.4</c:v>
                </c:pt>
                <c:pt idx="41">
                  <c:v>7.9</c:v>
                </c:pt>
                <c:pt idx="42">
                  <c:v>7.6</c:v>
                </c:pt>
                <c:pt idx="43">
                  <c:v>8.4</c:v>
                </c:pt>
                <c:pt idx="44">
                  <c:v>6.5</c:v>
                </c:pt>
                <c:pt idx="45">
                  <c:v>7.7</c:v>
                </c:pt>
                <c:pt idx="46">
                  <c:v>8</c:v>
                </c:pt>
                <c:pt idx="47">
                  <c:v>7.1</c:v>
                </c:pt>
                <c:pt idx="48">
                  <c:v>8.5</c:v>
                </c:pt>
                <c:pt idx="49">
                  <c:v>7.6</c:v>
                </c:pt>
                <c:pt idx="50">
                  <c:v>7.2</c:v>
                </c:pt>
                <c:pt idx="51">
                  <c:v>8.1999999999999993</c:v>
                </c:pt>
                <c:pt idx="52">
                  <c:v>9</c:v>
                </c:pt>
                <c:pt idx="53">
                  <c:v>7.2</c:v>
                </c:pt>
                <c:pt idx="54">
                  <c:v>8.1</c:v>
                </c:pt>
                <c:pt idx="55">
                  <c:v>8.9</c:v>
                </c:pt>
                <c:pt idx="56">
                  <c:v>8.8000000000000007</c:v>
                </c:pt>
                <c:pt idx="57">
                  <c:v>7.5</c:v>
                </c:pt>
                <c:pt idx="58">
                  <c:v>7</c:v>
                </c:pt>
                <c:pt idx="59">
                  <c:v>8.5</c:v>
                </c:pt>
                <c:pt idx="60">
                  <c:v>7.2</c:v>
                </c:pt>
                <c:pt idx="61">
                  <c:v>8.8000000000000007</c:v>
                </c:pt>
                <c:pt idx="62">
                  <c:v>8</c:v>
                </c:pt>
                <c:pt idx="63">
                  <c:v>8.1</c:v>
                </c:pt>
                <c:pt idx="64">
                  <c:v>7.1</c:v>
                </c:pt>
                <c:pt idx="65">
                  <c:v>9</c:v>
                </c:pt>
                <c:pt idx="66">
                  <c:v>6.2</c:v>
                </c:pt>
                <c:pt idx="67">
                  <c:v>8.1999999999999993</c:v>
                </c:pt>
                <c:pt idx="68">
                  <c:v>5.8</c:v>
                </c:pt>
                <c:pt idx="69">
                  <c:v>8</c:v>
                </c:pt>
                <c:pt idx="70">
                  <c:v>7.7</c:v>
                </c:pt>
                <c:pt idx="71">
                  <c:v>7</c:v>
                </c:pt>
                <c:pt idx="72">
                  <c:v>7.9</c:v>
                </c:pt>
                <c:pt idx="73">
                  <c:v>9.8000000000000007</c:v>
                </c:pt>
                <c:pt idx="74">
                  <c:v>8.4</c:v>
                </c:pt>
                <c:pt idx="75">
                  <c:v>8.9</c:v>
                </c:pt>
                <c:pt idx="76">
                  <c:v>7.5</c:v>
                </c:pt>
                <c:pt idx="77">
                  <c:v>8</c:v>
                </c:pt>
                <c:pt idx="78">
                  <c:v>8.1</c:v>
                </c:pt>
                <c:pt idx="79">
                  <c:v>7.6</c:v>
                </c:pt>
                <c:pt idx="80">
                  <c:v>8.8000000000000007</c:v>
                </c:pt>
                <c:pt idx="81">
                  <c:v>8</c:v>
                </c:pt>
                <c:pt idx="82">
                  <c:v>8.5</c:v>
                </c:pt>
                <c:pt idx="83">
                  <c:v>6.5</c:v>
                </c:pt>
                <c:pt idx="84">
                  <c:v>7.7</c:v>
                </c:pt>
                <c:pt idx="85">
                  <c:v>7.2</c:v>
                </c:pt>
                <c:pt idx="86">
                  <c:v>6</c:v>
                </c:pt>
                <c:pt idx="87">
                  <c:v>8.1999999999999993</c:v>
                </c:pt>
                <c:pt idx="88">
                  <c:v>7.4</c:v>
                </c:pt>
                <c:pt idx="89">
                  <c:v>9.3000000000000007</c:v>
                </c:pt>
                <c:pt idx="90">
                  <c:v>7.9</c:v>
                </c:pt>
                <c:pt idx="91">
                  <c:v>6.5</c:v>
                </c:pt>
                <c:pt idx="92">
                  <c:v>8.6</c:v>
                </c:pt>
                <c:pt idx="93">
                  <c:v>8.9</c:v>
                </c:pt>
                <c:pt idx="94">
                  <c:v>8.4</c:v>
                </c:pt>
                <c:pt idx="95">
                  <c:v>8.1</c:v>
                </c:pt>
                <c:pt idx="96">
                  <c:v>7.2</c:v>
                </c:pt>
                <c:pt idx="97">
                  <c:v>7.7</c:v>
                </c:pt>
                <c:pt idx="98">
                  <c:v>7.4</c:v>
                </c:pt>
                <c:pt idx="99">
                  <c:v>7</c:v>
                </c:pt>
                <c:pt idx="100">
                  <c:v>6.1</c:v>
                </c:pt>
                <c:pt idx="101">
                  <c:v>7.1</c:v>
                </c:pt>
                <c:pt idx="102">
                  <c:v>7.6</c:v>
                </c:pt>
                <c:pt idx="103">
                  <c:v>9</c:v>
                </c:pt>
                <c:pt idx="104">
                  <c:v>8.9</c:v>
                </c:pt>
                <c:pt idx="105">
                  <c:v>7.5</c:v>
                </c:pt>
                <c:pt idx="106">
                  <c:v>9.3000000000000007</c:v>
                </c:pt>
                <c:pt idx="107">
                  <c:v>8</c:v>
                </c:pt>
                <c:pt idx="108">
                  <c:v>7.6</c:v>
                </c:pt>
                <c:pt idx="109">
                  <c:v>7.1</c:v>
                </c:pt>
                <c:pt idx="110">
                  <c:v>8.1</c:v>
                </c:pt>
                <c:pt idx="111">
                  <c:v>7.9</c:v>
                </c:pt>
                <c:pt idx="112">
                  <c:v>7.2</c:v>
                </c:pt>
                <c:pt idx="113">
                  <c:v>7.7</c:v>
                </c:pt>
                <c:pt idx="114">
                  <c:v>7.9</c:v>
                </c:pt>
                <c:pt idx="115">
                  <c:v>6.9</c:v>
                </c:pt>
                <c:pt idx="116">
                  <c:v>9.5</c:v>
                </c:pt>
                <c:pt idx="117">
                  <c:v>7.5</c:v>
                </c:pt>
                <c:pt idx="118">
                  <c:v>8</c:v>
                </c:pt>
                <c:pt idx="119">
                  <c:v>7.1</c:v>
                </c:pt>
                <c:pt idx="120">
                  <c:v>8.8000000000000007</c:v>
                </c:pt>
                <c:pt idx="121">
                  <c:v>8</c:v>
                </c:pt>
                <c:pt idx="122">
                  <c:v>7.7</c:v>
                </c:pt>
                <c:pt idx="123">
                  <c:v>8.1999999999999993</c:v>
                </c:pt>
                <c:pt idx="124">
                  <c:v>6.5</c:v>
                </c:pt>
                <c:pt idx="125">
                  <c:v>8.1</c:v>
                </c:pt>
                <c:pt idx="126">
                  <c:v>8.1</c:v>
                </c:pt>
                <c:pt idx="127">
                  <c:v>6.9</c:v>
                </c:pt>
                <c:pt idx="128">
                  <c:v>9.3000000000000007</c:v>
                </c:pt>
                <c:pt idx="129">
                  <c:v>6.2</c:v>
                </c:pt>
                <c:pt idx="130">
                  <c:v>8</c:v>
                </c:pt>
                <c:pt idx="131">
                  <c:v>7.1</c:v>
                </c:pt>
                <c:pt idx="132">
                  <c:v>6.5</c:v>
                </c:pt>
                <c:pt idx="133">
                  <c:v>7.1</c:v>
                </c:pt>
                <c:pt idx="134">
                  <c:v>8.1999999999999993</c:v>
                </c:pt>
                <c:pt idx="135">
                  <c:v>7</c:v>
                </c:pt>
                <c:pt idx="136">
                  <c:v>6.7</c:v>
                </c:pt>
                <c:pt idx="137">
                  <c:v>7.5</c:v>
                </c:pt>
                <c:pt idx="138">
                  <c:v>7.4</c:v>
                </c:pt>
                <c:pt idx="139">
                  <c:v>7.4</c:v>
                </c:pt>
                <c:pt idx="140">
                  <c:v>7.9</c:v>
                </c:pt>
                <c:pt idx="141">
                  <c:v>8</c:v>
                </c:pt>
                <c:pt idx="142">
                  <c:v>8</c:v>
                </c:pt>
                <c:pt idx="143">
                  <c:v>8.4</c:v>
                </c:pt>
                <c:pt idx="144">
                  <c:v>8.8000000000000007</c:v>
                </c:pt>
                <c:pt idx="145">
                  <c:v>7.9</c:v>
                </c:pt>
                <c:pt idx="146">
                  <c:v>6</c:v>
                </c:pt>
                <c:pt idx="147">
                  <c:v>8.1999999999999993</c:v>
                </c:pt>
                <c:pt idx="148">
                  <c:v>8.4</c:v>
                </c:pt>
                <c:pt idx="149">
                  <c:v>7.4</c:v>
                </c:pt>
                <c:pt idx="150">
                  <c:v>8</c:v>
                </c:pt>
                <c:pt idx="151">
                  <c:v>6.6</c:v>
                </c:pt>
                <c:pt idx="152">
                  <c:v>7.6</c:v>
                </c:pt>
                <c:pt idx="153">
                  <c:v>7.5</c:v>
                </c:pt>
                <c:pt idx="154">
                  <c:v>7.1</c:v>
                </c:pt>
                <c:pt idx="155">
                  <c:v>7.9</c:v>
                </c:pt>
                <c:pt idx="156">
                  <c:v>7.6</c:v>
                </c:pt>
                <c:pt idx="157">
                  <c:v>7.1</c:v>
                </c:pt>
                <c:pt idx="158">
                  <c:v>7.6</c:v>
                </c:pt>
                <c:pt idx="159">
                  <c:v>8.1999999999999993</c:v>
                </c:pt>
                <c:pt idx="160">
                  <c:v>6.9</c:v>
                </c:pt>
                <c:pt idx="161">
                  <c:v>8.1</c:v>
                </c:pt>
                <c:pt idx="162">
                  <c:v>7.6</c:v>
                </c:pt>
                <c:pt idx="163">
                  <c:v>8.4</c:v>
                </c:pt>
                <c:pt idx="164">
                  <c:v>7.4</c:v>
                </c:pt>
                <c:pt idx="165">
                  <c:v>7.9</c:v>
                </c:pt>
                <c:pt idx="166">
                  <c:v>7.2</c:v>
                </c:pt>
                <c:pt idx="167">
                  <c:v>7.6</c:v>
                </c:pt>
                <c:pt idx="168">
                  <c:v>6.7</c:v>
                </c:pt>
                <c:pt idx="169">
                  <c:v>7.4</c:v>
                </c:pt>
                <c:pt idx="170">
                  <c:v>6.2</c:v>
                </c:pt>
                <c:pt idx="171">
                  <c:v>7.5</c:v>
                </c:pt>
                <c:pt idx="172">
                  <c:v>7.4</c:v>
                </c:pt>
                <c:pt idx="173">
                  <c:v>7.9</c:v>
                </c:pt>
                <c:pt idx="174">
                  <c:v>6.5</c:v>
                </c:pt>
                <c:pt idx="175">
                  <c:v>8.6</c:v>
                </c:pt>
                <c:pt idx="176">
                  <c:v>8.6</c:v>
                </c:pt>
                <c:pt idx="177">
                  <c:v>8</c:v>
                </c:pt>
                <c:pt idx="178">
                  <c:v>8.1</c:v>
                </c:pt>
                <c:pt idx="179">
                  <c:v>8.1999999999999993</c:v>
                </c:pt>
                <c:pt idx="180">
                  <c:v>7.2</c:v>
                </c:pt>
                <c:pt idx="181">
                  <c:v>8.4</c:v>
                </c:pt>
                <c:pt idx="182">
                  <c:v>9.4</c:v>
                </c:pt>
                <c:pt idx="183">
                  <c:v>9.4</c:v>
                </c:pt>
                <c:pt idx="184">
                  <c:v>7.5</c:v>
                </c:pt>
                <c:pt idx="185">
                  <c:v>6.6</c:v>
                </c:pt>
                <c:pt idx="186">
                  <c:v>4.3</c:v>
                </c:pt>
                <c:pt idx="187">
                  <c:v>6.6</c:v>
                </c:pt>
                <c:pt idx="188">
                  <c:v>7.4</c:v>
                </c:pt>
                <c:pt idx="189">
                  <c:v>7.1</c:v>
                </c:pt>
                <c:pt idx="190">
                  <c:v>6.7</c:v>
                </c:pt>
                <c:pt idx="191">
                  <c:v>6.7</c:v>
                </c:pt>
                <c:pt idx="192">
                  <c:v>7.2</c:v>
                </c:pt>
                <c:pt idx="193">
                  <c:v>7.1</c:v>
                </c:pt>
                <c:pt idx="194">
                  <c:v>6</c:v>
                </c:pt>
                <c:pt idx="195">
                  <c:v>8.4</c:v>
                </c:pt>
                <c:pt idx="196">
                  <c:v>8.6</c:v>
                </c:pt>
                <c:pt idx="197">
                  <c:v>7.9</c:v>
                </c:pt>
                <c:pt idx="198">
                  <c:v>7.6</c:v>
                </c:pt>
                <c:pt idx="199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C7-447B-839C-E588B50CB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130752"/>
        <c:axId val="602130424"/>
      </c:scatterChart>
      <c:valAx>
        <c:axId val="60213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Advert(A scale from 1 = Poor to 10 = Excellent)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30424"/>
        <c:crosses val="autoZero"/>
        <c:crossBetween val="midCat"/>
      </c:valAx>
      <c:valAx>
        <c:axId val="60213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Order</a:t>
                </a:r>
                <a:r>
                  <a:rPr lang="en-AU" baseline="0"/>
                  <a:t> Quantity(Thousand)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3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Brand_Image</a:t>
            </a:r>
            <a:r>
              <a:rPr lang="en-US" baseline="0"/>
              <a:t> v. </a:t>
            </a:r>
            <a:r>
              <a:rPr lang="en-US"/>
              <a:t>Order</a:t>
            </a:r>
            <a:r>
              <a:rPr lang="en-US" baseline="0"/>
              <a:t> Quantity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'[1]Task 2.1'!$CI$1</c:f>
              <c:strCache>
                <c:ptCount val="1"/>
                <c:pt idx="0">
                  <c:v>Order_Qty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'[1]Task 2.1'!$CH$2:$CH$201</c:f>
              <c:numCache>
                <c:formatCode>0.0</c:formatCode>
                <c:ptCount val="200"/>
                <c:pt idx="0">
                  <c:v>6</c:v>
                </c:pt>
                <c:pt idx="1">
                  <c:v>3.1</c:v>
                </c:pt>
                <c:pt idx="2">
                  <c:v>5.8</c:v>
                </c:pt>
                <c:pt idx="3">
                  <c:v>4.5</c:v>
                </c:pt>
                <c:pt idx="4">
                  <c:v>4.5</c:v>
                </c:pt>
                <c:pt idx="5">
                  <c:v>3.7</c:v>
                </c:pt>
                <c:pt idx="6">
                  <c:v>5.4</c:v>
                </c:pt>
                <c:pt idx="7">
                  <c:v>5.0999999999999996</c:v>
                </c:pt>
                <c:pt idx="8">
                  <c:v>5.8</c:v>
                </c:pt>
                <c:pt idx="9">
                  <c:v>5.7</c:v>
                </c:pt>
                <c:pt idx="10">
                  <c:v>4.5999999999999996</c:v>
                </c:pt>
                <c:pt idx="11">
                  <c:v>6.4</c:v>
                </c:pt>
                <c:pt idx="12">
                  <c:v>6.6</c:v>
                </c:pt>
                <c:pt idx="13">
                  <c:v>4.8</c:v>
                </c:pt>
                <c:pt idx="14">
                  <c:v>5.9</c:v>
                </c:pt>
                <c:pt idx="15">
                  <c:v>3.8</c:v>
                </c:pt>
                <c:pt idx="16">
                  <c:v>5.0999999999999996</c:v>
                </c:pt>
                <c:pt idx="17">
                  <c:v>5.5</c:v>
                </c:pt>
                <c:pt idx="18">
                  <c:v>5.6</c:v>
                </c:pt>
                <c:pt idx="19">
                  <c:v>7.1</c:v>
                </c:pt>
                <c:pt idx="20">
                  <c:v>5</c:v>
                </c:pt>
                <c:pt idx="21">
                  <c:v>7.8</c:v>
                </c:pt>
                <c:pt idx="22">
                  <c:v>4.7</c:v>
                </c:pt>
                <c:pt idx="23">
                  <c:v>4.5</c:v>
                </c:pt>
                <c:pt idx="24">
                  <c:v>5.3</c:v>
                </c:pt>
                <c:pt idx="25">
                  <c:v>5.3</c:v>
                </c:pt>
                <c:pt idx="26">
                  <c:v>3.7</c:v>
                </c:pt>
                <c:pt idx="27">
                  <c:v>4.2</c:v>
                </c:pt>
                <c:pt idx="28">
                  <c:v>3.7</c:v>
                </c:pt>
                <c:pt idx="29">
                  <c:v>4.5999999999999996</c:v>
                </c:pt>
                <c:pt idx="30">
                  <c:v>4.7</c:v>
                </c:pt>
                <c:pt idx="31">
                  <c:v>3.8</c:v>
                </c:pt>
                <c:pt idx="32">
                  <c:v>4.9000000000000004</c:v>
                </c:pt>
                <c:pt idx="33">
                  <c:v>4.7</c:v>
                </c:pt>
                <c:pt idx="34">
                  <c:v>6.8</c:v>
                </c:pt>
                <c:pt idx="35">
                  <c:v>2.9</c:v>
                </c:pt>
                <c:pt idx="36">
                  <c:v>4.5</c:v>
                </c:pt>
                <c:pt idx="37">
                  <c:v>5.5</c:v>
                </c:pt>
                <c:pt idx="38">
                  <c:v>5</c:v>
                </c:pt>
                <c:pt idx="39">
                  <c:v>6.4</c:v>
                </c:pt>
                <c:pt idx="40">
                  <c:v>5.2</c:v>
                </c:pt>
                <c:pt idx="41">
                  <c:v>4.9000000000000004</c:v>
                </c:pt>
                <c:pt idx="42">
                  <c:v>6.3</c:v>
                </c:pt>
                <c:pt idx="43">
                  <c:v>7.8</c:v>
                </c:pt>
                <c:pt idx="44">
                  <c:v>3</c:v>
                </c:pt>
                <c:pt idx="45">
                  <c:v>5.5</c:v>
                </c:pt>
                <c:pt idx="46">
                  <c:v>4.5</c:v>
                </c:pt>
                <c:pt idx="47">
                  <c:v>6</c:v>
                </c:pt>
                <c:pt idx="48">
                  <c:v>6.7</c:v>
                </c:pt>
                <c:pt idx="49">
                  <c:v>5.8</c:v>
                </c:pt>
                <c:pt idx="50">
                  <c:v>4.8</c:v>
                </c:pt>
                <c:pt idx="51">
                  <c:v>3.1</c:v>
                </c:pt>
                <c:pt idx="52">
                  <c:v>4.5999999999999996</c:v>
                </c:pt>
                <c:pt idx="53">
                  <c:v>4.7</c:v>
                </c:pt>
                <c:pt idx="54">
                  <c:v>4.7</c:v>
                </c:pt>
                <c:pt idx="55">
                  <c:v>5.5</c:v>
                </c:pt>
                <c:pt idx="56">
                  <c:v>6.9</c:v>
                </c:pt>
                <c:pt idx="57">
                  <c:v>5.4</c:v>
                </c:pt>
                <c:pt idx="58">
                  <c:v>4.5</c:v>
                </c:pt>
                <c:pt idx="59">
                  <c:v>3.5</c:v>
                </c:pt>
                <c:pt idx="60">
                  <c:v>3.8</c:v>
                </c:pt>
                <c:pt idx="61">
                  <c:v>5.9</c:v>
                </c:pt>
                <c:pt idx="62">
                  <c:v>4.8</c:v>
                </c:pt>
                <c:pt idx="63">
                  <c:v>3.4</c:v>
                </c:pt>
                <c:pt idx="64">
                  <c:v>4.8</c:v>
                </c:pt>
                <c:pt idx="65">
                  <c:v>6</c:v>
                </c:pt>
                <c:pt idx="66">
                  <c:v>5.0999999999999996</c:v>
                </c:pt>
                <c:pt idx="67">
                  <c:v>4.9000000000000004</c:v>
                </c:pt>
                <c:pt idx="68">
                  <c:v>4.5</c:v>
                </c:pt>
                <c:pt idx="69">
                  <c:v>5.3</c:v>
                </c:pt>
                <c:pt idx="70">
                  <c:v>7.1</c:v>
                </c:pt>
                <c:pt idx="71">
                  <c:v>4.5</c:v>
                </c:pt>
                <c:pt idx="72">
                  <c:v>6</c:v>
                </c:pt>
                <c:pt idx="73">
                  <c:v>6.7</c:v>
                </c:pt>
                <c:pt idx="74">
                  <c:v>6</c:v>
                </c:pt>
                <c:pt idx="75">
                  <c:v>4.8</c:v>
                </c:pt>
                <c:pt idx="76">
                  <c:v>5</c:v>
                </c:pt>
                <c:pt idx="77">
                  <c:v>4.9000000000000004</c:v>
                </c:pt>
                <c:pt idx="78">
                  <c:v>5.9</c:v>
                </c:pt>
                <c:pt idx="79">
                  <c:v>5.9</c:v>
                </c:pt>
                <c:pt idx="80">
                  <c:v>4.8</c:v>
                </c:pt>
                <c:pt idx="81">
                  <c:v>4.5999999999999996</c:v>
                </c:pt>
                <c:pt idx="82">
                  <c:v>4</c:v>
                </c:pt>
                <c:pt idx="83">
                  <c:v>5</c:v>
                </c:pt>
                <c:pt idx="84">
                  <c:v>4.3</c:v>
                </c:pt>
                <c:pt idx="85">
                  <c:v>4.5</c:v>
                </c:pt>
                <c:pt idx="86">
                  <c:v>4.9000000000000004</c:v>
                </c:pt>
                <c:pt idx="87">
                  <c:v>4.3</c:v>
                </c:pt>
                <c:pt idx="88">
                  <c:v>4.5999999999999996</c:v>
                </c:pt>
                <c:pt idx="89">
                  <c:v>8.1999999999999993</c:v>
                </c:pt>
                <c:pt idx="90">
                  <c:v>5.4</c:v>
                </c:pt>
                <c:pt idx="91">
                  <c:v>4.5</c:v>
                </c:pt>
                <c:pt idx="92">
                  <c:v>4.8</c:v>
                </c:pt>
                <c:pt idx="93">
                  <c:v>5.9</c:v>
                </c:pt>
                <c:pt idx="94">
                  <c:v>5.5</c:v>
                </c:pt>
                <c:pt idx="95">
                  <c:v>5.7</c:v>
                </c:pt>
                <c:pt idx="96">
                  <c:v>4.8</c:v>
                </c:pt>
                <c:pt idx="97">
                  <c:v>2.9</c:v>
                </c:pt>
                <c:pt idx="98">
                  <c:v>7.1</c:v>
                </c:pt>
                <c:pt idx="99">
                  <c:v>4.8</c:v>
                </c:pt>
                <c:pt idx="100">
                  <c:v>4.5999999999999996</c:v>
                </c:pt>
                <c:pt idx="101">
                  <c:v>6.2</c:v>
                </c:pt>
                <c:pt idx="102">
                  <c:v>7</c:v>
                </c:pt>
                <c:pt idx="103">
                  <c:v>6.6</c:v>
                </c:pt>
                <c:pt idx="104">
                  <c:v>6</c:v>
                </c:pt>
                <c:pt idx="105">
                  <c:v>5.2</c:v>
                </c:pt>
                <c:pt idx="106">
                  <c:v>5.5</c:v>
                </c:pt>
                <c:pt idx="107">
                  <c:v>6.2</c:v>
                </c:pt>
                <c:pt idx="108">
                  <c:v>4.8</c:v>
                </c:pt>
                <c:pt idx="109">
                  <c:v>4.5</c:v>
                </c:pt>
                <c:pt idx="110">
                  <c:v>6.1</c:v>
                </c:pt>
                <c:pt idx="111">
                  <c:v>4.5</c:v>
                </c:pt>
                <c:pt idx="112">
                  <c:v>5</c:v>
                </c:pt>
                <c:pt idx="113">
                  <c:v>6.9</c:v>
                </c:pt>
                <c:pt idx="114">
                  <c:v>5.9</c:v>
                </c:pt>
                <c:pt idx="115">
                  <c:v>7</c:v>
                </c:pt>
                <c:pt idx="116">
                  <c:v>6.2</c:v>
                </c:pt>
                <c:pt idx="117">
                  <c:v>6.1</c:v>
                </c:pt>
                <c:pt idx="118">
                  <c:v>5</c:v>
                </c:pt>
                <c:pt idx="119">
                  <c:v>3.8</c:v>
                </c:pt>
                <c:pt idx="120">
                  <c:v>6.9</c:v>
                </c:pt>
                <c:pt idx="121">
                  <c:v>4.8</c:v>
                </c:pt>
                <c:pt idx="122">
                  <c:v>3.4</c:v>
                </c:pt>
                <c:pt idx="123">
                  <c:v>4.5999999999999996</c:v>
                </c:pt>
                <c:pt idx="124">
                  <c:v>4.7</c:v>
                </c:pt>
                <c:pt idx="125">
                  <c:v>6.1</c:v>
                </c:pt>
                <c:pt idx="126">
                  <c:v>5.8</c:v>
                </c:pt>
                <c:pt idx="127">
                  <c:v>6.1</c:v>
                </c:pt>
                <c:pt idx="128">
                  <c:v>7.8</c:v>
                </c:pt>
                <c:pt idx="129">
                  <c:v>2.5</c:v>
                </c:pt>
                <c:pt idx="130">
                  <c:v>4.7</c:v>
                </c:pt>
                <c:pt idx="131">
                  <c:v>3</c:v>
                </c:pt>
                <c:pt idx="132">
                  <c:v>5</c:v>
                </c:pt>
                <c:pt idx="133">
                  <c:v>6.6</c:v>
                </c:pt>
                <c:pt idx="134">
                  <c:v>4.2</c:v>
                </c:pt>
                <c:pt idx="135">
                  <c:v>4.7</c:v>
                </c:pt>
                <c:pt idx="136">
                  <c:v>2.5</c:v>
                </c:pt>
                <c:pt idx="137">
                  <c:v>7.1</c:v>
                </c:pt>
                <c:pt idx="138">
                  <c:v>4.5</c:v>
                </c:pt>
                <c:pt idx="139">
                  <c:v>5</c:v>
                </c:pt>
                <c:pt idx="140">
                  <c:v>5.6</c:v>
                </c:pt>
                <c:pt idx="141">
                  <c:v>3.5</c:v>
                </c:pt>
                <c:pt idx="142">
                  <c:v>5.8</c:v>
                </c:pt>
                <c:pt idx="143">
                  <c:v>4.5</c:v>
                </c:pt>
                <c:pt idx="144">
                  <c:v>4.5</c:v>
                </c:pt>
                <c:pt idx="145">
                  <c:v>4.5</c:v>
                </c:pt>
                <c:pt idx="146">
                  <c:v>6.6</c:v>
                </c:pt>
                <c:pt idx="147">
                  <c:v>5.4</c:v>
                </c:pt>
                <c:pt idx="148">
                  <c:v>7.8</c:v>
                </c:pt>
                <c:pt idx="149">
                  <c:v>5.3</c:v>
                </c:pt>
                <c:pt idx="150">
                  <c:v>6.9</c:v>
                </c:pt>
                <c:pt idx="151">
                  <c:v>5.0999999999999996</c:v>
                </c:pt>
                <c:pt idx="152">
                  <c:v>4.7</c:v>
                </c:pt>
                <c:pt idx="153">
                  <c:v>4.5</c:v>
                </c:pt>
                <c:pt idx="154">
                  <c:v>6.6</c:v>
                </c:pt>
                <c:pt idx="155">
                  <c:v>4.7</c:v>
                </c:pt>
                <c:pt idx="156">
                  <c:v>4.9000000000000004</c:v>
                </c:pt>
                <c:pt idx="157">
                  <c:v>4.8</c:v>
                </c:pt>
                <c:pt idx="158">
                  <c:v>4.9000000000000004</c:v>
                </c:pt>
                <c:pt idx="159">
                  <c:v>4.5999999999999996</c:v>
                </c:pt>
                <c:pt idx="160">
                  <c:v>4.9000000000000004</c:v>
                </c:pt>
                <c:pt idx="161">
                  <c:v>5.9</c:v>
                </c:pt>
                <c:pt idx="162">
                  <c:v>6.1</c:v>
                </c:pt>
                <c:pt idx="163">
                  <c:v>6</c:v>
                </c:pt>
                <c:pt idx="164">
                  <c:v>6</c:v>
                </c:pt>
                <c:pt idx="165">
                  <c:v>5</c:v>
                </c:pt>
                <c:pt idx="166">
                  <c:v>5.9</c:v>
                </c:pt>
                <c:pt idx="167">
                  <c:v>5.4</c:v>
                </c:pt>
                <c:pt idx="168">
                  <c:v>4</c:v>
                </c:pt>
                <c:pt idx="169">
                  <c:v>6.8</c:v>
                </c:pt>
                <c:pt idx="170">
                  <c:v>4.2</c:v>
                </c:pt>
                <c:pt idx="171">
                  <c:v>3.3</c:v>
                </c:pt>
                <c:pt idx="172">
                  <c:v>6.7</c:v>
                </c:pt>
                <c:pt idx="173">
                  <c:v>5.7</c:v>
                </c:pt>
                <c:pt idx="174">
                  <c:v>6.6</c:v>
                </c:pt>
                <c:pt idx="175">
                  <c:v>6.7</c:v>
                </c:pt>
                <c:pt idx="176">
                  <c:v>4.5</c:v>
                </c:pt>
                <c:pt idx="177">
                  <c:v>6.1</c:v>
                </c:pt>
                <c:pt idx="178">
                  <c:v>3.3</c:v>
                </c:pt>
                <c:pt idx="179">
                  <c:v>7.8</c:v>
                </c:pt>
                <c:pt idx="180">
                  <c:v>4.2</c:v>
                </c:pt>
                <c:pt idx="181">
                  <c:v>4.7</c:v>
                </c:pt>
                <c:pt idx="182">
                  <c:v>7.8</c:v>
                </c:pt>
                <c:pt idx="183">
                  <c:v>6.3</c:v>
                </c:pt>
                <c:pt idx="184">
                  <c:v>4.7</c:v>
                </c:pt>
                <c:pt idx="185">
                  <c:v>4.5</c:v>
                </c:pt>
                <c:pt idx="186">
                  <c:v>3.7</c:v>
                </c:pt>
                <c:pt idx="187">
                  <c:v>4.8</c:v>
                </c:pt>
                <c:pt idx="188">
                  <c:v>5.8</c:v>
                </c:pt>
                <c:pt idx="189">
                  <c:v>4.8</c:v>
                </c:pt>
                <c:pt idx="190">
                  <c:v>4.8</c:v>
                </c:pt>
                <c:pt idx="191">
                  <c:v>5.7</c:v>
                </c:pt>
                <c:pt idx="192">
                  <c:v>4.8</c:v>
                </c:pt>
                <c:pt idx="193">
                  <c:v>5</c:v>
                </c:pt>
                <c:pt idx="194">
                  <c:v>4.5</c:v>
                </c:pt>
                <c:pt idx="195">
                  <c:v>5.4</c:v>
                </c:pt>
                <c:pt idx="196">
                  <c:v>6.2</c:v>
                </c:pt>
                <c:pt idx="197">
                  <c:v>6.1</c:v>
                </c:pt>
                <c:pt idx="198">
                  <c:v>8.1999999999999993</c:v>
                </c:pt>
                <c:pt idx="199">
                  <c:v>6.1</c:v>
                </c:pt>
              </c:numCache>
            </c:numRef>
          </c:xVal>
          <c:yVal>
            <c:numRef>
              <c:f>'[1]Task 2.1'!$CI$2:$CI$201</c:f>
              <c:numCache>
                <c:formatCode>0.0</c:formatCode>
                <c:ptCount val="200"/>
                <c:pt idx="0">
                  <c:v>8.4</c:v>
                </c:pt>
                <c:pt idx="1">
                  <c:v>7.5</c:v>
                </c:pt>
                <c:pt idx="2">
                  <c:v>9</c:v>
                </c:pt>
                <c:pt idx="3">
                  <c:v>7.2</c:v>
                </c:pt>
                <c:pt idx="4">
                  <c:v>9</c:v>
                </c:pt>
                <c:pt idx="5">
                  <c:v>6.1</c:v>
                </c:pt>
                <c:pt idx="6">
                  <c:v>7.2</c:v>
                </c:pt>
                <c:pt idx="7">
                  <c:v>7.7</c:v>
                </c:pt>
                <c:pt idx="8">
                  <c:v>8.1999999999999993</c:v>
                </c:pt>
                <c:pt idx="9">
                  <c:v>6.7</c:v>
                </c:pt>
                <c:pt idx="10">
                  <c:v>8.4</c:v>
                </c:pt>
                <c:pt idx="11">
                  <c:v>6.6</c:v>
                </c:pt>
                <c:pt idx="12">
                  <c:v>7.9</c:v>
                </c:pt>
                <c:pt idx="13">
                  <c:v>8.1999999999999993</c:v>
                </c:pt>
                <c:pt idx="14">
                  <c:v>7.6</c:v>
                </c:pt>
                <c:pt idx="15">
                  <c:v>7.1</c:v>
                </c:pt>
                <c:pt idx="16">
                  <c:v>7.2</c:v>
                </c:pt>
                <c:pt idx="17">
                  <c:v>8.1999999999999993</c:v>
                </c:pt>
                <c:pt idx="18">
                  <c:v>7.9</c:v>
                </c:pt>
                <c:pt idx="19">
                  <c:v>8.8000000000000007</c:v>
                </c:pt>
                <c:pt idx="20">
                  <c:v>7</c:v>
                </c:pt>
                <c:pt idx="21">
                  <c:v>9.9</c:v>
                </c:pt>
                <c:pt idx="22">
                  <c:v>8.1</c:v>
                </c:pt>
                <c:pt idx="23">
                  <c:v>8</c:v>
                </c:pt>
                <c:pt idx="24">
                  <c:v>5.5</c:v>
                </c:pt>
                <c:pt idx="25">
                  <c:v>7</c:v>
                </c:pt>
                <c:pt idx="26">
                  <c:v>7</c:v>
                </c:pt>
                <c:pt idx="27">
                  <c:v>5.6</c:v>
                </c:pt>
                <c:pt idx="28">
                  <c:v>7.2</c:v>
                </c:pt>
                <c:pt idx="29">
                  <c:v>6.2</c:v>
                </c:pt>
                <c:pt idx="30">
                  <c:v>7.1</c:v>
                </c:pt>
                <c:pt idx="31">
                  <c:v>6.2</c:v>
                </c:pt>
                <c:pt idx="32">
                  <c:v>7.6</c:v>
                </c:pt>
                <c:pt idx="33">
                  <c:v>9</c:v>
                </c:pt>
                <c:pt idx="34">
                  <c:v>6.7</c:v>
                </c:pt>
                <c:pt idx="35">
                  <c:v>7.1</c:v>
                </c:pt>
                <c:pt idx="36">
                  <c:v>7.2</c:v>
                </c:pt>
                <c:pt idx="37">
                  <c:v>9.9</c:v>
                </c:pt>
                <c:pt idx="38">
                  <c:v>7.6</c:v>
                </c:pt>
                <c:pt idx="39">
                  <c:v>5.8</c:v>
                </c:pt>
                <c:pt idx="40">
                  <c:v>8.4</c:v>
                </c:pt>
                <c:pt idx="41">
                  <c:v>7.9</c:v>
                </c:pt>
                <c:pt idx="42">
                  <c:v>7.6</c:v>
                </c:pt>
                <c:pt idx="43">
                  <c:v>8.4</c:v>
                </c:pt>
                <c:pt idx="44">
                  <c:v>6.5</c:v>
                </c:pt>
                <c:pt idx="45">
                  <c:v>7.7</c:v>
                </c:pt>
                <c:pt idx="46">
                  <c:v>8</c:v>
                </c:pt>
                <c:pt idx="47">
                  <c:v>7.1</c:v>
                </c:pt>
                <c:pt idx="48">
                  <c:v>8.5</c:v>
                </c:pt>
                <c:pt idx="49">
                  <c:v>7.6</c:v>
                </c:pt>
                <c:pt idx="50">
                  <c:v>7.2</c:v>
                </c:pt>
                <c:pt idx="51">
                  <c:v>8.1999999999999993</c:v>
                </c:pt>
                <c:pt idx="52">
                  <c:v>9</c:v>
                </c:pt>
                <c:pt idx="53">
                  <c:v>7.2</c:v>
                </c:pt>
                <c:pt idx="54">
                  <c:v>8.1</c:v>
                </c:pt>
                <c:pt idx="55">
                  <c:v>8.9</c:v>
                </c:pt>
                <c:pt idx="56">
                  <c:v>8.8000000000000007</c:v>
                </c:pt>
                <c:pt idx="57">
                  <c:v>7.5</c:v>
                </c:pt>
                <c:pt idx="58">
                  <c:v>7</c:v>
                </c:pt>
                <c:pt idx="59">
                  <c:v>8.5</c:v>
                </c:pt>
                <c:pt idx="60">
                  <c:v>7.2</c:v>
                </c:pt>
                <c:pt idx="61">
                  <c:v>8.8000000000000007</c:v>
                </c:pt>
                <c:pt idx="62">
                  <c:v>8</c:v>
                </c:pt>
                <c:pt idx="63">
                  <c:v>8.1</c:v>
                </c:pt>
                <c:pt idx="64">
                  <c:v>7.1</c:v>
                </c:pt>
                <c:pt idx="65">
                  <c:v>9</c:v>
                </c:pt>
                <c:pt idx="66">
                  <c:v>6.2</c:v>
                </c:pt>
                <c:pt idx="67">
                  <c:v>8.1999999999999993</c:v>
                </c:pt>
                <c:pt idx="68">
                  <c:v>5.8</c:v>
                </c:pt>
                <c:pt idx="69">
                  <c:v>8</c:v>
                </c:pt>
                <c:pt idx="70">
                  <c:v>7.7</c:v>
                </c:pt>
                <c:pt idx="71">
                  <c:v>7</c:v>
                </c:pt>
                <c:pt idx="72">
                  <c:v>7.9</c:v>
                </c:pt>
                <c:pt idx="73">
                  <c:v>9.8000000000000007</c:v>
                </c:pt>
                <c:pt idx="74">
                  <c:v>8.4</c:v>
                </c:pt>
                <c:pt idx="75">
                  <c:v>8.9</c:v>
                </c:pt>
                <c:pt idx="76">
                  <c:v>7.5</c:v>
                </c:pt>
                <c:pt idx="77">
                  <c:v>8</c:v>
                </c:pt>
                <c:pt idx="78">
                  <c:v>8.1</c:v>
                </c:pt>
                <c:pt idx="79">
                  <c:v>7.6</c:v>
                </c:pt>
                <c:pt idx="80">
                  <c:v>8.8000000000000007</c:v>
                </c:pt>
                <c:pt idx="81">
                  <c:v>8</c:v>
                </c:pt>
                <c:pt idx="82">
                  <c:v>8.5</c:v>
                </c:pt>
                <c:pt idx="83">
                  <c:v>6.5</c:v>
                </c:pt>
                <c:pt idx="84">
                  <c:v>7.7</c:v>
                </c:pt>
                <c:pt idx="85">
                  <c:v>7.2</c:v>
                </c:pt>
                <c:pt idx="86">
                  <c:v>6</c:v>
                </c:pt>
                <c:pt idx="87">
                  <c:v>8.1999999999999993</c:v>
                </c:pt>
                <c:pt idx="88">
                  <c:v>7.4</c:v>
                </c:pt>
                <c:pt idx="89">
                  <c:v>9.3000000000000007</c:v>
                </c:pt>
                <c:pt idx="90">
                  <c:v>7.9</c:v>
                </c:pt>
                <c:pt idx="91">
                  <c:v>6.5</c:v>
                </c:pt>
                <c:pt idx="92">
                  <c:v>8.6</c:v>
                </c:pt>
                <c:pt idx="93">
                  <c:v>8.9</c:v>
                </c:pt>
                <c:pt idx="94">
                  <c:v>8.4</c:v>
                </c:pt>
                <c:pt idx="95">
                  <c:v>8.1</c:v>
                </c:pt>
                <c:pt idx="96">
                  <c:v>7.2</c:v>
                </c:pt>
                <c:pt idx="97">
                  <c:v>7.7</c:v>
                </c:pt>
                <c:pt idx="98">
                  <c:v>7.4</c:v>
                </c:pt>
                <c:pt idx="99">
                  <c:v>7</c:v>
                </c:pt>
                <c:pt idx="100">
                  <c:v>6.1</c:v>
                </c:pt>
                <c:pt idx="101">
                  <c:v>7.1</c:v>
                </c:pt>
                <c:pt idx="102">
                  <c:v>7.6</c:v>
                </c:pt>
                <c:pt idx="103">
                  <c:v>9</c:v>
                </c:pt>
                <c:pt idx="104">
                  <c:v>8.9</c:v>
                </c:pt>
                <c:pt idx="105">
                  <c:v>7.5</c:v>
                </c:pt>
                <c:pt idx="106">
                  <c:v>9.3000000000000007</c:v>
                </c:pt>
                <c:pt idx="107">
                  <c:v>8</c:v>
                </c:pt>
                <c:pt idx="108">
                  <c:v>7.6</c:v>
                </c:pt>
                <c:pt idx="109">
                  <c:v>7.1</c:v>
                </c:pt>
                <c:pt idx="110">
                  <c:v>8.1</c:v>
                </c:pt>
                <c:pt idx="111">
                  <c:v>7.9</c:v>
                </c:pt>
                <c:pt idx="112">
                  <c:v>7.2</c:v>
                </c:pt>
                <c:pt idx="113">
                  <c:v>7.7</c:v>
                </c:pt>
                <c:pt idx="114">
                  <c:v>7.9</c:v>
                </c:pt>
                <c:pt idx="115">
                  <c:v>6.9</c:v>
                </c:pt>
                <c:pt idx="116">
                  <c:v>9.5</c:v>
                </c:pt>
                <c:pt idx="117">
                  <c:v>7.5</c:v>
                </c:pt>
                <c:pt idx="118">
                  <c:v>8</c:v>
                </c:pt>
                <c:pt idx="119">
                  <c:v>7.1</c:v>
                </c:pt>
                <c:pt idx="120">
                  <c:v>8.8000000000000007</c:v>
                </c:pt>
                <c:pt idx="121">
                  <c:v>8</c:v>
                </c:pt>
                <c:pt idx="122">
                  <c:v>7.7</c:v>
                </c:pt>
                <c:pt idx="123">
                  <c:v>8.1999999999999993</c:v>
                </c:pt>
                <c:pt idx="124">
                  <c:v>6.5</c:v>
                </c:pt>
                <c:pt idx="125">
                  <c:v>8.1</c:v>
                </c:pt>
                <c:pt idx="126">
                  <c:v>8.1</c:v>
                </c:pt>
                <c:pt idx="127">
                  <c:v>6.9</c:v>
                </c:pt>
                <c:pt idx="128">
                  <c:v>9.3000000000000007</c:v>
                </c:pt>
                <c:pt idx="129">
                  <c:v>6.2</c:v>
                </c:pt>
                <c:pt idx="130">
                  <c:v>8</c:v>
                </c:pt>
                <c:pt idx="131">
                  <c:v>7.1</c:v>
                </c:pt>
                <c:pt idx="132">
                  <c:v>6.5</c:v>
                </c:pt>
                <c:pt idx="133">
                  <c:v>7.1</c:v>
                </c:pt>
                <c:pt idx="134">
                  <c:v>8.1999999999999993</c:v>
                </c:pt>
                <c:pt idx="135">
                  <c:v>7</c:v>
                </c:pt>
                <c:pt idx="136">
                  <c:v>6.7</c:v>
                </c:pt>
                <c:pt idx="137">
                  <c:v>7.5</c:v>
                </c:pt>
                <c:pt idx="138">
                  <c:v>7.4</c:v>
                </c:pt>
                <c:pt idx="139">
                  <c:v>7.4</c:v>
                </c:pt>
                <c:pt idx="140">
                  <c:v>7.9</c:v>
                </c:pt>
                <c:pt idx="141">
                  <c:v>8</c:v>
                </c:pt>
                <c:pt idx="142">
                  <c:v>8</c:v>
                </c:pt>
                <c:pt idx="143">
                  <c:v>8.4</c:v>
                </c:pt>
                <c:pt idx="144">
                  <c:v>8.8000000000000007</c:v>
                </c:pt>
                <c:pt idx="145">
                  <c:v>7.9</c:v>
                </c:pt>
                <c:pt idx="146">
                  <c:v>6</c:v>
                </c:pt>
                <c:pt idx="147">
                  <c:v>8.1999999999999993</c:v>
                </c:pt>
                <c:pt idx="148">
                  <c:v>8.4</c:v>
                </c:pt>
                <c:pt idx="149">
                  <c:v>7.4</c:v>
                </c:pt>
                <c:pt idx="150">
                  <c:v>8</c:v>
                </c:pt>
                <c:pt idx="151">
                  <c:v>6.6</c:v>
                </c:pt>
                <c:pt idx="152">
                  <c:v>7.6</c:v>
                </c:pt>
                <c:pt idx="153">
                  <c:v>7.5</c:v>
                </c:pt>
                <c:pt idx="154">
                  <c:v>7.1</c:v>
                </c:pt>
                <c:pt idx="155">
                  <c:v>7.9</c:v>
                </c:pt>
                <c:pt idx="156">
                  <c:v>7.6</c:v>
                </c:pt>
                <c:pt idx="157">
                  <c:v>7.1</c:v>
                </c:pt>
                <c:pt idx="158">
                  <c:v>7.6</c:v>
                </c:pt>
                <c:pt idx="159">
                  <c:v>8.1999999999999993</c:v>
                </c:pt>
                <c:pt idx="160">
                  <c:v>6.9</c:v>
                </c:pt>
                <c:pt idx="161">
                  <c:v>8.1</c:v>
                </c:pt>
                <c:pt idx="162">
                  <c:v>7.6</c:v>
                </c:pt>
                <c:pt idx="163">
                  <c:v>8.4</c:v>
                </c:pt>
                <c:pt idx="164">
                  <c:v>7.4</c:v>
                </c:pt>
                <c:pt idx="165">
                  <c:v>7.9</c:v>
                </c:pt>
                <c:pt idx="166">
                  <c:v>7.2</c:v>
                </c:pt>
                <c:pt idx="167">
                  <c:v>7.6</c:v>
                </c:pt>
                <c:pt idx="168">
                  <c:v>6.7</c:v>
                </c:pt>
                <c:pt idx="169">
                  <c:v>7.4</c:v>
                </c:pt>
                <c:pt idx="170">
                  <c:v>6.2</c:v>
                </c:pt>
                <c:pt idx="171">
                  <c:v>7.5</c:v>
                </c:pt>
                <c:pt idx="172">
                  <c:v>7.4</c:v>
                </c:pt>
                <c:pt idx="173">
                  <c:v>7.9</c:v>
                </c:pt>
                <c:pt idx="174">
                  <c:v>6.5</c:v>
                </c:pt>
                <c:pt idx="175">
                  <c:v>8.6</c:v>
                </c:pt>
                <c:pt idx="176">
                  <c:v>8.6</c:v>
                </c:pt>
                <c:pt idx="177">
                  <c:v>8</c:v>
                </c:pt>
                <c:pt idx="178">
                  <c:v>8.1</c:v>
                </c:pt>
                <c:pt idx="179">
                  <c:v>8.1999999999999993</c:v>
                </c:pt>
                <c:pt idx="180">
                  <c:v>7.2</c:v>
                </c:pt>
                <c:pt idx="181">
                  <c:v>8.4</c:v>
                </c:pt>
                <c:pt idx="182">
                  <c:v>9.4</c:v>
                </c:pt>
                <c:pt idx="183">
                  <c:v>9.4</c:v>
                </c:pt>
                <c:pt idx="184">
                  <c:v>7.5</c:v>
                </c:pt>
                <c:pt idx="185">
                  <c:v>6.6</c:v>
                </c:pt>
                <c:pt idx="186">
                  <c:v>4.3</c:v>
                </c:pt>
                <c:pt idx="187">
                  <c:v>6.6</c:v>
                </c:pt>
                <c:pt idx="188">
                  <c:v>7.4</c:v>
                </c:pt>
                <c:pt idx="189">
                  <c:v>7.1</c:v>
                </c:pt>
                <c:pt idx="190">
                  <c:v>6.7</c:v>
                </c:pt>
                <c:pt idx="191">
                  <c:v>6.7</c:v>
                </c:pt>
                <c:pt idx="192">
                  <c:v>7.2</c:v>
                </c:pt>
                <c:pt idx="193">
                  <c:v>7.1</c:v>
                </c:pt>
                <c:pt idx="194">
                  <c:v>6</c:v>
                </c:pt>
                <c:pt idx="195">
                  <c:v>8.4</c:v>
                </c:pt>
                <c:pt idx="196">
                  <c:v>8.6</c:v>
                </c:pt>
                <c:pt idx="197">
                  <c:v>7.9</c:v>
                </c:pt>
                <c:pt idx="198">
                  <c:v>7.6</c:v>
                </c:pt>
                <c:pt idx="199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C7-4290-B7D2-BA9A208B9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349136"/>
        <c:axId val="648356024"/>
      </c:scatterChart>
      <c:valAx>
        <c:axId val="64834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Brand_Image(A scale from 1 = Negative Image to 10 = Positive Image)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356024"/>
        <c:crosses val="autoZero"/>
        <c:crossBetween val="midCat"/>
      </c:valAx>
      <c:valAx>
        <c:axId val="64835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Order</a:t>
                </a:r>
                <a:r>
                  <a:rPr lang="en-AU" baseline="0"/>
                  <a:t> Quantity(Thousand)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34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Histogram</a:t>
            </a:r>
          </a:p>
        </cx:rich>
      </cx:tx>
    </cx:title>
    <cx:plotArea>
      <cx:plotAreaRegion>
        <cx:series layoutId="clusteredColumn" uniqueId="{30648D07-68E5-4612-8333-6553FDD48469}">
          <cx:tx>
            <cx:txData>
              <cx:f>_xlchart.v1.0</cx:f>
              <cx:v>Order_Qty</cx:v>
            </cx:txData>
          </cx:tx>
          <cx:spPr>
            <a:solidFill>
              <a:srgbClr val="FFFF00"/>
            </a:solidFill>
            <a:ln w="3175">
              <a:solidFill>
                <a:schemeClr val="tx1"/>
              </a:solidFill>
            </a:ln>
          </cx:spPr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Order Quantity(Thousand)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Frequency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Box Plot</a:t>
            </a:r>
          </a:p>
        </cx:rich>
      </cx:tx>
    </cx:title>
    <cx:plotArea>
      <cx:plotAreaRegion>
        <cx:series layoutId="boxWhisker" uniqueId="{244340EB-3EAC-46EA-B47E-4EBBD91EF9DE}">
          <cx:tx>
            <cx:txData>
              <cx:f>_xlchart.v1.2</cx:f>
              <cx:v>Order_Qty</cx:v>
            </cx:txData>
          </cx:tx>
          <cx:spPr>
            <a:solidFill>
              <a:srgbClr val="FFFF00"/>
            </a:solidFill>
          </cx:spPr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endParaRPr lang="en-US"/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Order Quantity(Thousand)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20</xdr:col>
      <xdr:colOff>342900</xdr:colOff>
      <xdr:row>20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0</xdr:colOff>
      <xdr:row>1</xdr:row>
      <xdr:rowOff>0</xdr:rowOff>
    </xdr:from>
    <xdr:to>
      <xdr:col>29</xdr:col>
      <xdr:colOff>304800</xdr:colOff>
      <xdr:row>17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23</xdr:row>
      <xdr:rowOff>0</xdr:rowOff>
    </xdr:from>
    <xdr:to>
      <xdr:col>20</xdr:col>
      <xdr:colOff>419100</xdr:colOff>
      <xdr:row>39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0.75625</cdr:x>
      <cdr:y>0.00694</cdr:y>
    </cdr:from>
    <cdr:to>
      <cdr:x>0.97811</cdr:x>
      <cdr:y>0.14029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457575" y="19038"/>
          <a:ext cx="1014344" cy="365806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0.78125</cdr:x>
      <cdr:y>0.01389</cdr:y>
    </cdr:from>
    <cdr:to>
      <cdr:x>0.95761</cdr:x>
      <cdr:y>0.14723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571875" y="38103"/>
          <a:ext cx="806318" cy="365778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0.69375</cdr:x>
      <cdr:y>0.02083</cdr:y>
    </cdr:from>
    <cdr:to>
      <cdr:x>0.96177</cdr:x>
      <cdr:y>0.15418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171825" y="57150"/>
          <a:ext cx="1225402" cy="365792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37</xdr:row>
      <xdr:rowOff>0</xdr:rowOff>
    </xdr:from>
    <xdr:to>
      <xdr:col>17</xdr:col>
      <xdr:colOff>0</xdr:colOff>
      <xdr:row>47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49</xdr:row>
      <xdr:rowOff>0</xdr:rowOff>
    </xdr:from>
    <xdr:to>
      <xdr:col>17</xdr:col>
      <xdr:colOff>0</xdr:colOff>
      <xdr:row>59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61</xdr:row>
      <xdr:rowOff>0</xdr:rowOff>
    </xdr:from>
    <xdr:to>
      <xdr:col>17</xdr:col>
      <xdr:colOff>0</xdr:colOff>
      <xdr:row>71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37</xdr:row>
      <xdr:rowOff>0</xdr:rowOff>
    </xdr:from>
    <xdr:to>
      <xdr:col>24</xdr:col>
      <xdr:colOff>0</xdr:colOff>
      <xdr:row>47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49</xdr:row>
      <xdr:rowOff>0</xdr:rowOff>
    </xdr:from>
    <xdr:to>
      <xdr:col>24</xdr:col>
      <xdr:colOff>0</xdr:colOff>
      <xdr:row>59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76200</xdr:colOff>
      <xdr:row>61</xdr:row>
      <xdr:rowOff>19050</xdr:rowOff>
    </xdr:from>
    <xdr:to>
      <xdr:col>24</xdr:col>
      <xdr:colOff>76200</xdr:colOff>
      <xdr:row>71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238125</xdr:colOff>
      <xdr:row>1</xdr:row>
      <xdr:rowOff>152400</xdr:rowOff>
    </xdr:from>
    <xdr:to>
      <xdr:col>26</xdr:col>
      <xdr:colOff>238125</xdr:colOff>
      <xdr:row>11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400050</xdr:colOff>
      <xdr:row>1</xdr:row>
      <xdr:rowOff>152400</xdr:rowOff>
    </xdr:from>
    <xdr:to>
      <xdr:col>32</xdr:col>
      <xdr:colOff>400050</xdr:colOff>
      <xdr:row>11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323850</xdr:colOff>
      <xdr:row>13</xdr:row>
      <xdr:rowOff>161925</xdr:rowOff>
    </xdr:from>
    <xdr:to>
      <xdr:col>26</xdr:col>
      <xdr:colOff>323850</xdr:colOff>
      <xdr:row>23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523875</xdr:colOff>
      <xdr:row>13</xdr:row>
      <xdr:rowOff>57150</xdr:rowOff>
    </xdr:from>
    <xdr:to>
      <xdr:col>32</xdr:col>
      <xdr:colOff>523875</xdr:colOff>
      <xdr:row>23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38100</xdr:colOff>
      <xdr:row>25</xdr:row>
      <xdr:rowOff>76200</xdr:rowOff>
    </xdr:from>
    <xdr:to>
      <xdr:col>33</xdr:col>
      <xdr:colOff>38100</xdr:colOff>
      <xdr:row>35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361950</xdr:colOff>
      <xdr:row>25</xdr:row>
      <xdr:rowOff>95250</xdr:rowOff>
    </xdr:from>
    <xdr:to>
      <xdr:col>26</xdr:col>
      <xdr:colOff>361950</xdr:colOff>
      <xdr:row>35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409575</xdr:colOff>
      <xdr:row>36</xdr:row>
      <xdr:rowOff>133350</xdr:rowOff>
    </xdr:from>
    <xdr:to>
      <xdr:col>26</xdr:col>
      <xdr:colOff>409575</xdr:colOff>
      <xdr:row>46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381000</xdr:colOff>
      <xdr:row>25</xdr:row>
      <xdr:rowOff>19050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126</xdr:row>
      <xdr:rowOff>0</xdr:rowOff>
    </xdr:from>
    <xdr:to>
      <xdr:col>15</xdr:col>
      <xdr:colOff>66675</xdr:colOff>
      <xdr:row>141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5C9DF7-D2BA-40CB-8E84-B2A24CB4D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133349</xdr:colOff>
      <xdr:row>9</xdr:row>
      <xdr:rowOff>38099</xdr:rowOff>
    </xdr:from>
    <xdr:to>
      <xdr:col>8</xdr:col>
      <xdr:colOff>561974</xdr:colOff>
      <xdr:row>26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228600</xdr:colOff>
      <xdr:row>31</xdr:row>
      <xdr:rowOff>95250</xdr:rowOff>
    </xdr:from>
    <xdr:to>
      <xdr:col>8</xdr:col>
      <xdr:colOff>533400</xdr:colOff>
      <xdr:row>48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20</xdr:row>
      <xdr:rowOff>0</xdr:rowOff>
    </xdr:from>
    <xdr:to>
      <xdr:col>34</xdr:col>
      <xdr:colOff>581026</xdr:colOff>
      <xdr:row>41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552450</xdr:colOff>
      <xdr:row>18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</xdr:row>
      <xdr:rowOff>0</xdr:rowOff>
    </xdr:from>
    <xdr:to>
      <xdr:col>20</xdr:col>
      <xdr:colOff>304800</xdr:colOff>
      <xdr:row>18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</xdr:row>
      <xdr:rowOff>0</xdr:rowOff>
    </xdr:from>
    <xdr:to>
      <xdr:col>30</xdr:col>
      <xdr:colOff>495300</xdr:colOff>
      <xdr:row>18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11</xdr:col>
      <xdr:colOff>76200</xdr:colOff>
      <xdr:row>37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21</xdr:row>
      <xdr:rowOff>0</xdr:rowOff>
    </xdr:from>
    <xdr:to>
      <xdr:col>20</xdr:col>
      <xdr:colOff>304800</xdr:colOff>
      <xdr:row>37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609599</xdr:colOff>
      <xdr:row>21</xdr:row>
      <xdr:rowOff>0</xdr:rowOff>
    </xdr:from>
    <xdr:to>
      <xdr:col>30</xdr:col>
      <xdr:colOff>581024</xdr:colOff>
      <xdr:row>37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11</xdr:col>
      <xdr:colOff>57150</xdr:colOff>
      <xdr:row>56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40</xdr:row>
      <xdr:rowOff>0</xdr:rowOff>
    </xdr:from>
    <xdr:to>
      <xdr:col>20</xdr:col>
      <xdr:colOff>304800</xdr:colOff>
      <xdr:row>56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609599</xdr:colOff>
      <xdr:row>40</xdr:row>
      <xdr:rowOff>0</xdr:rowOff>
    </xdr:from>
    <xdr:to>
      <xdr:col>30</xdr:col>
      <xdr:colOff>561974</xdr:colOff>
      <xdr:row>56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609599</xdr:colOff>
      <xdr:row>58</xdr:row>
      <xdr:rowOff>0</xdr:rowOff>
    </xdr:from>
    <xdr:to>
      <xdr:col>11</xdr:col>
      <xdr:colOff>28574</xdr:colOff>
      <xdr:row>74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58</xdr:row>
      <xdr:rowOff>0</xdr:rowOff>
    </xdr:from>
    <xdr:to>
      <xdr:col>20</xdr:col>
      <xdr:colOff>304800</xdr:colOff>
      <xdr:row>74</xdr:row>
      <xdr:rowOff>152400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58</xdr:row>
      <xdr:rowOff>0</xdr:rowOff>
    </xdr:from>
    <xdr:to>
      <xdr:col>30</xdr:col>
      <xdr:colOff>533400</xdr:colOff>
      <xdr:row>74</xdr:row>
      <xdr:rowOff>152400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11</xdr:col>
      <xdr:colOff>0</xdr:colOff>
      <xdr:row>93</xdr:row>
      <xdr:rowOff>152400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77</xdr:row>
      <xdr:rowOff>0</xdr:rowOff>
    </xdr:from>
    <xdr:to>
      <xdr:col>20</xdr:col>
      <xdr:colOff>419100</xdr:colOff>
      <xdr:row>93</xdr:row>
      <xdr:rowOff>152400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0.73659</cdr:x>
      <cdr:y>0.01737</cdr:y>
    </cdr:from>
    <cdr:to>
      <cdr:x>0.96687</cdr:x>
      <cdr:y>0.15071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448173" y="47637"/>
          <a:ext cx="1390626" cy="365778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0.69792</cdr:x>
      <cdr:y>0.01736</cdr:y>
    </cdr:from>
    <cdr:to>
      <cdr:x>0.96594</cdr:x>
      <cdr:y>0.15071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190875" y="47625"/>
          <a:ext cx="1225402" cy="365792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0.75625</cdr:x>
      <cdr:y>0.02778</cdr:y>
    </cdr:from>
    <cdr:to>
      <cdr:x>0.98677</cdr:x>
      <cdr:y>0.16112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457575" y="76206"/>
          <a:ext cx="1053937" cy="365778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0.69167</cdr:x>
      <cdr:y>0.03125</cdr:y>
    </cdr:from>
    <cdr:to>
      <cdr:x>0.95969</cdr:x>
      <cdr:y>0.16459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162300" y="85725"/>
          <a:ext cx="1225402" cy="365792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0.74167</cdr:x>
      <cdr:y>0.03125</cdr:y>
    </cdr:from>
    <cdr:to>
      <cdr:x>0.97002</cdr:x>
      <cdr:y>0.16459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390899" y="85725"/>
          <a:ext cx="1044031" cy="365778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0.75833</cdr:x>
      <cdr:y>0.01042</cdr:y>
    </cdr:from>
    <cdr:to>
      <cdr:x>0.96061</cdr:x>
      <cdr:y>0.14376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467100" y="28584"/>
          <a:ext cx="924809" cy="365778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0.72317</cdr:x>
      <cdr:y>0.00694</cdr:y>
    </cdr:from>
    <cdr:to>
      <cdr:x>0.96386</cdr:x>
      <cdr:y>0.14029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429125" y="19038"/>
          <a:ext cx="1474107" cy="365806"/>
        </a:xfrm>
        <a:prstGeom xmlns:a="http://schemas.openxmlformats.org/drawingml/2006/main" prst="rect">
          <a:avLst/>
        </a:prstGeom>
      </cdr:spPr>
    </cdr:pic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/shantanu%20-final%20destin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Library" Target="RealStats.xla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uptasha\Downloads\Book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escriptive%20assignment%20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ble Description"/>
      <sheetName val="data"/>
      <sheetName val="product"/>
      <sheetName val="Task 1"/>
      <sheetName val="Task 2.1"/>
      <sheetName val="Multicollinearity"/>
      <sheetName val="Regression-1"/>
      <sheetName val="Regression-2"/>
      <sheetName val="Regression-3"/>
      <sheetName val="Regression-4"/>
      <sheetName val="Regression-5"/>
      <sheetName val="Regression-6"/>
      <sheetName val="Regression-7"/>
      <sheetName val="Regression-8"/>
      <sheetName val="Regression-9"/>
      <sheetName val="Task 2.2"/>
      <sheetName val="Task 2.3"/>
      <sheetName val="Task 3.1"/>
      <sheetName val="Task 3.2"/>
      <sheetName val="Task 3.3"/>
      <sheetName val="Task 4."/>
      <sheetName val="Results"/>
      <sheetName val="Interaction - Binary Var"/>
      <sheetName val="Interaction - Continuous Var"/>
    </sheetNames>
    <sheetDataSet>
      <sheetData sheetId="0"/>
      <sheetData sheetId="1"/>
      <sheetData sheetId="2"/>
      <sheetData sheetId="3">
        <row r="1">
          <cell r="A1" t="str">
            <v>Order_Qty</v>
          </cell>
          <cell r="B1" t="str">
            <v>Recommend</v>
          </cell>
        </row>
        <row r="2">
          <cell r="A2">
            <v>8.4</v>
          </cell>
          <cell r="B2">
            <v>1</v>
          </cell>
        </row>
        <row r="3">
          <cell r="A3">
            <v>7.5</v>
          </cell>
          <cell r="B3">
            <v>0</v>
          </cell>
        </row>
        <row r="4">
          <cell r="A4">
            <v>9</v>
          </cell>
          <cell r="B4">
            <v>1</v>
          </cell>
        </row>
        <row r="5">
          <cell r="A5">
            <v>7.2</v>
          </cell>
          <cell r="B5">
            <v>0</v>
          </cell>
        </row>
        <row r="6">
          <cell r="A6">
            <v>9</v>
          </cell>
          <cell r="B6">
            <v>0</v>
          </cell>
        </row>
        <row r="7">
          <cell r="A7">
            <v>6.1</v>
          </cell>
          <cell r="B7">
            <v>0</v>
          </cell>
        </row>
        <row r="8">
          <cell r="A8">
            <v>7.2</v>
          </cell>
          <cell r="B8">
            <v>1</v>
          </cell>
        </row>
        <row r="9">
          <cell r="A9">
            <v>7.7</v>
          </cell>
          <cell r="B9">
            <v>0</v>
          </cell>
        </row>
        <row r="10">
          <cell r="A10">
            <v>8.1999999999999993</v>
          </cell>
          <cell r="B10">
            <v>1</v>
          </cell>
        </row>
        <row r="11">
          <cell r="A11">
            <v>6.7</v>
          </cell>
          <cell r="B11">
            <v>0</v>
          </cell>
        </row>
        <row r="12">
          <cell r="A12">
            <v>8.4</v>
          </cell>
          <cell r="B12">
            <v>1</v>
          </cell>
        </row>
        <row r="13">
          <cell r="A13">
            <v>6.6</v>
          </cell>
          <cell r="B13">
            <v>0</v>
          </cell>
        </row>
        <row r="14">
          <cell r="A14">
            <v>7.9</v>
          </cell>
          <cell r="B14">
            <v>1</v>
          </cell>
        </row>
        <row r="15">
          <cell r="A15">
            <v>8.1999999999999993</v>
          </cell>
          <cell r="B15">
            <v>0</v>
          </cell>
        </row>
        <row r="16">
          <cell r="A16">
            <v>7.6</v>
          </cell>
          <cell r="B16">
            <v>1</v>
          </cell>
        </row>
        <row r="17">
          <cell r="A17">
            <v>7.1</v>
          </cell>
          <cell r="B17">
            <v>0</v>
          </cell>
        </row>
        <row r="18">
          <cell r="A18">
            <v>7.2</v>
          </cell>
          <cell r="B18">
            <v>1</v>
          </cell>
        </row>
        <row r="19">
          <cell r="A19">
            <v>8.1999999999999993</v>
          </cell>
          <cell r="B19">
            <v>0</v>
          </cell>
        </row>
        <row r="20">
          <cell r="A20">
            <v>7.9</v>
          </cell>
          <cell r="B20">
            <v>1</v>
          </cell>
        </row>
        <row r="21">
          <cell r="A21">
            <v>8.8000000000000007</v>
          </cell>
          <cell r="B21">
            <v>1</v>
          </cell>
        </row>
        <row r="22">
          <cell r="A22">
            <v>7</v>
          </cell>
          <cell r="B22">
            <v>0</v>
          </cell>
        </row>
        <row r="23">
          <cell r="A23">
            <v>9.9</v>
          </cell>
          <cell r="B23">
            <v>1</v>
          </cell>
        </row>
        <row r="24">
          <cell r="A24">
            <v>8.1</v>
          </cell>
          <cell r="B24">
            <v>1</v>
          </cell>
        </row>
        <row r="25">
          <cell r="A25">
            <v>8</v>
          </cell>
          <cell r="B25">
            <v>1</v>
          </cell>
        </row>
        <row r="26">
          <cell r="A26">
            <v>5.5</v>
          </cell>
          <cell r="B26">
            <v>0</v>
          </cell>
        </row>
        <row r="27">
          <cell r="A27">
            <v>7</v>
          </cell>
          <cell r="B27">
            <v>0</v>
          </cell>
        </row>
        <row r="28">
          <cell r="A28">
            <v>7</v>
          </cell>
          <cell r="B28">
            <v>1</v>
          </cell>
        </row>
        <row r="29">
          <cell r="A29">
            <v>5.6</v>
          </cell>
          <cell r="B29">
            <v>0</v>
          </cell>
        </row>
        <row r="30">
          <cell r="A30">
            <v>7.2</v>
          </cell>
          <cell r="B30">
            <v>0</v>
          </cell>
        </row>
        <row r="31">
          <cell r="A31">
            <v>6.2</v>
          </cell>
          <cell r="B31">
            <v>0</v>
          </cell>
        </row>
        <row r="32">
          <cell r="A32">
            <v>7.1</v>
          </cell>
          <cell r="B32">
            <v>0</v>
          </cell>
        </row>
        <row r="33">
          <cell r="A33">
            <v>6.2</v>
          </cell>
          <cell r="B33">
            <v>0</v>
          </cell>
        </row>
        <row r="34">
          <cell r="A34">
            <v>7.6</v>
          </cell>
          <cell r="B34">
            <v>0</v>
          </cell>
        </row>
        <row r="35">
          <cell r="A35">
            <v>9</v>
          </cell>
          <cell r="B35">
            <v>1</v>
          </cell>
        </row>
        <row r="36">
          <cell r="A36">
            <v>6.7</v>
          </cell>
          <cell r="B36">
            <v>0</v>
          </cell>
        </row>
        <row r="37">
          <cell r="A37">
            <v>7.1</v>
          </cell>
          <cell r="B37">
            <v>0</v>
          </cell>
        </row>
        <row r="38">
          <cell r="A38">
            <v>7.2</v>
          </cell>
          <cell r="B38">
            <v>1</v>
          </cell>
        </row>
        <row r="39">
          <cell r="A39">
            <v>9.9</v>
          </cell>
          <cell r="B39">
            <v>1</v>
          </cell>
        </row>
        <row r="40">
          <cell r="A40">
            <v>7.6</v>
          </cell>
          <cell r="B40">
            <v>0</v>
          </cell>
        </row>
        <row r="41">
          <cell r="A41">
            <v>5.8</v>
          </cell>
          <cell r="B41">
            <v>0</v>
          </cell>
        </row>
        <row r="42">
          <cell r="A42">
            <v>8.4</v>
          </cell>
          <cell r="B42">
            <v>1</v>
          </cell>
        </row>
        <row r="43">
          <cell r="A43">
            <v>7.9</v>
          </cell>
          <cell r="B43">
            <v>1</v>
          </cell>
        </row>
        <row r="44">
          <cell r="A44">
            <v>7.6</v>
          </cell>
          <cell r="B44">
            <v>1</v>
          </cell>
        </row>
        <row r="45">
          <cell r="A45">
            <v>8.4</v>
          </cell>
          <cell r="B45">
            <v>1</v>
          </cell>
        </row>
        <row r="46">
          <cell r="A46">
            <v>6.5</v>
          </cell>
          <cell r="B46">
            <v>0</v>
          </cell>
        </row>
        <row r="47">
          <cell r="A47">
            <v>7.7</v>
          </cell>
          <cell r="B47">
            <v>1</v>
          </cell>
        </row>
        <row r="48">
          <cell r="A48">
            <v>8</v>
          </cell>
          <cell r="B48">
            <v>1</v>
          </cell>
        </row>
        <row r="49">
          <cell r="A49">
            <v>7.1</v>
          </cell>
          <cell r="B49">
            <v>1</v>
          </cell>
        </row>
        <row r="50">
          <cell r="A50">
            <v>8.5</v>
          </cell>
          <cell r="B50">
            <v>1</v>
          </cell>
        </row>
        <row r="51">
          <cell r="A51">
            <v>7.6</v>
          </cell>
          <cell r="B51">
            <v>1</v>
          </cell>
        </row>
        <row r="52">
          <cell r="A52">
            <v>7.2</v>
          </cell>
          <cell r="B52">
            <v>1</v>
          </cell>
        </row>
        <row r="53">
          <cell r="A53">
            <v>8.1999999999999993</v>
          </cell>
          <cell r="B53">
            <v>1</v>
          </cell>
        </row>
        <row r="54">
          <cell r="A54">
            <v>9</v>
          </cell>
          <cell r="B54">
            <v>1</v>
          </cell>
        </row>
        <row r="55">
          <cell r="A55">
            <v>7.2</v>
          </cell>
          <cell r="B55">
            <v>1</v>
          </cell>
        </row>
        <row r="56">
          <cell r="A56">
            <v>8.1</v>
          </cell>
          <cell r="B56">
            <v>1</v>
          </cell>
        </row>
        <row r="57">
          <cell r="A57">
            <v>8.9</v>
          </cell>
          <cell r="B57">
            <v>1</v>
          </cell>
        </row>
        <row r="58">
          <cell r="A58">
            <v>8.8000000000000007</v>
          </cell>
          <cell r="B58">
            <v>1</v>
          </cell>
        </row>
        <row r="59">
          <cell r="A59">
            <v>7.5</v>
          </cell>
          <cell r="B59">
            <v>1</v>
          </cell>
        </row>
        <row r="60">
          <cell r="A60">
            <v>7</v>
          </cell>
          <cell r="B60">
            <v>0</v>
          </cell>
        </row>
        <row r="61">
          <cell r="A61">
            <v>8.5</v>
          </cell>
          <cell r="B61">
            <v>1</v>
          </cell>
        </row>
        <row r="62">
          <cell r="A62">
            <v>7.2</v>
          </cell>
          <cell r="B62">
            <v>0</v>
          </cell>
        </row>
        <row r="63">
          <cell r="A63">
            <v>8.8000000000000007</v>
          </cell>
          <cell r="B63">
            <v>1</v>
          </cell>
        </row>
        <row r="64">
          <cell r="A64">
            <v>8</v>
          </cell>
          <cell r="B64">
            <v>0</v>
          </cell>
        </row>
        <row r="65">
          <cell r="A65">
            <v>8.1</v>
          </cell>
          <cell r="B65">
            <v>0</v>
          </cell>
        </row>
        <row r="66">
          <cell r="A66">
            <v>7.1</v>
          </cell>
          <cell r="B66">
            <v>0</v>
          </cell>
        </row>
        <row r="67">
          <cell r="A67">
            <v>9</v>
          </cell>
          <cell r="B67">
            <v>0</v>
          </cell>
        </row>
        <row r="68">
          <cell r="A68">
            <v>6.2</v>
          </cell>
          <cell r="B68">
            <v>0</v>
          </cell>
        </row>
        <row r="69">
          <cell r="A69">
            <v>8.1999999999999993</v>
          </cell>
          <cell r="B69">
            <v>0</v>
          </cell>
        </row>
        <row r="70">
          <cell r="A70">
            <v>5.8</v>
          </cell>
          <cell r="B70">
            <v>0</v>
          </cell>
        </row>
        <row r="71">
          <cell r="A71">
            <v>8</v>
          </cell>
          <cell r="B71">
            <v>0</v>
          </cell>
        </row>
        <row r="72">
          <cell r="A72">
            <v>7.7</v>
          </cell>
          <cell r="B72">
            <v>1</v>
          </cell>
        </row>
        <row r="73">
          <cell r="A73">
            <v>7</v>
          </cell>
          <cell r="B73">
            <v>0</v>
          </cell>
        </row>
        <row r="74">
          <cell r="A74">
            <v>7.9</v>
          </cell>
          <cell r="B74">
            <v>0</v>
          </cell>
        </row>
        <row r="75">
          <cell r="A75">
            <v>9.8000000000000007</v>
          </cell>
          <cell r="B75">
            <v>1</v>
          </cell>
        </row>
        <row r="76">
          <cell r="A76">
            <v>8.4</v>
          </cell>
          <cell r="B76">
            <v>1</v>
          </cell>
        </row>
        <row r="77">
          <cell r="A77">
            <v>8.9</v>
          </cell>
          <cell r="B77">
            <v>0</v>
          </cell>
        </row>
        <row r="78">
          <cell r="A78">
            <v>7.5</v>
          </cell>
          <cell r="B78">
            <v>0</v>
          </cell>
        </row>
        <row r="79">
          <cell r="A79">
            <v>8</v>
          </cell>
          <cell r="B79">
            <v>1</v>
          </cell>
        </row>
        <row r="80">
          <cell r="A80">
            <v>8.1</v>
          </cell>
          <cell r="B80">
            <v>1</v>
          </cell>
        </row>
        <row r="81">
          <cell r="A81">
            <v>7.6</v>
          </cell>
          <cell r="B81">
            <v>0</v>
          </cell>
        </row>
        <row r="82">
          <cell r="A82">
            <v>8.8000000000000007</v>
          </cell>
          <cell r="B82">
            <v>1</v>
          </cell>
        </row>
        <row r="83">
          <cell r="A83">
            <v>8</v>
          </cell>
          <cell r="B83">
            <v>1</v>
          </cell>
        </row>
        <row r="84">
          <cell r="A84">
            <v>8.5</v>
          </cell>
          <cell r="B84">
            <v>0</v>
          </cell>
        </row>
        <row r="85">
          <cell r="A85">
            <v>6.5</v>
          </cell>
          <cell r="B85">
            <v>0</v>
          </cell>
        </row>
        <row r="86">
          <cell r="A86">
            <v>7.7</v>
          </cell>
          <cell r="B86">
            <v>1</v>
          </cell>
        </row>
        <row r="87">
          <cell r="A87">
            <v>7.2</v>
          </cell>
          <cell r="B87">
            <v>0</v>
          </cell>
        </row>
        <row r="88">
          <cell r="A88">
            <v>6</v>
          </cell>
          <cell r="B88">
            <v>0</v>
          </cell>
        </row>
        <row r="89">
          <cell r="A89">
            <v>8.1999999999999993</v>
          </cell>
          <cell r="B89">
            <v>1</v>
          </cell>
        </row>
        <row r="90">
          <cell r="A90">
            <v>7.4</v>
          </cell>
          <cell r="B90">
            <v>0</v>
          </cell>
        </row>
        <row r="91">
          <cell r="A91">
            <v>9.3000000000000007</v>
          </cell>
          <cell r="B91">
            <v>1</v>
          </cell>
        </row>
        <row r="92">
          <cell r="A92">
            <v>7.9</v>
          </cell>
          <cell r="B92">
            <v>1</v>
          </cell>
        </row>
        <row r="93">
          <cell r="A93">
            <v>6.5</v>
          </cell>
          <cell r="B93">
            <v>0</v>
          </cell>
        </row>
        <row r="94">
          <cell r="A94">
            <v>8.6</v>
          </cell>
          <cell r="B94">
            <v>1</v>
          </cell>
        </row>
        <row r="95">
          <cell r="A95">
            <v>8.9</v>
          </cell>
          <cell r="B95">
            <v>1</v>
          </cell>
        </row>
        <row r="96">
          <cell r="A96">
            <v>8.4</v>
          </cell>
          <cell r="B96">
            <v>1</v>
          </cell>
        </row>
        <row r="97">
          <cell r="A97">
            <v>8.1</v>
          </cell>
          <cell r="B97">
            <v>1</v>
          </cell>
        </row>
        <row r="98">
          <cell r="A98">
            <v>7.2</v>
          </cell>
          <cell r="B98">
            <v>0</v>
          </cell>
        </row>
        <row r="99">
          <cell r="A99">
            <v>7.7</v>
          </cell>
          <cell r="B99">
            <v>1</v>
          </cell>
        </row>
        <row r="100">
          <cell r="A100">
            <v>7.4</v>
          </cell>
          <cell r="B100">
            <v>1</v>
          </cell>
        </row>
        <row r="101">
          <cell r="A101">
            <v>7</v>
          </cell>
          <cell r="B101">
            <v>1</v>
          </cell>
        </row>
        <row r="102">
          <cell r="A102">
            <v>6.1</v>
          </cell>
          <cell r="B102">
            <v>0</v>
          </cell>
        </row>
        <row r="103">
          <cell r="A103">
            <v>7.1</v>
          </cell>
          <cell r="B103">
            <v>1</v>
          </cell>
        </row>
        <row r="104">
          <cell r="A104">
            <v>7.6</v>
          </cell>
          <cell r="B104">
            <v>1</v>
          </cell>
        </row>
        <row r="105">
          <cell r="A105">
            <v>9</v>
          </cell>
          <cell r="B105">
            <v>1</v>
          </cell>
        </row>
        <row r="106">
          <cell r="A106">
            <v>8.9</v>
          </cell>
          <cell r="B106">
            <v>1</v>
          </cell>
        </row>
        <row r="107">
          <cell r="A107">
            <v>7.5</v>
          </cell>
          <cell r="B107">
            <v>1</v>
          </cell>
        </row>
        <row r="108">
          <cell r="A108">
            <v>9.3000000000000007</v>
          </cell>
          <cell r="B108">
            <v>1</v>
          </cell>
        </row>
        <row r="109">
          <cell r="A109">
            <v>8</v>
          </cell>
          <cell r="B109">
            <v>1</v>
          </cell>
        </row>
        <row r="110">
          <cell r="A110">
            <v>7.6</v>
          </cell>
          <cell r="B110">
            <v>1</v>
          </cell>
        </row>
        <row r="111">
          <cell r="A111">
            <v>7.1</v>
          </cell>
          <cell r="B111">
            <v>0</v>
          </cell>
        </row>
        <row r="112">
          <cell r="A112">
            <v>8.1</v>
          </cell>
          <cell r="B112">
            <v>1</v>
          </cell>
        </row>
        <row r="113">
          <cell r="A113">
            <v>7.9</v>
          </cell>
          <cell r="B113">
            <v>0</v>
          </cell>
        </row>
        <row r="114">
          <cell r="A114">
            <v>7.2</v>
          </cell>
          <cell r="B114">
            <v>1</v>
          </cell>
        </row>
        <row r="115">
          <cell r="A115">
            <v>7.7</v>
          </cell>
          <cell r="B115">
            <v>1</v>
          </cell>
        </row>
        <row r="116">
          <cell r="A116">
            <v>7.9</v>
          </cell>
          <cell r="B116">
            <v>1</v>
          </cell>
        </row>
        <row r="117">
          <cell r="A117">
            <v>6.9</v>
          </cell>
          <cell r="B117">
            <v>0</v>
          </cell>
        </row>
        <row r="118">
          <cell r="A118">
            <v>9.5</v>
          </cell>
          <cell r="B118">
            <v>1</v>
          </cell>
        </row>
        <row r="119">
          <cell r="A119">
            <v>7.5</v>
          </cell>
          <cell r="B119">
            <v>0</v>
          </cell>
        </row>
        <row r="120">
          <cell r="A120">
            <v>8</v>
          </cell>
          <cell r="B120">
            <v>1</v>
          </cell>
        </row>
        <row r="121">
          <cell r="A121">
            <v>7.1</v>
          </cell>
          <cell r="B121">
            <v>0</v>
          </cell>
        </row>
        <row r="122">
          <cell r="A122">
            <v>8.8000000000000007</v>
          </cell>
          <cell r="B122">
            <v>1</v>
          </cell>
        </row>
        <row r="123">
          <cell r="A123">
            <v>8</v>
          </cell>
          <cell r="B123">
            <v>0</v>
          </cell>
        </row>
        <row r="124">
          <cell r="A124">
            <v>7.7</v>
          </cell>
          <cell r="B124">
            <v>0</v>
          </cell>
        </row>
        <row r="125">
          <cell r="A125">
            <v>8.1999999999999993</v>
          </cell>
          <cell r="B125">
            <v>1</v>
          </cell>
        </row>
        <row r="126">
          <cell r="A126">
            <v>6.5</v>
          </cell>
          <cell r="B126">
            <v>0</v>
          </cell>
        </row>
        <row r="127">
          <cell r="A127">
            <v>8.1</v>
          </cell>
          <cell r="B127">
            <v>1</v>
          </cell>
        </row>
        <row r="128">
          <cell r="A128">
            <v>8.1</v>
          </cell>
          <cell r="B128">
            <v>0</v>
          </cell>
        </row>
        <row r="129">
          <cell r="A129">
            <v>6.9</v>
          </cell>
          <cell r="B129">
            <v>0</v>
          </cell>
        </row>
        <row r="130">
          <cell r="A130">
            <v>9.3000000000000007</v>
          </cell>
          <cell r="B130">
            <v>1</v>
          </cell>
        </row>
        <row r="131">
          <cell r="A131">
            <v>6.2</v>
          </cell>
          <cell r="B131">
            <v>0</v>
          </cell>
        </row>
        <row r="132">
          <cell r="A132">
            <v>8</v>
          </cell>
          <cell r="B132">
            <v>0</v>
          </cell>
        </row>
        <row r="133">
          <cell r="A133">
            <v>7.1</v>
          </cell>
          <cell r="B133">
            <v>0</v>
          </cell>
        </row>
        <row r="134">
          <cell r="A134">
            <v>6.5</v>
          </cell>
          <cell r="B134">
            <v>0</v>
          </cell>
        </row>
        <row r="135">
          <cell r="A135">
            <v>7.1</v>
          </cell>
          <cell r="B135">
            <v>0</v>
          </cell>
        </row>
        <row r="136">
          <cell r="A136">
            <v>8.1999999999999993</v>
          </cell>
          <cell r="B136">
            <v>1</v>
          </cell>
        </row>
        <row r="137">
          <cell r="A137">
            <v>7</v>
          </cell>
          <cell r="B137">
            <v>1</v>
          </cell>
        </row>
        <row r="138">
          <cell r="A138">
            <v>6.7</v>
          </cell>
          <cell r="B138">
            <v>0</v>
          </cell>
        </row>
        <row r="139">
          <cell r="A139">
            <v>7.5</v>
          </cell>
          <cell r="B139">
            <v>0</v>
          </cell>
        </row>
        <row r="140">
          <cell r="A140">
            <v>7.4</v>
          </cell>
          <cell r="B140">
            <v>0</v>
          </cell>
        </row>
        <row r="141">
          <cell r="A141">
            <v>7.4</v>
          </cell>
          <cell r="B141">
            <v>0</v>
          </cell>
        </row>
        <row r="142">
          <cell r="A142">
            <v>7.9</v>
          </cell>
          <cell r="B142">
            <v>0</v>
          </cell>
        </row>
        <row r="143">
          <cell r="A143">
            <v>8</v>
          </cell>
          <cell r="B143">
            <v>1</v>
          </cell>
        </row>
        <row r="144">
          <cell r="A144">
            <v>8</v>
          </cell>
          <cell r="B144">
            <v>1</v>
          </cell>
        </row>
        <row r="145">
          <cell r="A145">
            <v>8.4</v>
          </cell>
          <cell r="B145">
            <v>0</v>
          </cell>
        </row>
        <row r="146">
          <cell r="A146">
            <v>8.8000000000000007</v>
          </cell>
          <cell r="B146">
            <v>1</v>
          </cell>
        </row>
        <row r="147">
          <cell r="A147">
            <v>7.9</v>
          </cell>
          <cell r="B147">
            <v>1</v>
          </cell>
        </row>
        <row r="148">
          <cell r="A148">
            <v>6</v>
          </cell>
          <cell r="B148">
            <v>0</v>
          </cell>
        </row>
        <row r="149">
          <cell r="A149">
            <v>8.1999999999999993</v>
          </cell>
          <cell r="B149">
            <v>0</v>
          </cell>
        </row>
        <row r="150">
          <cell r="A150">
            <v>8.4</v>
          </cell>
          <cell r="B150">
            <v>1</v>
          </cell>
        </row>
        <row r="151">
          <cell r="A151">
            <v>7.4</v>
          </cell>
          <cell r="B151">
            <v>0</v>
          </cell>
        </row>
        <row r="152">
          <cell r="A152">
            <v>8</v>
          </cell>
          <cell r="B152">
            <v>0</v>
          </cell>
        </row>
        <row r="153">
          <cell r="A153">
            <v>6.6</v>
          </cell>
          <cell r="B153">
            <v>0</v>
          </cell>
        </row>
        <row r="154">
          <cell r="A154">
            <v>7.6</v>
          </cell>
          <cell r="B154">
            <v>0</v>
          </cell>
        </row>
        <row r="155">
          <cell r="A155">
            <v>7.5</v>
          </cell>
          <cell r="B155">
            <v>0</v>
          </cell>
        </row>
        <row r="156">
          <cell r="A156">
            <v>7.1</v>
          </cell>
          <cell r="B156">
            <v>0</v>
          </cell>
        </row>
        <row r="157">
          <cell r="A157">
            <v>7.9</v>
          </cell>
          <cell r="B157">
            <v>0</v>
          </cell>
        </row>
        <row r="158">
          <cell r="A158">
            <v>7.6</v>
          </cell>
          <cell r="B158">
            <v>0</v>
          </cell>
        </row>
        <row r="159">
          <cell r="A159">
            <v>7.1</v>
          </cell>
          <cell r="B159">
            <v>0</v>
          </cell>
        </row>
        <row r="160">
          <cell r="A160">
            <v>7.6</v>
          </cell>
          <cell r="B160">
            <v>0</v>
          </cell>
        </row>
        <row r="161">
          <cell r="A161">
            <v>8.1999999999999993</v>
          </cell>
          <cell r="B161">
            <v>1</v>
          </cell>
        </row>
        <row r="162">
          <cell r="A162">
            <v>6.9</v>
          </cell>
          <cell r="B162">
            <v>0</v>
          </cell>
        </row>
        <row r="163">
          <cell r="A163">
            <v>8.1</v>
          </cell>
          <cell r="B163">
            <v>1</v>
          </cell>
        </row>
        <row r="164">
          <cell r="A164">
            <v>7.6</v>
          </cell>
          <cell r="B164">
            <v>1</v>
          </cell>
        </row>
        <row r="165">
          <cell r="A165">
            <v>8.4</v>
          </cell>
          <cell r="B165">
            <v>1</v>
          </cell>
        </row>
        <row r="166">
          <cell r="A166">
            <v>7.4</v>
          </cell>
          <cell r="B166">
            <v>0</v>
          </cell>
        </row>
        <row r="167">
          <cell r="A167">
            <v>7.9</v>
          </cell>
          <cell r="B167">
            <v>0</v>
          </cell>
        </row>
        <row r="168">
          <cell r="A168">
            <v>7.2</v>
          </cell>
          <cell r="B168">
            <v>0</v>
          </cell>
        </row>
        <row r="169">
          <cell r="A169">
            <v>7.6</v>
          </cell>
          <cell r="B169">
            <v>0</v>
          </cell>
        </row>
        <row r="170">
          <cell r="A170">
            <v>6.7</v>
          </cell>
          <cell r="B170">
            <v>0</v>
          </cell>
        </row>
        <row r="171">
          <cell r="A171">
            <v>7.4</v>
          </cell>
          <cell r="B171">
            <v>1</v>
          </cell>
        </row>
        <row r="172">
          <cell r="A172">
            <v>6.2</v>
          </cell>
          <cell r="B172">
            <v>1</v>
          </cell>
        </row>
        <row r="173">
          <cell r="A173">
            <v>7.5</v>
          </cell>
          <cell r="B173">
            <v>1</v>
          </cell>
        </row>
        <row r="174">
          <cell r="A174">
            <v>7.4</v>
          </cell>
          <cell r="B174">
            <v>1</v>
          </cell>
        </row>
        <row r="175">
          <cell r="A175">
            <v>7.9</v>
          </cell>
          <cell r="B175">
            <v>0</v>
          </cell>
        </row>
        <row r="176">
          <cell r="A176">
            <v>6.5</v>
          </cell>
          <cell r="B176">
            <v>0</v>
          </cell>
        </row>
        <row r="177">
          <cell r="A177">
            <v>8.6</v>
          </cell>
          <cell r="B177">
            <v>1</v>
          </cell>
        </row>
        <row r="178">
          <cell r="A178">
            <v>8.6</v>
          </cell>
          <cell r="B178">
            <v>1</v>
          </cell>
        </row>
        <row r="179">
          <cell r="A179">
            <v>8</v>
          </cell>
          <cell r="B179">
            <v>1</v>
          </cell>
        </row>
        <row r="180">
          <cell r="A180">
            <v>8.1</v>
          </cell>
          <cell r="B180">
            <v>0</v>
          </cell>
        </row>
        <row r="181">
          <cell r="A181">
            <v>8.1999999999999993</v>
          </cell>
          <cell r="B181">
            <v>1</v>
          </cell>
        </row>
        <row r="182">
          <cell r="A182">
            <v>7.2</v>
          </cell>
          <cell r="B182">
            <v>1</v>
          </cell>
        </row>
        <row r="183">
          <cell r="A183">
            <v>8.4</v>
          </cell>
          <cell r="B183">
            <v>1</v>
          </cell>
        </row>
        <row r="184">
          <cell r="A184">
            <v>9.4</v>
          </cell>
          <cell r="B184">
            <v>1</v>
          </cell>
        </row>
        <row r="185">
          <cell r="A185">
            <v>9.4</v>
          </cell>
          <cell r="B185">
            <v>1</v>
          </cell>
        </row>
        <row r="186">
          <cell r="A186">
            <v>7.5</v>
          </cell>
          <cell r="B186">
            <v>0</v>
          </cell>
        </row>
        <row r="187">
          <cell r="A187">
            <v>6.6</v>
          </cell>
          <cell r="B187">
            <v>0</v>
          </cell>
        </row>
        <row r="188">
          <cell r="A188">
            <v>4.3</v>
          </cell>
          <cell r="B188">
            <v>0</v>
          </cell>
        </row>
        <row r="189">
          <cell r="A189">
            <v>6.6</v>
          </cell>
          <cell r="B189">
            <v>1</v>
          </cell>
        </row>
        <row r="190">
          <cell r="A190">
            <v>7.4</v>
          </cell>
          <cell r="B190">
            <v>0</v>
          </cell>
        </row>
        <row r="191">
          <cell r="A191">
            <v>7.1</v>
          </cell>
          <cell r="B191">
            <v>0</v>
          </cell>
        </row>
        <row r="192">
          <cell r="A192">
            <v>6.7</v>
          </cell>
          <cell r="B192">
            <v>1</v>
          </cell>
        </row>
        <row r="193">
          <cell r="A193">
            <v>6.7</v>
          </cell>
          <cell r="B193">
            <v>0</v>
          </cell>
        </row>
        <row r="194">
          <cell r="A194">
            <v>7.2</v>
          </cell>
          <cell r="B194">
            <v>0</v>
          </cell>
        </row>
        <row r="195">
          <cell r="A195">
            <v>7.1</v>
          </cell>
          <cell r="B195">
            <v>0</v>
          </cell>
        </row>
        <row r="196">
          <cell r="A196">
            <v>6</v>
          </cell>
          <cell r="B196">
            <v>0</v>
          </cell>
        </row>
        <row r="197">
          <cell r="A197">
            <v>8.4</v>
          </cell>
          <cell r="B197">
            <v>0</v>
          </cell>
        </row>
        <row r="198">
          <cell r="A198">
            <v>8.6</v>
          </cell>
          <cell r="B198">
            <v>1</v>
          </cell>
        </row>
        <row r="199">
          <cell r="A199">
            <v>7.9</v>
          </cell>
          <cell r="B199">
            <v>1</v>
          </cell>
        </row>
        <row r="200">
          <cell r="A200">
            <v>7.6</v>
          </cell>
          <cell r="B200">
            <v>1</v>
          </cell>
        </row>
        <row r="201">
          <cell r="A201">
            <v>8.5</v>
          </cell>
          <cell r="B201">
            <v>1</v>
          </cell>
        </row>
      </sheetData>
      <sheetData sheetId="4">
        <row r="1">
          <cell r="C1" t="str">
            <v>Order_Qty</v>
          </cell>
          <cell r="R1" t="str">
            <v>Order_Qty</v>
          </cell>
          <cell r="AD1" t="str">
            <v>Order_Qty</v>
          </cell>
          <cell r="AP1" t="str">
            <v>Order_Qty</v>
          </cell>
          <cell r="BA1" t="str">
            <v>Order_Qty</v>
          </cell>
          <cell r="BL1" t="str">
            <v>Order_Qty</v>
          </cell>
          <cell r="BX1" t="str">
            <v>Order_Qty</v>
          </cell>
          <cell r="CI1" t="str">
            <v>Order_Qty</v>
          </cell>
          <cell r="CT1" t="str">
            <v>Order_Qty</v>
          </cell>
          <cell r="DF1" t="str">
            <v>Order_Qty</v>
          </cell>
          <cell r="DR1" t="str">
            <v>Order_Qty</v>
          </cell>
          <cell r="EC1" t="str">
            <v>Order_Qty</v>
          </cell>
          <cell r="EO1" t="str">
            <v>Order_Qty</v>
          </cell>
          <cell r="FA1" t="str">
            <v>Order_Qty</v>
          </cell>
        </row>
        <row r="2">
          <cell r="B2">
            <v>3</v>
          </cell>
          <cell r="C2">
            <v>8.4</v>
          </cell>
          <cell r="Q2">
            <v>0</v>
          </cell>
          <cell r="R2">
            <v>8.4</v>
          </cell>
          <cell r="AC2">
            <v>1</v>
          </cell>
          <cell r="AD2">
            <v>8.4</v>
          </cell>
          <cell r="AO2">
            <v>1</v>
          </cell>
          <cell r="AP2">
            <v>8.4</v>
          </cell>
          <cell r="AZ2">
            <v>8.5</v>
          </cell>
          <cell r="BA2">
            <v>8.4</v>
          </cell>
          <cell r="BK2">
            <v>3.9</v>
          </cell>
          <cell r="BL2">
            <v>8.4</v>
          </cell>
          <cell r="BW2">
            <v>4.8</v>
          </cell>
          <cell r="BX2">
            <v>8.4</v>
          </cell>
          <cell r="CH2">
            <v>6</v>
          </cell>
          <cell r="CI2">
            <v>8.4</v>
          </cell>
          <cell r="CS2">
            <v>6.8</v>
          </cell>
          <cell r="CT2">
            <v>8.4</v>
          </cell>
          <cell r="DE2">
            <v>5</v>
          </cell>
          <cell r="DF2">
            <v>8.4</v>
          </cell>
          <cell r="DQ2">
            <v>5.0999999999999996</v>
          </cell>
          <cell r="DR2">
            <v>8.4</v>
          </cell>
          <cell r="EB2">
            <v>3.7</v>
          </cell>
          <cell r="EC2">
            <v>8.4</v>
          </cell>
          <cell r="EN2">
            <v>5.9</v>
          </cell>
          <cell r="EO2">
            <v>8.4</v>
          </cell>
          <cell r="EZ2">
            <v>1</v>
          </cell>
          <cell r="FA2">
            <v>8.4</v>
          </cell>
        </row>
        <row r="3">
          <cell r="B3">
            <v>13</v>
          </cell>
          <cell r="C3">
            <v>7.5</v>
          </cell>
          <cell r="Q3">
            <v>1</v>
          </cell>
          <cell r="R3">
            <v>7.5</v>
          </cell>
          <cell r="AC3">
            <v>0</v>
          </cell>
          <cell r="AD3">
            <v>7.5</v>
          </cell>
          <cell r="AO3">
            <v>0</v>
          </cell>
          <cell r="AP3">
            <v>7.5</v>
          </cell>
          <cell r="AZ3">
            <v>8.1999999999999993</v>
          </cell>
          <cell r="BA3">
            <v>7.5</v>
          </cell>
          <cell r="BK3">
            <v>2.7</v>
          </cell>
          <cell r="BL3">
            <v>7.5</v>
          </cell>
          <cell r="BW3">
            <v>3.4</v>
          </cell>
          <cell r="BX3">
            <v>7.5</v>
          </cell>
          <cell r="CH3">
            <v>3.1</v>
          </cell>
          <cell r="CI3">
            <v>7.5</v>
          </cell>
          <cell r="CS3">
            <v>5.3</v>
          </cell>
          <cell r="CT3">
            <v>7.5</v>
          </cell>
          <cell r="DE3">
            <v>3.9</v>
          </cell>
          <cell r="DF3">
            <v>7.5</v>
          </cell>
          <cell r="DQ3">
            <v>4.3</v>
          </cell>
          <cell r="DR3">
            <v>7.5</v>
          </cell>
          <cell r="EB3">
            <v>4.9000000000000004</v>
          </cell>
          <cell r="EC3">
            <v>7.5</v>
          </cell>
          <cell r="EN3">
            <v>7.2</v>
          </cell>
          <cell r="EO3">
            <v>7.5</v>
          </cell>
          <cell r="EZ3">
            <v>0</v>
          </cell>
          <cell r="FA3">
            <v>7.5</v>
          </cell>
        </row>
        <row r="4">
          <cell r="B4">
            <v>12</v>
          </cell>
          <cell r="C4">
            <v>9</v>
          </cell>
          <cell r="Q4">
            <v>0</v>
          </cell>
          <cell r="R4">
            <v>9</v>
          </cell>
          <cell r="AC4">
            <v>1</v>
          </cell>
          <cell r="AD4">
            <v>9</v>
          </cell>
          <cell r="AO4">
            <v>1</v>
          </cell>
          <cell r="AP4">
            <v>9</v>
          </cell>
          <cell r="AZ4">
            <v>9.1999999999999993</v>
          </cell>
          <cell r="BA4">
            <v>9</v>
          </cell>
          <cell r="BK4">
            <v>3.4</v>
          </cell>
          <cell r="BL4">
            <v>9</v>
          </cell>
          <cell r="BW4">
            <v>5.4</v>
          </cell>
          <cell r="BX4">
            <v>9</v>
          </cell>
          <cell r="CH4">
            <v>5.8</v>
          </cell>
          <cell r="CI4">
            <v>9</v>
          </cell>
          <cell r="CS4">
            <v>4.5</v>
          </cell>
          <cell r="CT4">
            <v>9</v>
          </cell>
          <cell r="DE4">
            <v>5.4</v>
          </cell>
          <cell r="DF4">
            <v>9</v>
          </cell>
          <cell r="DQ4">
            <v>4</v>
          </cell>
          <cell r="DR4">
            <v>9</v>
          </cell>
          <cell r="EB4">
            <v>4.5</v>
          </cell>
          <cell r="EC4">
            <v>9</v>
          </cell>
          <cell r="EN4">
            <v>5.6</v>
          </cell>
          <cell r="EO4">
            <v>9</v>
          </cell>
          <cell r="EZ4">
            <v>1</v>
          </cell>
          <cell r="FA4">
            <v>9</v>
          </cell>
        </row>
        <row r="5">
          <cell r="B5">
            <v>14</v>
          </cell>
          <cell r="C5">
            <v>7.2</v>
          </cell>
          <cell r="Q5">
            <v>1</v>
          </cell>
          <cell r="R5">
            <v>7.2</v>
          </cell>
          <cell r="AC5">
            <v>1</v>
          </cell>
          <cell r="AD5">
            <v>7.2</v>
          </cell>
          <cell r="AO5">
            <v>0</v>
          </cell>
          <cell r="AP5">
            <v>7.2</v>
          </cell>
          <cell r="AZ5">
            <v>6.4</v>
          </cell>
          <cell r="BA5">
            <v>7.2</v>
          </cell>
          <cell r="BK5">
            <v>3.3</v>
          </cell>
          <cell r="BL5">
            <v>7.2</v>
          </cell>
          <cell r="BW5">
            <v>4.7</v>
          </cell>
          <cell r="BX5">
            <v>7.2</v>
          </cell>
          <cell r="CH5">
            <v>4.5</v>
          </cell>
          <cell r="CI5">
            <v>7.2</v>
          </cell>
          <cell r="CS5">
            <v>8.8000000000000007</v>
          </cell>
          <cell r="CT5">
            <v>7.2</v>
          </cell>
          <cell r="DE5">
            <v>4.3</v>
          </cell>
          <cell r="DF5">
            <v>7.2</v>
          </cell>
          <cell r="DQ5">
            <v>4.0999999999999996</v>
          </cell>
          <cell r="DR5">
            <v>7.2</v>
          </cell>
          <cell r="EB5">
            <v>3</v>
          </cell>
          <cell r="EC5">
            <v>7.2</v>
          </cell>
          <cell r="EN5">
            <v>3.7</v>
          </cell>
          <cell r="EO5">
            <v>7.2</v>
          </cell>
          <cell r="EZ5">
            <v>0</v>
          </cell>
          <cell r="FA5">
            <v>7.2</v>
          </cell>
        </row>
        <row r="6">
          <cell r="B6">
            <v>9</v>
          </cell>
          <cell r="C6">
            <v>9</v>
          </cell>
          <cell r="Q6">
            <v>0</v>
          </cell>
          <cell r="R6">
            <v>9</v>
          </cell>
          <cell r="AC6">
            <v>0</v>
          </cell>
          <cell r="AD6">
            <v>9</v>
          </cell>
          <cell r="AO6">
            <v>1</v>
          </cell>
          <cell r="AP6">
            <v>9</v>
          </cell>
          <cell r="AZ6">
            <v>9</v>
          </cell>
          <cell r="BA6">
            <v>9</v>
          </cell>
          <cell r="BK6">
            <v>3.4</v>
          </cell>
          <cell r="BL6">
            <v>9</v>
          </cell>
          <cell r="BW6">
            <v>2.2000000000000002</v>
          </cell>
          <cell r="BX6">
            <v>9</v>
          </cell>
          <cell r="CH6">
            <v>4.5</v>
          </cell>
          <cell r="CI6">
            <v>9</v>
          </cell>
          <cell r="CS6">
            <v>6.8</v>
          </cell>
          <cell r="CT6">
            <v>9</v>
          </cell>
          <cell r="DE6">
            <v>4.5</v>
          </cell>
          <cell r="DF6">
            <v>9</v>
          </cell>
          <cell r="DQ6">
            <v>3.5</v>
          </cell>
          <cell r="DR6">
            <v>9</v>
          </cell>
          <cell r="EB6">
            <v>3.5</v>
          </cell>
          <cell r="EC6">
            <v>9</v>
          </cell>
          <cell r="EN6">
            <v>6.9</v>
          </cell>
          <cell r="EO6">
            <v>9</v>
          </cell>
          <cell r="EZ6">
            <v>0</v>
          </cell>
          <cell r="FA6">
            <v>9</v>
          </cell>
        </row>
        <row r="7">
          <cell r="B7">
            <v>8</v>
          </cell>
          <cell r="C7">
            <v>6.1</v>
          </cell>
          <cell r="Q7">
            <v>1</v>
          </cell>
          <cell r="R7">
            <v>6.1</v>
          </cell>
          <cell r="AC7">
            <v>1</v>
          </cell>
          <cell r="AD7">
            <v>6.1</v>
          </cell>
          <cell r="AO7">
            <v>0</v>
          </cell>
          <cell r="AP7">
            <v>6.1</v>
          </cell>
          <cell r="AZ7">
            <v>6.5</v>
          </cell>
          <cell r="BA7">
            <v>6.1</v>
          </cell>
          <cell r="BK7">
            <v>2.8</v>
          </cell>
          <cell r="BL7">
            <v>6.1</v>
          </cell>
          <cell r="BW7">
            <v>4</v>
          </cell>
          <cell r="BX7">
            <v>6.1</v>
          </cell>
          <cell r="CH7">
            <v>3.7</v>
          </cell>
          <cell r="CI7">
            <v>6.1</v>
          </cell>
          <cell r="CS7">
            <v>8.5</v>
          </cell>
          <cell r="CT7">
            <v>6.1</v>
          </cell>
          <cell r="DE7">
            <v>3.6</v>
          </cell>
          <cell r="DF7">
            <v>6.1</v>
          </cell>
          <cell r="DQ7">
            <v>4.7</v>
          </cell>
          <cell r="DR7">
            <v>6.1</v>
          </cell>
          <cell r="EB7">
            <v>3.3</v>
          </cell>
          <cell r="EC7">
            <v>6.1</v>
          </cell>
          <cell r="EN7">
            <v>4.0999999999999996</v>
          </cell>
          <cell r="EO7">
            <v>6.1</v>
          </cell>
          <cell r="EZ7">
            <v>0</v>
          </cell>
          <cell r="FA7">
            <v>6.1</v>
          </cell>
        </row>
        <row r="8">
          <cell r="B8">
            <v>2</v>
          </cell>
          <cell r="C8">
            <v>7.2</v>
          </cell>
          <cell r="Q8">
            <v>1</v>
          </cell>
          <cell r="R8">
            <v>7.2</v>
          </cell>
          <cell r="AC8">
            <v>1</v>
          </cell>
          <cell r="AD8">
            <v>7.2</v>
          </cell>
          <cell r="AO8">
            <v>0</v>
          </cell>
          <cell r="AP8">
            <v>7.2</v>
          </cell>
          <cell r="AZ8">
            <v>6.9</v>
          </cell>
          <cell r="BA8">
            <v>7.2</v>
          </cell>
          <cell r="BK8">
            <v>3.7</v>
          </cell>
          <cell r="BL8">
            <v>7.2</v>
          </cell>
          <cell r="BW8">
            <v>2.1</v>
          </cell>
          <cell r="BX8">
            <v>7.2</v>
          </cell>
          <cell r="CH8">
            <v>5.4</v>
          </cell>
          <cell r="CI8">
            <v>7.2</v>
          </cell>
          <cell r="CS8">
            <v>8.9</v>
          </cell>
          <cell r="CT8">
            <v>7.2</v>
          </cell>
          <cell r="DE8">
            <v>2.1</v>
          </cell>
          <cell r="DF8">
            <v>7.2</v>
          </cell>
          <cell r="DQ8">
            <v>4.2</v>
          </cell>
          <cell r="DR8">
            <v>7.2</v>
          </cell>
          <cell r="EB8">
            <v>2</v>
          </cell>
          <cell r="EC8">
            <v>7.2</v>
          </cell>
          <cell r="EN8">
            <v>2.6</v>
          </cell>
          <cell r="EO8">
            <v>7.2</v>
          </cell>
          <cell r="EZ8">
            <v>1</v>
          </cell>
          <cell r="FA8">
            <v>7.2</v>
          </cell>
        </row>
        <row r="9">
          <cell r="B9">
            <v>9</v>
          </cell>
          <cell r="C9">
            <v>7.7</v>
          </cell>
          <cell r="Q9">
            <v>0</v>
          </cell>
          <cell r="R9">
            <v>7.7</v>
          </cell>
          <cell r="AC9">
            <v>1</v>
          </cell>
          <cell r="AD9">
            <v>7.7</v>
          </cell>
          <cell r="AO9">
            <v>0</v>
          </cell>
          <cell r="AP9">
            <v>7.7</v>
          </cell>
          <cell r="AZ9">
            <v>6.2</v>
          </cell>
          <cell r="BA9">
            <v>7.7</v>
          </cell>
          <cell r="BK9">
            <v>3.3</v>
          </cell>
          <cell r="BL9">
            <v>7.7</v>
          </cell>
          <cell r="BW9">
            <v>4.5999999999999996</v>
          </cell>
          <cell r="BX9">
            <v>7.7</v>
          </cell>
          <cell r="CH9">
            <v>5.0999999999999996</v>
          </cell>
          <cell r="CI9">
            <v>7.7</v>
          </cell>
          <cell r="CS9">
            <v>6.9</v>
          </cell>
          <cell r="CT9">
            <v>7.7</v>
          </cell>
          <cell r="DE9">
            <v>4.3</v>
          </cell>
          <cell r="DF9">
            <v>7.7</v>
          </cell>
          <cell r="DQ9">
            <v>6.3</v>
          </cell>
          <cell r="DR9">
            <v>7.7</v>
          </cell>
          <cell r="EB9">
            <v>3.7</v>
          </cell>
          <cell r="EC9">
            <v>7.7</v>
          </cell>
          <cell r="EN9">
            <v>4.8</v>
          </cell>
          <cell r="EO9">
            <v>7.7</v>
          </cell>
          <cell r="EZ9">
            <v>0</v>
          </cell>
          <cell r="FA9">
            <v>7.7</v>
          </cell>
        </row>
        <row r="10">
          <cell r="B10">
            <v>7</v>
          </cell>
          <cell r="C10">
            <v>8.1999999999999993</v>
          </cell>
          <cell r="Q10">
            <v>1</v>
          </cell>
          <cell r="R10">
            <v>8.1999999999999993</v>
          </cell>
          <cell r="AC10">
            <v>1</v>
          </cell>
          <cell r="AD10">
            <v>8.1999999999999993</v>
          </cell>
          <cell r="AO10">
            <v>0</v>
          </cell>
          <cell r="AP10">
            <v>8.1999999999999993</v>
          </cell>
          <cell r="AZ10">
            <v>5.8</v>
          </cell>
          <cell r="BA10">
            <v>8.1999999999999993</v>
          </cell>
          <cell r="BK10">
            <v>3.6</v>
          </cell>
          <cell r="BL10">
            <v>8.1999999999999993</v>
          </cell>
          <cell r="BW10">
            <v>3.7</v>
          </cell>
          <cell r="BX10">
            <v>8.1999999999999993</v>
          </cell>
          <cell r="CH10">
            <v>5.8</v>
          </cell>
          <cell r="CI10">
            <v>8.1999999999999993</v>
          </cell>
          <cell r="CS10">
            <v>9.3000000000000007</v>
          </cell>
          <cell r="CT10">
            <v>8.1999999999999993</v>
          </cell>
          <cell r="DE10">
            <v>4.4000000000000004</v>
          </cell>
          <cell r="DF10">
            <v>8.1999999999999993</v>
          </cell>
          <cell r="DQ10">
            <v>6.1</v>
          </cell>
          <cell r="DR10">
            <v>8.1999999999999993</v>
          </cell>
          <cell r="EB10">
            <v>4.5999999999999996</v>
          </cell>
          <cell r="EC10">
            <v>8.1999999999999993</v>
          </cell>
          <cell r="EN10">
            <v>6.7</v>
          </cell>
          <cell r="EO10">
            <v>8.1999999999999993</v>
          </cell>
          <cell r="EZ10">
            <v>1</v>
          </cell>
          <cell r="FA10">
            <v>8.1999999999999993</v>
          </cell>
        </row>
        <row r="11">
          <cell r="B11">
            <v>9</v>
          </cell>
          <cell r="C11">
            <v>6.7</v>
          </cell>
          <cell r="Q11">
            <v>0</v>
          </cell>
          <cell r="R11">
            <v>6.7</v>
          </cell>
          <cell r="AC11">
            <v>1</v>
          </cell>
          <cell r="AD11">
            <v>6.7</v>
          </cell>
          <cell r="AO11">
            <v>0</v>
          </cell>
          <cell r="AP11">
            <v>6.7</v>
          </cell>
          <cell r="AZ11">
            <v>6.4</v>
          </cell>
          <cell r="BA11">
            <v>6.7</v>
          </cell>
          <cell r="BK11">
            <v>4.5</v>
          </cell>
          <cell r="BL11">
            <v>6.7</v>
          </cell>
          <cell r="BW11">
            <v>4.7</v>
          </cell>
          <cell r="BX11">
            <v>6.7</v>
          </cell>
          <cell r="CH11">
            <v>5.7</v>
          </cell>
          <cell r="CI11">
            <v>6.7</v>
          </cell>
          <cell r="CS11">
            <v>8.4</v>
          </cell>
          <cell r="CT11">
            <v>6.7</v>
          </cell>
          <cell r="DE11">
            <v>4.0999999999999996</v>
          </cell>
          <cell r="DF11">
            <v>6.7</v>
          </cell>
          <cell r="DQ11">
            <v>5.8</v>
          </cell>
          <cell r="DR11">
            <v>6.7</v>
          </cell>
          <cell r="EB11">
            <v>4.4000000000000004</v>
          </cell>
          <cell r="EC11">
            <v>6.7</v>
          </cell>
          <cell r="EN11">
            <v>6.1</v>
          </cell>
          <cell r="EO11">
            <v>6.7</v>
          </cell>
          <cell r="EZ11">
            <v>0</v>
          </cell>
          <cell r="FA11">
            <v>6.7</v>
          </cell>
        </row>
        <row r="12">
          <cell r="B12">
            <v>10</v>
          </cell>
          <cell r="C12">
            <v>8.4</v>
          </cell>
          <cell r="Q12">
            <v>0</v>
          </cell>
          <cell r="R12">
            <v>8.4</v>
          </cell>
          <cell r="AC12">
            <v>0</v>
          </cell>
          <cell r="AD12">
            <v>8.4</v>
          </cell>
          <cell r="AO12">
            <v>1</v>
          </cell>
          <cell r="AP12">
            <v>8.4</v>
          </cell>
          <cell r="AZ12">
            <v>8.6999999999999993</v>
          </cell>
          <cell r="BA12">
            <v>8.4</v>
          </cell>
          <cell r="BK12">
            <v>3.2</v>
          </cell>
          <cell r="BL12">
            <v>8.4</v>
          </cell>
          <cell r="BW12">
            <v>2.7</v>
          </cell>
          <cell r="BX12">
            <v>8.4</v>
          </cell>
          <cell r="CH12">
            <v>4.5999999999999996</v>
          </cell>
          <cell r="CI12">
            <v>8.4</v>
          </cell>
          <cell r="CS12">
            <v>6.8</v>
          </cell>
          <cell r="CT12">
            <v>8.4</v>
          </cell>
          <cell r="DE12">
            <v>3.8</v>
          </cell>
          <cell r="DF12">
            <v>8.4</v>
          </cell>
          <cell r="DQ12">
            <v>3.7</v>
          </cell>
          <cell r="DR12">
            <v>8.4</v>
          </cell>
          <cell r="EB12">
            <v>4</v>
          </cell>
          <cell r="EC12">
            <v>8.4</v>
          </cell>
          <cell r="EN12">
            <v>4.8</v>
          </cell>
          <cell r="EO12">
            <v>8.4</v>
          </cell>
          <cell r="EZ12">
            <v>1</v>
          </cell>
          <cell r="FA12">
            <v>8.4</v>
          </cell>
        </row>
        <row r="13">
          <cell r="B13">
            <v>4</v>
          </cell>
          <cell r="C13">
            <v>6.6</v>
          </cell>
          <cell r="Q13">
            <v>0</v>
          </cell>
          <cell r="R13">
            <v>6.6</v>
          </cell>
          <cell r="AC13">
            <v>1</v>
          </cell>
          <cell r="AD13">
            <v>6.6</v>
          </cell>
          <cell r="AO13">
            <v>0</v>
          </cell>
          <cell r="AP13">
            <v>6.6</v>
          </cell>
          <cell r="AZ13">
            <v>6.1</v>
          </cell>
          <cell r="BA13">
            <v>6.6</v>
          </cell>
          <cell r="BK13">
            <v>4.9000000000000004</v>
          </cell>
          <cell r="BL13">
            <v>6.6</v>
          </cell>
          <cell r="BW13">
            <v>4.4000000000000004</v>
          </cell>
          <cell r="BX13">
            <v>6.6</v>
          </cell>
          <cell r="CH13">
            <v>6.4</v>
          </cell>
          <cell r="CI13">
            <v>6.6</v>
          </cell>
          <cell r="CS13">
            <v>8.1999999999999993</v>
          </cell>
          <cell r="CT13">
            <v>6.6</v>
          </cell>
          <cell r="DE13">
            <v>3</v>
          </cell>
          <cell r="DF13">
            <v>6.6</v>
          </cell>
          <cell r="DQ13">
            <v>4.9000000000000004</v>
          </cell>
          <cell r="DR13">
            <v>6.6</v>
          </cell>
          <cell r="EB13">
            <v>3.2</v>
          </cell>
          <cell r="EC13">
            <v>6.6</v>
          </cell>
          <cell r="EN13">
            <v>3.9</v>
          </cell>
          <cell r="EO13">
            <v>6.6</v>
          </cell>
          <cell r="EZ13">
            <v>0</v>
          </cell>
          <cell r="FA13">
            <v>6.6</v>
          </cell>
        </row>
        <row r="14">
          <cell r="B14">
            <v>13</v>
          </cell>
          <cell r="C14">
            <v>7.9</v>
          </cell>
          <cell r="Q14">
            <v>1</v>
          </cell>
          <cell r="R14">
            <v>7.9</v>
          </cell>
          <cell r="AC14">
            <v>0</v>
          </cell>
          <cell r="AD14">
            <v>7.9</v>
          </cell>
          <cell r="AO14">
            <v>1</v>
          </cell>
          <cell r="AP14">
            <v>7.9</v>
          </cell>
          <cell r="AZ14">
            <v>9.5</v>
          </cell>
          <cell r="BA14">
            <v>7.9</v>
          </cell>
          <cell r="BK14">
            <v>5.6</v>
          </cell>
          <cell r="BL14">
            <v>7.9</v>
          </cell>
          <cell r="BW14">
            <v>5</v>
          </cell>
          <cell r="BX14">
            <v>7.9</v>
          </cell>
          <cell r="CH14">
            <v>6.6</v>
          </cell>
          <cell r="CI14">
            <v>7.9</v>
          </cell>
          <cell r="CS14">
            <v>7.6</v>
          </cell>
          <cell r="CT14">
            <v>7.9</v>
          </cell>
          <cell r="DE14">
            <v>5.0999999999999996</v>
          </cell>
          <cell r="DF14">
            <v>7.9</v>
          </cell>
          <cell r="DQ14">
            <v>4.5</v>
          </cell>
          <cell r="DR14">
            <v>7.9</v>
          </cell>
          <cell r="EB14">
            <v>4.4000000000000004</v>
          </cell>
          <cell r="EC14">
            <v>7.9</v>
          </cell>
          <cell r="EN14">
            <v>6.9</v>
          </cell>
          <cell r="EO14">
            <v>7.9</v>
          </cell>
          <cell r="EZ14">
            <v>1</v>
          </cell>
          <cell r="FA14">
            <v>7.9</v>
          </cell>
        </row>
        <row r="15">
          <cell r="B15">
            <v>7</v>
          </cell>
          <cell r="C15">
            <v>8.1999999999999993</v>
          </cell>
          <cell r="Q15">
            <v>1</v>
          </cell>
          <cell r="R15">
            <v>8.1999999999999993</v>
          </cell>
          <cell r="AC15">
            <v>0</v>
          </cell>
          <cell r="AD15">
            <v>8.1999999999999993</v>
          </cell>
          <cell r="AO15">
            <v>1</v>
          </cell>
          <cell r="AP15">
            <v>8.1999999999999993</v>
          </cell>
          <cell r="AZ15">
            <v>9.1999999999999993</v>
          </cell>
          <cell r="BA15">
            <v>8.1999999999999993</v>
          </cell>
          <cell r="BK15">
            <v>3.9</v>
          </cell>
          <cell r="BL15">
            <v>8.1999999999999993</v>
          </cell>
          <cell r="BW15">
            <v>2.4</v>
          </cell>
          <cell r="BX15">
            <v>8.1999999999999993</v>
          </cell>
          <cell r="CH15">
            <v>4.8</v>
          </cell>
          <cell r="CI15">
            <v>8.1999999999999993</v>
          </cell>
          <cell r="CS15">
            <v>7.1</v>
          </cell>
          <cell r="CT15">
            <v>8.1999999999999993</v>
          </cell>
          <cell r="DE15">
            <v>4.5</v>
          </cell>
          <cell r="DF15">
            <v>8.1999999999999993</v>
          </cell>
          <cell r="DQ15">
            <v>2.6</v>
          </cell>
          <cell r="DR15">
            <v>8.1999999999999993</v>
          </cell>
          <cell r="EB15">
            <v>4.2</v>
          </cell>
          <cell r="EC15">
            <v>8.1999999999999993</v>
          </cell>
          <cell r="EN15">
            <v>5.5</v>
          </cell>
          <cell r="EO15">
            <v>8.1999999999999993</v>
          </cell>
          <cell r="EZ15">
            <v>0</v>
          </cell>
          <cell r="FA15">
            <v>8.1999999999999993</v>
          </cell>
        </row>
        <row r="16">
          <cell r="B16">
            <v>15</v>
          </cell>
          <cell r="C16">
            <v>7.6</v>
          </cell>
          <cell r="Q16">
            <v>0</v>
          </cell>
          <cell r="R16">
            <v>7.6</v>
          </cell>
          <cell r="AC16">
            <v>1</v>
          </cell>
          <cell r="AD16">
            <v>7.6</v>
          </cell>
          <cell r="AO16">
            <v>1</v>
          </cell>
          <cell r="AP16">
            <v>7.6</v>
          </cell>
          <cell r="AZ16">
            <v>6.3</v>
          </cell>
          <cell r="BA16">
            <v>7.6</v>
          </cell>
          <cell r="BK16">
            <v>4.5</v>
          </cell>
          <cell r="BL16">
            <v>7.6</v>
          </cell>
          <cell r="BW16">
            <v>4.5</v>
          </cell>
          <cell r="BX16">
            <v>7.6</v>
          </cell>
          <cell r="CH16">
            <v>5.9</v>
          </cell>
          <cell r="CI16">
            <v>7.6</v>
          </cell>
          <cell r="CS16">
            <v>8.8000000000000007</v>
          </cell>
          <cell r="CT16">
            <v>7.6</v>
          </cell>
          <cell r="DE16">
            <v>4.8</v>
          </cell>
          <cell r="DF16">
            <v>7.6</v>
          </cell>
          <cell r="DQ16">
            <v>6.2</v>
          </cell>
          <cell r="DR16">
            <v>7.6</v>
          </cell>
          <cell r="EB16">
            <v>5.2</v>
          </cell>
          <cell r="EC16">
            <v>7.6</v>
          </cell>
          <cell r="EN16">
            <v>6.9</v>
          </cell>
          <cell r="EO16">
            <v>7.6</v>
          </cell>
          <cell r="EZ16">
            <v>1</v>
          </cell>
          <cell r="FA16">
            <v>7.6</v>
          </cell>
        </row>
        <row r="17">
          <cell r="B17">
            <v>1</v>
          </cell>
          <cell r="C17">
            <v>7.1</v>
          </cell>
          <cell r="Q17">
            <v>0</v>
          </cell>
          <cell r="R17">
            <v>7.1</v>
          </cell>
          <cell r="AC17">
            <v>0</v>
          </cell>
          <cell r="AD17">
            <v>7.1</v>
          </cell>
          <cell r="AO17">
            <v>0</v>
          </cell>
          <cell r="AP17">
            <v>7.1</v>
          </cell>
          <cell r="AZ17">
            <v>8.6999999999999993</v>
          </cell>
          <cell r="BA17">
            <v>7.1</v>
          </cell>
          <cell r="BK17">
            <v>3.2</v>
          </cell>
          <cell r="BL17">
            <v>7.1</v>
          </cell>
          <cell r="BW17">
            <v>3.2</v>
          </cell>
          <cell r="BX17">
            <v>7.1</v>
          </cell>
          <cell r="CH17">
            <v>3.8</v>
          </cell>
          <cell r="CI17">
            <v>7.1</v>
          </cell>
          <cell r="CS17">
            <v>4.9000000000000004</v>
          </cell>
          <cell r="CT17">
            <v>7.1</v>
          </cell>
          <cell r="DE17">
            <v>4.3</v>
          </cell>
          <cell r="DF17">
            <v>7.1</v>
          </cell>
          <cell r="DQ17">
            <v>3.9</v>
          </cell>
          <cell r="DR17">
            <v>7.1</v>
          </cell>
          <cell r="EB17">
            <v>4.5</v>
          </cell>
          <cell r="EC17">
            <v>7.1</v>
          </cell>
          <cell r="EN17">
            <v>6.8</v>
          </cell>
          <cell r="EO17">
            <v>7.1</v>
          </cell>
          <cell r="EZ17">
            <v>0</v>
          </cell>
          <cell r="FA17">
            <v>7.1</v>
          </cell>
        </row>
        <row r="18">
          <cell r="B18">
            <v>4</v>
          </cell>
          <cell r="C18">
            <v>7.2</v>
          </cell>
          <cell r="Q18">
            <v>1</v>
          </cell>
          <cell r="R18">
            <v>7.2</v>
          </cell>
          <cell r="AC18">
            <v>1</v>
          </cell>
          <cell r="AD18">
            <v>7.2</v>
          </cell>
          <cell r="AO18">
            <v>1</v>
          </cell>
          <cell r="AP18">
            <v>7.2</v>
          </cell>
          <cell r="AZ18">
            <v>5.7</v>
          </cell>
          <cell r="BA18">
            <v>7.2</v>
          </cell>
          <cell r="BK18">
            <v>4</v>
          </cell>
          <cell r="BL18">
            <v>7.2</v>
          </cell>
          <cell r="BW18">
            <v>3.3</v>
          </cell>
          <cell r="BX18">
            <v>7.2</v>
          </cell>
          <cell r="CH18">
            <v>5.0999999999999996</v>
          </cell>
          <cell r="CI18">
            <v>7.2</v>
          </cell>
          <cell r="CS18">
            <v>6.2</v>
          </cell>
          <cell r="CT18">
            <v>7.2</v>
          </cell>
          <cell r="DE18">
            <v>4.2</v>
          </cell>
          <cell r="DF18">
            <v>7.2</v>
          </cell>
          <cell r="DQ18">
            <v>6.2</v>
          </cell>
          <cell r="DR18">
            <v>7.2</v>
          </cell>
          <cell r="EB18">
            <v>4.5</v>
          </cell>
          <cell r="EC18">
            <v>7.2</v>
          </cell>
          <cell r="EN18">
            <v>6</v>
          </cell>
          <cell r="EO18">
            <v>7.2</v>
          </cell>
          <cell r="EZ18">
            <v>1</v>
          </cell>
          <cell r="FA18">
            <v>7.2</v>
          </cell>
        </row>
        <row r="19">
          <cell r="B19">
            <v>8</v>
          </cell>
          <cell r="C19">
            <v>8.1999999999999993</v>
          </cell>
          <cell r="Q19">
            <v>0</v>
          </cell>
          <cell r="R19">
            <v>8.1999999999999993</v>
          </cell>
          <cell r="AC19">
            <v>1</v>
          </cell>
          <cell r="AD19">
            <v>8.1999999999999993</v>
          </cell>
          <cell r="AO19">
            <v>0</v>
          </cell>
          <cell r="AP19">
            <v>8.1999999999999993</v>
          </cell>
          <cell r="AZ19">
            <v>5.9</v>
          </cell>
          <cell r="BA19">
            <v>8.1999999999999993</v>
          </cell>
          <cell r="BK19">
            <v>4.0999999999999996</v>
          </cell>
          <cell r="BL19">
            <v>8.1999999999999993</v>
          </cell>
          <cell r="BW19">
            <v>3.5</v>
          </cell>
          <cell r="BX19">
            <v>8.1999999999999993</v>
          </cell>
          <cell r="CH19">
            <v>5.5</v>
          </cell>
          <cell r="CI19">
            <v>8.1999999999999993</v>
          </cell>
          <cell r="CS19">
            <v>8.4</v>
          </cell>
          <cell r="CT19">
            <v>8.1999999999999993</v>
          </cell>
          <cell r="DE19">
            <v>5.7</v>
          </cell>
          <cell r="DF19">
            <v>8.1999999999999993</v>
          </cell>
          <cell r="DQ19">
            <v>5.8</v>
          </cell>
          <cell r="DR19">
            <v>8.1999999999999993</v>
          </cell>
          <cell r="EB19">
            <v>4.8</v>
          </cell>
          <cell r="EC19">
            <v>8.1999999999999993</v>
          </cell>
          <cell r="EN19">
            <v>7.2</v>
          </cell>
          <cell r="EO19">
            <v>8.1999999999999993</v>
          </cell>
          <cell r="EZ19">
            <v>0</v>
          </cell>
          <cell r="FA19">
            <v>8.1999999999999993</v>
          </cell>
        </row>
        <row r="20">
          <cell r="B20">
            <v>12</v>
          </cell>
          <cell r="C20">
            <v>7.9</v>
          </cell>
          <cell r="Q20">
            <v>1</v>
          </cell>
          <cell r="R20">
            <v>7.9</v>
          </cell>
          <cell r="AC20">
            <v>1</v>
          </cell>
          <cell r="AD20">
            <v>7.9</v>
          </cell>
          <cell r="AO20">
            <v>0</v>
          </cell>
          <cell r="AP20">
            <v>7.9</v>
          </cell>
          <cell r="AZ20">
            <v>5.6</v>
          </cell>
          <cell r="BA20">
            <v>7.9</v>
          </cell>
          <cell r="BK20">
            <v>3.4</v>
          </cell>
          <cell r="BL20">
            <v>7.9</v>
          </cell>
          <cell r="BW20">
            <v>3.7</v>
          </cell>
          <cell r="BX20">
            <v>7.9</v>
          </cell>
          <cell r="CH20">
            <v>5.6</v>
          </cell>
          <cell r="CI20">
            <v>7.9</v>
          </cell>
          <cell r="CS20">
            <v>9.1</v>
          </cell>
          <cell r="CT20">
            <v>7.9</v>
          </cell>
          <cell r="DE20">
            <v>5</v>
          </cell>
          <cell r="DF20">
            <v>7.9</v>
          </cell>
          <cell r="DQ20">
            <v>6</v>
          </cell>
          <cell r="DR20">
            <v>7.9</v>
          </cell>
          <cell r="EB20">
            <v>4.5</v>
          </cell>
          <cell r="EC20">
            <v>7.9</v>
          </cell>
          <cell r="EN20">
            <v>6.4</v>
          </cell>
          <cell r="EO20">
            <v>7.9</v>
          </cell>
          <cell r="EZ20">
            <v>1</v>
          </cell>
          <cell r="FA20">
            <v>7.9</v>
          </cell>
        </row>
        <row r="21">
          <cell r="B21">
            <v>13</v>
          </cell>
          <cell r="C21">
            <v>8.8000000000000007</v>
          </cell>
          <cell r="Q21">
            <v>0</v>
          </cell>
          <cell r="R21">
            <v>8.8000000000000007</v>
          </cell>
          <cell r="AC21">
            <v>1</v>
          </cell>
          <cell r="AD21">
            <v>8.8000000000000007</v>
          </cell>
          <cell r="AO21">
            <v>0</v>
          </cell>
          <cell r="AP21">
            <v>8.8000000000000007</v>
          </cell>
          <cell r="AZ21">
            <v>9.1</v>
          </cell>
          <cell r="BA21">
            <v>8.8000000000000007</v>
          </cell>
          <cell r="BK21">
            <v>4.5</v>
          </cell>
          <cell r="BL21">
            <v>8.8000000000000007</v>
          </cell>
          <cell r="BW21">
            <v>5.3</v>
          </cell>
          <cell r="BX21">
            <v>8.8000000000000007</v>
          </cell>
          <cell r="CH21">
            <v>7.1</v>
          </cell>
          <cell r="CI21">
            <v>8.8000000000000007</v>
          </cell>
          <cell r="CS21">
            <v>8.4</v>
          </cell>
          <cell r="CT21">
            <v>8.8000000000000007</v>
          </cell>
          <cell r="DE21">
            <v>4.5</v>
          </cell>
          <cell r="DF21">
            <v>8.8000000000000007</v>
          </cell>
          <cell r="DQ21">
            <v>6.1</v>
          </cell>
          <cell r="DR21">
            <v>8.8000000000000007</v>
          </cell>
          <cell r="EB21">
            <v>4.4000000000000004</v>
          </cell>
          <cell r="EC21">
            <v>8.8000000000000007</v>
          </cell>
          <cell r="EN21">
            <v>6</v>
          </cell>
          <cell r="EO21">
            <v>8.8000000000000007</v>
          </cell>
          <cell r="EZ21">
            <v>1</v>
          </cell>
          <cell r="FA21">
            <v>8.8000000000000007</v>
          </cell>
        </row>
        <row r="22">
          <cell r="B22">
            <v>8</v>
          </cell>
          <cell r="C22">
            <v>7</v>
          </cell>
          <cell r="Q22">
            <v>0</v>
          </cell>
          <cell r="R22">
            <v>7</v>
          </cell>
          <cell r="AC22">
            <v>1</v>
          </cell>
          <cell r="AD22">
            <v>7</v>
          </cell>
          <cell r="AO22">
            <v>0</v>
          </cell>
          <cell r="AP22">
            <v>7</v>
          </cell>
          <cell r="AZ22">
            <v>5.2</v>
          </cell>
          <cell r="BA22">
            <v>7</v>
          </cell>
          <cell r="BK22">
            <v>3.8</v>
          </cell>
          <cell r="BL22">
            <v>7</v>
          </cell>
          <cell r="BW22">
            <v>3.9</v>
          </cell>
          <cell r="BX22">
            <v>7</v>
          </cell>
          <cell r="CH22">
            <v>5</v>
          </cell>
          <cell r="CI22">
            <v>7</v>
          </cell>
          <cell r="CS22">
            <v>8.4</v>
          </cell>
          <cell r="CT22">
            <v>7</v>
          </cell>
          <cell r="DE22">
            <v>3.3</v>
          </cell>
          <cell r="DF22">
            <v>7</v>
          </cell>
          <cell r="DQ22">
            <v>4.9000000000000004</v>
          </cell>
          <cell r="DR22">
            <v>7</v>
          </cell>
          <cell r="EB22">
            <v>3.3</v>
          </cell>
          <cell r="EC22">
            <v>7</v>
          </cell>
          <cell r="EN22">
            <v>5.2</v>
          </cell>
          <cell r="EO22">
            <v>7</v>
          </cell>
          <cell r="EZ22">
            <v>0</v>
          </cell>
          <cell r="FA22">
            <v>7</v>
          </cell>
        </row>
        <row r="23">
          <cell r="B23">
            <v>12</v>
          </cell>
          <cell r="C23">
            <v>9.9</v>
          </cell>
          <cell r="Q23">
            <v>1</v>
          </cell>
          <cell r="R23">
            <v>9.9</v>
          </cell>
          <cell r="AC23">
            <v>1</v>
          </cell>
          <cell r="AD23">
            <v>9.9</v>
          </cell>
          <cell r="AO23">
            <v>1</v>
          </cell>
          <cell r="AP23">
            <v>9.9</v>
          </cell>
          <cell r="AZ23">
            <v>9.6</v>
          </cell>
          <cell r="BA23">
            <v>9.9</v>
          </cell>
          <cell r="BK23">
            <v>5.7</v>
          </cell>
          <cell r="BL23">
            <v>9.9</v>
          </cell>
          <cell r="BW23">
            <v>5.4</v>
          </cell>
          <cell r="BX23">
            <v>9.9</v>
          </cell>
          <cell r="CH23">
            <v>7.8</v>
          </cell>
          <cell r="CI23">
            <v>9.9</v>
          </cell>
          <cell r="CS23">
            <v>4.5</v>
          </cell>
          <cell r="CT23">
            <v>9.9</v>
          </cell>
          <cell r="DE23">
            <v>4.3</v>
          </cell>
          <cell r="DF23">
            <v>9.9</v>
          </cell>
          <cell r="DQ23">
            <v>3</v>
          </cell>
          <cell r="DR23">
            <v>9.9</v>
          </cell>
          <cell r="EB23">
            <v>4.3</v>
          </cell>
          <cell r="EC23">
            <v>9.9</v>
          </cell>
          <cell r="EN23">
            <v>7.7</v>
          </cell>
          <cell r="EO23">
            <v>9.9</v>
          </cell>
          <cell r="EZ23">
            <v>1</v>
          </cell>
          <cell r="FA23">
            <v>9.9</v>
          </cell>
        </row>
        <row r="24">
          <cell r="B24">
            <v>3</v>
          </cell>
          <cell r="C24">
            <v>8.1</v>
          </cell>
          <cell r="Q24">
            <v>0</v>
          </cell>
          <cell r="R24">
            <v>8.1</v>
          </cell>
          <cell r="AC24">
            <v>0</v>
          </cell>
          <cell r="AD24">
            <v>8.1</v>
          </cell>
          <cell r="AO24">
            <v>1</v>
          </cell>
          <cell r="AP24">
            <v>8.1</v>
          </cell>
          <cell r="AZ24">
            <v>8.6</v>
          </cell>
          <cell r="BA24">
            <v>8.1</v>
          </cell>
          <cell r="BK24">
            <v>3.6</v>
          </cell>
          <cell r="BL24">
            <v>8.1</v>
          </cell>
          <cell r="BW24">
            <v>3.5</v>
          </cell>
          <cell r="BX24">
            <v>8.1</v>
          </cell>
          <cell r="CH24">
            <v>4.7</v>
          </cell>
          <cell r="CI24">
            <v>8.1</v>
          </cell>
          <cell r="CS24">
            <v>3.7</v>
          </cell>
          <cell r="CT24">
            <v>8.1</v>
          </cell>
          <cell r="DE24">
            <v>4.8</v>
          </cell>
          <cell r="DF24">
            <v>8.1</v>
          </cell>
          <cell r="DQ24">
            <v>3.4</v>
          </cell>
          <cell r="DR24">
            <v>8.1</v>
          </cell>
          <cell r="EB24">
            <v>4</v>
          </cell>
          <cell r="EC24">
            <v>8.1</v>
          </cell>
          <cell r="EN24">
            <v>5.0999999999999996</v>
          </cell>
          <cell r="EO24">
            <v>8.1</v>
          </cell>
          <cell r="EZ24">
            <v>1</v>
          </cell>
          <cell r="FA24">
            <v>8.1</v>
          </cell>
        </row>
        <row r="25">
          <cell r="B25">
            <v>10</v>
          </cell>
          <cell r="C25">
            <v>8</v>
          </cell>
          <cell r="Q25">
            <v>0</v>
          </cell>
          <cell r="R25">
            <v>8</v>
          </cell>
          <cell r="AC25">
            <v>1</v>
          </cell>
          <cell r="AD25">
            <v>8</v>
          </cell>
          <cell r="AO25">
            <v>1</v>
          </cell>
          <cell r="AP25">
            <v>8</v>
          </cell>
          <cell r="AZ25">
            <v>9.3000000000000007</v>
          </cell>
          <cell r="BA25">
            <v>8</v>
          </cell>
          <cell r="BK25">
            <v>2.4</v>
          </cell>
          <cell r="BL25">
            <v>8</v>
          </cell>
          <cell r="BW25">
            <v>2.2000000000000002</v>
          </cell>
          <cell r="BX25">
            <v>8</v>
          </cell>
          <cell r="CH25">
            <v>4.5</v>
          </cell>
          <cell r="CI25">
            <v>8</v>
          </cell>
          <cell r="CS25">
            <v>6.2</v>
          </cell>
          <cell r="CT25">
            <v>8</v>
          </cell>
          <cell r="DE25">
            <v>6.7</v>
          </cell>
          <cell r="DF25">
            <v>8</v>
          </cell>
          <cell r="DQ25">
            <v>4.4000000000000004</v>
          </cell>
          <cell r="DR25">
            <v>8</v>
          </cell>
          <cell r="EB25">
            <v>4.5</v>
          </cell>
          <cell r="EC25">
            <v>8</v>
          </cell>
          <cell r="EN25">
            <v>7.2</v>
          </cell>
          <cell r="EO25">
            <v>8</v>
          </cell>
          <cell r="EZ25">
            <v>1</v>
          </cell>
          <cell r="FA25">
            <v>8</v>
          </cell>
        </row>
        <row r="26">
          <cell r="B26">
            <v>5</v>
          </cell>
          <cell r="C26">
            <v>5.5</v>
          </cell>
          <cell r="Q26">
            <v>0</v>
          </cell>
          <cell r="R26">
            <v>5.5</v>
          </cell>
          <cell r="AC26">
            <v>1</v>
          </cell>
          <cell r="AD26">
            <v>5.5</v>
          </cell>
          <cell r="AO26">
            <v>0</v>
          </cell>
          <cell r="AP26">
            <v>5.5</v>
          </cell>
          <cell r="AZ26">
            <v>6</v>
          </cell>
          <cell r="BA26">
            <v>5.5</v>
          </cell>
          <cell r="BK26">
            <v>4.0999999999999996</v>
          </cell>
          <cell r="BL26">
            <v>5.5</v>
          </cell>
          <cell r="BW26">
            <v>3.5</v>
          </cell>
          <cell r="BX26">
            <v>5.5</v>
          </cell>
          <cell r="CH26">
            <v>5.3</v>
          </cell>
          <cell r="CI26">
            <v>5.5</v>
          </cell>
          <cell r="CS26">
            <v>8</v>
          </cell>
          <cell r="CT26">
            <v>5.5</v>
          </cell>
          <cell r="DE26">
            <v>4.7</v>
          </cell>
          <cell r="DF26">
            <v>5.5</v>
          </cell>
          <cell r="DQ26">
            <v>5.3</v>
          </cell>
          <cell r="DR26">
            <v>5.5</v>
          </cell>
          <cell r="EB26">
            <v>4</v>
          </cell>
          <cell r="EC26">
            <v>5.5</v>
          </cell>
          <cell r="EN26">
            <v>4.7</v>
          </cell>
          <cell r="EO26">
            <v>5.5</v>
          </cell>
          <cell r="EZ26">
            <v>0</v>
          </cell>
          <cell r="FA26">
            <v>5.5</v>
          </cell>
        </row>
        <row r="27">
          <cell r="B27">
            <v>3</v>
          </cell>
          <cell r="C27">
            <v>7</v>
          </cell>
          <cell r="Q27">
            <v>0</v>
          </cell>
          <cell r="R27">
            <v>7</v>
          </cell>
          <cell r="AC27">
            <v>1</v>
          </cell>
          <cell r="AD27">
            <v>7</v>
          </cell>
          <cell r="AO27">
            <v>0</v>
          </cell>
          <cell r="AP27">
            <v>7</v>
          </cell>
          <cell r="AZ27">
            <v>6.4</v>
          </cell>
          <cell r="BA27">
            <v>7</v>
          </cell>
          <cell r="BK27">
            <v>3.6</v>
          </cell>
          <cell r="BL27">
            <v>7</v>
          </cell>
          <cell r="BW27">
            <v>4</v>
          </cell>
          <cell r="BX27">
            <v>7</v>
          </cell>
          <cell r="CH27">
            <v>5.3</v>
          </cell>
          <cell r="CI27">
            <v>7</v>
          </cell>
          <cell r="CS27">
            <v>7.1</v>
          </cell>
          <cell r="CT27">
            <v>7</v>
          </cell>
          <cell r="DE27">
            <v>5.6</v>
          </cell>
          <cell r="DF27">
            <v>7</v>
          </cell>
          <cell r="DQ27">
            <v>6.6</v>
          </cell>
          <cell r="DR27">
            <v>7</v>
          </cell>
          <cell r="EB27">
            <v>3.9</v>
          </cell>
          <cell r="EC27">
            <v>7</v>
          </cell>
          <cell r="EN27">
            <v>6.1</v>
          </cell>
          <cell r="EO27">
            <v>7</v>
          </cell>
          <cell r="EZ27">
            <v>0</v>
          </cell>
          <cell r="FA27">
            <v>7</v>
          </cell>
        </row>
        <row r="28">
          <cell r="B28">
            <v>9</v>
          </cell>
          <cell r="C28">
            <v>7</v>
          </cell>
          <cell r="Q28">
            <v>0</v>
          </cell>
          <cell r="R28">
            <v>7</v>
          </cell>
          <cell r="AC28">
            <v>0</v>
          </cell>
          <cell r="AD28">
            <v>7</v>
          </cell>
          <cell r="AO28">
            <v>0</v>
          </cell>
          <cell r="AP28">
            <v>7</v>
          </cell>
          <cell r="AZ28">
            <v>8.5</v>
          </cell>
          <cell r="BA28">
            <v>7</v>
          </cell>
          <cell r="BK28">
            <v>3</v>
          </cell>
          <cell r="BL28">
            <v>7</v>
          </cell>
          <cell r="BW28">
            <v>4.0999999999999996</v>
          </cell>
          <cell r="BX28">
            <v>7</v>
          </cell>
          <cell r="CH28">
            <v>3.7</v>
          </cell>
          <cell r="CI28">
            <v>7</v>
          </cell>
          <cell r="CS28">
            <v>4.8</v>
          </cell>
          <cell r="CT28">
            <v>7</v>
          </cell>
          <cell r="DE28">
            <v>5.3</v>
          </cell>
          <cell r="DF28">
            <v>7</v>
          </cell>
          <cell r="DQ28">
            <v>3.8</v>
          </cell>
          <cell r="DR28">
            <v>7</v>
          </cell>
          <cell r="EB28">
            <v>4.4000000000000004</v>
          </cell>
          <cell r="EC28">
            <v>7</v>
          </cell>
          <cell r="EN28">
            <v>5.8</v>
          </cell>
          <cell r="EO28">
            <v>7</v>
          </cell>
          <cell r="EZ28">
            <v>1</v>
          </cell>
          <cell r="FA28">
            <v>7</v>
          </cell>
        </row>
        <row r="29">
          <cell r="B29">
            <v>4</v>
          </cell>
          <cell r="C29">
            <v>5.6</v>
          </cell>
          <cell r="Q29">
            <v>1</v>
          </cell>
          <cell r="R29">
            <v>5.6</v>
          </cell>
          <cell r="AC29">
            <v>1</v>
          </cell>
          <cell r="AD29">
            <v>5.6</v>
          </cell>
          <cell r="AO29">
            <v>0</v>
          </cell>
          <cell r="AP29">
            <v>5.6</v>
          </cell>
          <cell r="AZ29">
            <v>7</v>
          </cell>
          <cell r="BA29">
            <v>5.6</v>
          </cell>
          <cell r="BK29">
            <v>3.3</v>
          </cell>
          <cell r="BL29">
            <v>5.6</v>
          </cell>
          <cell r="BW29">
            <v>2.6</v>
          </cell>
          <cell r="BX29">
            <v>5.6</v>
          </cell>
          <cell r="CH29">
            <v>4.2</v>
          </cell>
          <cell r="CI29">
            <v>5.6</v>
          </cell>
          <cell r="CS29">
            <v>9</v>
          </cell>
          <cell r="CT29">
            <v>5.6</v>
          </cell>
          <cell r="DE29">
            <v>4.3</v>
          </cell>
          <cell r="DF29">
            <v>5.6</v>
          </cell>
          <cell r="DQ29">
            <v>5.2</v>
          </cell>
          <cell r="DR29">
            <v>5.6</v>
          </cell>
          <cell r="EB29">
            <v>3.7</v>
          </cell>
          <cell r="EC29">
            <v>5.6</v>
          </cell>
          <cell r="EN29">
            <v>5.5</v>
          </cell>
          <cell r="EO29">
            <v>5.6</v>
          </cell>
          <cell r="EZ29">
            <v>0</v>
          </cell>
          <cell r="FA29">
            <v>5.6</v>
          </cell>
        </row>
        <row r="30">
          <cell r="B30">
            <v>13</v>
          </cell>
          <cell r="C30">
            <v>7.2</v>
          </cell>
          <cell r="Q30">
            <v>0</v>
          </cell>
          <cell r="R30">
            <v>7.2</v>
          </cell>
          <cell r="AC30">
            <v>0</v>
          </cell>
          <cell r="AD30">
            <v>7.2</v>
          </cell>
          <cell r="AO30">
            <v>0</v>
          </cell>
          <cell r="AP30">
            <v>7.2</v>
          </cell>
          <cell r="AZ30">
            <v>8.5</v>
          </cell>
          <cell r="BA30">
            <v>7.2</v>
          </cell>
          <cell r="BK30">
            <v>3</v>
          </cell>
          <cell r="BL30">
            <v>7.2</v>
          </cell>
          <cell r="BW30">
            <v>2.2999999999999998</v>
          </cell>
          <cell r="BX30">
            <v>7.2</v>
          </cell>
          <cell r="CH30">
            <v>3.7</v>
          </cell>
          <cell r="CI30">
            <v>7.2</v>
          </cell>
          <cell r="CS30">
            <v>4.8</v>
          </cell>
          <cell r="CT30">
            <v>7.2</v>
          </cell>
          <cell r="DE30">
            <v>5.7</v>
          </cell>
          <cell r="DF30">
            <v>7.2</v>
          </cell>
          <cell r="DQ30">
            <v>3.8</v>
          </cell>
          <cell r="DR30">
            <v>7.2</v>
          </cell>
          <cell r="EB30">
            <v>4.4000000000000004</v>
          </cell>
          <cell r="EC30">
            <v>7.2</v>
          </cell>
          <cell r="EN30">
            <v>6</v>
          </cell>
          <cell r="EO30">
            <v>7.2</v>
          </cell>
          <cell r="EZ30">
            <v>0</v>
          </cell>
          <cell r="FA30">
            <v>7.2</v>
          </cell>
        </row>
        <row r="31">
          <cell r="B31">
            <v>4</v>
          </cell>
          <cell r="C31">
            <v>6.2</v>
          </cell>
          <cell r="Q31">
            <v>1</v>
          </cell>
          <cell r="R31">
            <v>6.2</v>
          </cell>
          <cell r="AC31">
            <v>1</v>
          </cell>
          <cell r="AD31">
            <v>6.2</v>
          </cell>
          <cell r="AO31">
            <v>0</v>
          </cell>
          <cell r="AP31">
            <v>6.2</v>
          </cell>
          <cell r="AZ31">
            <v>7.6</v>
          </cell>
          <cell r="BA31">
            <v>6.2</v>
          </cell>
          <cell r="BK31">
            <v>3.6</v>
          </cell>
          <cell r="BL31">
            <v>6.2</v>
          </cell>
          <cell r="BW31">
            <v>5.0999999999999996</v>
          </cell>
          <cell r="BX31">
            <v>6.2</v>
          </cell>
          <cell r="CH31">
            <v>4.5999999999999996</v>
          </cell>
          <cell r="CI31">
            <v>6.2</v>
          </cell>
          <cell r="CS31">
            <v>7.7</v>
          </cell>
          <cell r="CT31">
            <v>6.2</v>
          </cell>
          <cell r="DE31">
            <v>4.7</v>
          </cell>
          <cell r="DF31">
            <v>6.2</v>
          </cell>
          <cell r="DQ31">
            <v>5.5</v>
          </cell>
          <cell r="DR31">
            <v>6.2</v>
          </cell>
          <cell r="EB31">
            <v>3.5</v>
          </cell>
          <cell r="EC31">
            <v>6.2</v>
          </cell>
          <cell r="EN31">
            <v>4</v>
          </cell>
          <cell r="EO31">
            <v>6.2</v>
          </cell>
          <cell r="EZ31">
            <v>0</v>
          </cell>
          <cell r="FA31">
            <v>6.2</v>
          </cell>
        </row>
        <row r="32">
          <cell r="B32">
            <v>13</v>
          </cell>
          <cell r="C32">
            <v>7.1</v>
          </cell>
          <cell r="Q32">
            <v>1</v>
          </cell>
          <cell r="R32">
            <v>7.1</v>
          </cell>
          <cell r="AC32">
            <v>0</v>
          </cell>
          <cell r="AD32">
            <v>7.1</v>
          </cell>
          <cell r="AO32">
            <v>1</v>
          </cell>
          <cell r="AP32">
            <v>7.1</v>
          </cell>
          <cell r="AZ32">
            <v>6.9</v>
          </cell>
          <cell r="BA32">
            <v>7.1</v>
          </cell>
          <cell r="BK32">
            <v>3.4</v>
          </cell>
          <cell r="BL32">
            <v>7.1</v>
          </cell>
          <cell r="BW32">
            <v>4.5</v>
          </cell>
          <cell r="BX32">
            <v>7.1</v>
          </cell>
          <cell r="CH32">
            <v>4.7</v>
          </cell>
          <cell r="CI32">
            <v>7.1</v>
          </cell>
          <cell r="CS32">
            <v>5.2</v>
          </cell>
          <cell r="CT32">
            <v>7.1</v>
          </cell>
          <cell r="DE32">
            <v>3.7</v>
          </cell>
          <cell r="DF32">
            <v>7.1</v>
          </cell>
          <cell r="DQ32">
            <v>2.7</v>
          </cell>
          <cell r="DR32">
            <v>7.1</v>
          </cell>
          <cell r="EB32">
            <v>3.3</v>
          </cell>
          <cell r="EC32">
            <v>7.1</v>
          </cell>
          <cell r="EN32">
            <v>4.3</v>
          </cell>
          <cell r="EO32">
            <v>7.1</v>
          </cell>
          <cell r="EZ32">
            <v>0</v>
          </cell>
          <cell r="FA32">
            <v>7.1</v>
          </cell>
        </row>
        <row r="33">
          <cell r="B33">
            <v>2</v>
          </cell>
          <cell r="C33">
            <v>6.2</v>
          </cell>
          <cell r="Q33">
            <v>0</v>
          </cell>
          <cell r="R33">
            <v>6.2</v>
          </cell>
          <cell r="AC33">
            <v>1</v>
          </cell>
          <cell r="AD33">
            <v>6.2</v>
          </cell>
          <cell r="AO33">
            <v>0</v>
          </cell>
          <cell r="AP33">
            <v>6.2</v>
          </cell>
          <cell r="AZ33">
            <v>8.1</v>
          </cell>
          <cell r="BA33">
            <v>6.2</v>
          </cell>
          <cell r="BK33">
            <v>2.5</v>
          </cell>
          <cell r="BL33">
            <v>6.2</v>
          </cell>
          <cell r="BW33">
            <v>2.2999999999999998</v>
          </cell>
          <cell r="BX33">
            <v>6.2</v>
          </cell>
          <cell r="CH33">
            <v>3.8</v>
          </cell>
          <cell r="CI33">
            <v>6.2</v>
          </cell>
          <cell r="CS33">
            <v>6.6</v>
          </cell>
          <cell r="CT33">
            <v>6.2</v>
          </cell>
          <cell r="DE33">
            <v>3</v>
          </cell>
          <cell r="DF33">
            <v>6.2</v>
          </cell>
          <cell r="DQ33">
            <v>3.5</v>
          </cell>
          <cell r="DR33">
            <v>6.2</v>
          </cell>
          <cell r="EB33">
            <v>3</v>
          </cell>
          <cell r="EC33">
            <v>6.2</v>
          </cell>
          <cell r="EN33">
            <v>4.5</v>
          </cell>
          <cell r="EO33">
            <v>6.2</v>
          </cell>
          <cell r="EZ33">
            <v>0</v>
          </cell>
          <cell r="FA33">
            <v>6.2</v>
          </cell>
        </row>
        <row r="34">
          <cell r="B34">
            <v>15</v>
          </cell>
          <cell r="C34">
            <v>7.6</v>
          </cell>
          <cell r="Q34">
            <v>1</v>
          </cell>
          <cell r="R34">
            <v>7.6</v>
          </cell>
          <cell r="AC34">
            <v>1</v>
          </cell>
          <cell r="AD34">
            <v>7.6</v>
          </cell>
          <cell r="AO34">
            <v>0</v>
          </cell>
          <cell r="AP34">
            <v>7.6</v>
          </cell>
          <cell r="AZ34">
            <v>6.7</v>
          </cell>
          <cell r="BA34">
            <v>7.6</v>
          </cell>
          <cell r="BK34">
            <v>3.7</v>
          </cell>
          <cell r="BL34">
            <v>7.6</v>
          </cell>
          <cell r="BW34">
            <v>5.3</v>
          </cell>
          <cell r="BX34">
            <v>7.6</v>
          </cell>
          <cell r="CH34">
            <v>4.9000000000000004</v>
          </cell>
          <cell r="CI34">
            <v>7.6</v>
          </cell>
          <cell r="CS34">
            <v>9.1999999999999993</v>
          </cell>
          <cell r="CT34">
            <v>7.6</v>
          </cell>
          <cell r="DE34">
            <v>3.5</v>
          </cell>
          <cell r="DF34">
            <v>7.6</v>
          </cell>
          <cell r="DQ34">
            <v>4.5</v>
          </cell>
          <cell r="DR34">
            <v>7.6</v>
          </cell>
          <cell r="EB34">
            <v>3.4</v>
          </cell>
          <cell r="EC34">
            <v>7.6</v>
          </cell>
          <cell r="EN34">
            <v>5.3</v>
          </cell>
          <cell r="EO34">
            <v>7.6</v>
          </cell>
          <cell r="EZ34">
            <v>0</v>
          </cell>
          <cell r="FA34">
            <v>7.6</v>
          </cell>
        </row>
        <row r="35">
          <cell r="B35">
            <v>10</v>
          </cell>
          <cell r="C35">
            <v>9</v>
          </cell>
          <cell r="Q35">
            <v>1</v>
          </cell>
          <cell r="R35">
            <v>9</v>
          </cell>
          <cell r="AC35">
            <v>1</v>
          </cell>
          <cell r="AD35">
            <v>9</v>
          </cell>
          <cell r="AO35">
            <v>0</v>
          </cell>
          <cell r="AP35">
            <v>9</v>
          </cell>
          <cell r="AZ35">
            <v>8</v>
          </cell>
          <cell r="BA35">
            <v>9</v>
          </cell>
          <cell r="BK35">
            <v>3.3</v>
          </cell>
          <cell r="BL35">
            <v>9</v>
          </cell>
          <cell r="BW35">
            <v>5.5</v>
          </cell>
          <cell r="BX35">
            <v>9</v>
          </cell>
          <cell r="CH35">
            <v>4.7</v>
          </cell>
          <cell r="CI35">
            <v>9</v>
          </cell>
          <cell r="CS35">
            <v>8.6999999999999993</v>
          </cell>
          <cell r="CT35">
            <v>9</v>
          </cell>
          <cell r="DE35">
            <v>4.7</v>
          </cell>
          <cell r="DF35">
            <v>9</v>
          </cell>
          <cell r="DQ35">
            <v>6.6</v>
          </cell>
          <cell r="DR35">
            <v>9</v>
          </cell>
          <cell r="EB35">
            <v>4.2</v>
          </cell>
          <cell r="EC35">
            <v>9</v>
          </cell>
          <cell r="EN35">
            <v>5.7</v>
          </cell>
          <cell r="EO35">
            <v>9</v>
          </cell>
          <cell r="EZ35">
            <v>1</v>
          </cell>
          <cell r="FA35">
            <v>9</v>
          </cell>
        </row>
        <row r="36">
          <cell r="B36">
            <v>6</v>
          </cell>
          <cell r="C36">
            <v>6.7</v>
          </cell>
          <cell r="Q36">
            <v>0</v>
          </cell>
          <cell r="R36">
            <v>6.7</v>
          </cell>
          <cell r="AC36">
            <v>1</v>
          </cell>
          <cell r="AD36">
            <v>6.7</v>
          </cell>
          <cell r="AO36">
            <v>0</v>
          </cell>
          <cell r="AP36">
            <v>6.7</v>
          </cell>
          <cell r="AZ36">
            <v>6.7</v>
          </cell>
          <cell r="BA36">
            <v>6.7</v>
          </cell>
          <cell r="BK36">
            <v>4</v>
          </cell>
          <cell r="BL36">
            <v>6.7</v>
          </cell>
          <cell r="BW36">
            <v>3</v>
          </cell>
          <cell r="BX36">
            <v>6.7</v>
          </cell>
          <cell r="CH36">
            <v>6.8</v>
          </cell>
          <cell r="CI36">
            <v>6.7</v>
          </cell>
          <cell r="CS36">
            <v>8.4</v>
          </cell>
          <cell r="CT36">
            <v>6.7</v>
          </cell>
          <cell r="DE36">
            <v>2.5</v>
          </cell>
          <cell r="DF36">
            <v>6.7</v>
          </cell>
          <cell r="DQ36">
            <v>4.3</v>
          </cell>
          <cell r="DR36">
            <v>6.7</v>
          </cell>
          <cell r="EB36">
            <v>3.5</v>
          </cell>
          <cell r="EC36">
            <v>6.7</v>
          </cell>
          <cell r="EN36">
            <v>5</v>
          </cell>
          <cell r="EO36">
            <v>6.7</v>
          </cell>
          <cell r="EZ36">
            <v>0</v>
          </cell>
          <cell r="FA36">
            <v>6.7</v>
          </cell>
        </row>
        <row r="37">
          <cell r="B37">
            <v>3</v>
          </cell>
          <cell r="C37">
            <v>7.1</v>
          </cell>
          <cell r="Q37">
            <v>0</v>
          </cell>
          <cell r="R37">
            <v>7.1</v>
          </cell>
          <cell r="AC37">
            <v>0</v>
          </cell>
          <cell r="AD37">
            <v>7.1</v>
          </cell>
          <cell r="AO37">
            <v>0</v>
          </cell>
          <cell r="AP37">
            <v>7.1</v>
          </cell>
          <cell r="AZ37">
            <v>8.6999999999999993</v>
          </cell>
          <cell r="BA37">
            <v>7.1</v>
          </cell>
          <cell r="BK37">
            <v>3.2</v>
          </cell>
          <cell r="BL37">
            <v>7.1</v>
          </cell>
          <cell r="BW37">
            <v>3.5</v>
          </cell>
          <cell r="BX37">
            <v>7.1</v>
          </cell>
          <cell r="CH37">
            <v>2.9</v>
          </cell>
          <cell r="CI37">
            <v>7.1</v>
          </cell>
          <cell r="CS37">
            <v>5.6</v>
          </cell>
          <cell r="CT37">
            <v>7.1</v>
          </cell>
          <cell r="DE37">
            <v>3.1</v>
          </cell>
          <cell r="DF37">
            <v>7.1</v>
          </cell>
          <cell r="DQ37">
            <v>2.9</v>
          </cell>
          <cell r="DR37">
            <v>7.1</v>
          </cell>
          <cell r="EB37">
            <v>2.5</v>
          </cell>
          <cell r="EC37">
            <v>7.1</v>
          </cell>
          <cell r="EN37">
            <v>4.3</v>
          </cell>
          <cell r="EO37">
            <v>7.1</v>
          </cell>
          <cell r="EZ37">
            <v>0</v>
          </cell>
          <cell r="FA37">
            <v>7.1</v>
          </cell>
        </row>
        <row r="38">
          <cell r="B38">
            <v>9</v>
          </cell>
          <cell r="C38">
            <v>7.2</v>
          </cell>
          <cell r="Q38">
            <v>0</v>
          </cell>
          <cell r="R38">
            <v>7.2</v>
          </cell>
          <cell r="AC38">
            <v>0</v>
          </cell>
          <cell r="AD38">
            <v>7.2</v>
          </cell>
          <cell r="AO38">
            <v>1</v>
          </cell>
          <cell r="AP38">
            <v>7.2</v>
          </cell>
          <cell r="AZ38">
            <v>9</v>
          </cell>
          <cell r="BA38">
            <v>7.2</v>
          </cell>
          <cell r="BK38">
            <v>3.4</v>
          </cell>
          <cell r="BL38">
            <v>7.2</v>
          </cell>
          <cell r="BW38">
            <v>3.9</v>
          </cell>
          <cell r="BX38">
            <v>7.2</v>
          </cell>
          <cell r="CH38">
            <v>4.5</v>
          </cell>
          <cell r="CI38">
            <v>7.2</v>
          </cell>
          <cell r="CS38">
            <v>6.8</v>
          </cell>
          <cell r="CT38">
            <v>7.2</v>
          </cell>
          <cell r="DE38">
            <v>3.9</v>
          </cell>
          <cell r="DF38">
            <v>7.2</v>
          </cell>
          <cell r="DQ38">
            <v>3.5</v>
          </cell>
          <cell r="DR38">
            <v>7.2</v>
          </cell>
          <cell r="EB38">
            <v>3.5</v>
          </cell>
          <cell r="EC38">
            <v>7.2</v>
          </cell>
          <cell r="EN38">
            <v>4.5999999999999996</v>
          </cell>
          <cell r="EO38">
            <v>7.2</v>
          </cell>
          <cell r="EZ38">
            <v>1</v>
          </cell>
          <cell r="FA38">
            <v>7.2</v>
          </cell>
        </row>
        <row r="39">
          <cell r="B39">
            <v>10</v>
          </cell>
          <cell r="C39">
            <v>9.9</v>
          </cell>
          <cell r="Q39">
            <v>0</v>
          </cell>
          <cell r="R39">
            <v>9.9</v>
          </cell>
          <cell r="AC39">
            <v>1</v>
          </cell>
          <cell r="AD39">
            <v>9.9</v>
          </cell>
          <cell r="AO39">
            <v>1</v>
          </cell>
          <cell r="AP39">
            <v>9.9</v>
          </cell>
          <cell r="AZ39">
            <v>9.6</v>
          </cell>
          <cell r="BA39">
            <v>9.9</v>
          </cell>
          <cell r="BK39">
            <v>4.0999999999999996</v>
          </cell>
          <cell r="BL39">
            <v>9.9</v>
          </cell>
          <cell r="BW39">
            <v>2.9</v>
          </cell>
          <cell r="BX39">
            <v>9.9</v>
          </cell>
          <cell r="CH39">
            <v>5.5</v>
          </cell>
          <cell r="CI39">
            <v>9.9</v>
          </cell>
          <cell r="CS39">
            <v>7.7</v>
          </cell>
          <cell r="CT39">
            <v>9.9</v>
          </cell>
          <cell r="DE39">
            <v>5.2</v>
          </cell>
          <cell r="DF39">
            <v>9.9</v>
          </cell>
          <cell r="DQ39">
            <v>4.5999999999999996</v>
          </cell>
          <cell r="DR39">
            <v>9.9</v>
          </cell>
          <cell r="EB39">
            <v>4.9000000000000004</v>
          </cell>
          <cell r="EC39">
            <v>9.9</v>
          </cell>
          <cell r="EN39">
            <v>8.1</v>
          </cell>
          <cell r="EO39">
            <v>9.9</v>
          </cell>
          <cell r="EZ39">
            <v>1</v>
          </cell>
          <cell r="FA39">
            <v>9.9</v>
          </cell>
        </row>
        <row r="40">
          <cell r="B40">
            <v>12</v>
          </cell>
          <cell r="C40">
            <v>7.6</v>
          </cell>
          <cell r="Q40">
            <v>1</v>
          </cell>
          <cell r="R40">
            <v>7.6</v>
          </cell>
          <cell r="AC40">
            <v>1</v>
          </cell>
          <cell r="AD40">
            <v>7.6</v>
          </cell>
          <cell r="AO40">
            <v>0</v>
          </cell>
          <cell r="AP40">
            <v>7.6</v>
          </cell>
          <cell r="AZ40">
            <v>8.1999999999999993</v>
          </cell>
          <cell r="BA40">
            <v>7.6</v>
          </cell>
          <cell r="BK40">
            <v>3.6</v>
          </cell>
          <cell r="BL40">
            <v>7.6</v>
          </cell>
          <cell r="BW40">
            <v>5.8</v>
          </cell>
          <cell r="BX40">
            <v>7.6</v>
          </cell>
          <cell r="CH40">
            <v>5</v>
          </cell>
          <cell r="CI40">
            <v>7.6</v>
          </cell>
          <cell r="CS40">
            <v>9</v>
          </cell>
          <cell r="CT40">
            <v>7.6</v>
          </cell>
          <cell r="DE40">
            <v>4.7</v>
          </cell>
          <cell r="DF40">
            <v>7.6</v>
          </cell>
          <cell r="DQ40">
            <v>6.9</v>
          </cell>
          <cell r="DR40">
            <v>7.6</v>
          </cell>
          <cell r="EB40">
            <v>4.5</v>
          </cell>
          <cell r="EC40">
            <v>7.6</v>
          </cell>
          <cell r="EN40">
            <v>6.2</v>
          </cell>
          <cell r="EO40">
            <v>7.6</v>
          </cell>
          <cell r="EZ40">
            <v>0</v>
          </cell>
          <cell r="FA40">
            <v>7.6</v>
          </cell>
        </row>
        <row r="41">
          <cell r="B41">
            <v>9</v>
          </cell>
          <cell r="C41">
            <v>5.8</v>
          </cell>
          <cell r="Q41">
            <v>0</v>
          </cell>
          <cell r="R41">
            <v>5.8</v>
          </cell>
          <cell r="AC41">
            <v>1</v>
          </cell>
          <cell r="AD41">
            <v>5.8</v>
          </cell>
          <cell r="AO41">
            <v>0</v>
          </cell>
          <cell r="AP41">
            <v>5.8</v>
          </cell>
          <cell r="AZ41">
            <v>6.1</v>
          </cell>
          <cell r="BA41">
            <v>5.8</v>
          </cell>
          <cell r="BK41">
            <v>4.9000000000000004</v>
          </cell>
          <cell r="BL41">
            <v>5.8</v>
          </cell>
          <cell r="BW41">
            <v>5.0999999999999996</v>
          </cell>
          <cell r="BX41">
            <v>5.8</v>
          </cell>
          <cell r="CH41">
            <v>6.4</v>
          </cell>
          <cell r="CI41">
            <v>5.8</v>
          </cell>
          <cell r="CS41">
            <v>8.1999999999999993</v>
          </cell>
          <cell r="CT41">
            <v>5.8</v>
          </cell>
          <cell r="DE41">
            <v>4.5</v>
          </cell>
          <cell r="DF41">
            <v>5.8</v>
          </cell>
          <cell r="DQ41">
            <v>4.9000000000000004</v>
          </cell>
          <cell r="DR41">
            <v>5.8</v>
          </cell>
          <cell r="EB41">
            <v>3.2</v>
          </cell>
          <cell r="EC41">
            <v>5.8</v>
          </cell>
          <cell r="EN41">
            <v>4.8</v>
          </cell>
          <cell r="EO41">
            <v>5.8</v>
          </cell>
          <cell r="EZ41">
            <v>0</v>
          </cell>
          <cell r="FA41">
            <v>5.8</v>
          </cell>
        </row>
        <row r="42">
          <cell r="B42">
            <v>6</v>
          </cell>
          <cell r="C42">
            <v>8.4</v>
          </cell>
          <cell r="Q42">
            <v>1</v>
          </cell>
          <cell r="R42">
            <v>8.4</v>
          </cell>
          <cell r="AC42">
            <v>1</v>
          </cell>
          <cell r="AD42">
            <v>8.4</v>
          </cell>
          <cell r="AO42">
            <v>0</v>
          </cell>
          <cell r="AP42">
            <v>8.4</v>
          </cell>
          <cell r="AZ42">
            <v>8.3000000000000007</v>
          </cell>
          <cell r="BA42">
            <v>8.4</v>
          </cell>
          <cell r="BK42">
            <v>3.4</v>
          </cell>
          <cell r="BL42">
            <v>8.4</v>
          </cell>
          <cell r="BW42">
            <v>3.1</v>
          </cell>
          <cell r="BX42">
            <v>8.4</v>
          </cell>
          <cell r="CH42">
            <v>5.2</v>
          </cell>
          <cell r="CI42">
            <v>8.4</v>
          </cell>
          <cell r="CS42">
            <v>9.1</v>
          </cell>
          <cell r="CT42">
            <v>8.4</v>
          </cell>
          <cell r="DE42">
            <v>4.5999999999999996</v>
          </cell>
          <cell r="DF42">
            <v>8.4</v>
          </cell>
          <cell r="DQ42">
            <v>5.8</v>
          </cell>
          <cell r="DR42">
            <v>8.4</v>
          </cell>
          <cell r="EB42">
            <v>3.9</v>
          </cell>
          <cell r="EC42">
            <v>8.4</v>
          </cell>
          <cell r="EN42">
            <v>5.5</v>
          </cell>
          <cell r="EO42">
            <v>8.4</v>
          </cell>
          <cell r="EZ42">
            <v>1</v>
          </cell>
          <cell r="FA42">
            <v>8.4</v>
          </cell>
        </row>
        <row r="43">
          <cell r="B43">
            <v>2</v>
          </cell>
          <cell r="C43">
            <v>7.9</v>
          </cell>
          <cell r="Q43">
            <v>1</v>
          </cell>
          <cell r="R43">
            <v>7.9</v>
          </cell>
          <cell r="AC43">
            <v>0</v>
          </cell>
          <cell r="AD43">
            <v>7.9</v>
          </cell>
          <cell r="AO43">
            <v>1</v>
          </cell>
          <cell r="AP43">
            <v>7.9</v>
          </cell>
          <cell r="AZ43">
            <v>9.4</v>
          </cell>
          <cell r="BA43">
            <v>7.9</v>
          </cell>
          <cell r="BK43">
            <v>3.8</v>
          </cell>
          <cell r="BL43">
            <v>7.9</v>
          </cell>
          <cell r="BW43">
            <v>3.8</v>
          </cell>
          <cell r="BX43">
            <v>7.9</v>
          </cell>
          <cell r="CH43">
            <v>4.9000000000000004</v>
          </cell>
          <cell r="CI43">
            <v>7.9</v>
          </cell>
          <cell r="CS43">
            <v>8.5</v>
          </cell>
          <cell r="CT43">
            <v>7.9</v>
          </cell>
          <cell r="DE43">
            <v>4.0999999999999996</v>
          </cell>
          <cell r="DF43">
            <v>7.9</v>
          </cell>
          <cell r="DQ43">
            <v>4.5</v>
          </cell>
          <cell r="DR43">
            <v>7.9</v>
          </cell>
          <cell r="EB43">
            <v>4.0999999999999996</v>
          </cell>
          <cell r="EC43">
            <v>7.9</v>
          </cell>
          <cell r="EN43">
            <v>5.4</v>
          </cell>
          <cell r="EO43">
            <v>7.9</v>
          </cell>
          <cell r="EZ43">
            <v>1</v>
          </cell>
          <cell r="FA43">
            <v>7.9</v>
          </cell>
        </row>
        <row r="44">
          <cell r="B44">
            <v>10</v>
          </cell>
          <cell r="C44">
            <v>7.6</v>
          </cell>
          <cell r="Q44">
            <v>0</v>
          </cell>
          <cell r="R44">
            <v>7.6</v>
          </cell>
          <cell r="AC44">
            <v>0</v>
          </cell>
          <cell r="AD44">
            <v>7.6</v>
          </cell>
          <cell r="AO44">
            <v>1</v>
          </cell>
          <cell r="AP44">
            <v>7.6</v>
          </cell>
          <cell r="AZ44">
            <v>9.3000000000000007</v>
          </cell>
          <cell r="BA44">
            <v>7.6</v>
          </cell>
          <cell r="BK44">
            <v>5.0999999999999996</v>
          </cell>
          <cell r="BL44">
            <v>7.6</v>
          </cell>
          <cell r="BW44">
            <v>5.8</v>
          </cell>
          <cell r="BX44">
            <v>7.6</v>
          </cell>
          <cell r="CH44">
            <v>6.3</v>
          </cell>
          <cell r="CI44">
            <v>7.6</v>
          </cell>
          <cell r="CS44">
            <v>7.4</v>
          </cell>
          <cell r="CT44">
            <v>7.6</v>
          </cell>
          <cell r="DE44">
            <v>4.5999999999999996</v>
          </cell>
          <cell r="DF44">
            <v>7.6</v>
          </cell>
          <cell r="DQ44">
            <v>4.5999999999999996</v>
          </cell>
          <cell r="DR44">
            <v>7.6</v>
          </cell>
          <cell r="EB44">
            <v>4.3</v>
          </cell>
          <cell r="EC44">
            <v>7.6</v>
          </cell>
          <cell r="EN44">
            <v>6.8</v>
          </cell>
          <cell r="EO44">
            <v>7.6</v>
          </cell>
          <cell r="EZ44">
            <v>1</v>
          </cell>
          <cell r="FA44">
            <v>7.6</v>
          </cell>
        </row>
        <row r="45">
          <cell r="B45">
            <v>15</v>
          </cell>
          <cell r="C45">
            <v>8.4</v>
          </cell>
          <cell r="Q45">
            <v>1</v>
          </cell>
          <cell r="R45">
            <v>8.4</v>
          </cell>
          <cell r="AC45">
            <v>1</v>
          </cell>
          <cell r="AD45">
            <v>8.4</v>
          </cell>
          <cell r="AO45">
            <v>1</v>
          </cell>
          <cell r="AP45">
            <v>8.4</v>
          </cell>
          <cell r="AZ45">
            <v>5.0999999999999996</v>
          </cell>
          <cell r="BA45">
            <v>8.4</v>
          </cell>
          <cell r="BK45">
            <v>5.0999999999999996</v>
          </cell>
          <cell r="BL45">
            <v>8.4</v>
          </cell>
          <cell r="BW45">
            <v>4.4000000000000004</v>
          </cell>
          <cell r="BX45">
            <v>8.4</v>
          </cell>
          <cell r="CH45">
            <v>7.8</v>
          </cell>
          <cell r="CI45">
            <v>8.4</v>
          </cell>
          <cell r="CS45">
            <v>5.9</v>
          </cell>
          <cell r="CT45">
            <v>8.4</v>
          </cell>
          <cell r="DE45">
            <v>4.9000000000000004</v>
          </cell>
          <cell r="DF45">
            <v>8.4</v>
          </cell>
          <cell r="DQ45">
            <v>6.3</v>
          </cell>
          <cell r="DR45">
            <v>8.4</v>
          </cell>
          <cell r="EB45">
            <v>4.5</v>
          </cell>
          <cell r="EC45">
            <v>8.4</v>
          </cell>
          <cell r="EN45">
            <v>6.9</v>
          </cell>
          <cell r="EO45">
            <v>8.4</v>
          </cell>
          <cell r="EZ45">
            <v>1</v>
          </cell>
          <cell r="FA45">
            <v>8.4</v>
          </cell>
        </row>
        <row r="46">
          <cell r="B46">
            <v>6</v>
          </cell>
          <cell r="C46">
            <v>6.5</v>
          </cell>
          <cell r="Q46">
            <v>1</v>
          </cell>
          <cell r="R46">
            <v>6.5</v>
          </cell>
          <cell r="AC46">
            <v>0</v>
          </cell>
          <cell r="AD46">
            <v>6.5</v>
          </cell>
          <cell r="AO46">
            <v>0</v>
          </cell>
          <cell r="AP46">
            <v>6.5</v>
          </cell>
          <cell r="AZ46">
            <v>8</v>
          </cell>
          <cell r="BA46">
            <v>6.5</v>
          </cell>
          <cell r="BK46">
            <v>2.5</v>
          </cell>
          <cell r="BL46">
            <v>6.5</v>
          </cell>
          <cell r="BW46">
            <v>3.6</v>
          </cell>
          <cell r="BX46">
            <v>6.5</v>
          </cell>
          <cell r="CH46">
            <v>3</v>
          </cell>
          <cell r="CI46">
            <v>6.5</v>
          </cell>
          <cell r="CS46">
            <v>5.2</v>
          </cell>
          <cell r="CT46">
            <v>6.5</v>
          </cell>
          <cell r="DE46">
            <v>4.3</v>
          </cell>
          <cell r="DF46">
            <v>6.5</v>
          </cell>
          <cell r="DQ46">
            <v>4.2</v>
          </cell>
          <cell r="DR46">
            <v>6.5</v>
          </cell>
          <cell r="EB46">
            <v>4.7</v>
          </cell>
          <cell r="EC46">
            <v>6.5</v>
          </cell>
          <cell r="EN46">
            <v>6.5</v>
          </cell>
          <cell r="EO46">
            <v>6.5</v>
          </cell>
          <cell r="EZ46">
            <v>0</v>
          </cell>
          <cell r="FA46">
            <v>6.5</v>
          </cell>
        </row>
        <row r="47">
          <cell r="B47">
            <v>5</v>
          </cell>
          <cell r="C47">
            <v>7.7</v>
          </cell>
          <cell r="Q47">
            <v>0</v>
          </cell>
          <cell r="R47">
            <v>7.7</v>
          </cell>
          <cell r="AC47">
            <v>1</v>
          </cell>
          <cell r="AD47">
            <v>7.7</v>
          </cell>
          <cell r="AO47">
            <v>0</v>
          </cell>
          <cell r="AP47">
            <v>7.7</v>
          </cell>
          <cell r="AZ47">
            <v>5.9</v>
          </cell>
          <cell r="BA47">
            <v>7.7</v>
          </cell>
          <cell r="BK47">
            <v>4.0999999999999996</v>
          </cell>
          <cell r="BL47">
            <v>7.7</v>
          </cell>
          <cell r="BW47">
            <v>5.8</v>
          </cell>
          <cell r="BX47">
            <v>7.7</v>
          </cell>
          <cell r="CH47">
            <v>5.5</v>
          </cell>
          <cell r="CI47">
            <v>7.7</v>
          </cell>
          <cell r="CS47">
            <v>8.4</v>
          </cell>
          <cell r="CT47">
            <v>7.7</v>
          </cell>
          <cell r="DE47">
            <v>5.2</v>
          </cell>
          <cell r="DF47">
            <v>7.7</v>
          </cell>
          <cell r="DQ47">
            <v>5.8</v>
          </cell>
          <cell r="DR47">
            <v>7.7</v>
          </cell>
          <cell r="EB47">
            <v>4.8</v>
          </cell>
          <cell r="EC47">
            <v>7.7</v>
          </cell>
          <cell r="EN47">
            <v>5.9</v>
          </cell>
          <cell r="EO47">
            <v>7.7</v>
          </cell>
          <cell r="EZ47">
            <v>1</v>
          </cell>
          <cell r="FA47">
            <v>7.7</v>
          </cell>
        </row>
        <row r="48">
          <cell r="B48">
            <v>4</v>
          </cell>
          <cell r="C48">
            <v>8</v>
          </cell>
          <cell r="Q48">
            <v>1</v>
          </cell>
          <cell r="R48">
            <v>8</v>
          </cell>
          <cell r="AC48">
            <v>0</v>
          </cell>
          <cell r="AD48">
            <v>8</v>
          </cell>
          <cell r="AO48">
            <v>1</v>
          </cell>
          <cell r="AP48">
            <v>8</v>
          </cell>
          <cell r="AZ48">
            <v>10</v>
          </cell>
          <cell r="BA48">
            <v>8</v>
          </cell>
          <cell r="BK48">
            <v>4.3</v>
          </cell>
          <cell r="BL48">
            <v>8</v>
          </cell>
          <cell r="BW48">
            <v>2.9</v>
          </cell>
          <cell r="BX48">
            <v>8</v>
          </cell>
          <cell r="CH48">
            <v>4.5</v>
          </cell>
          <cell r="CI48">
            <v>8</v>
          </cell>
          <cell r="CS48">
            <v>3.8</v>
          </cell>
          <cell r="CT48">
            <v>8</v>
          </cell>
          <cell r="DE48">
            <v>5</v>
          </cell>
          <cell r="DF48">
            <v>8</v>
          </cell>
          <cell r="DQ48">
            <v>4</v>
          </cell>
          <cell r="DR48">
            <v>8</v>
          </cell>
          <cell r="EB48">
            <v>3.5</v>
          </cell>
          <cell r="EC48">
            <v>8</v>
          </cell>
          <cell r="EN48">
            <v>6.3</v>
          </cell>
          <cell r="EO48">
            <v>8</v>
          </cell>
          <cell r="EZ48">
            <v>1</v>
          </cell>
          <cell r="FA48">
            <v>8</v>
          </cell>
        </row>
        <row r="49">
          <cell r="B49">
            <v>8</v>
          </cell>
          <cell r="C49">
            <v>7.1</v>
          </cell>
          <cell r="Q49">
            <v>1</v>
          </cell>
          <cell r="R49">
            <v>7.1</v>
          </cell>
          <cell r="AC49">
            <v>1</v>
          </cell>
          <cell r="AD49">
            <v>7.1</v>
          </cell>
          <cell r="AO49">
            <v>0</v>
          </cell>
          <cell r="AP49">
            <v>7.1</v>
          </cell>
          <cell r="AZ49">
            <v>5.7</v>
          </cell>
          <cell r="BA49">
            <v>7.1</v>
          </cell>
          <cell r="BK49">
            <v>3.8</v>
          </cell>
          <cell r="BL49">
            <v>7.1</v>
          </cell>
          <cell r="BW49">
            <v>5.7</v>
          </cell>
          <cell r="BX49">
            <v>7.1</v>
          </cell>
          <cell r="CH49">
            <v>6</v>
          </cell>
          <cell r="CI49">
            <v>7.1</v>
          </cell>
          <cell r="CS49">
            <v>8.1999999999999993</v>
          </cell>
          <cell r="CT49">
            <v>7.1</v>
          </cell>
          <cell r="DE49">
            <v>6.5</v>
          </cell>
          <cell r="DF49">
            <v>7.1</v>
          </cell>
          <cell r="DQ49">
            <v>7.3</v>
          </cell>
          <cell r="DR49">
            <v>7.1</v>
          </cell>
          <cell r="EB49">
            <v>5.2</v>
          </cell>
          <cell r="EC49">
            <v>7.1</v>
          </cell>
          <cell r="EN49">
            <v>7.5</v>
          </cell>
          <cell r="EO49">
            <v>7.1</v>
          </cell>
          <cell r="EZ49">
            <v>1</v>
          </cell>
          <cell r="FA49">
            <v>7.1</v>
          </cell>
        </row>
        <row r="50">
          <cell r="B50">
            <v>13</v>
          </cell>
          <cell r="C50">
            <v>8.5</v>
          </cell>
          <cell r="Q50">
            <v>0</v>
          </cell>
          <cell r="R50">
            <v>8.5</v>
          </cell>
          <cell r="AC50">
            <v>1</v>
          </cell>
          <cell r="AD50">
            <v>8.5</v>
          </cell>
          <cell r="AO50">
            <v>1</v>
          </cell>
          <cell r="AP50">
            <v>8.5</v>
          </cell>
          <cell r="AZ50">
            <v>9.9</v>
          </cell>
          <cell r="BA50">
            <v>8.5</v>
          </cell>
          <cell r="BK50">
            <v>3.7</v>
          </cell>
          <cell r="BL50">
            <v>8.5</v>
          </cell>
          <cell r="BW50">
            <v>4.2</v>
          </cell>
          <cell r="BX50">
            <v>8.5</v>
          </cell>
          <cell r="CH50">
            <v>6.7</v>
          </cell>
          <cell r="CI50">
            <v>8.5</v>
          </cell>
          <cell r="CS50">
            <v>6.8</v>
          </cell>
          <cell r="CT50">
            <v>8.5</v>
          </cell>
          <cell r="DE50">
            <v>4.5</v>
          </cell>
          <cell r="DF50">
            <v>8.5</v>
          </cell>
          <cell r="DQ50">
            <v>3.4</v>
          </cell>
          <cell r="DR50">
            <v>8.5</v>
          </cell>
          <cell r="EB50">
            <v>3.9</v>
          </cell>
          <cell r="EC50">
            <v>8.5</v>
          </cell>
          <cell r="EN50">
            <v>6.1</v>
          </cell>
          <cell r="EO50">
            <v>8.5</v>
          </cell>
          <cell r="EZ50">
            <v>1</v>
          </cell>
          <cell r="FA50">
            <v>8.5</v>
          </cell>
        </row>
        <row r="51">
          <cell r="B51">
            <v>3</v>
          </cell>
          <cell r="C51">
            <v>7.6</v>
          </cell>
          <cell r="Q51">
            <v>1</v>
          </cell>
          <cell r="R51">
            <v>7.6</v>
          </cell>
          <cell r="AC51">
            <v>0</v>
          </cell>
          <cell r="AD51">
            <v>7.6</v>
          </cell>
          <cell r="AO51">
            <v>1</v>
          </cell>
          <cell r="AP51">
            <v>7.6</v>
          </cell>
          <cell r="AZ51">
            <v>7.9</v>
          </cell>
          <cell r="BA51">
            <v>7.6</v>
          </cell>
          <cell r="BK51">
            <v>3.9</v>
          </cell>
          <cell r="BL51">
            <v>7.6</v>
          </cell>
          <cell r="BW51">
            <v>4.4000000000000004</v>
          </cell>
          <cell r="BX51">
            <v>7.6</v>
          </cell>
          <cell r="CH51">
            <v>5.8</v>
          </cell>
          <cell r="CI51">
            <v>7.6</v>
          </cell>
          <cell r="CS51">
            <v>4.7</v>
          </cell>
          <cell r="CT51">
            <v>7.6</v>
          </cell>
          <cell r="DE51">
            <v>4.0999999999999996</v>
          </cell>
          <cell r="DF51">
            <v>7.6</v>
          </cell>
          <cell r="DQ51">
            <v>4.2</v>
          </cell>
          <cell r="DR51">
            <v>7.6</v>
          </cell>
          <cell r="EB51">
            <v>4.3</v>
          </cell>
          <cell r="EC51">
            <v>7.6</v>
          </cell>
          <cell r="EN51">
            <v>5.8</v>
          </cell>
          <cell r="EO51">
            <v>7.6</v>
          </cell>
          <cell r="EZ51">
            <v>1</v>
          </cell>
          <cell r="FA51">
            <v>7.6</v>
          </cell>
        </row>
        <row r="52">
          <cell r="B52">
            <v>10</v>
          </cell>
          <cell r="C52">
            <v>7.2</v>
          </cell>
          <cell r="Q52">
            <v>0</v>
          </cell>
          <cell r="R52">
            <v>7.2</v>
          </cell>
          <cell r="AC52">
            <v>1</v>
          </cell>
          <cell r="AD52">
            <v>7.2</v>
          </cell>
          <cell r="AO52">
            <v>0</v>
          </cell>
          <cell r="AP52">
            <v>7.2</v>
          </cell>
          <cell r="AZ52">
            <v>6.7</v>
          </cell>
          <cell r="BA52">
            <v>7.2</v>
          </cell>
          <cell r="BK52">
            <v>3.6</v>
          </cell>
          <cell r="BL52">
            <v>7.2</v>
          </cell>
          <cell r="BW52">
            <v>3.4</v>
          </cell>
          <cell r="BX52">
            <v>7.2</v>
          </cell>
          <cell r="CH52">
            <v>4.8</v>
          </cell>
          <cell r="CI52">
            <v>7.2</v>
          </cell>
          <cell r="CS52">
            <v>7.2</v>
          </cell>
          <cell r="CT52">
            <v>7.2</v>
          </cell>
          <cell r="DE52">
            <v>4</v>
          </cell>
          <cell r="DF52">
            <v>7.2</v>
          </cell>
          <cell r="DQ52">
            <v>3.6</v>
          </cell>
          <cell r="DR52">
            <v>7.2</v>
          </cell>
          <cell r="EB52">
            <v>2.8</v>
          </cell>
          <cell r="EC52">
            <v>7.2</v>
          </cell>
          <cell r="EN52">
            <v>4.2</v>
          </cell>
          <cell r="EO52">
            <v>7.2</v>
          </cell>
          <cell r="EZ52">
            <v>1</v>
          </cell>
          <cell r="FA52">
            <v>7.2</v>
          </cell>
        </row>
        <row r="53">
          <cell r="B53">
            <v>7</v>
          </cell>
          <cell r="C53">
            <v>8.1999999999999993</v>
          </cell>
          <cell r="Q53">
            <v>1</v>
          </cell>
          <cell r="R53">
            <v>8.1999999999999993</v>
          </cell>
          <cell r="AC53">
            <v>0</v>
          </cell>
          <cell r="AD53">
            <v>8.1999999999999993</v>
          </cell>
          <cell r="AO53">
            <v>0</v>
          </cell>
          <cell r="AP53">
            <v>8.1999999999999993</v>
          </cell>
          <cell r="AZ53">
            <v>8.1999999999999993</v>
          </cell>
          <cell r="BA53">
            <v>8.1999999999999993</v>
          </cell>
          <cell r="BK53">
            <v>2.7</v>
          </cell>
          <cell r="BL53">
            <v>8.1999999999999993</v>
          </cell>
          <cell r="BW53">
            <v>2.7</v>
          </cell>
          <cell r="BX53">
            <v>8.1999999999999993</v>
          </cell>
          <cell r="CH53">
            <v>3.1</v>
          </cell>
          <cell r="CI53">
            <v>8.1999999999999993</v>
          </cell>
          <cell r="CS53">
            <v>5.3</v>
          </cell>
          <cell r="CT53">
            <v>8.1999999999999993</v>
          </cell>
          <cell r="DE53">
            <v>4.5</v>
          </cell>
          <cell r="DF53">
            <v>8.1999999999999993</v>
          </cell>
          <cell r="DQ53">
            <v>4.3</v>
          </cell>
          <cell r="DR53">
            <v>8.1999999999999993</v>
          </cell>
          <cell r="EB53">
            <v>4.9000000000000004</v>
          </cell>
          <cell r="EC53">
            <v>8.1999999999999993</v>
          </cell>
          <cell r="EN53">
            <v>7.4</v>
          </cell>
          <cell r="EO53">
            <v>8.1999999999999993</v>
          </cell>
          <cell r="EZ53">
            <v>1</v>
          </cell>
          <cell r="FA53">
            <v>8.1999999999999993</v>
          </cell>
        </row>
        <row r="54">
          <cell r="B54">
            <v>8</v>
          </cell>
          <cell r="C54">
            <v>9</v>
          </cell>
          <cell r="Q54">
            <v>0</v>
          </cell>
          <cell r="R54">
            <v>9</v>
          </cell>
          <cell r="AC54">
            <v>1</v>
          </cell>
          <cell r="AD54">
            <v>9</v>
          </cell>
          <cell r="AO54">
            <v>1</v>
          </cell>
          <cell r="AP54">
            <v>9</v>
          </cell>
          <cell r="AZ54">
            <v>9.4</v>
          </cell>
          <cell r="BA54">
            <v>9</v>
          </cell>
          <cell r="BK54">
            <v>2.5</v>
          </cell>
          <cell r="BL54">
            <v>9</v>
          </cell>
          <cell r="BW54">
            <v>3.2</v>
          </cell>
          <cell r="BX54">
            <v>9</v>
          </cell>
          <cell r="CH54">
            <v>4.5999999999999996</v>
          </cell>
          <cell r="CI54">
            <v>9</v>
          </cell>
          <cell r="CS54">
            <v>6.3</v>
          </cell>
          <cell r="CT54">
            <v>9</v>
          </cell>
          <cell r="DE54">
            <v>4.7</v>
          </cell>
          <cell r="DF54">
            <v>9</v>
          </cell>
          <cell r="DQ54">
            <v>4.5999999999999996</v>
          </cell>
          <cell r="DR54">
            <v>9</v>
          </cell>
          <cell r="EB54">
            <v>4.5999999999999996</v>
          </cell>
          <cell r="EC54">
            <v>9</v>
          </cell>
          <cell r="EN54">
            <v>6.1</v>
          </cell>
          <cell r="EO54">
            <v>9</v>
          </cell>
          <cell r="EZ54">
            <v>1</v>
          </cell>
          <cell r="FA54">
            <v>9</v>
          </cell>
        </row>
        <row r="55">
          <cell r="B55">
            <v>11</v>
          </cell>
          <cell r="C55">
            <v>7.2</v>
          </cell>
          <cell r="Q55">
            <v>1</v>
          </cell>
          <cell r="R55">
            <v>7.2</v>
          </cell>
          <cell r="AC55">
            <v>0</v>
          </cell>
          <cell r="AD55">
            <v>7.2</v>
          </cell>
          <cell r="AO55">
            <v>1</v>
          </cell>
          <cell r="AP55">
            <v>7.2</v>
          </cell>
          <cell r="AZ55">
            <v>6.9</v>
          </cell>
          <cell r="BA55">
            <v>7.2</v>
          </cell>
          <cell r="BK55">
            <v>3.4</v>
          </cell>
          <cell r="BL55">
            <v>7.2</v>
          </cell>
          <cell r="BW55">
            <v>3.3</v>
          </cell>
          <cell r="BX55">
            <v>7.2</v>
          </cell>
          <cell r="CH55">
            <v>4.7</v>
          </cell>
          <cell r="CI55">
            <v>7.2</v>
          </cell>
          <cell r="CS55">
            <v>5.2</v>
          </cell>
          <cell r="CT55">
            <v>7.2</v>
          </cell>
          <cell r="DE55">
            <v>3.2</v>
          </cell>
          <cell r="DF55">
            <v>7.2</v>
          </cell>
          <cell r="DQ55">
            <v>2.7</v>
          </cell>
          <cell r="DR55">
            <v>7.2</v>
          </cell>
          <cell r="EB55">
            <v>3.3</v>
          </cell>
          <cell r="EC55">
            <v>7.2</v>
          </cell>
          <cell r="EN55">
            <v>4.4000000000000004</v>
          </cell>
          <cell r="EO55">
            <v>7.2</v>
          </cell>
          <cell r="EZ55">
            <v>1</v>
          </cell>
          <cell r="FA55">
            <v>7.2</v>
          </cell>
        </row>
        <row r="56">
          <cell r="B56">
            <v>14</v>
          </cell>
          <cell r="C56">
            <v>8.1</v>
          </cell>
          <cell r="Q56">
            <v>1</v>
          </cell>
          <cell r="R56">
            <v>8.1</v>
          </cell>
          <cell r="AC56">
            <v>1</v>
          </cell>
          <cell r="AD56">
            <v>8.1</v>
          </cell>
          <cell r="AO56">
            <v>0</v>
          </cell>
          <cell r="AP56">
            <v>8.1</v>
          </cell>
          <cell r="AZ56">
            <v>8</v>
          </cell>
          <cell r="BA56">
            <v>8.1</v>
          </cell>
          <cell r="BK56">
            <v>3.3</v>
          </cell>
          <cell r="BL56">
            <v>8.1</v>
          </cell>
          <cell r="BW56">
            <v>3.2</v>
          </cell>
          <cell r="BX56">
            <v>8.1</v>
          </cell>
          <cell r="CH56">
            <v>4.7</v>
          </cell>
          <cell r="CI56">
            <v>8.1</v>
          </cell>
          <cell r="CS56">
            <v>8.6999999999999993</v>
          </cell>
          <cell r="CT56">
            <v>8.1</v>
          </cell>
          <cell r="DE56">
            <v>4.9000000000000004</v>
          </cell>
          <cell r="DF56">
            <v>8.1</v>
          </cell>
          <cell r="DQ56">
            <v>6.6</v>
          </cell>
          <cell r="DR56">
            <v>8.1</v>
          </cell>
          <cell r="EB56">
            <v>4.2</v>
          </cell>
          <cell r="EC56">
            <v>8.1</v>
          </cell>
          <cell r="EN56">
            <v>5.8</v>
          </cell>
          <cell r="EO56">
            <v>8.1</v>
          </cell>
          <cell r="EZ56">
            <v>1</v>
          </cell>
          <cell r="FA56">
            <v>8.1</v>
          </cell>
        </row>
        <row r="57">
          <cell r="B57">
            <v>11</v>
          </cell>
          <cell r="C57">
            <v>8.9</v>
          </cell>
          <cell r="Q57">
            <v>1</v>
          </cell>
          <cell r="R57">
            <v>8.9</v>
          </cell>
          <cell r="AC57">
            <v>0</v>
          </cell>
          <cell r="AD57">
            <v>8.9</v>
          </cell>
          <cell r="AO57">
            <v>0</v>
          </cell>
          <cell r="AP57">
            <v>8.9</v>
          </cell>
          <cell r="AZ57">
            <v>9.3000000000000007</v>
          </cell>
          <cell r="BA57">
            <v>8.9</v>
          </cell>
          <cell r="BK57">
            <v>3.8</v>
          </cell>
          <cell r="BL57">
            <v>8.9</v>
          </cell>
          <cell r="BW57">
            <v>3.7</v>
          </cell>
          <cell r="BX57">
            <v>8.9</v>
          </cell>
          <cell r="CH57">
            <v>5.5</v>
          </cell>
          <cell r="CI57">
            <v>8.9</v>
          </cell>
          <cell r="CS57">
            <v>7.4</v>
          </cell>
          <cell r="CT57">
            <v>8.9</v>
          </cell>
          <cell r="DE57">
            <v>4.0999999999999996</v>
          </cell>
          <cell r="DF57">
            <v>8.9</v>
          </cell>
          <cell r="DQ57">
            <v>3.2</v>
          </cell>
          <cell r="DR57">
            <v>8.9</v>
          </cell>
          <cell r="EB57">
            <v>3.4</v>
          </cell>
          <cell r="EC57">
            <v>8.9</v>
          </cell>
          <cell r="EN57">
            <v>5.7</v>
          </cell>
          <cell r="EO57">
            <v>8.9</v>
          </cell>
          <cell r="EZ57">
            <v>1</v>
          </cell>
          <cell r="FA57">
            <v>8.9</v>
          </cell>
        </row>
        <row r="58">
          <cell r="B58">
            <v>14</v>
          </cell>
          <cell r="C58">
            <v>8.8000000000000007</v>
          </cell>
          <cell r="Q58">
            <v>0</v>
          </cell>
          <cell r="R58">
            <v>8.8000000000000007</v>
          </cell>
          <cell r="AC58">
            <v>1</v>
          </cell>
          <cell r="AD58">
            <v>8.8000000000000007</v>
          </cell>
          <cell r="AO58">
            <v>1</v>
          </cell>
          <cell r="AP58">
            <v>8.8000000000000007</v>
          </cell>
          <cell r="AZ58">
            <v>7.4</v>
          </cell>
          <cell r="BA58">
            <v>8.8000000000000007</v>
          </cell>
          <cell r="BK58">
            <v>5.0999999999999996</v>
          </cell>
          <cell r="BL58">
            <v>8.8000000000000007</v>
          </cell>
          <cell r="BW58">
            <v>4.5</v>
          </cell>
          <cell r="BX58">
            <v>8.8000000000000007</v>
          </cell>
          <cell r="CH58">
            <v>6.9</v>
          </cell>
          <cell r="CI58">
            <v>8.8000000000000007</v>
          </cell>
          <cell r="CS58">
            <v>9.6</v>
          </cell>
          <cell r="CT58">
            <v>8.8000000000000007</v>
          </cell>
          <cell r="DE58">
            <v>5.7</v>
          </cell>
          <cell r="DF58">
            <v>8.8000000000000007</v>
          </cell>
          <cell r="DQ58">
            <v>6.5</v>
          </cell>
          <cell r="DR58">
            <v>8.8000000000000007</v>
          </cell>
          <cell r="EB58">
            <v>5.5</v>
          </cell>
          <cell r="EC58">
            <v>8.8000000000000007</v>
          </cell>
          <cell r="EN58">
            <v>7.7</v>
          </cell>
          <cell r="EO58">
            <v>8.8000000000000007</v>
          </cell>
          <cell r="EZ58">
            <v>1</v>
          </cell>
          <cell r="FA58">
            <v>8.8000000000000007</v>
          </cell>
        </row>
        <row r="59">
          <cell r="B59">
            <v>1</v>
          </cell>
          <cell r="C59">
            <v>7.5</v>
          </cell>
          <cell r="Q59">
            <v>1</v>
          </cell>
          <cell r="R59">
            <v>7.5</v>
          </cell>
          <cell r="AC59">
            <v>0</v>
          </cell>
          <cell r="AD59">
            <v>7.5</v>
          </cell>
          <cell r="AO59">
            <v>0</v>
          </cell>
          <cell r="AP59">
            <v>7.5</v>
          </cell>
          <cell r="AZ59">
            <v>7.6</v>
          </cell>
          <cell r="BA59">
            <v>7.5</v>
          </cell>
          <cell r="BK59">
            <v>3.6</v>
          </cell>
          <cell r="BL59">
            <v>7.5</v>
          </cell>
          <cell r="BW59">
            <v>5.6</v>
          </cell>
          <cell r="BX59">
            <v>7.5</v>
          </cell>
          <cell r="CH59">
            <v>5.4</v>
          </cell>
          <cell r="CI59">
            <v>7.5</v>
          </cell>
          <cell r="CS59">
            <v>4.4000000000000004</v>
          </cell>
          <cell r="CT59">
            <v>7.5</v>
          </cell>
          <cell r="DE59">
            <v>4.5999999999999996</v>
          </cell>
          <cell r="DF59">
            <v>7.5</v>
          </cell>
          <cell r="DQ59">
            <v>3.9</v>
          </cell>
          <cell r="DR59">
            <v>7.5</v>
          </cell>
          <cell r="EB59">
            <v>4</v>
          </cell>
          <cell r="EC59">
            <v>7.5</v>
          </cell>
          <cell r="EN59">
            <v>5.8</v>
          </cell>
          <cell r="EO59">
            <v>7.5</v>
          </cell>
          <cell r="EZ59">
            <v>1</v>
          </cell>
          <cell r="FA59">
            <v>7.5</v>
          </cell>
        </row>
        <row r="60">
          <cell r="B60">
            <v>1</v>
          </cell>
          <cell r="C60">
            <v>7</v>
          </cell>
          <cell r="Q60">
            <v>1</v>
          </cell>
          <cell r="R60">
            <v>7</v>
          </cell>
          <cell r="AC60">
            <v>0</v>
          </cell>
          <cell r="AD60">
            <v>7</v>
          </cell>
          <cell r="AO60">
            <v>0</v>
          </cell>
          <cell r="AP60">
            <v>7</v>
          </cell>
          <cell r="AZ60">
            <v>10</v>
          </cell>
          <cell r="BA60">
            <v>7</v>
          </cell>
          <cell r="BK60">
            <v>4.3</v>
          </cell>
          <cell r="BL60">
            <v>7</v>
          </cell>
          <cell r="BW60">
            <v>4.2</v>
          </cell>
          <cell r="BX60">
            <v>7</v>
          </cell>
          <cell r="CH60">
            <v>4.5</v>
          </cell>
          <cell r="CI60">
            <v>7</v>
          </cell>
          <cell r="CS60">
            <v>3.8</v>
          </cell>
          <cell r="CT60">
            <v>7</v>
          </cell>
          <cell r="DE60">
            <v>3.7</v>
          </cell>
          <cell r="DF60">
            <v>7</v>
          </cell>
          <cell r="DQ60">
            <v>4</v>
          </cell>
          <cell r="DR60">
            <v>7</v>
          </cell>
          <cell r="EB60">
            <v>3.5</v>
          </cell>
          <cell r="EC60">
            <v>7</v>
          </cell>
          <cell r="EN60">
            <v>3.7</v>
          </cell>
          <cell r="EO60">
            <v>7</v>
          </cell>
          <cell r="EZ60">
            <v>0</v>
          </cell>
          <cell r="FA60">
            <v>7</v>
          </cell>
        </row>
        <row r="61">
          <cell r="B61">
            <v>6</v>
          </cell>
          <cell r="C61">
            <v>8.5</v>
          </cell>
          <cell r="Q61">
            <v>1</v>
          </cell>
          <cell r="R61">
            <v>8.5</v>
          </cell>
          <cell r="AC61">
            <v>1</v>
          </cell>
          <cell r="AD61">
            <v>8.5</v>
          </cell>
          <cell r="AO61">
            <v>0</v>
          </cell>
          <cell r="AP61">
            <v>8.5</v>
          </cell>
          <cell r="AZ61">
            <v>9.9</v>
          </cell>
          <cell r="BA61">
            <v>8.5</v>
          </cell>
          <cell r="BK61">
            <v>2.8</v>
          </cell>
          <cell r="BL61">
            <v>8.5</v>
          </cell>
          <cell r="BW61">
            <v>2.6</v>
          </cell>
          <cell r="BX61">
            <v>8.5</v>
          </cell>
          <cell r="CH61">
            <v>3.5</v>
          </cell>
          <cell r="CI61">
            <v>8.5</v>
          </cell>
          <cell r="CS61">
            <v>5.4</v>
          </cell>
          <cell r="CT61">
            <v>8.5</v>
          </cell>
          <cell r="DE61">
            <v>5.6</v>
          </cell>
          <cell r="DF61">
            <v>8.5</v>
          </cell>
          <cell r="DQ61">
            <v>4.9000000000000004</v>
          </cell>
          <cell r="DR61">
            <v>8.5</v>
          </cell>
          <cell r="EB61">
            <v>4</v>
          </cell>
          <cell r="EC61">
            <v>8.5</v>
          </cell>
          <cell r="EN61">
            <v>6.9</v>
          </cell>
          <cell r="EO61">
            <v>8.5</v>
          </cell>
          <cell r="EZ61">
            <v>1</v>
          </cell>
          <cell r="FA61">
            <v>8.5</v>
          </cell>
        </row>
        <row r="62">
          <cell r="B62">
            <v>5</v>
          </cell>
          <cell r="C62">
            <v>7.2</v>
          </cell>
          <cell r="Q62">
            <v>0</v>
          </cell>
          <cell r="R62">
            <v>7.2</v>
          </cell>
          <cell r="AC62">
            <v>0</v>
          </cell>
          <cell r="AD62">
            <v>7.2</v>
          </cell>
          <cell r="AO62">
            <v>0</v>
          </cell>
          <cell r="AP62">
            <v>7.2</v>
          </cell>
          <cell r="AZ62">
            <v>8.6999999999999993</v>
          </cell>
          <cell r="BA62">
            <v>7.2</v>
          </cell>
          <cell r="BK62">
            <v>3.2</v>
          </cell>
          <cell r="BL62">
            <v>7.2</v>
          </cell>
          <cell r="BW62">
            <v>2.8</v>
          </cell>
          <cell r="BX62">
            <v>7.2</v>
          </cell>
          <cell r="CH62">
            <v>3.8</v>
          </cell>
          <cell r="CI62">
            <v>7.2</v>
          </cell>
          <cell r="CS62">
            <v>4.9000000000000004</v>
          </cell>
          <cell r="CT62">
            <v>7.2</v>
          </cell>
          <cell r="DE62">
            <v>5.4</v>
          </cell>
          <cell r="DF62">
            <v>7.2</v>
          </cell>
          <cell r="DQ62">
            <v>3.9</v>
          </cell>
          <cell r="DR62">
            <v>7.2</v>
          </cell>
          <cell r="EB62">
            <v>4.5</v>
          </cell>
          <cell r="EC62">
            <v>7.2</v>
          </cell>
          <cell r="EN62">
            <v>6.1</v>
          </cell>
          <cell r="EO62">
            <v>7.2</v>
          </cell>
          <cell r="EZ62">
            <v>0</v>
          </cell>
          <cell r="FA62">
            <v>7.2</v>
          </cell>
        </row>
        <row r="63">
          <cell r="B63">
            <v>13</v>
          </cell>
          <cell r="C63">
            <v>8.8000000000000007</v>
          </cell>
          <cell r="Q63">
            <v>0</v>
          </cell>
          <cell r="R63">
            <v>8.8000000000000007</v>
          </cell>
          <cell r="AC63">
            <v>1</v>
          </cell>
          <cell r="AD63">
            <v>8.8000000000000007</v>
          </cell>
          <cell r="AO63">
            <v>1</v>
          </cell>
          <cell r="AP63">
            <v>8.8000000000000007</v>
          </cell>
          <cell r="AZ63">
            <v>8.4</v>
          </cell>
          <cell r="BA63">
            <v>8.8000000000000007</v>
          </cell>
          <cell r="BK63">
            <v>3.8</v>
          </cell>
          <cell r="BL63">
            <v>8.8000000000000007</v>
          </cell>
          <cell r="BW63">
            <v>4.5</v>
          </cell>
          <cell r="BX63">
            <v>8.8000000000000007</v>
          </cell>
          <cell r="CH63">
            <v>5.9</v>
          </cell>
          <cell r="CI63">
            <v>8.8000000000000007</v>
          </cell>
          <cell r="CS63">
            <v>6.7</v>
          </cell>
          <cell r="CT63">
            <v>8.8000000000000007</v>
          </cell>
          <cell r="DE63">
            <v>2.7</v>
          </cell>
          <cell r="DF63">
            <v>8.8000000000000007</v>
          </cell>
          <cell r="DQ63">
            <v>5</v>
          </cell>
          <cell r="DR63">
            <v>8.8000000000000007</v>
          </cell>
          <cell r="EB63">
            <v>3.6</v>
          </cell>
          <cell r="EC63">
            <v>8.8000000000000007</v>
          </cell>
          <cell r="EN63">
            <v>5</v>
          </cell>
          <cell r="EO63">
            <v>8.8000000000000007</v>
          </cell>
          <cell r="EZ63">
            <v>1</v>
          </cell>
          <cell r="FA63">
            <v>8.8000000000000007</v>
          </cell>
        </row>
        <row r="64">
          <cell r="B64">
            <v>2</v>
          </cell>
          <cell r="C64">
            <v>8</v>
          </cell>
          <cell r="Q64">
            <v>0</v>
          </cell>
          <cell r="R64">
            <v>8</v>
          </cell>
          <cell r="AC64">
            <v>0</v>
          </cell>
          <cell r="AD64">
            <v>8</v>
          </cell>
          <cell r="AO64">
            <v>1</v>
          </cell>
          <cell r="AP64">
            <v>8</v>
          </cell>
          <cell r="AZ64">
            <v>8.8000000000000007</v>
          </cell>
          <cell r="BA64">
            <v>8</v>
          </cell>
          <cell r="BK64">
            <v>3.9</v>
          </cell>
          <cell r="BL64">
            <v>8</v>
          </cell>
          <cell r="BW64">
            <v>4.3</v>
          </cell>
          <cell r="BX64">
            <v>8</v>
          </cell>
          <cell r="CH64">
            <v>4.8</v>
          </cell>
          <cell r="CI64">
            <v>8</v>
          </cell>
          <cell r="CS64">
            <v>5.8</v>
          </cell>
          <cell r="CT64">
            <v>8</v>
          </cell>
          <cell r="DE64">
            <v>4.4000000000000004</v>
          </cell>
          <cell r="DF64">
            <v>8</v>
          </cell>
          <cell r="DQ64">
            <v>3.7</v>
          </cell>
          <cell r="DR64">
            <v>8</v>
          </cell>
          <cell r="EB64">
            <v>2.9</v>
          </cell>
          <cell r="EC64">
            <v>8</v>
          </cell>
          <cell r="EN64">
            <v>5.0999999999999996</v>
          </cell>
          <cell r="EO64">
            <v>8</v>
          </cell>
          <cell r="EZ64">
            <v>0</v>
          </cell>
          <cell r="FA64">
            <v>8</v>
          </cell>
        </row>
        <row r="65">
          <cell r="B65">
            <v>11</v>
          </cell>
          <cell r="C65">
            <v>8.1</v>
          </cell>
          <cell r="Q65">
            <v>0</v>
          </cell>
          <cell r="R65">
            <v>8.1</v>
          </cell>
          <cell r="AC65">
            <v>1</v>
          </cell>
          <cell r="AD65">
            <v>8.1</v>
          </cell>
          <cell r="AO65">
            <v>0</v>
          </cell>
          <cell r="AP65">
            <v>8.1</v>
          </cell>
          <cell r="AZ65">
            <v>7.7</v>
          </cell>
          <cell r="BA65">
            <v>8.1</v>
          </cell>
          <cell r="BK65">
            <v>2.2000000000000002</v>
          </cell>
          <cell r="BL65">
            <v>8.1</v>
          </cell>
          <cell r="BW65">
            <v>2.4</v>
          </cell>
          <cell r="BX65">
            <v>8.1</v>
          </cell>
          <cell r="CH65">
            <v>3.4</v>
          </cell>
          <cell r="CI65">
            <v>8.1</v>
          </cell>
          <cell r="CS65">
            <v>6.2</v>
          </cell>
          <cell r="CT65">
            <v>8.1</v>
          </cell>
          <cell r="DE65">
            <v>3.3</v>
          </cell>
          <cell r="DF65">
            <v>8.1</v>
          </cell>
          <cell r="DQ65">
            <v>3.1</v>
          </cell>
          <cell r="DR65">
            <v>8.1</v>
          </cell>
          <cell r="EB65">
            <v>2.6</v>
          </cell>
          <cell r="EC65">
            <v>8.1</v>
          </cell>
          <cell r="EN65">
            <v>4.5</v>
          </cell>
          <cell r="EO65">
            <v>8.1</v>
          </cell>
          <cell r="EZ65">
            <v>0</v>
          </cell>
          <cell r="FA65">
            <v>8.1</v>
          </cell>
        </row>
        <row r="66">
          <cell r="B66">
            <v>7</v>
          </cell>
          <cell r="C66">
            <v>7.1</v>
          </cell>
          <cell r="Q66">
            <v>0</v>
          </cell>
          <cell r="R66">
            <v>7.1</v>
          </cell>
          <cell r="AC66">
            <v>1</v>
          </cell>
          <cell r="AD66">
            <v>7.1</v>
          </cell>
          <cell r="AO66">
            <v>0</v>
          </cell>
          <cell r="AP66">
            <v>7.1</v>
          </cell>
          <cell r="AZ66">
            <v>6.6</v>
          </cell>
          <cell r="BA66">
            <v>7.1</v>
          </cell>
          <cell r="BK66">
            <v>3.6</v>
          </cell>
          <cell r="BL66">
            <v>7.1</v>
          </cell>
          <cell r="BW66">
            <v>4.9000000000000004</v>
          </cell>
          <cell r="BX66">
            <v>7.1</v>
          </cell>
          <cell r="CH66">
            <v>4.8</v>
          </cell>
          <cell r="CI66">
            <v>7.1</v>
          </cell>
          <cell r="CS66">
            <v>7.2</v>
          </cell>
          <cell r="CT66">
            <v>7.1</v>
          </cell>
          <cell r="DE66">
            <v>3.5</v>
          </cell>
          <cell r="DF66">
            <v>7.1</v>
          </cell>
          <cell r="DQ66">
            <v>3.6</v>
          </cell>
          <cell r="DR66">
            <v>7.1</v>
          </cell>
          <cell r="EB66">
            <v>2.8</v>
          </cell>
          <cell r="EC66">
            <v>7.1</v>
          </cell>
          <cell r="EN66">
            <v>4.0999999999999996</v>
          </cell>
          <cell r="EO66">
            <v>7.1</v>
          </cell>
          <cell r="EZ66">
            <v>0</v>
          </cell>
          <cell r="FA66">
            <v>7.1</v>
          </cell>
        </row>
        <row r="67">
          <cell r="B67">
            <v>12</v>
          </cell>
          <cell r="C67">
            <v>9</v>
          </cell>
          <cell r="Q67">
            <v>1</v>
          </cell>
          <cell r="R67">
            <v>9</v>
          </cell>
          <cell r="AC67">
            <v>1</v>
          </cell>
          <cell r="AD67">
            <v>9</v>
          </cell>
          <cell r="AO67">
            <v>0</v>
          </cell>
          <cell r="AP67">
            <v>9</v>
          </cell>
          <cell r="AZ67">
            <v>5.7</v>
          </cell>
          <cell r="BA67">
            <v>9</v>
          </cell>
          <cell r="BK67">
            <v>3.8</v>
          </cell>
          <cell r="BL67">
            <v>9</v>
          </cell>
          <cell r="BW67">
            <v>5.4</v>
          </cell>
          <cell r="BX67">
            <v>9</v>
          </cell>
          <cell r="CH67">
            <v>6</v>
          </cell>
          <cell r="CI67">
            <v>9</v>
          </cell>
          <cell r="CS67">
            <v>8.1999999999999993</v>
          </cell>
          <cell r="CT67">
            <v>9</v>
          </cell>
          <cell r="DE67">
            <v>4.7</v>
          </cell>
          <cell r="DF67">
            <v>9</v>
          </cell>
          <cell r="DQ67">
            <v>7.3</v>
          </cell>
          <cell r="DR67">
            <v>9</v>
          </cell>
          <cell r="EB67">
            <v>5.2</v>
          </cell>
          <cell r="EC67">
            <v>9</v>
          </cell>
          <cell r="EN67">
            <v>6.7</v>
          </cell>
          <cell r="EO67">
            <v>9</v>
          </cell>
          <cell r="EZ67">
            <v>0</v>
          </cell>
          <cell r="FA67">
            <v>9</v>
          </cell>
        </row>
        <row r="68">
          <cell r="B68">
            <v>5</v>
          </cell>
          <cell r="C68">
            <v>6.2</v>
          </cell>
          <cell r="Q68">
            <v>1</v>
          </cell>
          <cell r="R68">
            <v>6.2</v>
          </cell>
          <cell r="AC68">
            <v>1</v>
          </cell>
          <cell r="AD68">
            <v>6.2</v>
          </cell>
          <cell r="AO68">
            <v>0</v>
          </cell>
          <cell r="AP68">
            <v>6.2</v>
          </cell>
          <cell r="AZ68">
            <v>5.7</v>
          </cell>
          <cell r="BA68">
            <v>6.2</v>
          </cell>
          <cell r="BK68">
            <v>4</v>
          </cell>
          <cell r="BL68">
            <v>6.2</v>
          </cell>
          <cell r="BW68">
            <v>2.7</v>
          </cell>
          <cell r="BX68">
            <v>6.2</v>
          </cell>
          <cell r="CH68">
            <v>5.0999999999999996</v>
          </cell>
          <cell r="CI68">
            <v>6.2</v>
          </cell>
          <cell r="CS68">
            <v>6.2</v>
          </cell>
          <cell r="CT68">
            <v>6.2</v>
          </cell>
          <cell r="DE68">
            <v>5</v>
          </cell>
          <cell r="DF68">
            <v>6.2</v>
          </cell>
          <cell r="DQ68">
            <v>6.2</v>
          </cell>
          <cell r="DR68">
            <v>6.2</v>
          </cell>
          <cell r="EB68">
            <v>4.5</v>
          </cell>
          <cell r="EC68">
            <v>6.2</v>
          </cell>
          <cell r="EN68">
            <v>5.5</v>
          </cell>
          <cell r="EO68">
            <v>6.2</v>
          </cell>
          <cell r="EZ68">
            <v>0</v>
          </cell>
          <cell r="FA68">
            <v>6.2</v>
          </cell>
        </row>
        <row r="69">
          <cell r="B69">
            <v>7</v>
          </cell>
          <cell r="C69">
            <v>8.1999999999999993</v>
          </cell>
          <cell r="Q69">
            <v>1</v>
          </cell>
          <cell r="R69">
            <v>8.1999999999999993</v>
          </cell>
          <cell r="AC69">
            <v>1</v>
          </cell>
          <cell r="AD69">
            <v>8.1999999999999993</v>
          </cell>
          <cell r="AO69">
            <v>1</v>
          </cell>
          <cell r="AP69">
            <v>8.1999999999999993</v>
          </cell>
          <cell r="AZ69">
            <v>5.5</v>
          </cell>
          <cell r="BA69">
            <v>8.1999999999999993</v>
          </cell>
          <cell r="BK69">
            <v>3.7</v>
          </cell>
          <cell r="BL69">
            <v>8.1999999999999993</v>
          </cell>
          <cell r="BW69">
            <v>4.3</v>
          </cell>
          <cell r="BX69">
            <v>8.1999999999999993</v>
          </cell>
          <cell r="CH69">
            <v>4.9000000000000004</v>
          </cell>
          <cell r="CI69">
            <v>8.1999999999999993</v>
          </cell>
          <cell r="CS69">
            <v>6</v>
          </cell>
          <cell r="CT69">
            <v>8.1999999999999993</v>
          </cell>
          <cell r="DE69">
            <v>4.5</v>
          </cell>
          <cell r="DF69">
            <v>8.1999999999999993</v>
          </cell>
          <cell r="DQ69">
            <v>5.9</v>
          </cell>
          <cell r="DR69">
            <v>8.1999999999999993</v>
          </cell>
          <cell r="EB69">
            <v>4.3</v>
          </cell>
          <cell r="EC69">
            <v>8.1999999999999993</v>
          </cell>
          <cell r="EN69">
            <v>5.4</v>
          </cell>
          <cell r="EO69">
            <v>8.1999999999999993</v>
          </cell>
          <cell r="EZ69">
            <v>0</v>
          </cell>
          <cell r="FA69">
            <v>8.1999999999999993</v>
          </cell>
        </row>
        <row r="70">
          <cell r="B70">
            <v>5</v>
          </cell>
          <cell r="C70">
            <v>5.8</v>
          </cell>
          <cell r="Q70">
            <v>1</v>
          </cell>
          <cell r="R70">
            <v>5.8</v>
          </cell>
          <cell r="AC70">
            <v>1</v>
          </cell>
          <cell r="AD70">
            <v>5.8</v>
          </cell>
          <cell r="AO70">
            <v>0</v>
          </cell>
          <cell r="AP70">
            <v>5.8</v>
          </cell>
          <cell r="AZ70">
            <v>7.5</v>
          </cell>
          <cell r="BA70">
            <v>5.8</v>
          </cell>
          <cell r="BK70">
            <v>3.5</v>
          </cell>
          <cell r="BL70">
            <v>5.8</v>
          </cell>
          <cell r="BW70">
            <v>2.9</v>
          </cell>
          <cell r="BX70">
            <v>5.8</v>
          </cell>
          <cell r="CH70">
            <v>4.5</v>
          </cell>
          <cell r="CI70">
            <v>5.8</v>
          </cell>
          <cell r="CS70">
            <v>7.6</v>
          </cell>
          <cell r="CT70">
            <v>5.8</v>
          </cell>
          <cell r="DE70">
            <v>4</v>
          </cell>
          <cell r="DF70">
            <v>5.8</v>
          </cell>
          <cell r="DQ70">
            <v>5.4</v>
          </cell>
          <cell r="DR70">
            <v>5.8</v>
          </cell>
          <cell r="EB70">
            <v>3.4</v>
          </cell>
          <cell r="EC70">
            <v>5.8</v>
          </cell>
          <cell r="EN70">
            <v>3.5</v>
          </cell>
          <cell r="EO70">
            <v>5.8</v>
          </cell>
          <cell r="EZ70">
            <v>0</v>
          </cell>
          <cell r="FA70">
            <v>5.8</v>
          </cell>
        </row>
        <row r="71">
          <cell r="B71">
            <v>9</v>
          </cell>
          <cell r="C71">
            <v>8</v>
          </cell>
          <cell r="Q71">
            <v>0</v>
          </cell>
          <cell r="R71">
            <v>8</v>
          </cell>
          <cell r="AC71">
            <v>1</v>
          </cell>
          <cell r="AD71">
            <v>8</v>
          </cell>
          <cell r="AO71">
            <v>0</v>
          </cell>
          <cell r="AP71">
            <v>8</v>
          </cell>
          <cell r="AZ71">
            <v>6.4</v>
          </cell>
          <cell r="BA71">
            <v>8</v>
          </cell>
          <cell r="BK71">
            <v>3.6</v>
          </cell>
          <cell r="BL71">
            <v>8</v>
          </cell>
          <cell r="BW71">
            <v>3.9</v>
          </cell>
          <cell r="BX71">
            <v>8</v>
          </cell>
          <cell r="CH71">
            <v>5.3</v>
          </cell>
          <cell r="CI71">
            <v>8</v>
          </cell>
          <cell r="CS71">
            <v>7.1</v>
          </cell>
          <cell r="CT71">
            <v>8</v>
          </cell>
          <cell r="DE71">
            <v>4.7</v>
          </cell>
          <cell r="DF71">
            <v>8</v>
          </cell>
          <cell r="DQ71">
            <v>6.6</v>
          </cell>
          <cell r="DR71">
            <v>8</v>
          </cell>
          <cell r="EB71">
            <v>3.9</v>
          </cell>
          <cell r="EC71">
            <v>8</v>
          </cell>
          <cell r="EN71">
            <v>5.3</v>
          </cell>
          <cell r="EO71">
            <v>8</v>
          </cell>
          <cell r="EZ71">
            <v>0</v>
          </cell>
          <cell r="FA71">
            <v>8</v>
          </cell>
        </row>
        <row r="72">
          <cell r="B72">
            <v>13</v>
          </cell>
          <cell r="C72">
            <v>7.7</v>
          </cell>
          <cell r="Q72">
            <v>0</v>
          </cell>
          <cell r="R72">
            <v>7.7</v>
          </cell>
          <cell r="AC72">
            <v>1</v>
          </cell>
          <cell r="AD72">
            <v>7.7</v>
          </cell>
          <cell r="AO72">
            <v>0</v>
          </cell>
          <cell r="AP72">
            <v>7.7</v>
          </cell>
          <cell r="AZ72">
            <v>9.1</v>
          </cell>
          <cell r="BA72">
            <v>7.7</v>
          </cell>
          <cell r="BK72">
            <v>4.5</v>
          </cell>
          <cell r="BL72">
            <v>7.7</v>
          </cell>
          <cell r="BW72">
            <v>6.3</v>
          </cell>
          <cell r="BX72">
            <v>7.7</v>
          </cell>
          <cell r="CH72">
            <v>7.1</v>
          </cell>
          <cell r="CI72">
            <v>7.7</v>
          </cell>
          <cell r="CS72">
            <v>8.4</v>
          </cell>
          <cell r="CT72">
            <v>7.7</v>
          </cell>
          <cell r="DE72">
            <v>5.4</v>
          </cell>
          <cell r="DF72">
            <v>7.7</v>
          </cell>
          <cell r="DQ72">
            <v>6.1</v>
          </cell>
          <cell r="DR72">
            <v>7.7</v>
          </cell>
          <cell r="EB72">
            <v>4.4000000000000004</v>
          </cell>
          <cell r="EC72">
            <v>7.7</v>
          </cell>
          <cell r="EN72">
            <v>5.9</v>
          </cell>
          <cell r="EO72">
            <v>7.7</v>
          </cell>
          <cell r="EZ72">
            <v>1</v>
          </cell>
          <cell r="FA72">
            <v>7.7</v>
          </cell>
        </row>
        <row r="73">
          <cell r="B73">
            <v>8</v>
          </cell>
          <cell r="C73">
            <v>7</v>
          </cell>
          <cell r="Q73">
            <v>1</v>
          </cell>
          <cell r="R73">
            <v>7</v>
          </cell>
          <cell r="AC73">
            <v>0</v>
          </cell>
          <cell r="AD73">
            <v>7</v>
          </cell>
          <cell r="AO73">
            <v>1</v>
          </cell>
          <cell r="AP73">
            <v>7</v>
          </cell>
          <cell r="AZ73">
            <v>6.7</v>
          </cell>
          <cell r="BA73">
            <v>7</v>
          </cell>
          <cell r="BK73">
            <v>3.2</v>
          </cell>
          <cell r="BL73">
            <v>7</v>
          </cell>
          <cell r="BW73">
            <v>4.8</v>
          </cell>
          <cell r="BX73">
            <v>7</v>
          </cell>
          <cell r="CH73">
            <v>4.5</v>
          </cell>
          <cell r="CI73">
            <v>7</v>
          </cell>
          <cell r="CS73">
            <v>5</v>
          </cell>
          <cell r="CT73">
            <v>7</v>
          </cell>
          <cell r="DE73">
            <v>2.9</v>
          </cell>
          <cell r="DF73">
            <v>7</v>
          </cell>
          <cell r="DQ73">
            <v>2.6</v>
          </cell>
          <cell r="DR73">
            <v>7</v>
          </cell>
          <cell r="EB73">
            <v>3.1</v>
          </cell>
          <cell r="EC73">
            <v>7</v>
          </cell>
          <cell r="EN73">
            <v>3.7</v>
          </cell>
          <cell r="EO73">
            <v>7</v>
          </cell>
          <cell r="EZ73">
            <v>0</v>
          </cell>
          <cell r="FA73">
            <v>7</v>
          </cell>
        </row>
        <row r="74">
          <cell r="B74">
            <v>13</v>
          </cell>
          <cell r="C74">
            <v>7.9</v>
          </cell>
          <cell r="Q74">
            <v>0</v>
          </cell>
          <cell r="R74">
            <v>7.9</v>
          </cell>
          <cell r="AC74">
            <v>1</v>
          </cell>
          <cell r="AD74">
            <v>7.9</v>
          </cell>
          <cell r="AO74">
            <v>0</v>
          </cell>
          <cell r="AP74">
            <v>7.9</v>
          </cell>
          <cell r="AZ74">
            <v>6.5</v>
          </cell>
          <cell r="BA74">
            <v>7.9</v>
          </cell>
          <cell r="BK74">
            <v>4.3</v>
          </cell>
          <cell r="BL74">
            <v>7.9</v>
          </cell>
          <cell r="BW74">
            <v>6.5</v>
          </cell>
          <cell r="BX74">
            <v>7.9</v>
          </cell>
          <cell r="CH74">
            <v>6</v>
          </cell>
          <cell r="CI74">
            <v>7.9</v>
          </cell>
          <cell r="CS74">
            <v>8.6999999999999993</v>
          </cell>
          <cell r="CT74">
            <v>7.9</v>
          </cell>
          <cell r="DE74">
            <v>4.5999999999999996</v>
          </cell>
          <cell r="DF74">
            <v>7.9</v>
          </cell>
          <cell r="DQ74">
            <v>5.6</v>
          </cell>
          <cell r="DR74">
            <v>7.9</v>
          </cell>
          <cell r="EB74">
            <v>4.5999999999999996</v>
          </cell>
          <cell r="EC74">
            <v>7.9</v>
          </cell>
          <cell r="EN74">
            <v>6.6</v>
          </cell>
          <cell r="EO74">
            <v>7.9</v>
          </cell>
          <cell r="EZ74">
            <v>0</v>
          </cell>
          <cell r="FA74">
            <v>7.9</v>
          </cell>
        </row>
        <row r="75">
          <cell r="B75">
            <v>14</v>
          </cell>
          <cell r="C75">
            <v>9.8000000000000007</v>
          </cell>
          <cell r="Q75">
            <v>0</v>
          </cell>
          <cell r="R75">
            <v>9.8000000000000007</v>
          </cell>
          <cell r="AC75">
            <v>1</v>
          </cell>
          <cell r="AD75">
            <v>9.8000000000000007</v>
          </cell>
          <cell r="AO75">
            <v>1</v>
          </cell>
          <cell r="AP75">
            <v>9.8000000000000007</v>
          </cell>
          <cell r="AZ75">
            <v>9.9</v>
          </cell>
          <cell r="BA75">
            <v>9.8000000000000007</v>
          </cell>
          <cell r="BK75">
            <v>3.7</v>
          </cell>
          <cell r="BL75">
            <v>9.8000000000000007</v>
          </cell>
          <cell r="BW75">
            <v>5.6</v>
          </cell>
          <cell r="BX75">
            <v>9.8000000000000007</v>
          </cell>
          <cell r="CH75">
            <v>6.7</v>
          </cell>
          <cell r="CI75">
            <v>9.8000000000000007</v>
          </cell>
          <cell r="CS75">
            <v>6.8</v>
          </cell>
          <cell r="CT75">
            <v>9.8000000000000007</v>
          </cell>
          <cell r="DE75">
            <v>4.0999999999999996</v>
          </cell>
          <cell r="DF75">
            <v>9.8000000000000007</v>
          </cell>
          <cell r="DQ75">
            <v>3.4</v>
          </cell>
          <cell r="DR75">
            <v>9.8000000000000007</v>
          </cell>
          <cell r="EB75">
            <v>3.9</v>
          </cell>
          <cell r="EC75">
            <v>9.8000000000000007</v>
          </cell>
          <cell r="EN75">
            <v>7.6</v>
          </cell>
          <cell r="EO75">
            <v>9.8000000000000007</v>
          </cell>
          <cell r="EZ75">
            <v>1</v>
          </cell>
          <cell r="FA75">
            <v>9.8000000000000007</v>
          </cell>
        </row>
        <row r="76">
          <cell r="B76">
            <v>10</v>
          </cell>
          <cell r="C76">
            <v>8.4</v>
          </cell>
          <cell r="Q76">
            <v>0</v>
          </cell>
          <cell r="R76">
            <v>8.4</v>
          </cell>
          <cell r="AC76">
            <v>1</v>
          </cell>
          <cell r="AD76">
            <v>8.4</v>
          </cell>
          <cell r="AO76">
            <v>1</v>
          </cell>
          <cell r="AP76">
            <v>8.4</v>
          </cell>
          <cell r="AZ76">
            <v>8.5</v>
          </cell>
          <cell r="BA76">
            <v>8.4</v>
          </cell>
          <cell r="BK76">
            <v>3.9</v>
          </cell>
          <cell r="BL76">
            <v>8.4</v>
          </cell>
          <cell r="BW76">
            <v>5</v>
          </cell>
          <cell r="BX76">
            <v>8.4</v>
          </cell>
          <cell r="CH76">
            <v>6</v>
          </cell>
          <cell r="CI76">
            <v>8.4</v>
          </cell>
          <cell r="CS76">
            <v>6.8</v>
          </cell>
          <cell r="CT76">
            <v>8.4</v>
          </cell>
          <cell r="DE76">
            <v>4.4000000000000004</v>
          </cell>
          <cell r="DF76">
            <v>8.4</v>
          </cell>
          <cell r="DQ76">
            <v>5.0999999999999996</v>
          </cell>
          <cell r="DR76">
            <v>8.4</v>
          </cell>
          <cell r="EB76">
            <v>3.7</v>
          </cell>
          <cell r="EC76">
            <v>8.4</v>
          </cell>
          <cell r="EN76">
            <v>5.5</v>
          </cell>
          <cell r="EO76">
            <v>8.4</v>
          </cell>
          <cell r="EZ76">
            <v>1</v>
          </cell>
          <cell r="FA76">
            <v>8.4</v>
          </cell>
        </row>
        <row r="77">
          <cell r="B77">
            <v>7</v>
          </cell>
          <cell r="C77">
            <v>8.9</v>
          </cell>
          <cell r="Q77">
            <v>0</v>
          </cell>
          <cell r="R77">
            <v>8.9</v>
          </cell>
          <cell r="AC77">
            <v>0</v>
          </cell>
          <cell r="AD77">
            <v>8.9</v>
          </cell>
          <cell r="AO77">
            <v>0</v>
          </cell>
          <cell r="AP77">
            <v>8.9</v>
          </cell>
          <cell r="AZ77">
            <v>9.9</v>
          </cell>
          <cell r="BA77">
            <v>8.9</v>
          </cell>
          <cell r="BK77">
            <v>3</v>
          </cell>
          <cell r="BL77">
            <v>8.9</v>
          </cell>
          <cell r="BW77">
            <v>5.4</v>
          </cell>
          <cell r="BX77">
            <v>8.9</v>
          </cell>
          <cell r="CH77">
            <v>4.8</v>
          </cell>
          <cell r="CI77">
            <v>8.9</v>
          </cell>
          <cell r="CS77">
            <v>4.9000000000000004</v>
          </cell>
          <cell r="CT77">
            <v>8.9</v>
          </cell>
          <cell r="DE77">
            <v>3.1</v>
          </cell>
          <cell r="DF77">
            <v>8.9</v>
          </cell>
          <cell r="DQ77">
            <v>4.3</v>
          </cell>
          <cell r="DR77">
            <v>8.9</v>
          </cell>
          <cell r="EB77">
            <v>3.8</v>
          </cell>
          <cell r="EC77">
            <v>8.9</v>
          </cell>
          <cell r="EN77">
            <v>5</v>
          </cell>
          <cell r="EO77">
            <v>8.9</v>
          </cell>
          <cell r="EZ77">
            <v>0</v>
          </cell>
          <cell r="FA77">
            <v>8.9</v>
          </cell>
        </row>
        <row r="78">
          <cell r="B78">
            <v>3</v>
          </cell>
          <cell r="C78">
            <v>7.5</v>
          </cell>
          <cell r="Q78">
            <v>0</v>
          </cell>
          <cell r="R78">
            <v>7.5</v>
          </cell>
          <cell r="AC78">
            <v>1</v>
          </cell>
          <cell r="AD78">
            <v>7.5</v>
          </cell>
          <cell r="AO78">
            <v>1</v>
          </cell>
          <cell r="AP78">
            <v>7.5</v>
          </cell>
          <cell r="AZ78">
            <v>7.6</v>
          </cell>
          <cell r="BA78">
            <v>7.5</v>
          </cell>
          <cell r="BK78">
            <v>3.6</v>
          </cell>
          <cell r="BL78">
            <v>7.5</v>
          </cell>
          <cell r="BW78">
            <v>4.7</v>
          </cell>
          <cell r="BX78">
            <v>7.5</v>
          </cell>
          <cell r="CH78">
            <v>5</v>
          </cell>
          <cell r="CI78">
            <v>7.5</v>
          </cell>
          <cell r="CS78">
            <v>7.4</v>
          </cell>
          <cell r="CT78">
            <v>7.5</v>
          </cell>
          <cell r="DE78">
            <v>4.5</v>
          </cell>
          <cell r="DF78">
            <v>7.5</v>
          </cell>
          <cell r="DQ78">
            <v>5.8</v>
          </cell>
          <cell r="DR78">
            <v>7.5</v>
          </cell>
          <cell r="EB78">
            <v>3.9</v>
          </cell>
          <cell r="EC78">
            <v>7.5</v>
          </cell>
          <cell r="EN78">
            <v>4.5999999999999996</v>
          </cell>
          <cell r="EO78">
            <v>7.5</v>
          </cell>
          <cell r="EZ78">
            <v>0</v>
          </cell>
          <cell r="FA78">
            <v>7.5</v>
          </cell>
        </row>
        <row r="79">
          <cell r="B79">
            <v>5</v>
          </cell>
          <cell r="C79">
            <v>8</v>
          </cell>
          <cell r="Q79">
            <v>1</v>
          </cell>
          <cell r="R79">
            <v>8</v>
          </cell>
          <cell r="AC79">
            <v>0</v>
          </cell>
          <cell r="AD79">
            <v>8</v>
          </cell>
          <cell r="AO79">
            <v>1</v>
          </cell>
          <cell r="AP79">
            <v>8</v>
          </cell>
          <cell r="AZ79">
            <v>9.4</v>
          </cell>
          <cell r="BA79">
            <v>8</v>
          </cell>
          <cell r="BK79">
            <v>3.8</v>
          </cell>
          <cell r="BL79">
            <v>8</v>
          </cell>
          <cell r="BW79">
            <v>4.7</v>
          </cell>
          <cell r="BX79">
            <v>8</v>
          </cell>
          <cell r="CH79">
            <v>4.9000000000000004</v>
          </cell>
          <cell r="CI79">
            <v>8</v>
          </cell>
          <cell r="CS79">
            <v>8.5</v>
          </cell>
          <cell r="CT79">
            <v>8</v>
          </cell>
          <cell r="DE79">
            <v>4.3</v>
          </cell>
          <cell r="DF79">
            <v>8</v>
          </cell>
          <cell r="DQ79">
            <v>4.5</v>
          </cell>
          <cell r="DR79">
            <v>8</v>
          </cell>
          <cell r="EB79">
            <v>4.0999999999999996</v>
          </cell>
          <cell r="EC79">
            <v>8</v>
          </cell>
          <cell r="EN79">
            <v>6.2</v>
          </cell>
          <cell r="EO79">
            <v>8</v>
          </cell>
          <cell r="EZ79">
            <v>1</v>
          </cell>
          <cell r="FA79">
            <v>8</v>
          </cell>
        </row>
        <row r="80">
          <cell r="B80">
            <v>10</v>
          </cell>
          <cell r="C80">
            <v>8.1</v>
          </cell>
          <cell r="Q80">
            <v>0</v>
          </cell>
          <cell r="R80">
            <v>8.1</v>
          </cell>
          <cell r="AC80">
            <v>0</v>
          </cell>
          <cell r="AD80">
            <v>8.1</v>
          </cell>
          <cell r="AO80">
            <v>1</v>
          </cell>
          <cell r="AP80">
            <v>8.1</v>
          </cell>
          <cell r="AZ80">
            <v>9.3000000000000007</v>
          </cell>
          <cell r="BA80">
            <v>8.1</v>
          </cell>
          <cell r="BK80">
            <v>3.5</v>
          </cell>
          <cell r="BL80">
            <v>8.1</v>
          </cell>
          <cell r="BW80">
            <v>5.5</v>
          </cell>
          <cell r="BX80">
            <v>8.1</v>
          </cell>
          <cell r="CH80">
            <v>5.9</v>
          </cell>
          <cell r="CI80">
            <v>8.1</v>
          </cell>
          <cell r="CS80">
            <v>4.5999999999999996</v>
          </cell>
          <cell r="CT80">
            <v>8.1</v>
          </cell>
          <cell r="DE80">
            <v>5.2</v>
          </cell>
          <cell r="DF80">
            <v>8.1</v>
          </cell>
          <cell r="DQ80">
            <v>4.0999999999999996</v>
          </cell>
          <cell r="DR80">
            <v>8.1</v>
          </cell>
          <cell r="EB80">
            <v>4.5999999999999996</v>
          </cell>
          <cell r="EC80">
            <v>8.1</v>
          </cell>
          <cell r="EN80">
            <v>7.6</v>
          </cell>
          <cell r="EO80">
            <v>8.1</v>
          </cell>
          <cell r="EZ80">
            <v>1</v>
          </cell>
          <cell r="FA80">
            <v>8.1</v>
          </cell>
        </row>
        <row r="81">
          <cell r="B81">
            <v>10</v>
          </cell>
          <cell r="C81">
            <v>7.6</v>
          </cell>
          <cell r="Q81">
            <v>1</v>
          </cell>
          <cell r="R81">
            <v>7.6</v>
          </cell>
          <cell r="AC81">
            <v>1</v>
          </cell>
          <cell r="AD81">
            <v>7.6</v>
          </cell>
          <cell r="AO81">
            <v>0</v>
          </cell>
          <cell r="AP81">
            <v>7.6</v>
          </cell>
          <cell r="AZ81">
            <v>7.1</v>
          </cell>
          <cell r="BA81">
            <v>7.6</v>
          </cell>
          <cell r="BK81">
            <v>3.4</v>
          </cell>
          <cell r="BL81">
            <v>7.6</v>
          </cell>
          <cell r="BW81">
            <v>4</v>
          </cell>
          <cell r="BX81">
            <v>7.6</v>
          </cell>
          <cell r="CH81">
            <v>5.9</v>
          </cell>
          <cell r="CI81">
            <v>7.6</v>
          </cell>
          <cell r="CS81">
            <v>7.8</v>
          </cell>
          <cell r="CT81">
            <v>7.6</v>
          </cell>
          <cell r="DE81">
            <v>2.6</v>
          </cell>
          <cell r="DF81">
            <v>7.6</v>
          </cell>
          <cell r="DQ81">
            <v>3.1</v>
          </cell>
          <cell r="DR81">
            <v>7.6</v>
          </cell>
          <cell r="EB81">
            <v>2.7</v>
          </cell>
          <cell r="EC81">
            <v>7.6</v>
          </cell>
          <cell r="EN81">
            <v>4.0999999999999996</v>
          </cell>
          <cell r="EO81">
            <v>7.6</v>
          </cell>
          <cell r="EZ81">
            <v>0</v>
          </cell>
          <cell r="FA81">
            <v>7.6</v>
          </cell>
        </row>
        <row r="82">
          <cell r="B82">
            <v>8</v>
          </cell>
          <cell r="C82">
            <v>8.8000000000000007</v>
          </cell>
          <cell r="Q82">
            <v>0</v>
          </cell>
          <cell r="R82">
            <v>8.8000000000000007</v>
          </cell>
          <cell r="AC82">
            <v>0</v>
          </cell>
          <cell r="AD82">
            <v>8.8000000000000007</v>
          </cell>
          <cell r="AO82">
            <v>0</v>
          </cell>
          <cell r="AP82">
            <v>8.8000000000000007</v>
          </cell>
          <cell r="AZ82">
            <v>9.9</v>
          </cell>
          <cell r="BA82">
            <v>8.8000000000000007</v>
          </cell>
          <cell r="BK82">
            <v>3</v>
          </cell>
          <cell r="BL82">
            <v>8.8000000000000007</v>
          </cell>
          <cell r="BW82">
            <v>4</v>
          </cell>
          <cell r="BX82">
            <v>8.8000000000000007</v>
          </cell>
          <cell r="CH82">
            <v>4.8</v>
          </cell>
          <cell r="CI82">
            <v>8.8000000000000007</v>
          </cell>
          <cell r="CS82">
            <v>4.9000000000000004</v>
          </cell>
          <cell r="CT82">
            <v>8.8000000000000007</v>
          </cell>
          <cell r="DE82">
            <v>3.2</v>
          </cell>
          <cell r="DF82">
            <v>8.8000000000000007</v>
          </cell>
          <cell r="DQ82">
            <v>4.3</v>
          </cell>
          <cell r="DR82">
            <v>8.8000000000000007</v>
          </cell>
          <cell r="EB82">
            <v>3.8</v>
          </cell>
          <cell r="EC82">
            <v>8.8000000000000007</v>
          </cell>
          <cell r="EN82">
            <v>4.8</v>
          </cell>
          <cell r="EO82">
            <v>8.8000000000000007</v>
          </cell>
          <cell r="EZ82">
            <v>1</v>
          </cell>
          <cell r="FA82">
            <v>8.8000000000000007</v>
          </cell>
        </row>
        <row r="83">
          <cell r="B83">
            <v>2</v>
          </cell>
          <cell r="C83">
            <v>8</v>
          </cell>
          <cell r="Q83">
            <v>0</v>
          </cell>
          <cell r="R83">
            <v>8</v>
          </cell>
          <cell r="AC83">
            <v>0</v>
          </cell>
          <cell r="AD83">
            <v>8</v>
          </cell>
          <cell r="AO83">
            <v>0</v>
          </cell>
          <cell r="AP83">
            <v>8</v>
          </cell>
          <cell r="AZ83">
            <v>8.6999999999999993</v>
          </cell>
          <cell r="BA83">
            <v>8</v>
          </cell>
          <cell r="BK83">
            <v>3.2</v>
          </cell>
          <cell r="BL83">
            <v>8</v>
          </cell>
          <cell r="BW83">
            <v>2.4</v>
          </cell>
          <cell r="BX83">
            <v>8</v>
          </cell>
          <cell r="CH83">
            <v>4.5999999999999996</v>
          </cell>
          <cell r="CI83">
            <v>8</v>
          </cell>
          <cell r="CS83">
            <v>6.8</v>
          </cell>
          <cell r="CT83">
            <v>8</v>
          </cell>
          <cell r="DE83">
            <v>4.3</v>
          </cell>
          <cell r="DF83">
            <v>8</v>
          </cell>
          <cell r="DQ83">
            <v>3.7</v>
          </cell>
          <cell r="DR83">
            <v>8</v>
          </cell>
          <cell r="EB83">
            <v>4</v>
          </cell>
          <cell r="EC83">
            <v>8</v>
          </cell>
          <cell r="EN83">
            <v>4.9000000000000004</v>
          </cell>
          <cell r="EO83">
            <v>8</v>
          </cell>
          <cell r="EZ83">
            <v>1</v>
          </cell>
          <cell r="FA83">
            <v>8</v>
          </cell>
        </row>
        <row r="84">
          <cell r="B84">
            <v>6</v>
          </cell>
          <cell r="C84">
            <v>8.5</v>
          </cell>
          <cell r="Q84">
            <v>0</v>
          </cell>
          <cell r="R84">
            <v>8.5</v>
          </cell>
          <cell r="AC84">
            <v>0</v>
          </cell>
          <cell r="AD84">
            <v>8.5</v>
          </cell>
          <cell r="AO84">
            <v>1</v>
          </cell>
          <cell r="AP84">
            <v>8.5</v>
          </cell>
          <cell r="AZ84">
            <v>8.6</v>
          </cell>
          <cell r="BA84">
            <v>8.5</v>
          </cell>
          <cell r="BK84">
            <v>2.9</v>
          </cell>
          <cell r="BL84">
            <v>8.5</v>
          </cell>
          <cell r="BW84">
            <v>2.9</v>
          </cell>
          <cell r="BX84">
            <v>8.5</v>
          </cell>
          <cell r="CH84">
            <v>4</v>
          </cell>
          <cell r="CI84">
            <v>8.5</v>
          </cell>
          <cell r="CS84">
            <v>6.3</v>
          </cell>
          <cell r="CT84">
            <v>8.5</v>
          </cell>
          <cell r="DE84">
            <v>2.7</v>
          </cell>
          <cell r="DF84">
            <v>8.5</v>
          </cell>
          <cell r="DQ84">
            <v>3</v>
          </cell>
          <cell r="DR84">
            <v>8.5</v>
          </cell>
          <cell r="EB84">
            <v>3</v>
          </cell>
          <cell r="EC84">
            <v>8.5</v>
          </cell>
          <cell r="EN84">
            <v>3.9</v>
          </cell>
          <cell r="EO84">
            <v>8.5</v>
          </cell>
          <cell r="EZ84">
            <v>0</v>
          </cell>
          <cell r="FA84">
            <v>8.5</v>
          </cell>
        </row>
        <row r="85">
          <cell r="B85">
            <v>5</v>
          </cell>
          <cell r="C85">
            <v>6.5</v>
          </cell>
          <cell r="Q85">
            <v>1</v>
          </cell>
          <cell r="R85">
            <v>6.5</v>
          </cell>
          <cell r="AC85">
            <v>1</v>
          </cell>
          <cell r="AD85">
            <v>6.5</v>
          </cell>
          <cell r="AO85">
            <v>0</v>
          </cell>
          <cell r="AP85">
            <v>6.5</v>
          </cell>
          <cell r="AZ85">
            <v>6.4</v>
          </cell>
          <cell r="BA85">
            <v>6.5</v>
          </cell>
          <cell r="BK85">
            <v>3.2</v>
          </cell>
          <cell r="BL85">
            <v>6.5</v>
          </cell>
          <cell r="BW85">
            <v>2.2000000000000002</v>
          </cell>
          <cell r="BX85">
            <v>6.5</v>
          </cell>
          <cell r="CH85">
            <v>5</v>
          </cell>
          <cell r="CI85">
            <v>6.5</v>
          </cell>
          <cell r="CS85">
            <v>8.4</v>
          </cell>
          <cell r="CT85">
            <v>6.5</v>
          </cell>
          <cell r="DE85">
            <v>2</v>
          </cell>
          <cell r="DF85">
            <v>6.5</v>
          </cell>
          <cell r="DQ85">
            <v>3.7</v>
          </cell>
          <cell r="DR85">
            <v>6.5</v>
          </cell>
          <cell r="EB85">
            <v>1.6</v>
          </cell>
          <cell r="EC85">
            <v>6.5</v>
          </cell>
          <cell r="EN85">
            <v>3.6</v>
          </cell>
          <cell r="EO85">
            <v>6.5</v>
          </cell>
          <cell r="EZ85">
            <v>0</v>
          </cell>
          <cell r="FA85">
            <v>6.5</v>
          </cell>
        </row>
        <row r="86">
          <cell r="B86">
            <v>4</v>
          </cell>
          <cell r="C86">
            <v>7.7</v>
          </cell>
          <cell r="Q86">
            <v>0</v>
          </cell>
          <cell r="R86">
            <v>7.7</v>
          </cell>
          <cell r="AC86">
            <v>0</v>
          </cell>
          <cell r="AD86">
            <v>7.7</v>
          </cell>
          <cell r="AO86">
            <v>1</v>
          </cell>
          <cell r="AP86">
            <v>7.7</v>
          </cell>
          <cell r="AZ86">
            <v>7.7</v>
          </cell>
          <cell r="BA86">
            <v>7.7</v>
          </cell>
          <cell r="BK86">
            <v>2.6</v>
          </cell>
          <cell r="BL86">
            <v>7.7</v>
          </cell>
          <cell r="BW86">
            <v>1.9</v>
          </cell>
          <cell r="BX86">
            <v>7.7</v>
          </cell>
          <cell r="CH86">
            <v>4.3</v>
          </cell>
          <cell r="CI86">
            <v>7.7</v>
          </cell>
          <cell r="CS86">
            <v>5.9</v>
          </cell>
          <cell r="CT86">
            <v>7.7</v>
          </cell>
          <cell r="DE86">
            <v>4.7</v>
          </cell>
          <cell r="DF86">
            <v>7.7</v>
          </cell>
          <cell r="DQ86">
            <v>3.9</v>
          </cell>
          <cell r="DR86">
            <v>7.7</v>
          </cell>
          <cell r="EB86">
            <v>4.3</v>
          </cell>
          <cell r="EC86">
            <v>7.7</v>
          </cell>
          <cell r="EN86">
            <v>6.6</v>
          </cell>
          <cell r="EO86">
            <v>7.7</v>
          </cell>
          <cell r="EZ86">
            <v>1</v>
          </cell>
          <cell r="FA86">
            <v>7.7</v>
          </cell>
        </row>
        <row r="87">
          <cell r="B87">
            <v>13</v>
          </cell>
          <cell r="C87">
            <v>7.2</v>
          </cell>
          <cell r="Q87">
            <v>1</v>
          </cell>
          <cell r="R87">
            <v>7.2</v>
          </cell>
          <cell r="AC87">
            <v>1</v>
          </cell>
          <cell r="AD87">
            <v>7.2</v>
          </cell>
          <cell r="AO87">
            <v>0</v>
          </cell>
          <cell r="AP87">
            <v>7.2</v>
          </cell>
          <cell r="AZ87">
            <v>7.5</v>
          </cell>
          <cell r="BA87">
            <v>7.2</v>
          </cell>
          <cell r="BK87">
            <v>3.5</v>
          </cell>
          <cell r="BL87">
            <v>7.2</v>
          </cell>
          <cell r="BW87">
            <v>3.5</v>
          </cell>
          <cell r="BX87">
            <v>7.2</v>
          </cell>
          <cell r="CH87">
            <v>4.5</v>
          </cell>
          <cell r="CI87">
            <v>7.2</v>
          </cell>
          <cell r="CS87">
            <v>7.6</v>
          </cell>
          <cell r="CT87">
            <v>7.2</v>
          </cell>
          <cell r="DE87">
            <v>3.4</v>
          </cell>
          <cell r="DF87">
            <v>7.2</v>
          </cell>
          <cell r="DQ87">
            <v>5.4</v>
          </cell>
          <cell r="DR87">
            <v>7.2</v>
          </cell>
          <cell r="EB87">
            <v>3.4</v>
          </cell>
          <cell r="EC87">
            <v>7.2</v>
          </cell>
          <cell r="EN87">
            <v>4.5</v>
          </cell>
          <cell r="EO87">
            <v>7.2</v>
          </cell>
          <cell r="EZ87">
            <v>0</v>
          </cell>
          <cell r="FA87">
            <v>7.2</v>
          </cell>
        </row>
        <row r="88">
          <cell r="B88">
            <v>4</v>
          </cell>
          <cell r="C88">
            <v>6</v>
          </cell>
          <cell r="Q88">
            <v>0</v>
          </cell>
          <cell r="R88">
            <v>6</v>
          </cell>
          <cell r="AC88">
            <v>1</v>
          </cell>
          <cell r="AD88">
            <v>6</v>
          </cell>
          <cell r="AO88">
            <v>0</v>
          </cell>
          <cell r="AP88">
            <v>6</v>
          </cell>
          <cell r="AZ88">
            <v>5</v>
          </cell>
          <cell r="BA88">
            <v>6</v>
          </cell>
          <cell r="BK88">
            <v>3.6</v>
          </cell>
          <cell r="BL88">
            <v>6</v>
          </cell>
          <cell r="BW88">
            <v>3.5</v>
          </cell>
          <cell r="BX88">
            <v>6</v>
          </cell>
          <cell r="CH88">
            <v>4.9000000000000004</v>
          </cell>
          <cell r="CI88">
            <v>6</v>
          </cell>
          <cell r="CS88">
            <v>8.1999999999999993</v>
          </cell>
          <cell r="CT88">
            <v>6</v>
          </cell>
          <cell r="DE88">
            <v>2.4</v>
          </cell>
          <cell r="DF88">
            <v>6</v>
          </cell>
          <cell r="DQ88">
            <v>4.8</v>
          </cell>
          <cell r="DR88">
            <v>6</v>
          </cell>
          <cell r="EB88">
            <v>3.1</v>
          </cell>
          <cell r="EC88">
            <v>6</v>
          </cell>
          <cell r="EN88">
            <v>3</v>
          </cell>
          <cell r="EO88">
            <v>6</v>
          </cell>
          <cell r="EZ88">
            <v>0</v>
          </cell>
          <cell r="FA88">
            <v>6</v>
          </cell>
        </row>
        <row r="89">
          <cell r="B89">
            <v>11</v>
          </cell>
          <cell r="C89">
            <v>8.1999999999999993</v>
          </cell>
          <cell r="Q89">
            <v>0</v>
          </cell>
          <cell r="R89">
            <v>8.1999999999999993</v>
          </cell>
          <cell r="AC89">
            <v>0</v>
          </cell>
          <cell r="AD89">
            <v>8.1999999999999993</v>
          </cell>
          <cell r="AO89">
            <v>1</v>
          </cell>
          <cell r="AP89">
            <v>8.1999999999999993</v>
          </cell>
          <cell r="AZ89">
            <v>7.7</v>
          </cell>
          <cell r="BA89">
            <v>8.1999999999999993</v>
          </cell>
          <cell r="BK89">
            <v>2.6</v>
          </cell>
          <cell r="BL89">
            <v>8.1999999999999993</v>
          </cell>
          <cell r="BW89">
            <v>3.5</v>
          </cell>
          <cell r="BX89">
            <v>8.1999999999999993</v>
          </cell>
          <cell r="CH89">
            <v>4.3</v>
          </cell>
          <cell r="CI89">
            <v>8.1999999999999993</v>
          </cell>
          <cell r="CS89">
            <v>5.9</v>
          </cell>
          <cell r="CT89">
            <v>8.1999999999999993</v>
          </cell>
          <cell r="DE89">
            <v>5.0999999999999996</v>
          </cell>
          <cell r="DF89">
            <v>8.1999999999999993</v>
          </cell>
          <cell r="DQ89">
            <v>3.9</v>
          </cell>
          <cell r="DR89">
            <v>8.1999999999999993</v>
          </cell>
          <cell r="EB89">
            <v>4.3</v>
          </cell>
          <cell r="EC89">
            <v>8.1999999999999993</v>
          </cell>
          <cell r="EN89">
            <v>6.7</v>
          </cell>
          <cell r="EO89">
            <v>8.1999999999999993</v>
          </cell>
          <cell r="EZ89">
            <v>1</v>
          </cell>
          <cell r="FA89">
            <v>8.1999999999999993</v>
          </cell>
        </row>
        <row r="90">
          <cell r="B90">
            <v>8</v>
          </cell>
          <cell r="C90">
            <v>7.4</v>
          </cell>
          <cell r="Q90">
            <v>1</v>
          </cell>
          <cell r="R90">
            <v>7.4</v>
          </cell>
          <cell r="AC90">
            <v>0</v>
          </cell>
          <cell r="AD90">
            <v>7.4</v>
          </cell>
          <cell r="AO90">
            <v>1</v>
          </cell>
          <cell r="AP90">
            <v>7.4</v>
          </cell>
          <cell r="AZ90">
            <v>9.1</v>
          </cell>
          <cell r="BA90">
            <v>7.4</v>
          </cell>
          <cell r="BK90">
            <v>3.6</v>
          </cell>
          <cell r="BL90">
            <v>7.4</v>
          </cell>
          <cell r="BW90">
            <v>4.2</v>
          </cell>
          <cell r="BX90">
            <v>7.4</v>
          </cell>
          <cell r="CH90">
            <v>4.5999999999999996</v>
          </cell>
          <cell r="CI90">
            <v>7.4</v>
          </cell>
          <cell r="CS90">
            <v>8.3000000000000007</v>
          </cell>
          <cell r="CT90">
            <v>7.4</v>
          </cell>
          <cell r="DE90">
            <v>4.5999999999999996</v>
          </cell>
          <cell r="DF90">
            <v>7.4</v>
          </cell>
          <cell r="DQ90">
            <v>4.3</v>
          </cell>
          <cell r="DR90">
            <v>7.4</v>
          </cell>
          <cell r="EB90">
            <v>3.9</v>
          </cell>
          <cell r="EC90">
            <v>7.4</v>
          </cell>
          <cell r="EN90">
            <v>5.4</v>
          </cell>
          <cell r="EO90">
            <v>7.4</v>
          </cell>
          <cell r="EZ90">
            <v>0</v>
          </cell>
          <cell r="FA90">
            <v>7.4</v>
          </cell>
        </row>
        <row r="91">
          <cell r="B91">
            <v>14</v>
          </cell>
          <cell r="C91">
            <v>9.3000000000000007</v>
          </cell>
          <cell r="Q91">
            <v>1</v>
          </cell>
          <cell r="R91">
            <v>9.3000000000000007</v>
          </cell>
          <cell r="AC91">
            <v>1</v>
          </cell>
          <cell r="AD91">
            <v>9.3000000000000007</v>
          </cell>
          <cell r="AO91">
            <v>1</v>
          </cell>
          <cell r="AP91">
            <v>9.3000000000000007</v>
          </cell>
          <cell r="AZ91">
            <v>5.5</v>
          </cell>
          <cell r="BA91">
            <v>9.3000000000000007</v>
          </cell>
          <cell r="BK91">
            <v>5.5</v>
          </cell>
          <cell r="BL91">
            <v>9.3000000000000007</v>
          </cell>
          <cell r="BW91">
            <v>5.6</v>
          </cell>
          <cell r="BX91">
            <v>9.3000000000000007</v>
          </cell>
          <cell r="CH91">
            <v>8.1999999999999993</v>
          </cell>
          <cell r="CI91">
            <v>9.3000000000000007</v>
          </cell>
          <cell r="CS91">
            <v>6.3</v>
          </cell>
          <cell r="CT91">
            <v>9.3000000000000007</v>
          </cell>
          <cell r="DE91">
            <v>5.5</v>
          </cell>
          <cell r="DF91">
            <v>9.3000000000000007</v>
          </cell>
          <cell r="DQ91">
            <v>6.7</v>
          </cell>
          <cell r="DR91">
            <v>9.3000000000000007</v>
          </cell>
          <cell r="EB91">
            <v>4.9000000000000004</v>
          </cell>
          <cell r="EC91">
            <v>9.3000000000000007</v>
          </cell>
          <cell r="EN91">
            <v>7</v>
          </cell>
          <cell r="EO91">
            <v>9.3000000000000007</v>
          </cell>
          <cell r="EZ91">
            <v>1</v>
          </cell>
          <cell r="FA91">
            <v>9.3000000000000007</v>
          </cell>
        </row>
        <row r="92">
          <cell r="B92">
            <v>15</v>
          </cell>
          <cell r="C92">
            <v>7.9</v>
          </cell>
          <cell r="Q92">
            <v>1</v>
          </cell>
          <cell r="R92">
            <v>7.9</v>
          </cell>
          <cell r="AC92">
            <v>0</v>
          </cell>
          <cell r="AD92">
            <v>7.9</v>
          </cell>
          <cell r="AO92">
            <v>0</v>
          </cell>
          <cell r="AP92">
            <v>7.9</v>
          </cell>
          <cell r="AZ92">
            <v>9.1</v>
          </cell>
          <cell r="BA92">
            <v>7.9</v>
          </cell>
          <cell r="BK92">
            <v>3.7</v>
          </cell>
          <cell r="BL92">
            <v>7.9</v>
          </cell>
          <cell r="BW92">
            <v>4.4000000000000004</v>
          </cell>
          <cell r="BX92">
            <v>7.9</v>
          </cell>
          <cell r="CH92">
            <v>5.4</v>
          </cell>
          <cell r="CI92">
            <v>7.9</v>
          </cell>
          <cell r="CS92">
            <v>7.3</v>
          </cell>
          <cell r="CT92">
            <v>7.9</v>
          </cell>
          <cell r="DE92">
            <v>4.4000000000000004</v>
          </cell>
          <cell r="DF92">
            <v>7.9</v>
          </cell>
          <cell r="DQ92">
            <v>3</v>
          </cell>
          <cell r="DR92">
            <v>7.9</v>
          </cell>
          <cell r="EB92">
            <v>3.3</v>
          </cell>
          <cell r="EC92">
            <v>7.9</v>
          </cell>
          <cell r="EN92">
            <v>4.0999999999999996</v>
          </cell>
          <cell r="EO92">
            <v>7.9</v>
          </cell>
          <cell r="EZ92">
            <v>1</v>
          </cell>
          <cell r="FA92">
            <v>7.9</v>
          </cell>
        </row>
        <row r="93">
          <cell r="B93">
            <v>7</v>
          </cell>
          <cell r="C93">
            <v>6.5</v>
          </cell>
          <cell r="Q93">
            <v>1</v>
          </cell>
          <cell r="R93">
            <v>6.5</v>
          </cell>
          <cell r="AC93">
            <v>1</v>
          </cell>
          <cell r="AD93">
            <v>6.5</v>
          </cell>
          <cell r="AO93">
            <v>0</v>
          </cell>
          <cell r="AP93">
            <v>6.5</v>
          </cell>
          <cell r="AZ93">
            <v>7.1</v>
          </cell>
          <cell r="BA93">
            <v>6.5</v>
          </cell>
          <cell r="BK93">
            <v>4.2</v>
          </cell>
          <cell r="BL93">
            <v>6.5</v>
          </cell>
          <cell r="BW93">
            <v>2.1</v>
          </cell>
          <cell r="BX93">
            <v>6.5</v>
          </cell>
          <cell r="CH93">
            <v>4.5</v>
          </cell>
          <cell r="CI93">
            <v>6.5</v>
          </cell>
          <cell r="CS93">
            <v>9.9</v>
          </cell>
          <cell r="CT93">
            <v>6.5</v>
          </cell>
          <cell r="DE93">
            <v>2</v>
          </cell>
          <cell r="DF93">
            <v>6.5</v>
          </cell>
          <cell r="DQ93">
            <v>4</v>
          </cell>
          <cell r="DR93">
            <v>6.5</v>
          </cell>
          <cell r="EB93">
            <v>2.4</v>
          </cell>
          <cell r="EC93">
            <v>6.5</v>
          </cell>
          <cell r="EN93">
            <v>2.6</v>
          </cell>
          <cell r="EO93">
            <v>6.5</v>
          </cell>
          <cell r="EZ93">
            <v>0</v>
          </cell>
          <cell r="FA93">
            <v>6.5</v>
          </cell>
        </row>
        <row r="94">
          <cell r="B94">
            <v>14</v>
          </cell>
          <cell r="C94">
            <v>8.6</v>
          </cell>
          <cell r="Q94">
            <v>1</v>
          </cell>
          <cell r="R94">
            <v>8.6</v>
          </cell>
          <cell r="AC94">
            <v>0</v>
          </cell>
          <cell r="AD94">
            <v>8.6</v>
          </cell>
          <cell r="AO94">
            <v>1</v>
          </cell>
          <cell r="AP94">
            <v>8.6</v>
          </cell>
          <cell r="AZ94">
            <v>9.1999999999999993</v>
          </cell>
          <cell r="BA94">
            <v>8.6</v>
          </cell>
          <cell r="BK94">
            <v>3.9</v>
          </cell>
          <cell r="BL94">
            <v>8.6</v>
          </cell>
          <cell r="BW94">
            <v>4.2</v>
          </cell>
          <cell r="BX94">
            <v>8.6</v>
          </cell>
          <cell r="CH94">
            <v>4.8</v>
          </cell>
          <cell r="CI94">
            <v>8.6</v>
          </cell>
          <cell r="CS94">
            <v>7.1</v>
          </cell>
          <cell r="CT94">
            <v>8.6</v>
          </cell>
          <cell r="DE94">
            <v>4.4000000000000004</v>
          </cell>
          <cell r="DF94">
            <v>8.6</v>
          </cell>
          <cell r="DQ94">
            <v>2.6</v>
          </cell>
          <cell r="DR94">
            <v>8.6</v>
          </cell>
          <cell r="EB94">
            <v>4.2</v>
          </cell>
          <cell r="EC94">
            <v>8.6</v>
          </cell>
          <cell r="EN94">
            <v>5.3</v>
          </cell>
          <cell r="EO94">
            <v>8.6</v>
          </cell>
          <cell r="EZ94">
            <v>1</v>
          </cell>
          <cell r="FA94">
            <v>8.6</v>
          </cell>
        </row>
        <row r="95">
          <cell r="B95">
            <v>11</v>
          </cell>
          <cell r="C95">
            <v>8.9</v>
          </cell>
          <cell r="Q95">
            <v>0</v>
          </cell>
          <cell r="R95">
            <v>8.9</v>
          </cell>
          <cell r="AC95">
            <v>1</v>
          </cell>
          <cell r="AD95">
            <v>8.9</v>
          </cell>
          <cell r="AO95">
            <v>1</v>
          </cell>
          <cell r="AP95">
            <v>8.9</v>
          </cell>
          <cell r="AZ95">
            <v>9.3000000000000007</v>
          </cell>
          <cell r="BA95">
            <v>8.9</v>
          </cell>
          <cell r="BK95">
            <v>3.5</v>
          </cell>
          <cell r="BL95">
            <v>8.9</v>
          </cell>
          <cell r="BW95">
            <v>4.5999999999999996</v>
          </cell>
          <cell r="BX95">
            <v>8.9</v>
          </cell>
          <cell r="CH95">
            <v>5.9</v>
          </cell>
          <cell r="CI95">
            <v>8.9</v>
          </cell>
          <cell r="CS95">
            <v>4.5999999999999996</v>
          </cell>
          <cell r="CT95">
            <v>8.9</v>
          </cell>
          <cell r="DE95">
            <v>4.8</v>
          </cell>
          <cell r="DF95">
            <v>8.9</v>
          </cell>
          <cell r="DQ95">
            <v>4.0999999999999996</v>
          </cell>
          <cell r="DR95">
            <v>8.9</v>
          </cell>
          <cell r="EB95">
            <v>4.5999999999999996</v>
          </cell>
          <cell r="EC95">
            <v>8.9</v>
          </cell>
          <cell r="EN95">
            <v>7</v>
          </cell>
          <cell r="EO95">
            <v>8.9</v>
          </cell>
          <cell r="EZ95">
            <v>1</v>
          </cell>
          <cell r="FA95">
            <v>8.9</v>
          </cell>
        </row>
        <row r="96">
          <cell r="B96">
            <v>8</v>
          </cell>
          <cell r="C96">
            <v>8.4</v>
          </cell>
          <cell r="Q96">
            <v>1</v>
          </cell>
          <cell r="R96">
            <v>8.4</v>
          </cell>
          <cell r="AC96">
            <v>0</v>
          </cell>
          <cell r="AD96">
            <v>8.4</v>
          </cell>
          <cell r="AO96">
            <v>0</v>
          </cell>
          <cell r="AP96">
            <v>8.4</v>
          </cell>
          <cell r="AZ96">
            <v>9.3000000000000007</v>
          </cell>
          <cell r="BA96">
            <v>8.4</v>
          </cell>
          <cell r="BK96">
            <v>3.8</v>
          </cell>
          <cell r="BL96">
            <v>8.4</v>
          </cell>
          <cell r="BW96">
            <v>4.7</v>
          </cell>
          <cell r="BX96">
            <v>8.4</v>
          </cell>
          <cell r="CH96">
            <v>5.5</v>
          </cell>
          <cell r="CI96">
            <v>8.4</v>
          </cell>
          <cell r="CS96">
            <v>7.4</v>
          </cell>
          <cell r="CT96">
            <v>8.4</v>
          </cell>
          <cell r="DE96">
            <v>3.6</v>
          </cell>
          <cell r="DF96">
            <v>8.4</v>
          </cell>
          <cell r="DQ96">
            <v>3.2</v>
          </cell>
          <cell r="DR96">
            <v>8.4</v>
          </cell>
          <cell r="EB96">
            <v>3.4</v>
          </cell>
          <cell r="EC96">
            <v>8.4</v>
          </cell>
          <cell r="EN96">
            <v>4.5999999999999996</v>
          </cell>
          <cell r="EO96">
            <v>8.4</v>
          </cell>
          <cell r="EZ96">
            <v>1</v>
          </cell>
          <cell r="FA96">
            <v>8.4</v>
          </cell>
        </row>
        <row r="97">
          <cell r="B97">
            <v>12</v>
          </cell>
          <cell r="C97">
            <v>8.1</v>
          </cell>
          <cell r="Q97">
            <v>1</v>
          </cell>
          <cell r="R97">
            <v>8.1</v>
          </cell>
          <cell r="AC97">
            <v>0</v>
          </cell>
          <cell r="AD97">
            <v>8.1</v>
          </cell>
          <cell r="AO97">
            <v>1</v>
          </cell>
          <cell r="AP97">
            <v>8.1</v>
          </cell>
          <cell r="AZ97">
            <v>8.6</v>
          </cell>
          <cell r="BA97">
            <v>8.1</v>
          </cell>
          <cell r="BK97">
            <v>4.8</v>
          </cell>
          <cell r="BL97">
            <v>8.1</v>
          </cell>
          <cell r="BW97">
            <v>2.2999999999999998</v>
          </cell>
          <cell r="BX97">
            <v>8.1</v>
          </cell>
          <cell r="CH97">
            <v>5.7</v>
          </cell>
          <cell r="CI97">
            <v>8.1</v>
          </cell>
          <cell r="CS97">
            <v>6.7</v>
          </cell>
          <cell r="CT97">
            <v>8.1</v>
          </cell>
          <cell r="DE97">
            <v>4.9000000000000004</v>
          </cell>
          <cell r="DF97">
            <v>8.1</v>
          </cell>
          <cell r="DQ97">
            <v>3.6</v>
          </cell>
          <cell r="DR97">
            <v>8.1</v>
          </cell>
          <cell r="EB97">
            <v>3.6</v>
          </cell>
          <cell r="EC97">
            <v>8.1</v>
          </cell>
          <cell r="EN97">
            <v>5.3</v>
          </cell>
          <cell r="EO97">
            <v>8.1</v>
          </cell>
          <cell r="EZ97">
            <v>1</v>
          </cell>
          <cell r="FA97">
            <v>8.1</v>
          </cell>
        </row>
        <row r="98">
          <cell r="B98">
            <v>10</v>
          </cell>
          <cell r="C98">
            <v>7.2</v>
          </cell>
          <cell r="Q98">
            <v>0</v>
          </cell>
          <cell r="R98">
            <v>7.2</v>
          </cell>
          <cell r="AC98">
            <v>1</v>
          </cell>
          <cell r="AD98">
            <v>7.2</v>
          </cell>
          <cell r="AO98">
            <v>1</v>
          </cell>
          <cell r="AP98">
            <v>7.2</v>
          </cell>
          <cell r="AZ98">
            <v>7.4</v>
          </cell>
          <cell r="BA98">
            <v>7.2</v>
          </cell>
          <cell r="BK98">
            <v>3.4</v>
          </cell>
          <cell r="BL98">
            <v>7.2</v>
          </cell>
          <cell r="BW98">
            <v>4.0999999999999996</v>
          </cell>
          <cell r="BX98">
            <v>7.2</v>
          </cell>
          <cell r="CH98">
            <v>4.8</v>
          </cell>
          <cell r="CI98">
            <v>7.2</v>
          </cell>
          <cell r="CS98">
            <v>7.2</v>
          </cell>
          <cell r="CT98">
            <v>7.2</v>
          </cell>
          <cell r="DE98">
            <v>4.2</v>
          </cell>
          <cell r="DF98">
            <v>7.2</v>
          </cell>
          <cell r="DQ98">
            <v>5.6</v>
          </cell>
          <cell r="DR98">
            <v>7.2</v>
          </cell>
          <cell r="EB98">
            <v>3.7</v>
          </cell>
          <cell r="EC98">
            <v>7.2</v>
          </cell>
          <cell r="EN98">
            <v>5</v>
          </cell>
          <cell r="EO98">
            <v>7.2</v>
          </cell>
          <cell r="EZ98">
            <v>0</v>
          </cell>
          <cell r="FA98">
            <v>7.2</v>
          </cell>
        </row>
        <row r="99">
          <cell r="B99">
            <v>11</v>
          </cell>
          <cell r="C99">
            <v>7.7</v>
          </cell>
          <cell r="Q99">
            <v>0</v>
          </cell>
          <cell r="R99">
            <v>7.7</v>
          </cell>
          <cell r="AC99">
            <v>0</v>
          </cell>
          <cell r="AD99">
            <v>7.7</v>
          </cell>
          <cell r="AO99">
            <v>1</v>
          </cell>
          <cell r="AP99">
            <v>7.7</v>
          </cell>
          <cell r="AZ99">
            <v>8.6999999999999993</v>
          </cell>
          <cell r="BA99">
            <v>7.7</v>
          </cell>
          <cell r="BK99">
            <v>3.2</v>
          </cell>
          <cell r="BL99">
            <v>7.7</v>
          </cell>
          <cell r="BW99">
            <v>3.1</v>
          </cell>
          <cell r="BX99">
            <v>7.7</v>
          </cell>
          <cell r="CH99">
            <v>2.9</v>
          </cell>
          <cell r="CI99">
            <v>7.7</v>
          </cell>
          <cell r="CS99">
            <v>5.6</v>
          </cell>
          <cell r="CT99">
            <v>7.7</v>
          </cell>
          <cell r="DE99">
            <v>3.1</v>
          </cell>
          <cell r="DF99">
            <v>7.7</v>
          </cell>
          <cell r="DQ99">
            <v>2.9</v>
          </cell>
          <cell r="DR99">
            <v>7.7</v>
          </cell>
          <cell r="EB99">
            <v>2.5</v>
          </cell>
          <cell r="EC99">
            <v>7.7</v>
          </cell>
          <cell r="EN99">
            <v>3.2</v>
          </cell>
          <cell r="EO99">
            <v>7.7</v>
          </cell>
          <cell r="EZ99">
            <v>1</v>
          </cell>
          <cell r="FA99">
            <v>7.7</v>
          </cell>
        </row>
        <row r="100">
          <cell r="B100">
            <v>1</v>
          </cell>
          <cell r="C100">
            <v>7.4</v>
          </cell>
          <cell r="Q100">
            <v>1</v>
          </cell>
          <cell r="R100">
            <v>7.4</v>
          </cell>
          <cell r="AC100">
            <v>1</v>
          </cell>
          <cell r="AD100">
            <v>7.4</v>
          </cell>
          <cell r="AO100">
            <v>1</v>
          </cell>
          <cell r="AP100">
            <v>7.4</v>
          </cell>
          <cell r="AZ100">
            <v>7.8</v>
          </cell>
          <cell r="BA100">
            <v>7.4</v>
          </cell>
          <cell r="BK100">
            <v>4.9000000000000004</v>
          </cell>
          <cell r="BL100">
            <v>7.4</v>
          </cell>
          <cell r="BW100">
            <v>5.2</v>
          </cell>
          <cell r="BX100">
            <v>7.4</v>
          </cell>
          <cell r="CH100">
            <v>7.1</v>
          </cell>
          <cell r="CI100">
            <v>7.4</v>
          </cell>
          <cell r="CS100">
            <v>7.9</v>
          </cell>
          <cell r="CT100">
            <v>7.4</v>
          </cell>
          <cell r="DE100">
            <v>4.3</v>
          </cell>
          <cell r="DF100">
            <v>7.4</v>
          </cell>
          <cell r="DQ100">
            <v>4.9000000000000004</v>
          </cell>
          <cell r="DR100">
            <v>7.4</v>
          </cell>
          <cell r="EB100">
            <v>3.9</v>
          </cell>
          <cell r="EC100">
            <v>7.4</v>
          </cell>
          <cell r="EN100">
            <v>5.3</v>
          </cell>
          <cell r="EO100">
            <v>7.4</v>
          </cell>
          <cell r="EZ100">
            <v>1</v>
          </cell>
          <cell r="FA100">
            <v>7.4</v>
          </cell>
        </row>
        <row r="101">
          <cell r="B101">
            <v>6</v>
          </cell>
          <cell r="C101">
            <v>7</v>
          </cell>
          <cell r="Q101">
            <v>1</v>
          </cell>
          <cell r="R101">
            <v>7</v>
          </cell>
          <cell r="AC101">
            <v>1</v>
          </cell>
          <cell r="AD101">
            <v>7</v>
          </cell>
          <cell r="AO101">
            <v>0</v>
          </cell>
          <cell r="AP101">
            <v>7</v>
          </cell>
          <cell r="AZ101">
            <v>7.9</v>
          </cell>
          <cell r="BA101">
            <v>7</v>
          </cell>
          <cell r="BK101">
            <v>3</v>
          </cell>
          <cell r="BL101">
            <v>7</v>
          </cell>
          <cell r="BW101">
            <v>5.9</v>
          </cell>
          <cell r="BX101">
            <v>7</v>
          </cell>
          <cell r="CH101">
            <v>4.8</v>
          </cell>
          <cell r="CI101">
            <v>7</v>
          </cell>
          <cell r="CS101">
            <v>9.6999999999999993</v>
          </cell>
          <cell r="CT101">
            <v>7</v>
          </cell>
          <cell r="DE101">
            <v>3.4</v>
          </cell>
          <cell r="DF101">
            <v>7</v>
          </cell>
          <cell r="DQ101">
            <v>5.4</v>
          </cell>
          <cell r="DR101">
            <v>7</v>
          </cell>
          <cell r="EB101">
            <v>3.5</v>
          </cell>
          <cell r="EC101">
            <v>7</v>
          </cell>
          <cell r="EN101">
            <v>5.0999999999999996</v>
          </cell>
          <cell r="EO101">
            <v>7</v>
          </cell>
          <cell r="EZ101">
            <v>1</v>
          </cell>
          <cell r="FA101">
            <v>7</v>
          </cell>
        </row>
        <row r="102">
          <cell r="B102">
            <v>8</v>
          </cell>
          <cell r="C102">
            <v>6.1</v>
          </cell>
          <cell r="Q102">
            <v>1</v>
          </cell>
          <cell r="R102">
            <v>6.1</v>
          </cell>
          <cell r="AC102">
            <v>1</v>
          </cell>
          <cell r="AD102">
            <v>6.1</v>
          </cell>
          <cell r="AO102">
            <v>0</v>
          </cell>
          <cell r="AP102">
            <v>6.1</v>
          </cell>
          <cell r="AZ102">
            <v>7.6</v>
          </cell>
          <cell r="BA102">
            <v>6.1</v>
          </cell>
          <cell r="BK102">
            <v>3.6</v>
          </cell>
          <cell r="BL102">
            <v>6.1</v>
          </cell>
          <cell r="BW102">
            <v>3.4</v>
          </cell>
          <cell r="BX102">
            <v>6.1</v>
          </cell>
          <cell r="CH102">
            <v>4.5999999999999996</v>
          </cell>
          <cell r="CI102">
            <v>6.1</v>
          </cell>
          <cell r="CS102">
            <v>7.7</v>
          </cell>
          <cell r="CT102">
            <v>6.1</v>
          </cell>
          <cell r="DE102">
            <v>3.1</v>
          </cell>
          <cell r="DF102">
            <v>6.1</v>
          </cell>
          <cell r="DQ102">
            <v>5.5</v>
          </cell>
          <cell r="DR102">
            <v>6.1</v>
          </cell>
          <cell r="EB102">
            <v>3.5</v>
          </cell>
          <cell r="EC102">
            <v>6.1</v>
          </cell>
          <cell r="EN102">
            <v>4.9000000000000004</v>
          </cell>
          <cell r="EO102">
            <v>6.1</v>
          </cell>
          <cell r="EZ102">
            <v>0</v>
          </cell>
          <cell r="FA102">
            <v>6.1</v>
          </cell>
        </row>
        <row r="103">
          <cell r="B103">
            <v>14</v>
          </cell>
          <cell r="C103">
            <v>7.1</v>
          </cell>
          <cell r="Q103">
            <v>0</v>
          </cell>
          <cell r="R103">
            <v>7.1</v>
          </cell>
          <cell r="AC103">
            <v>1</v>
          </cell>
          <cell r="AD103">
            <v>7.1</v>
          </cell>
          <cell r="AO103">
            <v>1</v>
          </cell>
          <cell r="AP103">
            <v>7.1</v>
          </cell>
          <cell r="AZ103">
            <v>9.1999999999999993</v>
          </cell>
          <cell r="BA103">
            <v>7.1</v>
          </cell>
          <cell r="BK103">
            <v>5</v>
          </cell>
          <cell r="BL103">
            <v>7.1</v>
          </cell>
          <cell r="BW103">
            <v>5.2</v>
          </cell>
          <cell r="BX103">
            <v>7.1</v>
          </cell>
          <cell r="CH103">
            <v>6.2</v>
          </cell>
          <cell r="CI103">
            <v>7.1</v>
          </cell>
          <cell r="CS103">
            <v>7.3</v>
          </cell>
          <cell r="CT103">
            <v>7.1</v>
          </cell>
          <cell r="DE103">
            <v>5.0999999999999996</v>
          </cell>
          <cell r="DF103">
            <v>7.1</v>
          </cell>
          <cell r="DQ103">
            <v>4.5999999999999996</v>
          </cell>
          <cell r="DR103">
            <v>7.1</v>
          </cell>
          <cell r="EB103">
            <v>4.2</v>
          </cell>
          <cell r="EC103">
            <v>7.1</v>
          </cell>
          <cell r="EN103">
            <v>5.2</v>
          </cell>
          <cell r="EO103">
            <v>7.1</v>
          </cell>
          <cell r="EZ103">
            <v>1</v>
          </cell>
          <cell r="FA103">
            <v>7.1</v>
          </cell>
        </row>
        <row r="104">
          <cell r="B104">
            <v>14</v>
          </cell>
          <cell r="C104">
            <v>7.6</v>
          </cell>
          <cell r="Q104">
            <v>1</v>
          </cell>
          <cell r="R104">
            <v>7.6</v>
          </cell>
          <cell r="AC104">
            <v>1</v>
          </cell>
          <cell r="AD104">
            <v>7.6</v>
          </cell>
          <cell r="AO104">
            <v>1</v>
          </cell>
          <cell r="AP104">
            <v>7.6</v>
          </cell>
          <cell r="AZ104">
            <v>7.7</v>
          </cell>
          <cell r="BA104">
            <v>7.6</v>
          </cell>
          <cell r="BK104">
            <v>4.7</v>
          </cell>
          <cell r="BL104">
            <v>7.6</v>
          </cell>
          <cell r="BW104">
            <v>5.2</v>
          </cell>
          <cell r="BX104">
            <v>7.6</v>
          </cell>
          <cell r="CH104">
            <v>7</v>
          </cell>
          <cell r="CI104">
            <v>7.6</v>
          </cell>
          <cell r="CS104">
            <v>7.7</v>
          </cell>
          <cell r="CT104">
            <v>7.6</v>
          </cell>
          <cell r="DE104">
            <v>4</v>
          </cell>
          <cell r="DF104">
            <v>7.6</v>
          </cell>
          <cell r="DQ104">
            <v>4.7</v>
          </cell>
          <cell r="DR104">
            <v>7.6</v>
          </cell>
          <cell r="EB104">
            <v>3.7</v>
          </cell>
          <cell r="EC104">
            <v>7.6</v>
          </cell>
          <cell r="EN104">
            <v>4.7</v>
          </cell>
          <cell r="EO104">
            <v>7.6</v>
          </cell>
          <cell r="EZ104">
            <v>1</v>
          </cell>
          <cell r="FA104">
            <v>7.6</v>
          </cell>
        </row>
        <row r="105">
          <cell r="B105">
            <v>12</v>
          </cell>
          <cell r="C105">
            <v>9</v>
          </cell>
          <cell r="Q105">
            <v>1</v>
          </cell>
          <cell r="R105">
            <v>9</v>
          </cell>
          <cell r="AC105">
            <v>0</v>
          </cell>
          <cell r="AD105">
            <v>9</v>
          </cell>
          <cell r="AO105">
            <v>1</v>
          </cell>
          <cell r="AP105">
            <v>9</v>
          </cell>
          <cell r="AZ105">
            <v>9.5</v>
          </cell>
          <cell r="BA105">
            <v>9</v>
          </cell>
          <cell r="BK105">
            <v>5.6</v>
          </cell>
          <cell r="BL105">
            <v>9</v>
          </cell>
          <cell r="BW105">
            <v>5.6</v>
          </cell>
          <cell r="BX105">
            <v>9</v>
          </cell>
          <cell r="CH105">
            <v>6.6</v>
          </cell>
          <cell r="CI105">
            <v>9</v>
          </cell>
          <cell r="CS105">
            <v>7.6</v>
          </cell>
          <cell r="CT105">
            <v>9</v>
          </cell>
          <cell r="DE105">
            <v>5.6</v>
          </cell>
          <cell r="DF105">
            <v>9</v>
          </cell>
          <cell r="DQ105">
            <v>4.5</v>
          </cell>
          <cell r="DR105">
            <v>9</v>
          </cell>
          <cell r="EB105">
            <v>4.4000000000000004</v>
          </cell>
          <cell r="EC105">
            <v>9</v>
          </cell>
          <cell r="EN105">
            <v>5.5</v>
          </cell>
          <cell r="EO105">
            <v>9</v>
          </cell>
          <cell r="EZ105">
            <v>1</v>
          </cell>
          <cell r="FA105">
            <v>9</v>
          </cell>
        </row>
        <row r="106">
          <cell r="B106">
            <v>15</v>
          </cell>
          <cell r="C106">
            <v>8.9</v>
          </cell>
          <cell r="Q106">
            <v>0</v>
          </cell>
          <cell r="R106">
            <v>8.9</v>
          </cell>
          <cell r="AC106">
            <v>1</v>
          </cell>
          <cell r="AD106">
            <v>8.9</v>
          </cell>
          <cell r="AO106">
            <v>0</v>
          </cell>
          <cell r="AP106">
            <v>8.9</v>
          </cell>
          <cell r="AZ106">
            <v>6.5</v>
          </cell>
          <cell r="BA106">
            <v>8.9</v>
          </cell>
          <cell r="BK106">
            <v>4.3</v>
          </cell>
          <cell r="BL106">
            <v>8.9</v>
          </cell>
          <cell r="BW106">
            <v>4.7</v>
          </cell>
          <cell r="BX106">
            <v>8.9</v>
          </cell>
          <cell r="CH106">
            <v>6</v>
          </cell>
          <cell r="CI106">
            <v>8.9</v>
          </cell>
          <cell r="CS106">
            <v>8.6999999999999993</v>
          </cell>
          <cell r="CT106">
            <v>8.9</v>
          </cell>
          <cell r="DE106">
            <v>5</v>
          </cell>
          <cell r="DF106">
            <v>8.9</v>
          </cell>
          <cell r="DQ106">
            <v>5.6</v>
          </cell>
          <cell r="DR106">
            <v>8.9</v>
          </cell>
          <cell r="EB106">
            <v>4.5999999999999996</v>
          </cell>
          <cell r="EC106">
            <v>8.9</v>
          </cell>
          <cell r="EN106">
            <v>6.8</v>
          </cell>
          <cell r="EO106">
            <v>8.9</v>
          </cell>
          <cell r="EZ106">
            <v>1</v>
          </cell>
          <cell r="FA106">
            <v>8.9</v>
          </cell>
        </row>
        <row r="107">
          <cell r="B107">
            <v>13</v>
          </cell>
          <cell r="C107">
            <v>7.5</v>
          </cell>
          <cell r="Q107">
            <v>1</v>
          </cell>
          <cell r="R107">
            <v>7.5</v>
          </cell>
          <cell r="AC107">
            <v>1</v>
          </cell>
          <cell r="AD107">
            <v>7.5</v>
          </cell>
          <cell r="AO107">
            <v>0</v>
          </cell>
          <cell r="AP107">
            <v>7.5</v>
          </cell>
          <cell r="AZ107">
            <v>8.3000000000000007</v>
          </cell>
          <cell r="BA107">
            <v>7.5</v>
          </cell>
          <cell r="BK107">
            <v>3.4</v>
          </cell>
          <cell r="BL107">
            <v>7.5</v>
          </cell>
          <cell r="BW107">
            <v>3.4</v>
          </cell>
          <cell r="BX107">
            <v>7.5</v>
          </cell>
          <cell r="CH107">
            <v>5.2</v>
          </cell>
          <cell r="CI107">
            <v>7.5</v>
          </cell>
          <cell r="CS107">
            <v>9.1</v>
          </cell>
          <cell r="CT107">
            <v>7.5</v>
          </cell>
          <cell r="DE107">
            <v>4.2</v>
          </cell>
          <cell r="DF107">
            <v>7.5</v>
          </cell>
          <cell r="DQ107">
            <v>5.8</v>
          </cell>
          <cell r="DR107">
            <v>7.5</v>
          </cell>
          <cell r="EB107">
            <v>3.9</v>
          </cell>
          <cell r="EC107">
            <v>7.5</v>
          </cell>
          <cell r="EN107">
            <v>5.9</v>
          </cell>
          <cell r="EO107">
            <v>7.5</v>
          </cell>
          <cell r="EZ107">
            <v>1</v>
          </cell>
          <cell r="FA107">
            <v>7.5</v>
          </cell>
        </row>
        <row r="108">
          <cell r="B108">
            <v>15</v>
          </cell>
          <cell r="C108">
            <v>9.3000000000000007</v>
          </cell>
          <cell r="Q108">
            <v>0</v>
          </cell>
          <cell r="R108">
            <v>9.3000000000000007</v>
          </cell>
          <cell r="AC108">
            <v>0</v>
          </cell>
          <cell r="AD108">
            <v>9.3000000000000007</v>
          </cell>
          <cell r="AO108">
            <v>1</v>
          </cell>
          <cell r="AP108">
            <v>9.3000000000000007</v>
          </cell>
          <cell r="AZ108">
            <v>9.6</v>
          </cell>
          <cell r="BA108">
            <v>9.3000000000000007</v>
          </cell>
          <cell r="BK108">
            <v>4.0999999999999996</v>
          </cell>
          <cell r="BL108">
            <v>9.3000000000000007</v>
          </cell>
          <cell r="BW108">
            <v>4.8</v>
          </cell>
          <cell r="BX108">
            <v>9.3000000000000007</v>
          </cell>
          <cell r="CH108">
            <v>5.5</v>
          </cell>
          <cell r="CI108">
            <v>9.3000000000000007</v>
          </cell>
          <cell r="CS108">
            <v>7.7</v>
          </cell>
          <cell r="CT108">
            <v>9.3000000000000007</v>
          </cell>
          <cell r="DE108">
            <v>4.4000000000000004</v>
          </cell>
          <cell r="DF108">
            <v>9.3000000000000007</v>
          </cell>
          <cell r="DQ108">
            <v>4.5999999999999996</v>
          </cell>
          <cell r="DR108">
            <v>9.3000000000000007</v>
          </cell>
          <cell r="EB108">
            <v>4.9000000000000004</v>
          </cell>
          <cell r="EC108">
            <v>9.3000000000000007</v>
          </cell>
          <cell r="EN108">
            <v>6.5</v>
          </cell>
          <cell r="EO108">
            <v>9.3000000000000007</v>
          </cell>
          <cell r="EZ108">
            <v>1</v>
          </cell>
          <cell r="FA108">
            <v>9.3000000000000007</v>
          </cell>
        </row>
        <row r="109">
          <cell r="B109">
            <v>1</v>
          </cell>
          <cell r="C109">
            <v>8</v>
          </cell>
          <cell r="Q109">
            <v>1</v>
          </cell>
          <cell r="R109">
            <v>8</v>
          </cell>
          <cell r="AC109">
            <v>1</v>
          </cell>
          <cell r="AD109">
            <v>8</v>
          </cell>
          <cell r="AO109">
            <v>0</v>
          </cell>
          <cell r="AP109">
            <v>8</v>
          </cell>
          <cell r="AZ109">
            <v>5.9</v>
          </cell>
          <cell r="BA109">
            <v>8</v>
          </cell>
          <cell r="BK109">
            <v>4</v>
          </cell>
          <cell r="BL109">
            <v>8</v>
          </cell>
          <cell r="BW109">
            <v>6</v>
          </cell>
          <cell r="BX109">
            <v>8</v>
          </cell>
          <cell r="CH109">
            <v>6.2</v>
          </cell>
          <cell r="CI109">
            <v>8</v>
          </cell>
          <cell r="CS109">
            <v>8.4</v>
          </cell>
          <cell r="CT109">
            <v>8</v>
          </cell>
          <cell r="DE109">
            <v>5.8</v>
          </cell>
          <cell r="DF109">
            <v>8</v>
          </cell>
          <cell r="DQ109">
            <v>7.5</v>
          </cell>
          <cell r="DR109">
            <v>8</v>
          </cell>
          <cell r="EB109">
            <v>5.4</v>
          </cell>
          <cell r="EC109">
            <v>8</v>
          </cell>
          <cell r="EN109">
            <v>8.6999999999999993</v>
          </cell>
          <cell r="EO109">
            <v>8</v>
          </cell>
          <cell r="EZ109">
            <v>1</v>
          </cell>
          <cell r="FA109">
            <v>8</v>
          </cell>
        </row>
        <row r="110">
          <cell r="B110">
            <v>7</v>
          </cell>
          <cell r="C110">
            <v>7.6</v>
          </cell>
          <cell r="Q110">
            <v>0</v>
          </cell>
          <cell r="R110">
            <v>7.6</v>
          </cell>
          <cell r="AC110">
            <v>0</v>
          </cell>
          <cell r="AD110">
            <v>7.6</v>
          </cell>
          <cell r="AO110">
            <v>1</v>
          </cell>
          <cell r="AP110">
            <v>7.6</v>
          </cell>
          <cell r="AZ110">
            <v>8.6999999999999993</v>
          </cell>
          <cell r="BA110">
            <v>7.6</v>
          </cell>
          <cell r="BK110">
            <v>3.7</v>
          </cell>
          <cell r="BL110">
            <v>7.6</v>
          </cell>
          <cell r="BW110">
            <v>4.5999999999999996</v>
          </cell>
          <cell r="BX110">
            <v>7.6</v>
          </cell>
          <cell r="CH110">
            <v>4.8</v>
          </cell>
          <cell r="CI110">
            <v>7.6</v>
          </cell>
          <cell r="CS110">
            <v>3.8</v>
          </cell>
          <cell r="CT110">
            <v>7.6</v>
          </cell>
          <cell r="DE110">
            <v>4.5999999999999996</v>
          </cell>
          <cell r="DF110">
            <v>7.6</v>
          </cell>
          <cell r="DQ110">
            <v>3.5</v>
          </cell>
          <cell r="DR110">
            <v>7.6</v>
          </cell>
          <cell r="EB110">
            <v>4.2</v>
          </cell>
          <cell r="EC110">
            <v>7.6</v>
          </cell>
          <cell r="EN110">
            <v>5.5</v>
          </cell>
          <cell r="EO110">
            <v>7.6</v>
          </cell>
          <cell r="EZ110">
            <v>1</v>
          </cell>
          <cell r="FA110">
            <v>7.6</v>
          </cell>
        </row>
        <row r="111">
          <cell r="B111">
            <v>2</v>
          </cell>
          <cell r="C111">
            <v>7.1</v>
          </cell>
          <cell r="Q111">
            <v>1</v>
          </cell>
          <cell r="R111">
            <v>7.1</v>
          </cell>
          <cell r="AC111">
            <v>0</v>
          </cell>
          <cell r="AD111">
            <v>7.1</v>
          </cell>
          <cell r="AO111">
            <v>0</v>
          </cell>
          <cell r="AP111">
            <v>7.1</v>
          </cell>
          <cell r="AZ111">
            <v>6.7</v>
          </cell>
          <cell r="BA111">
            <v>7.1</v>
          </cell>
          <cell r="BK111">
            <v>3.2</v>
          </cell>
          <cell r="BL111">
            <v>7.1</v>
          </cell>
          <cell r="BW111">
            <v>2.2999999999999998</v>
          </cell>
          <cell r="BX111">
            <v>7.1</v>
          </cell>
          <cell r="CH111">
            <v>4.5</v>
          </cell>
          <cell r="CI111">
            <v>7.1</v>
          </cell>
          <cell r="CS111">
            <v>5</v>
          </cell>
          <cell r="CT111">
            <v>7.1</v>
          </cell>
          <cell r="DE111">
            <v>3.8</v>
          </cell>
          <cell r="DF111">
            <v>7.1</v>
          </cell>
          <cell r="DQ111">
            <v>2.6</v>
          </cell>
          <cell r="DR111">
            <v>7.1</v>
          </cell>
          <cell r="EB111">
            <v>3.1</v>
          </cell>
          <cell r="EC111">
            <v>7.1</v>
          </cell>
          <cell r="EN111">
            <v>5.5</v>
          </cell>
          <cell r="EO111">
            <v>7.1</v>
          </cell>
          <cell r="EZ111">
            <v>0</v>
          </cell>
          <cell r="FA111">
            <v>7.1</v>
          </cell>
        </row>
        <row r="112">
          <cell r="B112">
            <v>7</v>
          </cell>
          <cell r="C112">
            <v>8.1</v>
          </cell>
          <cell r="Q112">
            <v>1</v>
          </cell>
          <cell r="R112">
            <v>8.1</v>
          </cell>
          <cell r="AC112">
            <v>0</v>
          </cell>
          <cell r="AD112">
            <v>8.1</v>
          </cell>
          <cell r="AO112">
            <v>1</v>
          </cell>
          <cell r="AP112">
            <v>8.1</v>
          </cell>
          <cell r="AZ112">
            <v>9.6999999999999993</v>
          </cell>
          <cell r="BA112">
            <v>8.1</v>
          </cell>
          <cell r="BK112">
            <v>5</v>
          </cell>
          <cell r="BL112">
            <v>8.1</v>
          </cell>
          <cell r="BW112">
            <v>3.4</v>
          </cell>
          <cell r="BX112">
            <v>8.1</v>
          </cell>
          <cell r="CH112">
            <v>6.1</v>
          </cell>
          <cell r="CI112">
            <v>8.1</v>
          </cell>
          <cell r="CS112">
            <v>6.7</v>
          </cell>
          <cell r="CT112">
            <v>8.1</v>
          </cell>
          <cell r="DE112">
            <v>3.7</v>
          </cell>
          <cell r="DF112">
            <v>8.1</v>
          </cell>
          <cell r="DQ112">
            <v>3.4</v>
          </cell>
          <cell r="DR112">
            <v>8.1</v>
          </cell>
          <cell r="EB112">
            <v>4.0999999999999996</v>
          </cell>
          <cell r="EC112">
            <v>8.1</v>
          </cell>
          <cell r="EN112">
            <v>7.1</v>
          </cell>
          <cell r="EO112">
            <v>8.1</v>
          </cell>
          <cell r="EZ112">
            <v>1</v>
          </cell>
          <cell r="FA112">
            <v>8.1</v>
          </cell>
        </row>
        <row r="113">
          <cell r="B113">
            <v>12</v>
          </cell>
          <cell r="C113">
            <v>7.9</v>
          </cell>
          <cell r="Q113">
            <v>1</v>
          </cell>
          <cell r="R113">
            <v>7.9</v>
          </cell>
          <cell r="AC113">
            <v>0</v>
          </cell>
          <cell r="AD113">
            <v>7.9</v>
          </cell>
          <cell r="AO113">
            <v>1</v>
          </cell>
          <cell r="AP113">
            <v>7.9</v>
          </cell>
          <cell r="AZ113">
            <v>8.8000000000000007</v>
          </cell>
          <cell r="BA113">
            <v>7.9</v>
          </cell>
          <cell r="BK113">
            <v>3.5</v>
          </cell>
          <cell r="BL113">
            <v>7.9</v>
          </cell>
          <cell r="BW113">
            <v>3.3</v>
          </cell>
          <cell r="BX113">
            <v>7.9</v>
          </cell>
          <cell r="CH113">
            <v>4.5</v>
          </cell>
          <cell r="CI113">
            <v>7.9</v>
          </cell>
          <cell r="CS113">
            <v>6.7</v>
          </cell>
          <cell r="CT113">
            <v>7.9</v>
          </cell>
          <cell r="DE113">
            <v>4</v>
          </cell>
          <cell r="DF113">
            <v>7.9</v>
          </cell>
          <cell r="DQ113">
            <v>2.2999999999999998</v>
          </cell>
          <cell r="DR113">
            <v>7.9</v>
          </cell>
          <cell r="EB113">
            <v>3.9</v>
          </cell>
          <cell r="EC113">
            <v>7.9</v>
          </cell>
          <cell r="EN113">
            <v>6.6</v>
          </cell>
          <cell r="EO113">
            <v>7.9</v>
          </cell>
          <cell r="EZ113">
            <v>0</v>
          </cell>
          <cell r="FA113">
            <v>7.9</v>
          </cell>
        </row>
        <row r="114">
          <cell r="B114">
            <v>7</v>
          </cell>
          <cell r="C114">
            <v>7.2</v>
          </cell>
          <cell r="Q114">
            <v>1</v>
          </cell>
          <cell r="R114">
            <v>7.2</v>
          </cell>
          <cell r="AC114">
            <v>1</v>
          </cell>
          <cell r="AD114">
            <v>7.2</v>
          </cell>
          <cell r="AO114">
            <v>0</v>
          </cell>
          <cell r="AP114">
            <v>7.2</v>
          </cell>
          <cell r="AZ114">
            <v>8.1999999999999993</v>
          </cell>
          <cell r="BA114">
            <v>7.2</v>
          </cell>
          <cell r="BK114">
            <v>3.6</v>
          </cell>
          <cell r="BL114">
            <v>7.2</v>
          </cell>
          <cell r="BW114">
            <v>4.5</v>
          </cell>
          <cell r="BX114">
            <v>7.2</v>
          </cell>
          <cell r="CH114">
            <v>5</v>
          </cell>
          <cell r="CI114">
            <v>7.2</v>
          </cell>
          <cell r="CS114">
            <v>9</v>
          </cell>
          <cell r="CT114">
            <v>7.2</v>
          </cell>
          <cell r="DE114">
            <v>4.5</v>
          </cell>
          <cell r="DF114">
            <v>7.2</v>
          </cell>
          <cell r="DQ114">
            <v>6.9</v>
          </cell>
          <cell r="DR114">
            <v>7.2</v>
          </cell>
          <cell r="EB114">
            <v>4.5</v>
          </cell>
          <cell r="EC114">
            <v>7.2</v>
          </cell>
          <cell r="EN114">
            <v>5.2</v>
          </cell>
          <cell r="EO114">
            <v>7.2</v>
          </cell>
          <cell r="EZ114">
            <v>1</v>
          </cell>
          <cell r="FA114">
            <v>7.2</v>
          </cell>
        </row>
        <row r="115">
          <cell r="B115">
            <v>14</v>
          </cell>
          <cell r="C115">
            <v>7.7</v>
          </cell>
          <cell r="Q115">
            <v>0</v>
          </cell>
          <cell r="R115">
            <v>7.7</v>
          </cell>
          <cell r="AC115">
            <v>1</v>
          </cell>
          <cell r="AD115">
            <v>7.7</v>
          </cell>
          <cell r="AO115">
            <v>1</v>
          </cell>
          <cell r="AP115">
            <v>7.7</v>
          </cell>
          <cell r="AZ115">
            <v>8.9</v>
          </cell>
          <cell r="BA115">
            <v>7.7</v>
          </cell>
          <cell r="BK115">
            <v>4.3</v>
          </cell>
          <cell r="BL115">
            <v>7.7</v>
          </cell>
          <cell r="BW115">
            <v>6.3</v>
          </cell>
          <cell r="BX115">
            <v>7.7</v>
          </cell>
          <cell r="CH115">
            <v>6.9</v>
          </cell>
          <cell r="CI115">
            <v>7.7</v>
          </cell>
          <cell r="CS115">
            <v>8.1999999999999993</v>
          </cell>
          <cell r="CT115">
            <v>7.7</v>
          </cell>
          <cell r="DE115">
            <v>4.2</v>
          </cell>
          <cell r="DF115">
            <v>7.7</v>
          </cell>
          <cell r="DQ115">
            <v>5.9</v>
          </cell>
          <cell r="DR115">
            <v>7.7</v>
          </cell>
          <cell r="EB115">
            <v>4.2</v>
          </cell>
          <cell r="EC115">
            <v>7.7</v>
          </cell>
          <cell r="EN115">
            <v>5.6</v>
          </cell>
          <cell r="EO115">
            <v>7.7</v>
          </cell>
          <cell r="EZ115">
            <v>1</v>
          </cell>
          <cell r="FA115">
            <v>7.7</v>
          </cell>
        </row>
        <row r="116">
          <cell r="B116">
            <v>14</v>
          </cell>
          <cell r="C116">
            <v>7.9</v>
          </cell>
          <cell r="Q116">
            <v>0</v>
          </cell>
          <cell r="R116">
            <v>7.9</v>
          </cell>
          <cell r="AC116">
            <v>1</v>
          </cell>
          <cell r="AD116">
            <v>7.9</v>
          </cell>
          <cell r="AO116">
            <v>1</v>
          </cell>
          <cell r="AP116">
            <v>7.9</v>
          </cell>
          <cell r="AZ116">
            <v>8.4</v>
          </cell>
          <cell r="BA116">
            <v>7.9</v>
          </cell>
          <cell r="BK116">
            <v>3.8</v>
          </cell>
          <cell r="BL116">
            <v>7.9</v>
          </cell>
          <cell r="BW116">
            <v>3.2</v>
          </cell>
          <cell r="BX116">
            <v>7.9</v>
          </cell>
          <cell r="CH116">
            <v>5.9</v>
          </cell>
          <cell r="CI116">
            <v>7.9</v>
          </cell>
          <cell r="CS116">
            <v>6.7</v>
          </cell>
          <cell r="CT116">
            <v>7.9</v>
          </cell>
          <cell r="DE116">
            <v>4</v>
          </cell>
          <cell r="DF116">
            <v>7.9</v>
          </cell>
          <cell r="DQ116">
            <v>5</v>
          </cell>
          <cell r="DR116">
            <v>7.9</v>
          </cell>
          <cell r="EB116">
            <v>3.6</v>
          </cell>
          <cell r="EC116">
            <v>7.9</v>
          </cell>
          <cell r="EN116">
            <v>4.9000000000000004</v>
          </cell>
          <cell r="EO116">
            <v>7.9</v>
          </cell>
          <cell r="EZ116">
            <v>1</v>
          </cell>
          <cell r="FA116">
            <v>7.9</v>
          </cell>
        </row>
        <row r="117">
          <cell r="B117">
            <v>11</v>
          </cell>
          <cell r="C117">
            <v>6.9</v>
          </cell>
          <cell r="Q117">
            <v>1</v>
          </cell>
          <cell r="R117">
            <v>6.9</v>
          </cell>
          <cell r="AC117">
            <v>1</v>
          </cell>
          <cell r="AD117">
            <v>6.9</v>
          </cell>
          <cell r="AO117">
            <v>1</v>
          </cell>
          <cell r="AP117">
            <v>6.9</v>
          </cell>
          <cell r="AZ117">
            <v>7.7</v>
          </cell>
          <cell r="BA117">
            <v>6.9</v>
          </cell>
          <cell r="BK117">
            <v>4.7</v>
          </cell>
          <cell r="BL117">
            <v>6.9</v>
          </cell>
          <cell r="BW117">
            <v>4.3</v>
          </cell>
          <cell r="BX117">
            <v>6.9</v>
          </cell>
          <cell r="CH117">
            <v>7</v>
          </cell>
          <cell r="CI117">
            <v>6.9</v>
          </cell>
          <cell r="CS117">
            <v>7.7</v>
          </cell>
          <cell r="CT117">
            <v>6.9</v>
          </cell>
          <cell r="DE117">
            <v>5.0999999999999996</v>
          </cell>
          <cell r="DF117">
            <v>6.9</v>
          </cell>
          <cell r="DQ117">
            <v>4.7</v>
          </cell>
          <cell r="DR117">
            <v>6.9</v>
          </cell>
          <cell r="EB117">
            <v>3.7</v>
          </cell>
          <cell r="EC117">
            <v>6.9</v>
          </cell>
          <cell r="EN117">
            <v>5.4</v>
          </cell>
          <cell r="EO117">
            <v>6.9</v>
          </cell>
          <cell r="EZ117">
            <v>0</v>
          </cell>
          <cell r="FA117">
            <v>6.9</v>
          </cell>
        </row>
        <row r="118">
          <cell r="B118">
            <v>10</v>
          </cell>
          <cell r="C118">
            <v>9.5</v>
          </cell>
          <cell r="Q118">
            <v>0</v>
          </cell>
          <cell r="R118">
            <v>9.5</v>
          </cell>
          <cell r="AC118">
            <v>1</v>
          </cell>
          <cell r="AD118">
            <v>9.5</v>
          </cell>
          <cell r="AO118">
            <v>1</v>
          </cell>
          <cell r="AP118">
            <v>9.5</v>
          </cell>
          <cell r="AZ118">
            <v>9.1999999999999993</v>
          </cell>
          <cell r="BA118">
            <v>9.5</v>
          </cell>
          <cell r="BK118">
            <v>5</v>
          </cell>
          <cell r="BL118">
            <v>9.5</v>
          </cell>
          <cell r="BW118">
            <v>4.9000000000000004</v>
          </cell>
          <cell r="BX118">
            <v>9.5</v>
          </cell>
          <cell r="CH118">
            <v>6.2</v>
          </cell>
          <cell r="CI118">
            <v>9.5</v>
          </cell>
          <cell r="CS118">
            <v>7.3</v>
          </cell>
          <cell r="CT118">
            <v>9.5</v>
          </cell>
          <cell r="DE118">
            <v>4.2</v>
          </cell>
          <cell r="DF118">
            <v>9.5</v>
          </cell>
          <cell r="DQ118">
            <v>4.5999999999999996</v>
          </cell>
          <cell r="DR118">
            <v>9.5</v>
          </cell>
          <cell r="EB118">
            <v>4.2</v>
          </cell>
          <cell r="EC118">
            <v>9.5</v>
          </cell>
          <cell r="EN118">
            <v>7.7</v>
          </cell>
          <cell r="EO118">
            <v>9.5</v>
          </cell>
          <cell r="EZ118">
            <v>1</v>
          </cell>
          <cell r="FA118">
            <v>9.5</v>
          </cell>
        </row>
        <row r="119">
          <cell r="B119">
            <v>5</v>
          </cell>
          <cell r="C119">
            <v>7.5</v>
          </cell>
          <cell r="Q119">
            <v>1</v>
          </cell>
          <cell r="R119">
            <v>7.5</v>
          </cell>
          <cell r="AC119">
            <v>1</v>
          </cell>
          <cell r="AD119">
            <v>7.5</v>
          </cell>
          <cell r="AO119">
            <v>0</v>
          </cell>
          <cell r="AP119">
            <v>7.5</v>
          </cell>
          <cell r="AZ119">
            <v>7.3</v>
          </cell>
          <cell r="BA119">
            <v>7.5</v>
          </cell>
          <cell r="BK119">
            <v>3.6</v>
          </cell>
          <cell r="BL119">
            <v>7.5</v>
          </cell>
          <cell r="BW119">
            <v>5.4</v>
          </cell>
          <cell r="BX119">
            <v>7.5</v>
          </cell>
          <cell r="CH119">
            <v>6.1</v>
          </cell>
          <cell r="CI119">
            <v>7.5</v>
          </cell>
          <cell r="CS119">
            <v>8</v>
          </cell>
          <cell r="CT119">
            <v>7.5</v>
          </cell>
          <cell r="DE119">
            <v>2.8</v>
          </cell>
          <cell r="DF119">
            <v>7.5</v>
          </cell>
          <cell r="DQ119">
            <v>3.3</v>
          </cell>
          <cell r="DR119">
            <v>7.5</v>
          </cell>
          <cell r="EB119">
            <v>2.9</v>
          </cell>
          <cell r="EC119">
            <v>7.5</v>
          </cell>
          <cell r="EN119">
            <v>4.0999999999999996</v>
          </cell>
          <cell r="EO119">
            <v>7.5</v>
          </cell>
          <cell r="EZ119">
            <v>0</v>
          </cell>
          <cell r="FA119">
            <v>7.5</v>
          </cell>
        </row>
        <row r="120">
          <cell r="B120">
            <v>11</v>
          </cell>
          <cell r="C120">
            <v>8</v>
          </cell>
          <cell r="Q120">
            <v>0</v>
          </cell>
          <cell r="R120">
            <v>8</v>
          </cell>
          <cell r="AC120">
            <v>0</v>
          </cell>
          <cell r="AD120">
            <v>8</v>
          </cell>
          <cell r="AO120">
            <v>1</v>
          </cell>
          <cell r="AP120">
            <v>8</v>
          </cell>
          <cell r="AZ120">
            <v>9</v>
          </cell>
          <cell r="BA120">
            <v>8</v>
          </cell>
          <cell r="BK120">
            <v>4.0999999999999996</v>
          </cell>
          <cell r="BL120">
            <v>8</v>
          </cell>
          <cell r="BW120">
            <v>3</v>
          </cell>
          <cell r="BX120">
            <v>8</v>
          </cell>
          <cell r="CH120">
            <v>5</v>
          </cell>
          <cell r="CI120">
            <v>8</v>
          </cell>
          <cell r="CS120">
            <v>6</v>
          </cell>
          <cell r="CT120">
            <v>8</v>
          </cell>
          <cell r="DE120">
            <v>3.3</v>
          </cell>
          <cell r="DF120">
            <v>8</v>
          </cell>
          <cell r="DQ120">
            <v>3.9</v>
          </cell>
          <cell r="DR120">
            <v>8</v>
          </cell>
          <cell r="EB120">
            <v>3.1</v>
          </cell>
          <cell r="EC120">
            <v>8</v>
          </cell>
          <cell r="EN120">
            <v>4.2</v>
          </cell>
          <cell r="EO120">
            <v>8</v>
          </cell>
          <cell r="EZ120">
            <v>1</v>
          </cell>
          <cell r="FA120">
            <v>8</v>
          </cell>
        </row>
        <row r="121">
          <cell r="B121">
            <v>6</v>
          </cell>
          <cell r="C121">
            <v>7.1</v>
          </cell>
          <cell r="Q121">
            <v>0</v>
          </cell>
          <cell r="R121">
            <v>7.1</v>
          </cell>
          <cell r="AC121">
            <v>1</v>
          </cell>
          <cell r="AD121">
            <v>7.1</v>
          </cell>
          <cell r="AO121">
            <v>0</v>
          </cell>
          <cell r="AP121">
            <v>7.1</v>
          </cell>
          <cell r="AZ121">
            <v>8.1</v>
          </cell>
          <cell r="BA121">
            <v>7.1</v>
          </cell>
          <cell r="BK121">
            <v>2.5</v>
          </cell>
          <cell r="BL121">
            <v>7.1</v>
          </cell>
          <cell r="BW121">
            <v>4.0999999999999996</v>
          </cell>
          <cell r="BX121">
            <v>7.1</v>
          </cell>
          <cell r="CH121">
            <v>3.8</v>
          </cell>
          <cell r="CI121">
            <v>7.1</v>
          </cell>
          <cell r="CS121">
            <v>6.6</v>
          </cell>
          <cell r="CT121">
            <v>7.1</v>
          </cell>
          <cell r="DE121">
            <v>2.6</v>
          </cell>
          <cell r="DF121">
            <v>7.1</v>
          </cell>
          <cell r="DQ121">
            <v>3.5</v>
          </cell>
          <cell r="DR121">
            <v>7.1</v>
          </cell>
          <cell r="EB121">
            <v>3</v>
          </cell>
          <cell r="EC121">
            <v>7.1</v>
          </cell>
          <cell r="EN121">
            <v>3.9</v>
          </cell>
          <cell r="EO121">
            <v>7.1</v>
          </cell>
          <cell r="EZ121">
            <v>0</v>
          </cell>
          <cell r="FA121">
            <v>7.1</v>
          </cell>
        </row>
        <row r="122">
          <cell r="B122">
            <v>9</v>
          </cell>
          <cell r="C122">
            <v>8.8000000000000007</v>
          </cell>
          <cell r="Q122">
            <v>0</v>
          </cell>
          <cell r="R122">
            <v>8.8000000000000007</v>
          </cell>
          <cell r="AC122">
            <v>1</v>
          </cell>
          <cell r="AD122">
            <v>8.8000000000000007</v>
          </cell>
          <cell r="AO122">
            <v>1</v>
          </cell>
          <cell r="AP122">
            <v>8.8000000000000007</v>
          </cell>
          <cell r="AZ122">
            <v>7.4</v>
          </cell>
          <cell r="BA122">
            <v>8.8000000000000007</v>
          </cell>
          <cell r="BK122">
            <v>5.0999999999999996</v>
          </cell>
          <cell r="BL122">
            <v>8.8000000000000007</v>
          </cell>
          <cell r="BW122">
            <v>5</v>
          </cell>
          <cell r="BX122">
            <v>8.8000000000000007</v>
          </cell>
          <cell r="CH122">
            <v>6.9</v>
          </cell>
          <cell r="CI122">
            <v>8.8000000000000007</v>
          </cell>
          <cell r="CS122">
            <v>9.6</v>
          </cell>
          <cell r="CT122">
            <v>8.8000000000000007</v>
          </cell>
          <cell r="DE122">
            <v>5.7</v>
          </cell>
          <cell r="DF122">
            <v>8.8000000000000007</v>
          </cell>
          <cell r="DQ122">
            <v>6.5</v>
          </cell>
          <cell r="DR122">
            <v>8.8000000000000007</v>
          </cell>
          <cell r="EB122">
            <v>5.5</v>
          </cell>
          <cell r="EC122">
            <v>8.8000000000000007</v>
          </cell>
          <cell r="EN122">
            <v>7</v>
          </cell>
          <cell r="EO122">
            <v>8.8000000000000007</v>
          </cell>
          <cell r="EZ122">
            <v>1</v>
          </cell>
          <cell r="FA122">
            <v>8.8000000000000007</v>
          </cell>
        </row>
        <row r="123">
          <cell r="B123">
            <v>9</v>
          </cell>
          <cell r="C123">
            <v>8</v>
          </cell>
          <cell r="Q123">
            <v>1</v>
          </cell>
          <cell r="R123">
            <v>8</v>
          </cell>
          <cell r="AC123">
            <v>1</v>
          </cell>
          <cell r="AD123">
            <v>8</v>
          </cell>
          <cell r="AO123">
            <v>0</v>
          </cell>
          <cell r="AP123">
            <v>8</v>
          </cell>
          <cell r="AZ123">
            <v>7.9</v>
          </cell>
          <cell r="BA123">
            <v>8</v>
          </cell>
          <cell r="BK123">
            <v>3</v>
          </cell>
          <cell r="BL123">
            <v>8</v>
          </cell>
          <cell r="BW123">
            <v>4.3</v>
          </cell>
          <cell r="BX123">
            <v>8</v>
          </cell>
          <cell r="CH123">
            <v>4.8</v>
          </cell>
          <cell r="CI123">
            <v>8</v>
          </cell>
          <cell r="CS123">
            <v>9.6999999999999993</v>
          </cell>
          <cell r="CT123">
            <v>8</v>
          </cell>
          <cell r="DE123">
            <v>4.8</v>
          </cell>
          <cell r="DF123">
            <v>8</v>
          </cell>
          <cell r="DQ123">
            <v>5.4</v>
          </cell>
          <cell r="DR123">
            <v>8</v>
          </cell>
          <cell r="EB123">
            <v>3.5</v>
          </cell>
          <cell r="EC123">
            <v>8</v>
          </cell>
          <cell r="EN123">
            <v>6.2</v>
          </cell>
          <cell r="EO123">
            <v>8</v>
          </cell>
          <cell r="EZ123">
            <v>0</v>
          </cell>
          <cell r="FA123">
            <v>8</v>
          </cell>
        </row>
        <row r="124">
          <cell r="B124">
            <v>10</v>
          </cell>
          <cell r="C124">
            <v>7.7</v>
          </cell>
          <cell r="Q124">
            <v>0</v>
          </cell>
          <cell r="R124">
            <v>7.7</v>
          </cell>
          <cell r="AC124">
            <v>1</v>
          </cell>
          <cell r="AD124">
            <v>7.7</v>
          </cell>
          <cell r="AO124">
            <v>0</v>
          </cell>
          <cell r="AP124">
            <v>7.7</v>
          </cell>
          <cell r="AZ124">
            <v>7.7</v>
          </cell>
          <cell r="BA124">
            <v>7.7</v>
          </cell>
          <cell r="BK124">
            <v>2.2000000000000002</v>
          </cell>
          <cell r="BL124">
            <v>7.7</v>
          </cell>
          <cell r="BW124">
            <v>2.4</v>
          </cell>
          <cell r="BX124">
            <v>7.7</v>
          </cell>
          <cell r="CH124">
            <v>3.4</v>
          </cell>
          <cell r="CI124">
            <v>7.7</v>
          </cell>
          <cell r="CS124">
            <v>6.2</v>
          </cell>
          <cell r="CT124">
            <v>7.7</v>
          </cell>
          <cell r="DE124">
            <v>3.2</v>
          </cell>
          <cell r="DF124">
            <v>7.7</v>
          </cell>
          <cell r="DQ124">
            <v>3.1</v>
          </cell>
          <cell r="DR124">
            <v>7.7</v>
          </cell>
          <cell r="EB124">
            <v>2.6</v>
          </cell>
          <cell r="EC124">
            <v>7.7</v>
          </cell>
          <cell r="EN124">
            <v>3.4</v>
          </cell>
          <cell r="EO124">
            <v>7.7</v>
          </cell>
          <cell r="EZ124">
            <v>0</v>
          </cell>
          <cell r="FA124">
            <v>7.7</v>
          </cell>
        </row>
        <row r="125">
          <cell r="B125">
            <v>5</v>
          </cell>
          <cell r="C125">
            <v>8.1999999999999993</v>
          </cell>
          <cell r="Q125">
            <v>0</v>
          </cell>
          <cell r="R125">
            <v>8.1999999999999993</v>
          </cell>
          <cell r="AC125">
            <v>1</v>
          </cell>
          <cell r="AD125">
            <v>8.1999999999999993</v>
          </cell>
          <cell r="AO125">
            <v>1</v>
          </cell>
          <cell r="AP125">
            <v>8.1999999999999993</v>
          </cell>
          <cell r="AZ125">
            <v>9.4</v>
          </cell>
          <cell r="BA125">
            <v>8.1999999999999993</v>
          </cell>
          <cell r="BK125">
            <v>2.5</v>
          </cell>
          <cell r="BL125">
            <v>8.1999999999999993</v>
          </cell>
          <cell r="BW125">
            <v>3.2</v>
          </cell>
          <cell r="BX125">
            <v>8.1999999999999993</v>
          </cell>
          <cell r="CH125">
            <v>4.5999999999999996</v>
          </cell>
          <cell r="CI125">
            <v>8.1999999999999993</v>
          </cell>
          <cell r="CS125">
            <v>6.3</v>
          </cell>
          <cell r="CT125">
            <v>8.1999999999999993</v>
          </cell>
          <cell r="DE125">
            <v>5.8</v>
          </cell>
          <cell r="DF125">
            <v>8.1999999999999993</v>
          </cell>
          <cell r="DQ125">
            <v>4.5999999999999996</v>
          </cell>
          <cell r="DR125">
            <v>8.1999999999999993</v>
          </cell>
          <cell r="EB125">
            <v>4.5999999999999996</v>
          </cell>
          <cell r="EC125">
            <v>8.1999999999999993</v>
          </cell>
          <cell r="EN125">
            <v>7</v>
          </cell>
          <cell r="EO125">
            <v>8.1999999999999993</v>
          </cell>
          <cell r="EZ125">
            <v>1</v>
          </cell>
          <cell r="FA125">
            <v>8.1999999999999993</v>
          </cell>
        </row>
        <row r="126">
          <cell r="B126">
            <v>7</v>
          </cell>
          <cell r="C126">
            <v>6.5</v>
          </cell>
          <cell r="Q126">
            <v>1</v>
          </cell>
          <cell r="R126">
            <v>6.5</v>
          </cell>
          <cell r="AC126">
            <v>1</v>
          </cell>
          <cell r="AD126">
            <v>6.5</v>
          </cell>
          <cell r="AO126">
            <v>0</v>
          </cell>
          <cell r="AP126">
            <v>6.5</v>
          </cell>
          <cell r="AZ126">
            <v>7.2</v>
          </cell>
          <cell r="BA126">
            <v>6.5</v>
          </cell>
          <cell r="BK126">
            <v>4.3</v>
          </cell>
          <cell r="BL126">
            <v>6.5</v>
          </cell>
          <cell r="BW126">
            <v>3.9</v>
          </cell>
          <cell r="BX126">
            <v>6.5</v>
          </cell>
          <cell r="CH126">
            <v>4.7</v>
          </cell>
          <cell r="CI126">
            <v>6.5</v>
          </cell>
          <cell r="CS126">
            <v>10</v>
          </cell>
          <cell r="CT126">
            <v>6.5</v>
          </cell>
          <cell r="DE126">
            <v>3.2</v>
          </cell>
          <cell r="DF126">
            <v>6.5</v>
          </cell>
          <cell r="DQ126">
            <v>4.0999999999999996</v>
          </cell>
          <cell r="DR126">
            <v>6.5</v>
          </cell>
          <cell r="EB126">
            <v>2.5</v>
          </cell>
          <cell r="EC126">
            <v>6.5</v>
          </cell>
          <cell r="EN126">
            <v>4.2</v>
          </cell>
          <cell r="EO126">
            <v>6.5</v>
          </cell>
          <cell r="EZ126">
            <v>0</v>
          </cell>
          <cell r="FA126">
            <v>6.5</v>
          </cell>
        </row>
        <row r="127">
          <cell r="B127">
            <v>15</v>
          </cell>
          <cell r="C127">
            <v>8.1</v>
          </cell>
          <cell r="Q127">
            <v>0</v>
          </cell>
          <cell r="R127">
            <v>8.1</v>
          </cell>
          <cell r="AC127">
            <v>0</v>
          </cell>
          <cell r="AD127">
            <v>8.1</v>
          </cell>
          <cell r="AO127">
            <v>1</v>
          </cell>
          <cell r="AP127">
            <v>8.1</v>
          </cell>
          <cell r="AZ127">
            <v>8.3000000000000007</v>
          </cell>
          <cell r="BA127">
            <v>8.1</v>
          </cell>
          <cell r="BK127">
            <v>3.7</v>
          </cell>
          <cell r="BL127">
            <v>8.1</v>
          </cell>
          <cell r="BW127">
            <v>5.3</v>
          </cell>
          <cell r="BX127">
            <v>8.1</v>
          </cell>
          <cell r="CH127">
            <v>6.1</v>
          </cell>
          <cell r="CI127">
            <v>8.1</v>
          </cell>
          <cell r="CS127">
            <v>5.3</v>
          </cell>
          <cell r="CT127">
            <v>8.1</v>
          </cell>
          <cell r="DE127">
            <v>4.0999999999999996</v>
          </cell>
          <cell r="DF127">
            <v>8.1</v>
          </cell>
          <cell r="DQ127">
            <v>2.9</v>
          </cell>
          <cell r="DR127">
            <v>8.1</v>
          </cell>
          <cell r="EB127">
            <v>3.1</v>
          </cell>
          <cell r="EC127">
            <v>8.1</v>
          </cell>
          <cell r="EN127">
            <v>4</v>
          </cell>
          <cell r="EO127">
            <v>8.1</v>
          </cell>
          <cell r="EZ127">
            <v>1</v>
          </cell>
          <cell r="FA127">
            <v>8.1</v>
          </cell>
        </row>
        <row r="128">
          <cell r="B128">
            <v>12</v>
          </cell>
          <cell r="C128">
            <v>8.1</v>
          </cell>
          <cell r="Q128">
            <v>1</v>
          </cell>
          <cell r="R128">
            <v>8.1</v>
          </cell>
          <cell r="AC128">
            <v>0</v>
          </cell>
          <cell r="AD128">
            <v>8.1</v>
          </cell>
          <cell r="AO128">
            <v>0</v>
          </cell>
          <cell r="AP128">
            <v>8.1</v>
          </cell>
          <cell r="AZ128">
            <v>7.9</v>
          </cell>
          <cell r="BA128">
            <v>8.1</v>
          </cell>
          <cell r="BK128">
            <v>3.9</v>
          </cell>
          <cell r="BL128">
            <v>8.1</v>
          </cell>
          <cell r="BW128">
            <v>4.9000000000000004</v>
          </cell>
          <cell r="BX128">
            <v>8.1</v>
          </cell>
          <cell r="CH128">
            <v>5.8</v>
          </cell>
          <cell r="CI128">
            <v>8.1</v>
          </cell>
          <cell r="CS128">
            <v>4.7</v>
          </cell>
          <cell r="CT128">
            <v>8.1</v>
          </cell>
          <cell r="DE128">
            <v>4.5999999999999996</v>
          </cell>
          <cell r="DF128">
            <v>8.1</v>
          </cell>
          <cell r="DQ128">
            <v>4.2</v>
          </cell>
          <cell r="DR128">
            <v>8.1</v>
          </cell>
          <cell r="EB128">
            <v>4.3</v>
          </cell>
          <cell r="EC128">
            <v>8.1</v>
          </cell>
          <cell r="EN128">
            <v>6.6</v>
          </cell>
          <cell r="EO128">
            <v>8.1</v>
          </cell>
          <cell r="EZ128">
            <v>0</v>
          </cell>
          <cell r="FA128">
            <v>8.1</v>
          </cell>
        </row>
        <row r="129">
          <cell r="B129">
            <v>7</v>
          </cell>
          <cell r="C129">
            <v>6.9</v>
          </cell>
          <cell r="Q129">
            <v>1</v>
          </cell>
          <cell r="R129">
            <v>6.9</v>
          </cell>
          <cell r="AC129">
            <v>1</v>
          </cell>
          <cell r="AD129">
            <v>6.9</v>
          </cell>
          <cell r="AO129">
            <v>0</v>
          </cell>
          <cell r="AP129">
            <v>6.9</v>
          </cell>
          <cell r="AZ129">
            <v>7.3</v>
          </cell>
          <cell r="BA129">
            <v>6.9</v>
          </cell>
          <cell r="BK129">
            <v>3.6</v>
          </cell>
          <cell r="BL129">
            <v>6.9</v>
          </cell>
          <cell r="BW129">
            <v>3.6</v>
          </cell>
          <cell r="BX129">
            <v>6.9</v>
          </cell>
          <cell r="CH129">
            <v>6.1</v>
          </cell>
          <cell r="CI129">
            <v>6.9</v>
          </cell>
          <cell r="CS129">
            <v>8</v>
          </cell>
          <cell r="CT129">
            <v>6.9</v>
          </cell>
          <cell r="DE129">
            <v>3.3</v>
          </cell>
          <cell r="DF129">
            <v>6.9</v>
          </cell>
          <cell r="DQ129">
            <v>3.3</v>
          </cell>
          <cell r="DR129">
            <v>6.9</v>
          </cell>
          <cell r="EB129">
            <v>2.9</v>
          </cell>
          <cell r="EC129">
            <v>6.9</v>
          </cell>
          <cell r="EN129">
            <v>4</v>
          </cell>
          <cell r="EO129">
            <v>6.9</v>
          </cell>
          <cell r="EZ129">
            <v>0</v>
          </cell>
          <cell r="FA129">
            <v>6.9</v>
          </cell>
        </row>
        <row r="130">
          <cell r="B130">
            <v>11</v>
          </cell>
          <cell r="C130">
            <v>9.3000000000000007</v>
          </cell>
          <cell r="Q130">
            <v>1</v>
          </cell>
          <cell r="R130">
            <v>9.3000000000000007</v>
          </cell>
          <cell r="AC130">
            <v>1</v>
          </cell>
          <cell r="AD130">
            <v>9.3000000000000007</v>
          </cell>
          <cell r="AO130">
            <v>1</v>
          </cell>
          <cell r="AP130">
            <v>9.3000000000000007</v>
          </cell>
          <cell r="AZ130">
            <v>9.6</v>
          </cell>
          <cell r="BA130">
            <v>9.3000000000000007</v>
          </cell>
          <cell r="BK130">
            <v>5.7</v>
          </cell>
          <cell r="BL130">
            <v>9.3000000000000007</v>
          </cell>
          <cell r="BW130">
            <v>5.6</v>
          </cell>
          <cell r="BX130">
            <v>9.3000000000000007</v>
          </cell>
          <cell r="CH130">
            <v>7.8</v>
          </cell>
          <cell r="CI130">
            <v>9.3000000000000007</v>
          </cell>
          <cell r="CS130">
            <v>4.5</v>
          </cell>
          <cell r="CT130">
            <v>9.3000000000000007</v>
          </cell>
          <cell r="DE130">
            <v>4.4000000000000004</v>
          </cell>
          <cell r="DF130">
            <v>9.3000000000000007</v>
          </cell>
          <cell r="DQ130">
            <v>3</v>
          </cell>
          <cell r="DR130">
            <v>9.3000000000000007</v>
          </cell>
          <cell r="EB130">
            <v>4.3</v>
          </cell>
          <cell r="EC130">
            <v>9.3000000000000007</v>
          </cell>
          <cell r="EN130">
            <v>6.2</v>
          </cell>
          <cell r="EO130">
            <v>9.3000000000000007</v>
          </cell>
          <cell r="EZ130">
            <v>1</v>
          </cell>
          <cell r="FA130">
            <v>9.3000000000000007</v>
          </cell>
        </row>
        <row r="131">
          <cell r="B131">
            <v>4</v>
          </cell>
          <cell r="C131">
            <v>6.2</v>
          </cell>
          <cell r="Q131">
            <v>0</v>
          </cell>
          <cell r="R131">
            <v>6.2</v>
          </cell>
          <cell r="AC131">
            <v>0</v>
          </cell>
          <cell r="AD131">
            <v>6.2</v>
          </cell>
          <cell r="AO131">
            <v>0</v>
          </cell>
          <cell r="AP131">
            <v>6.2</v>
          </cell>
          <cell r="AZ131">
            <v>8.3000000000000007</v>
          </cell>
          <cell r="BA131">
            <v>6.2</v>
          </cell>
          <cell r="BK131">
            <v>2.8</v>
          </cell>
          <cell r="BL131">
            <v>6.2</v>
          </cell>
          <cell r="BW131">
            <v>3</v>
          </cell>
          <cell r="BX131">
            <v>6.2</v>
          </cell>
          <cell r="CH131">
            <v>2.5</v>
          </cell>
          <cell r="CI131">
            <v>6.2</v>
          </cell>
          <cell r="CS131">
            <v>5.2</v>
          </cell>
          <cell r="CT131">
            <v>6.2</v>
          </cell>
          <cell r="DE131">
            <v>1.2</v>
          </cell>
          <cell r="DF131">
            <v>6.2</v>
          </cell>
          <cell r="DQ131">
            <v>2.5</v>
          </cell>
          <cell r="DR131">
            <v>6.2</v>
          </cell>
          <cell r="EB131">
            <v>2.1</v>
          </cell>
          <cell r="EC131">
            <v>6.2</v>
          </cell>
          <cell r="EN131">
            <v>2.6</v>
          </cell>
          <cell r="EO131">
            <v>6.2</v>
          </cell>
          <cell r="EZ131">
            <v>0</v>
          </cell>
          <cell r="FA131">
            <v>6.2</v>
          </cell>
        </row>
        <row r="132">
          <cell r="B132">
            <v>9</v>
          </cell>
          <cell r="C132">
            <v>8</v>
          </cell>
          <cell r="Q132">
            <v>0</v>
          </cell>
          <cell r="R132">
            <v>8</v>
          </cell>
          <cell r="AC132">
            <v>0</v>
          </cell>
          <cell r="AD132">
            <v>8</v>
          </cell>
          <cell r="AO132">
            <v>1</v>
          </cell>
          <cell r="AP132">
            <v>8</v>
          </cell>
          <cell r="AZ132">
            <v>8.6</v>
          </cell>
          <cell r="BA132">
            <v>8</v>
          </cell>
          <cell r="BK132">
            <v>3.6</v>
          </cell>
          <cell r="BL132">
            <v>8</v>
          </cell>
          <cell r="BW132">
            <v>2.9</v>
          </cell>
          <cell r="BX132">
            <v>8</v>
          </cell>
          <cell r="CH132">
            <v>4.7</v>
          </cell>
          <cell r="CI132">
            <v>8</v>
          </cell>
          <cell r="CS132">
            <v>3.7</v>
          </cell>
          <cell r="CT132">
            <v>8</v>
          </cell>
          <cell r="DE132">
            <v>5</v>
          </cell>
          <cell r="DF132">
            <v>8</v>
          </cell>
          <cell r="DQ132">
            <v>3.4</v>
          </cell>
          <cell r="DR132">
            <v>8</v>
          </cell>
          <cell r="EB132">
            <v>4</v>
          </cell>
          <cell r="EC132">
            <v>8</v>
          </cell>
          <cell r="EN132">
            <v>6.1</v>
          </cell>
          <cell r="EO132">
            <v>8</v>
          </cell>
          <cell r="EZ132">
            <v>0</v>
          </cell>
          <cell r="FA132">
            <v>8</v>
          </cell>
        </row>
        <row r="133">
          <cell r="B133">
            <v>9</v>
          </cell>
          <cell r="C133">
            <v>7.1</v>
          </cell>
          <cell r="Q133">
            <v>1</v>
          </cell>
          <cell r="R133">
            <v>7.1</v>
          </cell>
          <cell r="AC133">
            <v>0</v>
          </cell>
          <cell r="AD133">
            <v>7.1</v>
          </cell>
          <cell r="AO133">
            <v>0</v>
          </cell>
          <cell r="AP133">
            <v>7.1</v>
          </cell>
          <cell r="AZ133">
            <v>8</v>
          </cell>
          <cell r="BA133">
            <v>7.1</v>
          </cell>
          <cell r="BK133">
            <v>2.5</v>
          </cell>
          <cell r="BL133">
            <v>7.1</v>
          </cell>
          <cell r="BW133">
            <v>3.4</v>
          </cell>
          <cell r="BX133">
            <v>7.1</v>
          </cell>
          <cell r="CH133">
            <v>3</v>
          </cell>
          <cell r="CI133">
            <v>7.1</v>
          </cell>
          <cell r="CS133">
            <v>5.2</v>
          </cell>
          <cell r="CT133">
            <v>7.1</v>
          </cell>
          <cell r="DE133">
            <v>4.5999999999999996</v>
          </cell>
          <cell r="DF133">
            <v>7.1</v>
          </cell>
          <cell r="DQ133">
            <v>4.2</v>
          </cell>
          <cell r="DR133">
            <v>7.1</v>
          </cell>
          <cell r="EB133">
            <v>4.7</v>
          </cell>
          <cell r="EC133">
            <v>7.1</v>
          </cell>
          <cell r="EN133">
            <v>6.9</v>
          </cell>
          <cell r="EO133">
            <v>7.1</v>
          </cell>
          <cell r="EZ133">
            <v>0</v>
          </cell>
          <cell r="FA133">
            <v>7.1</v>
          </cell>
        </row>
        <row r="134">
          <cell r="B134">
            <v>2</v>
          </cell>
          <cell r="C134">
            <v>6.5</v>
          </cell>
          <cell r="Q134">
            <v>1</v>
          </cell>
          <cell r="R134">
            <v>6.5</v>
          </cell>
          <cell r="AC134">
            <v>1</v>
          </cell>
          <cell r="AD134">
            <v>6.5</v>
          </cell>
          <cell r="AO134">
            <v>0</v>
          </cell>
          <cell r="AP134">
            <v>6.5</v>
          </cell>
          <cell r="AZ134">
            <v>6.4</v>
          </cell>
          <cell r="BA134">
            <v>6.5</v>
          </cell>
          <cell r="BK134">
            <v>3.2</v>
          </cell>
          <cell r="BL134">
            <v>6.5</v>
          </cell>
          <cell r="BW134">
            <v>2.2000000000000002</v>
          </cell>
          <cell r="BX134">
            <v>6.5</v>
          </cell>
          <cell r="CH134">
            <v>5</v>
          </cell>
          <cell r="CI134">
            <v>6.5</v>
          </cell>
          <cell r="CS134">
            <v>8.4</v>
          </cell>
          <cell r="CT134">
            <v>6.5</v>
          </cell>
          <cell r="DE134">
            <v>2.4</v>
          </cell>
          <cell r="DF134">
            <v>6.5</v>
          </cell>
          <cell r="DQ134">
            <v>3.7</v>
          </cell>
          <cell r="DR134">
            <v>6.5</v>
          </cell>
          <cell r="EB134">
            <v>1.6</v>
          </cell>
          <cell r="EC134">
            <v>6.5</v>
          </cell>
          <cell r="EN134">
            <v>3.6</v>
          </cell>
          <cell r="EO134">
            <v>6.5</v>
          </cell>
          <cell r="EZ134">
            <v>0</v>
          </cell>
          <cell r="FA134">
            <v>6.5</v>
          </cell>
        </row>
        <row r="135">
          <cell r="B135">
            <v>10</v>
          </cell>
          <cell r="C135">
            <v>7.1</v>
          </cell>
          <cell r="Q135">
            <v>0</v>
          </cell>
          <cell r="R135">
            <v>7.1</v>
          </cell>
          <cell r="AC135">
            <v>1</v>
          </cell>
          <cell r="AD135">
            <v>7.1</v>
          </cell>
          <cell r="AO135">
            <v>0</v>
          </cell>
          <cell r="AP135">
            <v>7.1</v>
          </cell>
          <cell r="AZ135">
            <v>6.6</v>
          </cell>
          <cell r="BA135">
            <v>7.1</v>
          </cell>
          <cell r="BK135">
            <v>3.8</v>
          </cell>
          <cell r="BL135">
            <v>7.1</v>
          </cell>
          <cell r="BW135">
            <v>3.2</v>
          </cell>
          <cell r="BX135">
            <v>7.1</v>
          </cell>
          <cell r="CH135">
            <v>6.6</v>
          </cell>
          <cell r="CI135">
            <v>7.1</v>
          </cell>
          <cell r="CS135">
            <v>8.1999999999999993</v>
          </cell>
          <cell r="CT135">
            <v>7.1</v>
          </cell>
          <cell r="DE135">
            <v>4.3</v>
          </cell>
          <cell r="DF135">
            <v>7.1</v>
          </cell>
          <cell r="DQ135">
            <v>4.0999999999999996</v>
          </cell>
          <cell r="DR135">
            <v>7.1</v>
          </cell>
          <cell r="EB135">
            <v>3.3</v>
          </cell>
          <cell r="EC135">
            <v>7.1</v>
          </cell>
          <cell r="EN135">
            <v>6.3</v>
          </cell>
          <cell r="EO135">
            <v>7.1</v>
          </cell>
          <cell r="EZ135">
            <v>0</v>
          </cell>
          <cell r="FA135">
            <v>7.1</v>
          </cell>
        </row>
        <row r="136">
          <cell r="B136">
            <v>14</v>
          </cell>
          <cell r="C136">
            <v>8.1999999999999993</v>
          </cell>
          <cell r="Q136">
            <v>0</v>
          </cell>
          <cell r="R136">
            <v>8.1999999999999993</v>
          </cell>
          <cell r="AC136">
            <v>0</v>
          </cell>
          <cell r="AD136">
            <v>8.1999999999999993</v>
          </cell>
          <cell r="AO136">
            <v>1</v>
          </cell>
          <cell r="AP136">
            <v>8.1999999999999993</v>
          </cell>
          <cell r="AZ136">
            <v>7.6</v>
          </cell>
          <cell r="BA136">
            <v>8.1999999999999993</v>
          </cell>
          <cell r="BK136">
            <v>2.5</v>
          </cell>
          <cell r="BL136">
            <v>8.1999999999999993</v>
          </cell>
          <cell r="BW136">
            <v>3.2</v>
          </cell>
          <cell r="BX136">
            <v>8.1999999999999993</v>
          </cell>
          <cell r="CH136">
            <v>4.2</v>
          </cell>
          <cell r="CI136">
            <v>8.1999999999999993</v>
          </cell>
          <cell r="CS136">
            <v>5.8</v>
          </cell>
          <cell r="CT136">
            <v>8.1999999999999993</v>
          </cell>
          <cell r="DE136">
            <v>3.6</v>
          </cell>
          <cell r="DF136">
            <v>8.1999999999999993</v>
          </cell>
          <cell r="DQ136">
            <v>3.8</v>
          </cell>
          <cell r="DR136">
            <v>8.1999999999999993</v>
          </cell>
          <cell r="EB136">
            <v>4.2</v>
          </cell>
          <cell r="EC136">
            <v>8.1999999999999993</v>
          </cell>
          <cell r="EN136">
            <v>6</v>
          </cell>
          <cell r="EO136">
            <v>8.1999999999999993</v>
          </cell>
          <cell r="EZ136">
            <v>1</v>
          </cell>
          <cell r="FA136">
            <v>8.1999999999999993</v>
          </cell>
        </row>
        <row r="137">
          <cell r="B137">
            <v>1</v>
          </cell>
          <cell r="C137">
            <v>7</v>
          </cell>
          <cell r="Q137">
            <v>1</v>
          </cell>
          <cell r="R137">
            <v>7</v>
          </cell>
          <cell r="AC137">
            <v>0</v>
          </cell>
          <cell r="AD137">
            <v>7</v>
          </cell>
          <cell r="AO137">
            <v>1</v>
          </cell>
          <cell r="AP137">
            <v>7</v>
          </cell>
          <cell r="AZ137">
            <v>9.4</v>
          </cell>
          <cell r="BA137">
            <v>7</v>
          </cell>
          <cell r="BK137">
            <v>4.0999999999999996</v>
          </cell>
          <cell r="BL137">
            <v>7</v>
          </cell>
          <cell r="BW137">
            <v>3.4</v>
          </cell>
          <cell r="BX137">
            <v>7</v>
          </cell>
          <cell r="CH137">
            <v>4.7</v>
          </cell>
          <cell r="CI137">
            <v>7</v>
          </cell>
          <cell r="CS137">
            <v>7.6</v>
          </cell>
          <cell r="CT137">
            <v>7</v>
          </cell>
          <cell r="DE137">
            <v>5.0999999999999996</v>
          </cell>
          <cell r="DF137">
            <v>7</v>
          </cell>
          <cell r="DQ137">
            <v>3.7</v>
          </cell>
          <cell r="DR137">
            <v>7</v>
          </cell>
          <cell r="EB137">
            <v>4.4000000000000004</v>
          </cell>
          <cell r="EC137">
            <v>7</v>
          </cell>
          <cell r="EN137">
            <v>5.6</v>
          </cell>
          <cell r="EO137">
            <v>7</v>
          </cell>
          <cell r="EZ137">
            <v>1</v>
          </cell>
          <cell r="FA137">
            <v>7</v>
          </cell>
        </row>
        <row r="138">
          <cell r="B138">
            <v>4</v>
          </cell>
          <cell r="C138">
            <v>6.7</v>
          </cell>
          <cell r="Q138">
            <v>0</v>
          </cell>
          <cell r="R138">
            <v>6.7</v>
          </cell>
          <cell r="AC138">
            <v>0</v>
          </cell>
          <cell r="AD138">
            <v>6.7</v>
          </cell>
          <cell r="AO138">
            <v>0</v>
          </cell>
          <cell r="AP138">
            <v>6.7</v>
          </cell>
          <cell r="AZ138">
            <v>8.3000000000000007</v>
          </cell>
          <cell r="BA138">
            <v>6.7</v>
          </cell>
          <cell r="BK138">
            <v>2.8</v>
          </cell>
          <cell r="BL138">
            <v>6.7</v>
          </cell>
          <cell r="BW138">
            <v>3</v>
          </cell>
          <cell r="BX138">
            <v>6.7</v>
          </cell>
          <cell r="CH138">
            <v>2.5</v>
          </cell>
          <cell r="CI138">
            <v>6.7</v>
          </cell>
          <cell r="CS138">
            <v>5.2</v>
          </cell>
          <cell r="CT138">
            <v>6.7</v>
          </cell>
          <cell r="DE138">
            <v>1.8</v>
          </cell>
          <cell r="DF138">
            <v>6.7</v>
          </cell>
          <cell r="DQ138">
            <v>2.5</v>
          </cell>
          <cell r="DR138">
            <v>6.7</v>
          </cell>
          <cell r="EB138">
            <v>2.1</v>
          </cell>
          <cell r="EC138">
            <v>6.7</v>
          </cell>
          <cell r="EN138">
            <v>3.1</v>
          </cell>
          <cell r="EO138">
            <v>6.7</v>
          </cell>
          <cell r="EZ138">
            <v>0</v>
          </cell>
          <cell r="FA138">
            <v>6.7</v>
          </cell>
        </row>
        <row r="139">
          <cell r="B139">
            <v>13</v>
          </cell>
          <cell r="C139">
            <v>7.5</v>
          </cell>
          <cell r="Q139">
            <v>1</v>
          </cell>
          <cell r="R139">
            <v>7.5</v>
          </cell>
          <cell r="AC139">
            <v>1</v>
          </cell>
          <cell r="AD139">
            <v>7.5</v>
          </cell>
          <cell r="AO139">
            <v>1</v>
          </cell>
          <cell r="AP139">
            <v>7.5</v>
          </cell>
          <cell r="AZ139">
            <v>7.8</v>
          </cell>
          <cell r="BA139">
            <v>7.5</v>
          </cell>
          <cell r="BK139">
            <v>4.9000000000000004</v>
          </cell>
          <cell r="BL139">
            <v>7.5</v>
          </cell>
          <cell r="BW139">
            <v>5.8</v>
          </cell>
          <cell r="BX139">
            <v>7.5</v>
          </cell>
          <cell r="CH139">
            <v>7.1</v>
          </cell>
          <cell r="CI139">
            <v>7.5</v>
          </cell>
          <cell r="CS139">
            <v>7.9</v>
          </cell>
          <cell r="CT139">
            <v>7.5</v>
          </cell>
          <cell r="DE139">
            <v>4.0999999999999996</v>
          </cell>
          <cell r="DF139">
            <v>7.5</v>
          </cell>
          <cell r="DQ139">
            <v>4.9000000000000004</v>
          </cell>
          <cell r="DR139">
            <v>7.5</v>
          </cell>
          <cell r="EB139">
            <v>3.9</v>
          </cell>
          <cell r="EC139">
            <v>7.5</v>
          </cell>
          <cell r="EN139">
            <v>5.7</v>
          </cell>
          <cell r="EO139">
            <v>7.5</v>
          </cell>
          <cell r="EZ139">
            <v>0</v>
          </cell>
          <cell r="FA139">
            <v>7.5</v>
          </cell>
        </row>
        <row r="140">
          <cell r="B140">
            <v>13</v>
          </cell>
          <cell r="C140">
            <v>7.4</v>
          </cell>
          <cell r="Q140">
            <v>1</v>
          </cell>
          <cell r="R140">
            <v>7.4</v>
          </cell>
          <cell r="AC140">
            <v>1</v>
          </cell>
          <cell r="AD140">
            <v>7.4</v>
          </cell>
          <cell r="AO140">
            <v>0</v>
          </cell>
          <cell r="AP140">
            <v>7.4</v>
          </cell>
          <cell r="AZ140">
            <v>7.1</v>
          </cell>
          <cell r="BA140">
            <v>7.4</v>
          </cell>
          <cell r="BK140">
            <v>4.2</v>
          </cell>
          <cell r="BL140">
            <v>7.4</v>
          </cell>
          <cell r="BW140">
            <v>2.8</v>
          </cell>
          <cell r="BX140">
            <v>7.4</v>
          </cell>
          <cell r="CH140">
            <v>4.5</v>
          </cell>
          <cell r="CI140">
            <v>7.4</v>
          </cell>
          <cell r="CS140">
            <v>9.9</v>
          </cell>
          <cell r="CT140">
            <v>7.4</v>
          </cell>
          <cell r="DE140">
            <v>2.8</v>
          </cell>
          <cell r="DF140">
            <v>7.4</v>
          </cell>
          <cell r="DQ140">
            <v>4</v>
          </cell>
          <cell r="DR140">
            <v>7.4</v>
          </cell>
          <cell r="EB140">
            <v>2.4</v>
          </cell>
          <cell r="EC140">
            <v>7.4</v>
          </cell>
          <cell r="EN140">
            <v>3.3</v>
          </cell>
          <cell r="EO140">
            <v>7.4</v>
          </cell>
          <cell r="EZ140">
            <v>0</v>
          </cell>
          <cell r="FA140">
            <v>7.4</v>
          </cell>
        </row>
        <row r="141">
          <cell r="B141">
            <v>15</v>
          </cell>
          <cell r="C141">
            <v>7.4</v>
          </cell>
          <cell r="Q141">
            <v>0</v>
          </cell>
          <cell r="R141">
            <v>7.4</v>
          </cell>
          <cell r="AC141">
            <v>1</v>
          </cell>
          <cell r="AD141">
            <v>7.4</v>
          </cell>
          <cell r="AO141">
            <v>1</v>
          </cell>
          <cell r="AP141">
            <v>7.4</v>
          </cell>
          <cell r="AZ141">
            <v>7.6</v>
          </cell>
          <cell r="BA141">
            <v>7.4</v>
          </cell>
          <cell r="BK141">
            <v>3.6</v>
          </cell>
          <cell r="BL141">
            <v>7.4</v>
          </cell>
          <cell r="BW141">
            <v>2.2000000000000002</v>
          </cell>
          <cell r="BX141">
            <v>7.4</v>
          </cell>
          <cell r="CH141">
            <v>5</v>
          </cell>
          <cell r="CI141">
            <v>7.4</v>
          </cell>
          <cell r="CS141">
            <v>7.4</v>
          </cell>
          <cell r="CT141">
            <v>7.4</v>
          </cell>
          <cell r="DE141">
            <v>4.4000000000000004</v>
          </cell>
          <cell r="DF141">
            <v>7.4</v>
          </cell>
          <cell r="DQ141">
            <v>5.8</v>
          </cell>
          <cell r="DR141">
            <v>7.4</v>
          </cell>
          <cell r="EB141">
            <v>3.9</v>
          </cell>
          <cell r="EC141">
            <v>7.4</v>
          </cell>
          <cell r="EN141">
            <v>4.8</v>
          </cell>
          <cell r="EO141">
            <v>7.4</v>
          </cell>
          <cell r="EZ141">
            <v>0</v>
          </cell>
          <cell r="FA141">
            <v>7.4</v>
          </cell>
        </row>
        <row r="142">
          <cell r="B142">
            <v>12</v>
          </cell>
          <cell r="C142">
            <v>7.9</v>
          </cell>
          <cell r="Q142">
            <v>1</v>
          </cell>
          <cell r="R142">
            <v>7.9</v>
          </cell>
          <cell r="AC142">
            <v>1</v>
          </cell>
          <cell r="AD142">
            <v>7.9</v>
          </cell>
          <cell r="AO142">
            <v>0</v>
          </cell>
          <cell r="AP142">
            <v>7.9</v>
          </cell>
          <cell r="AZ142">
            <v>5.6</v>
          </cell>
          <cell r="BA142">
            <v>7.9</v>
          </cell>
          <cell r="BK142">
            <v>3.4</v>
          </cell>
          <cell r="BL142">
            <v>7.9</v>
          </cell>
          <cell r="BW142">
            <v>5.2</v>
          </cell>
          <cell r="BX142">
            <v>7.9</v>
          </cell>
          <cell r="CH142">
            <v>5.6</v>
          </cell>
          <cell r="CI142">
            <v>7.9</v>
          </cell>
          <cell r="CS142">
            <v>9.1</v>
          </cell>
          <cell r="CT142">
            <v>7.9</v>
          </cell>
          <cell r="DE142">
            <v>4.5</v>
          </cell>
          <cell r="DF142">
            <v>7.9</v>
          </cell>
          <cell r="DQ142">
            <v>6</v>
          </cell>
          <cell r="DR142">
            <v>7.9</v>
          </cell>
          <cell r="EB142">
            <v>4.5</v>
          </cell>
          <cell r="EC142">
            <v>7.9</v>
          </cell>
          <cell r="EN142">
            <v>6.3</v>
          </cell>
          <cell r="EO142">
            <v>7.9</v>
          </cell>
          <cell r="EZ142">
            <v>0</v>
          </cell>
          <cell r="FA142">
            <v>7.9</v>
          </cell>
        </row>
        <row r="143">
          <cell r="B143">
            <v>3</v>
          </cell>
          <cell r="C143">
            <v>8</v>
          </cell>
          <cell r="Q143">
            <v>1</v>
          </cell>
          <cell r="R143">
            <v>8</v>
          </cell>
          <cell r="AC143">
            <v>0</v>
          </cell>
          <cell r="AD143">
            <v>8</v>
          </cell>
          <cell r="AO143">
            <v>0</v>
          </cell>
          <cell r="AP143">
            <v>8</v>
          </cell>
          <cell r="AZ143">
            <v>9.9</v>
          </cell>
          <cell r="BA143">
            <v>8</v>
          </cell>
          <cell r="BK143">
            <v>2.8</v>
          </cell>
          <cell r="BL143">
            <v>8</v>
          </cell>
          <cell r="BW143">
            <v>1.5</v>
          </cell>
          <cell r="BX143">
            <v>8</v>
          </cell>
          <cell r="CH143">
            <v>3.5</v>
          </cell>
          <cell r="CI143">
            <v>8</v>
          </cell>
          <cell r="CS143">
            <v>5.4</v>
          </cell>
          <cell r="CT143">
            <v>8</v>
          </cell>
          <cell r="DE143">
            <v>4</v>
          </cell>
          <cell r="DF143">
            <v>8</v>
          </cell>
          <cell r="DQ143">
            <v>4.9000000000000004</v>
          </cell>
          <cell r="DR143">
            <v>8</v>
          </cell>
          <cell r="EB143">
            <v>4</v>
          </cell>
          <cell r="EC143">
            <v>8</v>
          </cell>
          <cell r="EN143">
            <v>5.8</v>
          </cell>
          <cell r="EO143">
            <v>8</v>
          </cell>
          <cell r="EZ143">
            <v>1</v>
          </cell>
          <cell r="FA143">
            <v>8</v>
          </cell>
        </row>
        <row r="144">
          <cell r="B144">
            <v>3</v>
          </cell>
          <cell r="C144">
            <v>8</v>
          </cell>
          <cell r="Q144">
            <v>0</v>
          </cell>
          <cell r="R144">
            <v>8</v>
          </cell>
          <cell r="AC144">
            <v>1</v>
          </cell>
          <cell r="AD144">
            <v>8</v>
          </cell>
          <cell r="AO144">
            <v>1</v>
          </cell>
          <cell r="AP144">
            <v>8</v>
          </cell>
          <cell r="AZ144">
            <v>9.1999999999999993</v>
          </cell>
          <cell r="BA144">
            <v>8</v>
          </cell>
          <cell r="BK144">
            <v>3.4</v>
          </cell>
          <cell r="BL144">
            <v>8</v>
          </cell>
          <cell r="BW144">
            <v>4.9000000000000004</v>
          </cell>
          <cell r="BX144">
            <v>8</v>
          </cell>
          <cell r="CH144">
            <v>5.8</v>
          </cell>
          <cell r="CI144">
            <v>8</v>
          </cell>
          <cell r="CS144">
            <v>4.5</v>
          </cell>
          <cell r="CT144">
            <v>8</v>
          </cell>
          <cell r="DE144">
            <v>4.2</v>
          </cell>
          <cell r="DF144">
            <v>8</v>
          </cell>
          <cell r="DQ144">
            <v>4</v>
          </cell>
          <cell r="DR144">
            <v>8</v>
          </cell>
          <cell r="EB144">
            <v>4.5</v>
          </cell>
          <cell r="EC144">
            <v>8</v>
          </cell>
          <cell r="EN144">
            <v>6.9</v>
          </cell>
          <cell r="EO144">
            <v>8</v>
          </cell>
          <cell r="EZ144">
            <v>1</v>
          </cell>
          <cell r="FA144">
            <v>8</v>
          </cell>
        </row>
        <row r="145">
          <cell r="B145">
            <v>7</v>
          </cell>
          <cell r="C145">
            <v>8.4</v>
          </cell>
          <cell r="Q145">
            <v>1</v>
          </cell>
          <cell r="R145">
            <v>8.4</v>
          </cell>
          <cell r="AC145">
            <v>0</v>
          </cell>
          <cell r="AD145">
            <v>8.4</v>
          </cell>
          <cell r="AO145">
            <v>0</v>
          </cell>
          <cell r="AP145">
            <v>8.4</v>
          </cell>
          <cell r="AZ145">
            <v>9.1</v>
          </cell>
          <cell r="BA145">
            <v>8.4</v>
          </cell>
          <cell r="BK145">
            <v>3.8</v>
          </cell>
          <cell r="BL145">
            <v>8.4</v>
          </cell>
          <cell r="BW145">
            <v>3.1</v>
          </cell>
          <cell r="BX145">
            <v>8.4</v>
          </cell>
          <cell r="CH145">
            <v>4.5</v>
          </cell>
          <cell r="CI145">
            <v>8.4</v>
          </cell>
          <cell r="CS145">
            <v>7.3</v>
          </cell>
          <cell r="CT145">
            <v>8.4</v>
          </cell>
          <cell r="DE145">
            <v>4.5</v>
          </cell>
          <cell r="DF145">
            <v>8.4</v>
          </cell>
          <cell r="DQ145">
            <v>3.4</v>
          </cell>
          <cell r="DR145">
            <v>8.4</v>
          </cell>
          <cell r="EB145">
            <v>4.2</v>
          </cell>
          <cell r="EC145">
            <v>8.4</v>
          </cell>
          <cell r="EN145">
            <v>5.0999999999999996</v>
          </cell>
          <cell r="EO145">
            <v>8.4</v>
          </cell>
          <cell r="EZ145">
            <v>0</v>
          </cell>
          <cell r="FA145">
            <v>8.4</v>
          </cell>
        </row>
        <row r="146">
          <cell r="B146">
            <v>7</v>
          </cell>
          <cell r="C146">
            <v>8.8000000000000007</v>
          </cell>
          <cell r="Q146">
            <v>1</v>
          </cell>
          <cell r="R146">
            <v>8.8000000000000007</v>
          </cell>
          <cell r="AC146">
            <v>0</v>
          </cell>
          <cell r="AD146">
            <v>8.8000000000000007</v>
          </cell>
          <cell r="AO146">
            <v>0</v>
          </cell>
          <cell r="AP146">
            <v>8.8000000000000007</v>
          </cell>
          <cell r="AZ146">
            <v>9.9</v>
          </cell>
          <cell r="BA146">
            <v>8.8000000000000007</v>
          </cell>
          <cell r="BK146">
            <v>4.2</v>
          </cell>
          <cell r="BL146">
            <v>8.8000000000000007</v>
          </cell>
          <cell r="BW146">
            <v>3.4</v>
          </cell>
          <cell r="BX146">
            <v>8.8000000000000007</v>
          </cell>
          <cell r="CH146">
            <v>4.5</v>
          </cell>
          <cell r="CI146">
            <v>8.8000000000000007</v>
          </cell>
          <cell r="CS146">
            <v>3.8</v>
          </cell>
          <cell r="CT146">
            <v>8.8000000000000007</v>
          </cell>
          <cell r="DE146">
            <v>3.8</v>
          </cell>
          <cell r="DF146">
            <v>8.8000000000000007</v>
          </cell>
          <cell r="DQ146">
            <v>4</v>
          </cell>
          <cell r="DR146">
            <v>8.8000000000000007</v>
          </cell>
          <cell r="EB146">
            <v>3.5</v>
          </cell>
          <cell r="EC146">
            <v>8.8000000000000007</v>
          </cell>
          <cell r="EN146">
            <v>5.4</v>
          </cell>
          <cell r="EO146">
            <v>8.8000000000000007</v>
          </cell>
          <cell r="EZ146">
            <v>1</v>
          </cell>
          <cell r="FA146">
            <v>8.8000000000000007</v>
          </cell>
        </row>
        <row r="147">
          <cell r="B147">
            <v>14</v>
          </cell>
          <cell r="C147">
            <v>7.9</v>
          </cell>
          <cell r="Q147">
            <v>1</v>
          </cell>
          <cell r="R147">
            <v>7.9</v>
          </cell>
          <cell r="AC147">
            <v>0</v>
          </cell>
          <cell r="AD147">
            <v>7.9</v>
          </cell>
          <cell r="AO147">
            <v>1</v>
          </cell>
          <cell r="AP147">
            <v>7.9</v>
          </cell>
          <cell r="AZ147">
            <v>9.9</v>
          </cell>
          <cell r="BA147">
            <v>7.9</v>
          </cell>
          <cell r="BK147">
            <v>4.2</v>
          </cell>
          <cell r="BL147">
            <v>7.9</v>
          </cell>
          <cell r="BW147">
            <v>3.2</v>
          </cell>
          <cell r="BX147">
            <v>7.9</v>
          </cell>
          <cell r="CH147">
            <v>4.5</v>
          </cell>
          <cell r="CI147">
            <v>7.9</v>
          </cell>
          <cell r="CS147">
            <v>3.8</v>
          </cell>
          <cell r="CT147">
            <v>7.9</v>
          </cell>
          <cell r="DE147">
            <v>4.0999999999999996</v>
          </cell>
          <cell r="DF147">
            <v>7.9</v>
          </cell>
          <cell r="DQ147">
            <v>4</v>
          </cell>
          <cell r="DR147">
            <v>7.9</v>
          </cell>
          <cell r="EB147">
            <v>3.5</v>
          </cell>
          <cell r="EC147">
            <v>7.9</v>
          </cell>
          <cell r="EN147">
            <v>4.0999999999999996</v>
          </cell>
          <cell r="EO147">
            <v>7.9</v>
          </cell>
          <cell r="EZ147">
            <v>1</v>
          </cell>
          <cell r="FA147">
            <v>7.9</v>
          </cell>
        </row>
        <row r="148">
          <cell r="B148">
            <v>5</v>
          </cell>
          <cell r="C148">
            <v>6</v>
          </cell>
          <cell r="Q148">
            <v>0</v>
          </cell>
          <cell r="R148">
            <v>6</v>
          </cell>
          <cell r="AC148">
            <v>1</v>
          </cell>
          <cell r="AD148">
            <v>6</v>
          </cell>
          <cell r="AO148">
            <v>0</v>
          </cell>
          <cell r="AP148">
            <v>6</v>
          </cell>
          <cell r="AZ148">
            <v>6.6</v>
          </cell>
          <cell r="BA148">
            <v>6</v>
          </cell>
          <cell r="BK148">
            <v>3.8</v>
          </cell>
          <cell r="BL148">
            <v>6</v>
          </cell>
          <cell r="BW148">
            <v>4.5</v>
          </cell>
          <cell r="BX148">
            <v>6</v>
          </cell>
          <cell r="CH148">
            <v>6.6</v>
          </cell>
          <cell r="CI148">
            <v>6</v>
          </cell>
          <cell r="CS148">
            <v>8.1999999999999993</v>
          </cell>
          <cell r="CT148">
            <v>6</v>
          </cell>
          <cell r="DE148">
            <v>4.5999999999999996</v>
          </cell>
          <cell r="DF148">
            <v>6</v>
          </cell>
          <cell r="DQ148">
            <v>4.0999999999999996</v>
          </cell>
          <cell r="DR148">
            <v>6</v>
          </cell>
          <cell r="EB148">
            <v>3.3</v>
          </cell>
          <cell r="EC148">
            <v>6</v>
          </cell>
          <cell r="EN148">
            <v>4.7</v>
          </cell>
          <cell r="EO148">
            <v>6</v>
          </cell>
          <cell r="EZ148">
            <v>0</v>
          </cell>
          <cell r="FA148">
            <v>6</v>
          </cell>
        </row>
        <row r="149">
          <cell r="B149">
            <v>15</v>
          </cell>
          <cell r="C149">
            <v>8.1999999999999993</v>
          </cell>
          <cell r="Q149">
            <v>1</v>
          </cell>
          <cell r="R149">
            <v>8.1999999999999993</v>
          </cell>
          <cell r="AC149">
            <v>0</v>
          </cell>
          <cell r="AD149">
            <v>8.1999999999999993</v>
          </cell>
          <cell r="AO149">
            <v>0</v>
          </cell>
          <cell r="AP149">
            <v>8.1999999999999993</v>
          </cell>
          <cell r="AZ149">
            <v>9.1</v>
          </cell>
          <cell r="BA149">
            <v>8.1999999999999993</v>
          </cell>
          <cell r="BK149">
            <v>3.7</v>
          </cell>
          <cell r="BL149">
            <v>8.1999999999999993</v>
          </cell>
          <cell r="BW149">
            <v>4.0999999999999996</v>
          </cell>
          <cell r="BX149">
            <v>8.1999999999999993</v>
          </cell>
          <cell r="CH149">
            <v>5.4</v>
          </cell>
          <cell r="CI149">
            <v>8.1999999999999993</v>
          </cell>
          <cell r="CS149">
            <v>7.3</v>
          </cell>
          <cell r="CT149">
            <v>8.1999999999999993</v>
          </cell>
          <cell r="DE149">
            <v>3.7</v>
          </cell>
          <cell r="DF149">
            <v>8.1999999999999993</v>
          </cell>
          <cell r="DQ149">
            <v>3</v>
          </cell>
          <cell r="DR149">
            <v>8.1999999999999993</v>
          </cell>
          <cell r="EB149">
            <v>3.3</v>
          </cell>
          <cell r="EC149">
            <v>8.1999999999999993</v>
          </cell>
          <cell r="EN149">
            <v>4.7</v>
          </cell>
          <cell r="EO149">
            <v>8.1999999999999993</v>
          </cell>
          <cell r="EZ149">
            <v>0</v>
          </cell>
          <cell r="FA149">
            <v>8.1999999999999993</v>
          </cell>
        </row>
        <row r="150">
          <cell r="B150">
            <v>7</v>
          </cell>
          <cell r="C150">
            <v>8.4</v>
          </cell>
          <cell r="Q150">
            <v>1</v>
          </cell>
          <cell r="R150">
            <v>8.4</v>
          </cell>
          <cell r="AC150">
            <v>1</v>
          </cell>
          <cell r="AD150">
            <v>8.4</v>
          </cell>
          <cell r="AO150">
            <v>1</v>
          </cell>
          <cell r="AP150">
            <v>8.4</v>
          </cell>
          <cell r="AZ150">
            <v>5.0999999999999996</v>
          </cell>
          <cell r="BA150">
            <v>8.4</v>
          </cell>
          <cell r="BK150">
            <v>5.0999999999999996</v>
          </cell>
          <cell r="BL150">
            <v>8.4</v>
          </cell>
          <cell r="BW150">
            <v>5.8</v>
          </cell>
          <cell r="BX150">
            <v>8.4</v>
          </cell>
          <cell r="CH150">
            <v>7.8</v>
          </cell>
          <cell r="CI150">
            <v>8.4</v>
          </cell>
          <cell r="CS150">
            <v>5.9</v>
          </cell>
          <cell r="CT150">
            <v>8.4</v>
          </cell>
          <cell r="DE150">
            <v>5.0999999999999996</v>
          </cell>
          <cell r="DF150">
            <v>8.4</v>
          </cell>
          <cell r="DQ150">
            <v>6.3</v>
          </cell>
          <cell r="DR150">
            <v>8.4</v>
          </cell>
          <cell r="EB150">
            <v>4.5</v>
          </cell>
          <cell r="EC150">
            <v>8.4</v>
          </cell>
          <cell r="EN150">
            <v>6.2</v>
          </cell>
          <cell r="EO150">
            <v>8.4</v>
          </cell>
          <cell r="EZ150">
            <v>1</v>
          </cell>
          <cell r="FA150">
            <v>8.4</v>
          </cell>
        </row>
        <row r="151">
          <cell r="B151">
            <v>13</v>
          </cell>
          <cell r="C151">
            <v>7.4</v>
          </cell>
          <cell r="Q151">
            <v>0</v>
          </cell>
          <cell r="R151">
            <v>7.4</v>
          </cell>
          <cell r="AC151">
            <v>1</v>
          </cell>
          <cell r="AD151">
            <v>7.4</v>
          </cell>
          <cell r="AO151">
            <v>0</v>
          </cell>
          <cell r="AP151">
            <v>7.4</v>
          </cell>
          <cell r="AZ151">
            <v>6</v>
          </cell>
          <cell r="BA151">
            <v>7.4</v>
          </cell>
          <cell r="BK151">
            <v>4.0999999999999996</v>
          </cell>
          <cell r="BL151">
            <v>7.4</v>
          </cell>
          <cell r="BW151">
            <v>4.8</v>
          </cell>
          <cell r="BX151">
            <v>7.4</v>
          </cell>
          <cell r="CH151">
            <v>5.3</v>
          </cell>
          <cell r="CI151">
            <v>7.4</v>
          </cell>
          <cell r="CS151">
            <v>8</v>
          </cell>
          <cell r="CT151">
            <v>7.4</v>
          </cell>
          <cell r="DE151">
            <v>4.3</v>
          </cell>
          <cell r="DF151">
            <v>7.4</v>
          </cell>
          <cell r="DQ151">
            <v>5.3</v>
          </cell>
          <cell r="DR151">
            <v>7.4</v>
          </cell>
          <cell r="EB151">
            <v>4</v>
          </cell>
          <cell r="EC151">
            <v>7.4</v>
          </cell>
          <cell r="EN151">
            <v>5.8</v>
          </cell>
          <cell r="EO151">
            <v>7.4</v>
          </cell>
          <cell r="EZ151">
            <v>0</v>
          </cell>
          <cell r="FA151">
            <v>7.4</v>
          </cell>
        </row>
        <row r="152">
          <cell r="B152">
            <v>8</v>
          </cell>
          <cell r="C152">
            <v>8</v>
          </cell>
          <cell r="Q152">
            <v>0</v>
          </cell>
          <cell r="R152">
            <v>8</v>
          </cell>
          <cell r="AC152">
            <v>1</v>
          </cell>
          <cell r="AD152">
            <v>8</v>
          </cell>
          <cell r="AO152">
            <v>0</v>
          </cell>
          <cell r="AP152">
            <v>8</v>
          </cell>
          <cell r="AZ152">
            <v>8.9</v>
          </cell>
          <cell r="BA152">
            <v>8</v>
          </cell>
          <cell r="BK152">
            <v>4.3</v>
          </cell>
          <cell r="BL152">
            <v>8</v>
          </cell>
          <cell r="BW152">
            <v>4.3</v>
          </cell>
          <cell r="BX152">
            <v>8</v>
          </cell>
          <cell r="CH152">
            <v>6.9</v>
          </cell>
          <cell r="CI152">
            <v>8</v>
          </cell>
          <cell r="CS152">
            <v>8.1999999999999993</v>
          </cell>
          <cell r="CT152">
            <v>8</v>
          </cell>
          <cell r="DE152">
            <v>5</v>
          </cell>
          <cell r="DF152">
            <v>8</v>
          </cell>
          <cell r="DQ152">
            <v>5.9</v>
          </cell>
          <cell r="DR152">
            <v>8</v>
          </cell>
          <cell r="EB152">
            <v>4.2</v>
          </cell>
          <cell r="EC152">
            <v>8</v>
          </cell>
          <cell r="EN152">
            <v>5.7</v>
          </cell>
          <cell r="EO152">
            <v>8</v>
          </cell>
          <cell r="EZ152">
            <v>0</v>
          </cell>
          <cell r="FA152">
            <v>8</v>
          </cell>
        </row>
        <row r="153">
          <cell r="B153">
            <v>5</v>
          </cell>
          <cell r="C153">
            <v>6.6</v>
          </cell>
          <cell r="Q153">
            <v>0</v>
          </cell>
          <cell r="R153">
            <v>6.6</v>
          </cell>
          <cell r="AC153">
            <v>1</v>
          </cell>
          <cell r="AD153">
            <v>6.6</v>
          </cell>
          <cell r="AO153">
            <v>0</v>
          </cell>
          <cell r="AP153">
            <v>6.6</v>
          </cell>
          <cell r="AZ153">
            <v>6.2</v>
          </cell>
          <cell r="BA153">
            <v>6.6</v>
          </cell>
          <cell r="BK153">
            <v>3.3</v>
          </cell>
          <cell r="BL153">
            <v>6.6</v>
          </cell>
          <cell r="BW153">
            <v>4</v>
          </cell>
          <cell r="BX153">
            <v>6.6</v>
          </cell>
          <cell r="CH153">
            <v>5.0999999999999996</v>
          </cell>
          <cell r="CI153">
            <v>6.6</v>
          </cell>
          <cell r="CS153">
            <v>6.9</v>
          </cell>
          <cell r="CT153">
            <v>6.6</v>
          </cell>
          <cell r="DE153">
            <v>4</v>
          </cell>
          <cell r="DF153">
            <v>6.6</v>
          </cell>
          <cell r="DQ153">
            <v>6.3</v>
          </cell>
          <cell r="DR153">
            <v>6.6</v>
          </cell>
          <cell r="EB153">
            <v>3.7</v>
          </cell>
          <cell r="EC153">
            <v>6.6</v>
          </cell>
          <cell r="EN153">
            <v>5.4</v>
          </cell>
          <cell r="EO153">
            <v>6.6</v>
          </cell>
          <cell r="EZ153">
            <v>0</v>
          </cell>
          <cell r="FA153">
            <v>6.6</v>
          </cell>
        </row>
        <row r="154">
          <cell r="B154">
            <v>9</v>
          </cell>
          <cell r="C154">
            <v>7.6</v>
          </cell>
          <cell r="Q154">
            <v>1</v>
          </cell>
          <cell r="R154">
            <v>7.6</v>
          </cell>
          <cell r="AC154">
            <v>1</v>
          </cell>
          <cell r="AD154">
            <v>7.6</v>
          </cell>
          <cell r="AO154">
            <v>0</v>
          </cell>
          <cell r="AP154">
            <v>7.6</v>
          </cell>
          <cell r="AZ154">
            <v>7.2</v>
          </cell>
          <cell r="BA154">
            <v>7.6</v>
          </cell>
          <cell r="BK154">
            <v>4.3</v>
          </cell>
          <cell r="BL154">
            <v>7.6</v>
          </cell>
          <cell r="BW154">
            <v>3.6</v>
          </cell>
          <cell r="BX154">
            <v>7.6</v>
          </cell>
          <cell r="CH154">
            <v>4.7</v>
          </cell>
          <cell r="CI154">
            <v>7.6</v>
          </cell>
          <cell r="CS154">
            <v>10</v>
          </cell>
          <cell r="CT154">
            <v>7.6</v>
          </cell>
          <cell r="DE154">
            <v>3</v>
          </cell>
          <cell r="DF154">
            <v>7.6</v>
          </cell>
          <cell r="DQ154">
            <v>4.0999999999999996</v>
          </cell>
          <cell r="DR154">
            <v>7.6</v>
          </cell>
          <cell r="EB154">
            <v>2.5</v>
          </cell>
          <cell r="EC154">
            <v>7.6</v>
          </cell>
          <cell r="EN154">
            <v>3.8</v>
          </cell>
          <cell r="EO154">
            <v>7.6</v>
          </cell>
          <cell r="EZ154">
            <v>0</v>
          </cell>
          <cell r="FA154">
            <v>7.6</v>
          </cell>
        </row>
        <row r="155">
          <cell r="B155">
            <v>6</v>
          </cell>
          <cell r="C155">
            <v>7.5</v>
          </cell>
          <cell r="Q155">
            <v>1</v>
          </cell>
          <cell r="R155">
            <v>7.5</v>
          </cell>
          <cell r="AC155">
            <v>0</v>
          </cell>
          <cell r="AD155">
            <v>7.5</v>
          </cell>
          <cell r="AO155">
            <v>1</v>
          </cell>
          <cell r="AP155">
            <v>7.5</v>
          </cell>
          <cell r="AZ155">
            <v>8.8000000000000007</v>
          </cell>
          <cell r="BA155">
            <v>7.5</v>
          </cell>
          <cell r="BK155">
            <v>3.5</v>
          </cell>
          <cell r="BL155">
            <v>7.5</v>
          </cell>
          <cell r="BW155">
            <v>2.8</v>
          </cell>
          <cell r="BX155">
            <v>7.5</v>
          </cell>
          <cell r="CH155">
            <v>4.5</v>
          </cell>
          <cell r="CI155">
            <v>7.5</v>
          </cell>
          <cell r="CS155">
            <v>6.7</v>
          </cell>
          <cell r="CT155">
            <v>7.5</v>
          </cell>
          <cell r="DE155">
            <v>4.0999999999999996</v>
          </cell>
          <cell r="DF155">
            <v>7.5</v>
          </cell>
          <cell r="DQ155">
            <v>2.2999999999999998</v>
          </cell>
          <cell r="DR155">
            <v>7.5</v>
          </cell>
          <cell r="EB155">
            <v>3.9</v>
          </cell>
          <cell r="EC155">
            <v>7.5</v>
          </cell>
          <cell r="EN155">
            <v>5.4</v>
          </cell>
          <cell r="EO155">
            <v>7.5</v>
          </cell>
          <cell r="EZ155">
            <v>0</v>
          </cell>
          <cell r="FA155">
            <v>7.5</v>
          </cell>
        </row>
        <row r="156">
          <cell r="B156">
            <v>3</v>
          </cell>
          <cell r="C156">
            <v>7.1</v>
          </cell>
          <cell r="Q156">
            <v>0</v>
          </cell>
          <cell r="R156">
            <v>7.1</v>
          </cell>
          <cell r="AC156">
            <v>1</v>
          </cell>
          <cell r="AD156">
            <v>7.1</v>
          </cell>
          <cell r="AO156">
            <v>0</v>
          </cell>
          <cell r="AP156">
            <v>7.1</v>
          </cell>
          <cell r="AZ156">
            <v>6.3</v>
          </cell>
          <cell r="BA156">
            <v>7.1</v>
          </cell>
          <cell r="BK156">
            <v>5.0999999999999996</v>
          </cell>
          <cell r="BL156">
            <v>7.1</v>
          </cell>
          <cell r="BW156">
            <v>3.7</v>
          </cell>
          <cell r="BX156">
            <v>7.1</v>
          </cell>
          <cell r="CH156">
            <v>6.6</v>
          </cell>
          <cell r="CI156">
            <v>7.1</v>
          </cell>
          <cell r="CS156">
            <v>8.4</v>
          </cell>
          <cell r="CT156">
            <v>7.1</v>
          </cell>
          <cell r="DE156">
            <v>4.4000000000000004</v>
          </cell>
          <cell r="DF156">
            <v>7.1</v>
          </cell>
          <cell r="DQ156">
            <v>5.0999999999999996</v>
          </cell>
          <cell r="DR156">
            <v>7.1</v>
          </cell>
          <cell r="EB156">
            <v>3.4</v>
          </cell>
          <cell r="EC156">
            <v>7.1</v>
          </cell>
          <cell r="EN156">
            <v>5.3</v>
          </cell>
          <cell r="EO156">
            <v>7.1</v>
          </cell>
          <cell r="EZ156">
            <v>0</v>
          </cell>
          <cell r="FA156">
            <v>7.1</v>
          </cell>
        </row>
        <row r="157">
          <cell r="B157">
            <v>2</v>
          </cell>
          <cell r="C157">
            <v>7.9</v>
          </cell>
          <cell r="Q157">
            <v>0</v>
          </cell>
          <cell r="R157">
            <v>7.9</v>
          </cell>
          <cell r="AC157">
            <v>0</v>
          </cell>
          <cell r="AD157">
            <v>7.9</v>
          </cell>
          <cell r="AO157">
            <v>0</v>
          </cell>
          <cell r="AP157">
            <v>7.9</v>
          </cell>
          <cell r="AZ157">
            <v>9.6999999999999993</v>
          </cell>
          <cell r="BA157">
            <v>7.9</v>
          </cell>
          <cell r="BK157">
            <v>2.8</v>
          </cell>
          <cell r="BL157">
            <v>7.9</v>
          </cell>
          <cell r="BW157">
            <v>3.7</v>
          </cell>
          <cell r="BX157">
            <v>7.9</v>
          </cell>
          <cell r="CH157">
            <v>4.7</v>
          </cell>
          <cell r="CI157">
            <v>7.9</v>
          </cell>
          <cell r="CS157">
            <v>4.8</v>
          </cell>
          <cell r="CT157">
            <v>7.9</v>
          </cell>
          <cell r="DE157">
            <v>4</v>
          </cell>
          <cell r="DF157">
            <v>7.9</v>
          </cell>
          <cell r="DQ157">
            <v>4.0999999999999996</v>
          </cell>
          <cell r="DR157">
            <v>7.9</v>
          </cell>
          <cell r="EB157">
            <v>3.6</v>
          </cell>
          <cell r="EC157">
            <v>7.9</v>
          </cell>
          <cell r="EN157">
            <v>5.8</v>
          </cell>
          <cell r="EO157">
            <v>7.9</v>
          </cell>
          <cell r="EZ157">
            <v>0</v>
          </cell>
          <cell r="FA157">
            <v>7.9</v>
          </cell>
        </row>
        <row r="158">
          <cell r="B158">
            <v>1</v>
          </cell>
          <cell r="C158">
            <v>7.6</v>
          </cell>
          <cell r="Q158">
            <v>0</v>
          </cell>
          <cell r="R158">
            <v>7.6</v>
          </cell>
          <cell r="AC158">
            <v>1</v>
          </cell>
          <cell r="AD158">
            <v>7.6</v>
          </cell>
          <cell r="AO158">
            <v>0</v>
          </cell>
          <cell r="AP158">
            <v>7.6</v>
          </cell>
          <cell r="AZ158">
            <v>5</v>
          </cell>
          <cell r="BA158">
            <v>7.6</v>
          </cell>
          <cell r="BK158">
            <v>3.6</v>
          </cell>
          <cell r="BL158">
            <v>7.6</v>
          </cell>
          <cell r="BW158">
            <v>4.0999999999999996</v>
          </cell>
          <cell r="BX158">
            <v>7.6</v>
          </cell>
          <cell r="CH158">
            <v>4.9000000000000004</v>
          </cell>
          <cell r="CI158">
            <v>7.6</v>
          </cell>
          <cell r="CS158">
            <v>8.1999999999999993</v>
          </cell>
          <cell r="CT158">
            <v>7.6</v>
          </cell>
          <cell r="DE158">
            <v>3.7</v>
          </cell>
          <cell r="DF158">
            <v>7.6</v>
          </cell>
          <cell r="DQ158">
            <v>4.8</v>
          </cell>
          <cell r="DR158">
            <v>7.6</v>
          </cell>
          <cell r="EB158">
            <v>3.1</v>
          </cell>
          <cell r="EC158">
            <v>7.6</v>
          </cell>
          <cell r="EN158">
            <v>4.4000000000000004</v>
          </cell>
          <cell r="EO158">
            <v>7.6</v>
          </cell>
          <cell r="EZ158">
            <v>0</v>
          </cell>
          <cell r="FA158">
            <v>7.6</v>
          </cell>
        </row>
        <row r="159">
          <cell r="B159">
            <v>10</v>
          </cell>
          <cell r="C159">
            <v>7.1</v>
          </cell>
          <cell r="Q159">
            <v>0</v>
          </cell>
          <cell r="R159">
            <v>7.1</v>
          </cell>
          <cell r="AC159">
            <v>1</v>
          </cell>
          <cell r="AD159">
            <v>7.1</v>
          </cell>
          <cell r="AO159">
            <v>1</v>
          </cell>
          <cell r="AP159">
            <v>7.1</v>
          </cell>
          <cell r="AZ159">
            <v>7.4</v>
          </cell>
          <cell r="BA159">
            <v>7.1</v>
          </cell>
          <cell r="BK159">
            <v>3.4</v>
          </cell>
          <cell r="BL159">
            <v>7.1</v>
          </cell>
          <cell r="BW159">
            <v>5.8</v>
          </cell>
          <cell r="BX159">
            <v>7.1</v>
          </cell>
          <cell r="CH159">
            <v>4.8</v>
          </cell>
          <cell r="CI159">
            <v>7.1</v>
          </cell>
          <cell r="CS159">
            <v>7.2</v>
          </cell>
          <cell r="CT159">
            <v>7.1</v>
          </cell>
          <cell r="DE159">
            <v>4</v>
          </cell>
          <cell r="DF159">
            <v>7.1</v>
          </cell>
          <cell r="DQ159">
            <v>5.6</v>
          </cell>
          <cell r="DR159">
            <v>7.1</v>
          </cell>
          <cell r="EB159">
            <v>3.7</v>
          </cell>
          <cell r="EC159">
            <v>7.1</v>
          </cell>
          <cell r="EN159">
            <v>4.3</v>
          </cell>
          <cell r="EO159">
            <v>7.1</v>
          </cell>
          <cell r="EZ159">
            <v>0</v>
          </cell>
          <cell r="FA159">
            <v>7.1</v>
          </cell>
        </row>
        <row r="160">
          <cell r="B160">
            <v>5</v>
          </cell>
          <cell r="C160">
            <v>7.6</v>
          </cell>
          <cell r="Q160">
            <v>1</v>
          </cell>
          <cell r="R160">
            <v>7.6</v>
          </cell>
          <cell r="AC160">
            <v>1</v>
          </cell>
          <cell r="AD160">
            <v>7.6</v>
          </cell>
          <cell r="AO160">
            <v>1</v>
          </cell>
          <cell r="AP160">
            <v>7.6</v>
          </cell>
          <cell r="AZ160">
            <v>5.5</v>
          </cell>
          <cell r="BA160">
            <v>7.6</v>
          </cell>
          <cell r="BK160">
            <v>3.7</v>
          </cell>
          <cell r="BL160">
            <v>7.6</v>
          </cell>
          <cell r="BW160">
            <v>4.5</v>
          </cell>
          <cell r="BX160">
            <v>7.6</v>
          </cell>
          <cell r="CH160">
            <v>4.9000000000000004</v>
          </cell>
          <cell r="CI160">
            <v>7.6</v>
          </cell>
          <cell r="CS160">
            <v>6</v>
          </cell>
          <cell r="CT160">
            <v>7.6</v>
          </cell>
          <cell r="DE160">
            <v>4.3</v>
          </cell>
          <cell r="DF160">
            <v>7.6</v>
          </cell>
          <cell r="DQ160">
            <v>5.9</v>
          </cell>
          <cell r="DR160">
            <v>7.6</v>
          </cell>
          <cell r="EB160">
            <v>4.3</v>
          </cell>
          <cell r="EC160">
            <v>7.6</v>
          </cell>
          <cell r="EN160">
            <v>5.7</v>
          </cell>
          <cell r="EO160">
            <v>7.6</v>
          </cell>
          <cell r="EZ160">
            <v>0</v>
          </cell>
          <cell r="FA160">
            <v>7.6</v>
          </cell>
        </row>
        <row r="161">
          <cell r="B161">
            <v>13</v>
          </cell>
          <cell r="C161">
            <v>8.1999999999999993</v>
          </cell>
          <cell r="Q161">
            <v>1</v>
          </cell>
          <cell r="R161">
            <v>8.1999999999999993</v>
          </cell>
          <cell r="AC161">
            <v>0</v>
          </cell>
          <cell r="AD161">
            <v>8.1999999999999993</v>
          </cell>
          <cell r="AO161">
            <v>1</v>
          </cell>
          <cell r="AP161">
            <v>8.1999999999999993</v>
          </cell>
          <cell r="AZ161">
            <v>9.1</v>
          </cell>
          <cell r="BA161">
            <v>8.1999999999999993</v>
          </cell>
          <cell r="BK161">
            <v>3.6</v>
          </cell>
          <cell r="BL161">
            <v>8.1999999999999993</v>
          </cell>
          <cell r="BW161">
            <v>3</v>
          </cell>
          <cell r="BX161">
            <v>8.1999999999999993</v>
          </cell>
          <cell r="CH161">
            <v>4.5999999999999996</v>
          </cell>
          <cell r="CI161">
            <v>8.1999999999999993</v>
          </cell>
          <cell r="CS161">
            <v>8.3000000000000007</v>
          </cell>
          <cell r="CT161">
            <v>8.1999999999999993</v>
          </cell>
          <cell r="DE161">
            <v>4.5999999999999996</v>
          </cell>
          <cell r="DF161">
            <v>8.1999999999999993</v>
          </cell>
          <cell r="DQ161">
            <v>4.3</v>
          </cell>
          <cell r="DR161">
            <v>8.1999999999999993</v>
          </cell>
          <cell r="EB161">
            <v>3.9</v>
          </cell>
          <cell r="EC161">
            <v>8.1999999999999993</v>
          </cell>
          <cell r="EN161">
            <v>4.8</v>
          </cell>
          <cell r="EO161">
            <v>8.1999999999999993</v>
          </cell>
          <cell r="EZ161">
            <v>1</v>
          </cell>
          <cell r="FA161">
            <v>8.1999999999999993</v>
          </cell>
        </row>
        <row r="162">
          <cell r="B162">
            <v>5</v>
          </cell>
          <cell r="C162">
            <v>6.9</v>
          </cell>
          <cell r="Q162">
            <v>1</v>
          </cell>
          <cell r="R162">
            <v>6.9</v>
          </cell>
          <cell r="AC162">
            <v>1</v>
          </cell>
          <cell r="AD162">
            <v>6.9</v>
          </cell>
          <cell r="AO162">
            <v>0</v>
          </cell>
          <cell r="AP162">
            <v>6.9</v>
          </cell>
          <cell r="AZ162">
            <v>6.7</v>
          </cell>
          <cell r="BA162">
            <v>6.9</v>
          </cell>
          <cell r="BK162">
            <v>3.7</v>
          </cell>
          <cell r="BL162">
            <v>6.9</v>
          </cell>
          <cell r="BW162">
            <v>5.0999999999999996</v>
          </cell>
          <cell r="BX162">
            <v>6.9</v>
          </cell>
          <cell r="CH162">
            <v>4.9000000000000004</v>
          </cell>
          <cell r="CI162">
            <v>6.9</v>
          </cell>
          <cell r="CS162">
            <v>9.1999999999999993</v>
          </cell>
          <cell r="CT162">
            <v>6.9</v>
          </cell>
          <cell r="DE162">
            <v>3.7</v>
          </cell>
          <cell r="DF162">
            <v>6.9</v>
          </cell>
          <cell r="DQ162">
            <v>4.5</v>
          </cell>
          <cell r="DR162">
            <v>6.9</v>
          </cell>
          <cell r="EB162">
            <v>3.4</v>
          </cell>
          <cell r="EC162">
            <v>6.9</v>
          </cell>
          <cell r="EN162">
            <v>4.9000000000000004</v>
          </cell>
          <cell r="EO162">
            <v>6.9</v>
          </cell>
          <cell r="EZ162">
            <v>0</v>
          </cell>
          <cell r="FA162">
            <v>6.9</v>
          </cell>
        </row>
        <row r="163">
          <cell r="B163">
            <v>11</v>
          </cell>
          <cell r="C163">
            <v>8.1</v>
          </cell>
          <cell r="Q163">
            <v>0</v>
          </cell>
          <cell r="R163">
            <v>8.1</v>
          </cell>
          <cell r="AC163">
            <v>1</v>
          </cell>
          <cell r="AD163">
            <v>8.1</v>
          </cell>
          <cell r="AO163">
            <v>1</v>
          </cell>
          <cell r="AP163">
            <v>8.1</v>
          </cell>
          <cell r="AZ163">
            <v>6.3</v>
          </cell>
          <cell r="BA163">
            <v>8.1</v>
          </cell>
          <cell r="BK163">
            <v>4.5</v>
          </cell>
          <cell r="BL163">
            <v>8.1</v>
          </cell>
          <cell r="BW163">
            <v>4.9000000000000004</v>
          </cell>
          <cell r="BX163">
            <v>8.1</v>
          </cell>
          <cell r="CH163">
            <v>5.9</v>
          </cell>
          <cell r="CI163">
            <v>8.1</v>
          </cell>
          <cell r="CS163">
            <v>8.8000000000000007</v>
          </cell>
          <cell r="CT163">
            <v>8.1</v>
          </cell>
          <cell r="DE163">
            <v>6.4</v>
          </cell>
          <cell r="DF163">
            <v>8.1</v>
          </cell>
          <cell r="DQ163">
            <v>6.2</v>
          </cell>
          <cell r="DR163">
            <v>8.1</v>
          </cell>
          <cell r="EB163">
            <v>5.2</v>
          </cell>
          <cell r="EC163">
            <v>8.1</v>
          </cell>
          <cell r="EN163">
            <v>6.4</v>
          </cell>
          <cell r="EO163">
            <v>8.1</v>
          </cell>
          <cell r="EZ163">
            <v>1</v>
          </cell>
          <cell r="FA163">
            <v>8.1</v>
          </cell>
        </row>
        <row r="164">
          <cell r="B164">
            <v>13</v>
          </cell>
          <cell r="C164">
            <v>7.6</v>
          </cell>
          <cell r="Q164">
            <v>0</v>
          </cell>
          <cell r="R164">
            <v>7.6</v>
          </cell>
          <cell r="AC164">
            <v>0</v>
          </cell>
          <cell r="AD164">
            <v>7.6</v>
          </cell>
          <cell r="AO164">
            <v>1</v>
          </cell>
          <cell r="AP164">
            <v>7.6</v>
          </cell>
          <cell r="AZ164">
            <v>8.3000000000000007</v>
          </cell>
          <cell r="BA164">
            <v>7.6</v>
          </cell>
          <cell r="BK164">
            <v>3.7</v>
          </cell>
          <cell r="BL164">
            <v>7.6</v>
          </cell>
          <cell r="BW164">
            <v>5.7</v>
          </cell>
          <cell r="BX164">
            <v>7.6</v>
          </cell>
          <cell r="CH164">
            <v>6.1</v>
          </cell>
          <cell r="CI164">
            <v>7.6</v>
          </cell>
          <cell r="CS164">
            <v>5.3</v>
          </cell>
          <cell r="CT164">
            <v>7.6</v>
          </cell>
          <cell r="DE164">
            <v>3.6</v>
          </cell>
          <cell r="DF164">
            <v>7.6</v>
          </cell>
          <cell r="DQ164">
            <v>2.9</v>
          </cell>
          <cell r="DR164">
            <v>7.6</v>
          </cell>
          <cell r="EB164">
            <v>3.1</v>
          </cell>
          <cell r="EC164">
            <v>7.6</v>
          </cell>
          <cell r="EN164">
            <v>4.9000000000000004</v>
          </cell>
          <cell r="EO164">
            <v>7.6</v>
          </cell>
          <cell r="EZ164">
            <v>1</v>
          </cell>
          <cell r="FA164">
            <v>7.6</v>
          </cell>
        </row>
        <row r="165">
          <cell r="B165">
            <v>12</v>
          </cell>
          <cell r="C165">
            <v>8.4</v>
          </cell>
          <cell r="Q165">
            <v>0</v>
          </cell>
          <cell r="R165">
            <v>8.4</v>
          </cell>
          <cell r="AC165">
            <v>0</v>
          </cell>
          <cell r="AD165">
            <v>8.4</v>
          </cell>
          <cell r="AO165">
            <v>1</v>
          </cell>
          <cell r="AP165">
            <v>8.4</v>
          </cell>
          <cell r="AZ165">
            <v>8.1999999999999993</v>
          </cell>
          <cell r="BA165">
            <v>8.4</v>
          </cell>
          <cell r="BK165">
            <v>3.6</v>
          </cell>
          <cell r="BL165">
            <v>8.4</v>
          </cell>
          <cell r="BW165">
            <v>4.7</v>
          </cell>
          <cell r="BX165">
            <v>8.4</v>
          </cell>
          <cell r="CH165">
            <v>6</v>
          </cell>
          <cell r="CI165">
            <v>8.4</v>
          </cell>
          <cell r="CS165">
            <v>5.2</v>
          </cell>
          <cell r="CT165">
            <v>8.4</v>
          </cell>
          <cell r="DE165">
            <v>4.7</v>
          </cell>
          <cell r="DF165">
            <v>8.4</v>
          </cell>
          <cell r="DQ165">
            <v>2.8</v>
          </cell>
          <cell r="DR165">
            <v>8.4</v>
          </cell>
          <cell r="EB165">
            <v>3</v>
          </cell>
          <cell r="EC165">
            <v>8.4</v>
          </cell>
          <cell r="EN165">
            <v>4</v>
          </cell>
          <cell r="EO165">
            <v>8.4</v>
          </cell>
          <cell r="EZ165">
            <v>1</v>
          </cell>
          <cell r="FA165">
            <v>8.4</v>
          </cell>
        </row>
        <row r="166">
          <cell r="B166">
            <v>11</v>
          </cell>
          <cell r="C166">
            <v>7.4</v>
          </cell>
          <cell r="Q166">
            <v>0</v>
          </cell>
          <cell r="R166">
            <v>7.4</v>
          </cell>
          <cell r="AC166">
            <v>0</v>
          </cell>
          <cell r="AD166">
            <v>7.4</v>
          </cell>
          <cell r="AO166">
            <v>1</v>
          </cell>
          <cell r="AP166">
            <v>7.4</v>
          </cell>
          <cell r="AZ166">
            <v>8.1999999999999993</v>
          </cell>
          <cell r="BA166">
            <v>7.4</v>
          </cell>
          <cell r="BK166">
            <v>3.6</v>
          </cell>
          <cell r="BL166">
            <v>7.4</v>
          </cell>
          <cell r="BW166">
            <v>5.8</v>
          </cell>
          <cell r="BX166">
            <v>7.4</v>
          </cell>
          <cell r="CH166">
            <v>6</v>
          </cell>
          <cell r="CI166">
            <v>7.4</v>
          </cell>
          <cell r="CS166">
            <v>5.2</v>
          </cell>
          <cell r="CT166">
            <v>7.4</v>
          </cell>
          <cell r="DE166">
            <v>4</v>
          </cell>
          <cell r="DF166">
            <v>7.4</v>
          </cell>
          <cell r="DQ166">
            <v>2.8</v>
          </cell>
          <cell r="DR166">
            <v>7.4</v>
          </cell>
          <cell r="EB166">
            <v>3</v>
          </cell>
          <cell r="EC166">
            <v>7.4</v>
          </cell>
          <cell r="EN166">
            <v>4</v>
          </cell>
          <cell r="EO166">
            <v>7.4</v>
          </cell>
          <cell r="EZ166">
            <v>0</v>
          </cell>
          <cell r="FA166">
            <v>7.4</v>
          </cell>
        </row>
        <row r="167">
          <cell r="B167">
            <v>10</v>
          </cell>
          <cell r="C167">
            <v>7.9</v>
          </cell>
          <cell r="Q167">
            <v>0</v>
          </cell>
          <cell r="R167">
            <v>7.9</v>
          </cell>
          <cell r="AC167">
            <v>0</v>
          </cell>
          <cell r="AD167">
            <v>7.9</v>
          </cell>
          <cell r="AO167">
            <v>1</v>
          </cell>
          <cell r="AP167">
            <v>7.9</v>
          </cell>
          <cell r="AZ167">
            <v>9</v>
          </cell>
          <cell r="BA167">
            <v>7.9</v>
          </cell>
          <cell r="BK167">
            <v>4.0999999999999996</v>
          </cell>
          <cell r="BL167">
            <v>7.9</v>
          </cell>
          <cell r="BW167">
            <v>3.3</v>
          </cell>
          <cell r="BX167">
            <v>7.9</v>
          </cell>
          <cell r="CH167">
            <v>5</v>
          </cell>
          <cell r="CI167">
            <v>7.9</v>
          </cell>
          <cell r="CS167">
            <v>6</v>
          </cell>
          <cell r="CT167">
            <v>7.9</v>
          </cell>
          <cell r="DE167">
            <v>4.3</v>
          </cell>
          <cell r="DF167">
            <v>7.9</v>
          </cell>
          <cell r="DQ167">
            <v>3.9</v>
          </cell>
          <cell r="DR167">
            <v>7.9</v>
          </cell>
          <cell r="EB167">
            <v>3.1</v>
          </cell>
          <cell r="EC167">
            <v>7.9</v>
          </cell>
          <cell r="EN167">
            <v>4.4000000000000004</v>
          </cell>
          <cell r="EO167">
            <v>7.9</v>
          </cell>
          <cell r="EZ167">
            <v>0</v>
          </cell>
          <cell r="FA167">
            <v>7.9</v>
          </cell>
        </row>
        <row r="168">
          <cell r="B168">
            <v>1</v>
          </cell>
          <cell r="C168">
            <v>7.2</v>
          </cell>
          <cell r="Q168">
            <v>1</v>
          </cell>
          <cell r="R168">
            <v>7.2</v>
          </cell>
          <cell r="AC168">
            <v>1</v>
          </cell>
          <cell r="AD168">
            <v>7.2</v>
          </cell>
          <cell r="AO168">
            <v>0</v>
          </cell>
          <cell r="AP168">
            <v>7.2</v>
          </cell>
          <cell r="AZ168">
            <v>7.1</v>
          </cell>
          <cell r="BA168">
            <v>7.2</v>
          </cell>
          <cell r="BK168">
            <v>3.4</v>
          </cell>
          <cell r="BL168">
            <v>7.2</v>
          </cell>
          <cell r="BW168">
            <v>3.8</v>
          </cell>
          <cell r="BX168">
            <v>7.2</v>
          </cell>
          <cell r="CH168">
            <v>5.9</v>
          </cell>
          <cell r="CI168">
            <v>7.2</v>
          </cell>
          <cell r="CS168">
            <v>7.8</v>
          </cell>
          <cell r="CT168">
            <v>7.2</v>
          </cell>
          <cell r="DE168">
            <v>3.6</v>
          </cell>
          <cell r="DF168">
            <v>7.2</v>
          </cell>
          <cell r="DQ168">
            <v>3.1</v>
          </cell>
          <cell r="DR168">
            <v>7.2</v>
          </cell>
          <cell r="EB168">
            <v>2.7</v>
          </cell>
          <cell r="EC168">
            <v>7.2</v>
          </cell>
          <cell r="EN168">
            <v>3.7</v>
          </cell>
          <cell r="EO168">
            <v>7.2</v>
          </cell>
          <cell r="EZ168">
            <v>0</v>
          </cell>
          <cell r="FA168">
            <v>7.2</v>
          </cell>
        </row>
        <row r="169">
          <cell r="B169">
            <v>10</v>
          </cell>
          <cell r="C169">
            <v>7.6</v>
          </cell>
          <cell r="Q169">
            <v>1</v>
          </cell>
          <cell r="R169">
            <v>7.6</v>
          </cell>
          <cell r="AC169">
            <v>1</v>
          </cell>
          <cell r="AD169">
            <v>7.6</v>
          </cell>
          <cell r="AO169">
            <v>0</v>
          </cell>
          <cell r="AP169">
            <v>7.6</v>
          </cell>
          <cell r="AZ169">
            <v>6.9</v>
          </cell>
          <cell r="BA169">
            <v>7.6</v>
          </cell>
          <cell r="BK169">
            <v>3.7</v>
          </cell>
          <cell r="BL169">
            <v>7.6</v>
          </cell>
          <cell r="BW169">
            <v>3.3</v>
          </cell>
          <cell r="BX169">
            <v>7.6</v>
          </cell>
          <cell r="CH169">
            <v>5.4</v>
          </cell>
          <cell r="CI169">
            <v>7.6</v>
          </cell>
          <cell r="CS169">
            <v>8.9</v>
          </cell>
          <cell r="CT169">
            <v>7.6</v>
          </cell>
          <cell r="DE169">
            <v>2.7</v>
          </cell>
          <cell r="DF169">
            <v>7.6</v>
          </cell>
          <cell r="DQ169">
            <v>4.2</v>
          </cell>
          <cell r="DR169">
            <v>7.6</v>
          </cell>
          <cell r="EB169">
            <v>2</v>
          </cell>
          <cell r="EC169">
            <v>7.6</v>
          </cell>
          <cell r="EN169">
            <v>3.4</v>
          </cell>
          <cell r="EO169">
            <v>7.6</v>
          </cell>
          <cell r="EZ169">
            <v>0</v>
          </cell>
          <cell r="FA169">
            <v>7.6</v>
          </cell>
        </row>
        <row r="170">
          <cell r="B170">
            <v>12</v>
          </cell>
          <cell r="C170">
            <v>6.7</v>
          </cell>
          <cell r="Q170">
            <v>0</v>
          </cell>
          <cell r="R170">
            <v>6.7</v>
          </cell>
          <cell r="AC170">
            <v>0</v>
          </cell>
          <cell r="AD170">
            <v>6.7</v>
          </cell>
          <cell r="AO170">
            <v>1</v>
          </cell>
          <cell r="AP170">
            <v>6.7</v>
          </cell>
          <cell r="AZ170">
            <v>8.6</v>
          </cell>
          <cell r="BA170">
            <v>6.7</v>
          </cell>
          <cell r="BK170">
            <v>2.9</v>
          </cell>
          <cell r="BL170">
            <v>6.7</v>
          </cell>
          <cell r="BW170">
            <v>2.8</v>
          </cell>
          <cell r="BX170">
            <v>6.7</v>
          </cell>
          <cell r="CH170">
            <v>4</v>
          </cell>
          <cell r="CI170">
            <v>6.7</v>
          </cell>
          <cell r="CS170">
            <v>6.3</v>
          </cell>
          <cell r="CT170">
            <v>6.7</v>
          </cell>
          <cell r="DE170">
            <v>4</v>
          </cell>
          <cell r="DF170">
            <v>6.7</v>
          </cell>
          <cell r="DQ170">
            <v>3</v>
          </cell>
          <cell r="DR170">
            <v>6.7</v>
          </cell>
          <cell r="EB170">
            <v>3</v>
          </cell>
          <cell r="EC170">
            <v>6.7</v>
          </cell>
          <cell r="EN170">
            <v>4</v>
          </cell>
          <cell r="EO170">
            <v>6.7</v>
          </cell>
          <cell r="EZ170">
            <v>0</v>
          </cell>
          <cell r="FA170">
            <v>6.7</v>
          </cell>
        </row>
        <row r="171">
          <cell r="B171">
            <v>9</v>
          </cell>
          <cell r="C171">
            <v>7.4</v>
          </cell>
          <cell r="Q171">
            <v>0</v>
          </cell>
          <cell r="R171">
            <v>7.4</v>
          </cell>
          <cell r="AC171">
            <v>1</v>
          </cell>
          <cell r="AD171">
            <v>7.4</v>
          </cell>
          <cell r="AO171">
            <v>0</v>
          </cell>
          <cell r="AP171">
            <v>7.4</v>
          </cell>
          <cell r="AZ171">
            <v>6.7</v>
          </cell>
          <cell r="BA171">
            <v>7.4</v>
          </cell>
          <cell r="BK171">
            <v>4</v>
          </cell>
          <cell r="BL171">
            <v>7.4</v>
          </cell>
          <cell r="BW171">
            <v>4.2</v>
          </cell>
          <cell r="BX171">
            <v>7.4</v>
          </cell>
          <cell r="CH171">
            <v>6.8</v>
          </cell>
          <cell r="CI171">
            <v>7.4</v>
          </cell>
          <cell r="CS171">
            <v>8.4</v>
          </cell>
          <cell r="CT171">
            <v>7.4</v>
          </cell>
          <cell r="DE171">
            <v>3.8</v>
          </cell>
          <cell r="DF171">
            <v>7.4</v>
          </cell>
          <cell r="DQ171">
            <v>4.3</v>
          </cell>
          <cell r="DR171">
            <v>7.4</v>
          </cell>
          <cell r="EB171">
            <v>3.5</v>
          </cell>
          <cell r="EC171">
            <v>7.4</v>
          </cell>
          <cell r="EN171">
            <v>4.3</v>
          </cell>
          <cell r="EO171">
            <v>7.4</v>
          </cell>
          <cell r="EZ171">
            <v>1</v>
          </cell>
          <cell r="FA171">
            <v>7.4</v>
          </cell>
        </row>
        <row r="172">
          <cell r="B172">
            <v>8</v>
          </cell>
          <cell r="C172">
            <v>6.2</v>
          </cell>
          <cell r="Q172">
            <v>1</v>
          </cell>
          <cell r="R172">
            <v>6.2</v>
          </cell>
          <cell r="AC172">
            <v>1</v>
          </cell>
          <cell r="AD172">
            <v>6.2</v>
          </cell>
          <cell r="AO172">
            <v>0</v>
          </cell>
          <cell r="AP172">
            <v>6.2</v>
          </cell>
          <cell r="AZ172">
            <v>7</v>
          </cell>
          <cell r="BA172">
            <v>6.2</v>
          </cell>
          <cell r="BK172">
            <v>3.3</v>
          </cell>
          <cell r="BL172">
            <v>6.2</v>
          </cell>
          <cell r="BW172">
            <v>4</v>
          </cell>
          <cell r="BX172">
            <v>6.2</v>
          </cell>
          <cell r="CH172">
            <v>4.2</v>
          </cell>
          <cell r="CI172">
            <v>6.2</v>
          </cell>
          <cell r="CS172">
            <v>9</v>
          </cell>
          <cell r="CT172">
            <v>6.2</v>
          </cell>
          <cell r="DE172">
            <v>3.3</v>
          </cell>
          <cell r="DF172">
            <v>6.2</v>
          </cell>
          <cell r="DQ172">
            <v>5.2</v>
          </cell>
          <cell r="DR172">
            <v>6.2</v>
          </cell>
          <cell r="EB172">
            <v>3.7</v>
          </cell>
          <cell r="EC172">
            <v>6.2</v>
          </cell>
          <cell r="EN172">
            <v>5.6</v>
          </cell>
          <cell r="EO172">
            <v>6.2</v>
          </cell>
          <cell r="EZ172">
            <v>1</v>
          </cell>
          <cell r="FA172">
            <v>6.2</v>
          </cell>
        </row>
        <row r="173">
          <cell r="B173">
            <v>1</v>
          </cell>
          <cell r="C173">
            <v>7.5</v>
          </cell>
          <cell r="Q173">
            <v>1</v>
          </cell>
          <cell r="R173">
            <v>7.5</v>
          </cell>
          <cell r="AC173">
            <v>0</v>
          </cell>
          <cell r="AD173">
            <v>7.5</v>
          </cell>
          <cell r="AO173">
            <v>0</v>
          </cell>
          <cell r="AP173">
            <v>7.5</v>
          </cell>
          <cell r="AZ173">
            <v>9.6999999999999993</v>
          </cell>
          <cell r="BA173">
            <v>7.5</v>
          </cell>
          <cell r="BK173">
            <v>2.6</v>
          </cell>
          <cell r="BL173">
            <v>7.5</v>
          </cell>
          <cell r="BW173">
            <v>2.1</v>
          </cell>
          <cell r="BX173">
            <v>7.5</v>
          </cell>
          <cell r="CH173">
            <v>3.3</v>
          </cell>
          <cell r="CI173">
            <v>7.5</v>
          </cell>
          <cell r="CS173">
            <v>5.2</v>
          </cell>
          <cell r="CT173">
            <v>7.5</v>
          </cell>
          <cell r="DE173">
            <v>4.5</v>
          </cell>
          <cell r="DF173">
            <v>7.5</v>
          </cell>
          <cell r="DQ173">
            <v>4.7</v>
          </cell>
          <cell r="DR173">
            <v>7.5</v>
          </cell>
          <cell r="EB173">
            <v>3.8</v>
          </cell>
          <cell r="EC173">
            <v>7.5</v>
          </cell>
          <cell r="EN173">
            <v>5.8</v>
          </cell>
          <cell r="EO173">
            <v>7.5</v>
          </cell>
          <cell r="EZ173">
            <v>1</v>
          </cell>
          <cell r="FA173">
            <v>7.5</v>
          </cell>
        </row>
        <row r="174">
          <cell r="B174">
            <v>4</v>
          </cell>
          <cell r="C174">
            <v>7.4</v>
          </cell>
          <cell r="Q174">
            <v>0</v>
          </cell>
          <cell r="R174">
            <v>7.4</v>
          </cell>
          <cell r="AC174">
            <v>0</v>
          </cell>
          <cell r="AD174">
            <v>7.4</v>
          </cell>
          <cell r="AO174">
            <v>1</v>
          </cell>
          <cell r="AP174">
            <v>7.4</v>
          </cell>
          <cell r="AZ174">
            <v>9.9</v>
          </cell>
          <cell r="BA174">
            <v>7.4</v>
          </cell>
          <cell r="BK174">
            <v>3.7</v>
          </cell>
          <cell r="BL174">
            <v>7.4</v>
          </cell>
          <cell r="BW174">
            <v>4.5999999999999996</v>
          </cell>
          <cell r="BX174">
            <v>7.4</v>
          </cell>
          <cell r="CH174">
            <v>6.7</v>
          </cell>
          <cell r="CI174">
            <v>7.4</v>
          </cell>
          <cell r="CS174">
            <v>6.8</v>
          </cell>
          <cell r="CT174">
            <v>7.4</v>
          </cell>
          <cell r="DE174">
            <v>5</v>
          </cell>
          <cell r="DF174">
            <v>7.4</v>
          </cell>
          <cell r="DQ174">
            <v>3.4</v>
          </cell>
          <cell r="DR174">
            <v>7.4</v>
          </cell>
          <cell r="EB174">
            <v>3.9</v>
          </cell>
          <cell r="EC174">
            <v>7.4</v>
          </cell>
          <cell r="EN174">
            <v>5.3</v>
          </cell>
          <cell r="EO174">
            <v>7.4</v>
          </cell>
          <cell r="EZ174">
            <v>1</v>
          </cell>
          <cell r="FA174">
            <v>7.4</v>
          </cell>
        </row>
        <row r="175">
          <cell r="B175">
            <v>1</v>
          </cell>
          <cell r="C175">
            <v>7.9</v>
          </cell>
          <cell r="Q175">
            <v>1</v>
          </cell>
          <cell r="R175">
            <v>7.9</v>
          </cell>
          <cell r="AC175">
            <v>0</v>
          </cell>
          <cell r="AD175">
            <v>7.9</v>
          </cell>
          <cell r="AO175">
            <v>1</v>
          </cell>
          <cell r="AP175">
            <v>7.9</v>
          </cell>
          <cell r="AZ175">
            <v>8.6</v>
          </cell>
          <cell r="BA175">
            <v>7.9</v>
          </cell>
          <cell r="BK175">
            <v>4.8</v>
          </cell>
          <cell r="BL175">
            <v>7.9</v>
          </cell>
          <cell r="BW175">
            <v>3.3</v>
          </cell>
          <cell r="BX175">
            <v>7.9</v>
          </cell>
          <cell r="CH175">
            <v>5.7</v>
          </cell>
          <cell r="CI175">
            <v>7.9</v>
          </cell>
          <cell r="CS175">
            <v>6.7</v>
          </cell>
          <cell r="CT175">
            <v>7.9</v>
          </cell>
          <cell r="DE175">
            <v>4.8</v>
          </cell>
          <cell r="DF175">
            <v>7.9</v>
          </cell>
          <cell r="DQ175">
            <v>3.6</v>
          </cell>
          <cell r="DR175">
            <v>7.9</v>
          </cell>
          <cell r="EB175">
            <v>3.6</v>
          </cell>
          <cell r="EC175">
            <v>7.9</v>
          </cell>
          <cell r="EN175">
            <v>4.2</v>
          </cell>
          <cell r="EO175">
            <v>7.9</v>
          </cell>
          <cell r="EZ175">
            <v>0</v>
          </cell>
          <cell r="FA175">
            <v>7.9</v>
          </cell>
        </row>
        <row r="176">
          <cell r="B176">
            <v>8</v>
          </cell>
          <cell r="C176">
            <v>6.5</v>
          </cell>
          <cell r="Q176">
            <v>0</v>
          </cell>
          <cell r="R176">
            <v>6.5</v>
          </cell>
          <cell r="AC176">
            <v>1</v>
          </cell>
          <cell r="AD176">
            <v>6.5</v>
          </cell>
          <cell r="AO176">
            <v>0</v>
          </cell>
          <cell r="AP176">
            <v>6.5</v>
          </cell>
          <cell r="AZ176">
            <v>6.3</v>
          </cell>
          <cell r="BA176">
            <v>6.5</v>
          </cell>
          <cell r="BK176">
            <v>5.0999999999999996</v>
          </cell>
          <cell r="BL176">
            <v>6.5</v>
          </cell>
          <cell r="BW176">
            <v>5.5</v>
          </cell>
          <cell r="BX176">
            <v>6.5</v>
          </cell>
          <cell r="CH176">
            <v>6.6</v>
          </cell>
          <cell r="CI176">
            <v>6.5</v>
          </cell>
          <cell r="CS176">
            <v>8.4</v>
          </cell>
          <cell r="CT176">
            <v>6.5</v>
          </cell>
          <cell r="DE176">
            <v>2.8</v>
          </cell>
          <cell r="DF176">
            <v>6.5</v>
          </cell>
          <cell r="DQ176">
            <v>5.0999999999999996</v>
          </cell>
          <cell r="DR176">
            <v>6.5</v>
          </cell>
          <cell r="EB176">
            <v>3.4</v>
          </cell>
          <cell r="EC176">
            <v>6.5</v>
          </cell>
          <cell r="EN176">
            <v>4.7</v>
          </cell>
          <cell r="EO176">
            <v>6.5</v>
          </cell>
          <cell r="EZ176">
            <v>0</v>
          </cell>
          <cell r="FA176">
            <v>6.5</v>
          </cell>
        </row>
        <row r="177">
          <cell r="B177">
            <v>11</v>
          </cell>
          <cell r="C177">
            <v>8.6</v>
          </cell>
          <cell r="Q177">
            <v>0</v>
          </cell>
          <cell r="R177">
            <v>8.6</v>
          </cell>
          <cell r="AC177">
            <v>1</v>
          </cell>
          <cell r="AD177">
            <v>8.6</v>
          </cell>
          <cell r="AO177">
            <v>1</v>
          </cell>
          <cell r="AP177">
            <v>8.6</v>
          </cell>
          <cell r="AZ177">
            <v>9.9</v>
          </cell>
          <cell r="BA177">
            <v>8.6</v>
          </cell>
          <cell r="BK177">
            <v>3.7</v>
          </cell>
          <cell r="BL177">
            <v>8.6</v>
          </cell>
          <cell r="BW177">
            <v>6.1</v>
          </cell>
          <cell r="BX177">
            <v>8.6</v>
          </cell>
          <cell r="CH177">
            <v>6.7</v>
          </cell>
          <cell r="CI177">
            <v>8.6</v>
          </cell>
          <cell r="CS177">
            <v>6.8</v>
          </cell>
          <cell r="CT177">
            <v>8.6</v>
          </cell>
          <cell r="DE177">
            <v>4.3</v>
          </cell>
          <cell r="DF177">
            <v>8.6</v>
          </cell>
          <cell r="DQ177">
            <v>3.4</v>
          </cell>
          <cell r="DR177">
            <v>8.6</v>
          </cell>
          <cell r="EB177">
            <v>3.9</v>
          </cell>
          <cell r="EC177">
            <v>8.6</v>
          </cell>
          <cell r="EN177">
            <v>4.2</v>
          </cell>
          <cell r="EO177">
            <v>8.6</v>
          </cell>
          <cell r="EZ177">
            <v>1</v>
          </cell>
          <cell r="FA177">
            <v>8.6</v>
          </cell>
        </row>
        <row r="178">
          <cell r="B178">
            <v>7</v>
          </cell>
          <cell r="C178">
            <v>8.6</v>
          </cell>
          <cell r="Q178">
            <v>0</v>
          </cell>
          <cell r="R178">
            <v>8.6</v>
          </cell>
          <cell r="AC178">
            <v>0</v>
          </cell>
          <cell r="AD178">
            <v>8.6</v>
          </cell>
          <cell r="AO178">
            <v>1</v>
          </cell>
          <cell r="AP178">
            <v>8.6</v>
          </cell>
          <cell r="AZ178">
            <v>9.3000000000000007</v>
          </cell>
          <cell r="BA178">
            <v>8.6</v>
          </cell>
          <cell r="BK178">
            <v>2.4</v>
          </cell>
          <cell r="BL178">
            <v>8.6</v>
          </cell>
          <cell r="BW178">
            <v>2.6</v>
          </cell>
          <cell r="BX178">
            <v>8.6</v>
          </cell>
          <cell r="CH178">
            <v>4.5</v>
          </cell>
          <cell r="CI178">
            <v>8.6</v>
          </cell>
          <cell r="CS178">
            <v>6.2</v>
          </cell>
          <cell r="CT178">
            <v>8.6</v>
          </cell>
          <cell r="DE178">
            <v>4</v>
          </cell>
          <cell r="DF178">
            <v>8.6</v>
          </cell>
          <cell r="DQ178">
            <v>4.4000000000000004</v>
          </cell>
          <cell r="DR178">
            <v>8.6</v>
          </cell>
          <cell r="EB178">
            <v>4.5</v>
          </cell>
          <cell r="EC178">
            <v>8.6</v>
          </cell>
          <cell r="EN178">
            <v>5.8</v>
          </cell>
          <cell r="EO178">
            <v>8.6</v>
          </cell>
          <cell r="EZ178">
            <v>1</v>
          </cell>
          <cell r="FA178">
            <v>8.6</v>
          </cell>
        </row>
        <row r="179">
          <cell r="B179">
            <v>12</v>
          </cell>
          <cell r="C179">
            <v>8</v>
          </cell>
          <cell r="Q179">
            <v>1</v>
          </cell>
          <cell r="R179">
            <v>8</v>
          </cell>
          <cell r="AC179">
            <v>0</v>
          </cell>
          <cell r="AD179">
            <v>8</v>
          </cell>
          <cell r="AO179">
            <v>1</v>
          </cell>
          <cell r="AP179">
            <v>8</v>
          </cell>
          <cell r="AZ179">
            <v>9.6999999999999993</v>
          </cell>
          <cell r="BA179">
            <v>8</v>
          </cell>
          <cell r="BK179">
            <v>5</v>
          </cell>
          <cell r="BL179">
            <v>8</v>
          </cell>
          <cell r="BW179">
            <v>5.2</v>
          </cell>
          <cell r="BX179">
            <v>8</v>
          </cell>
          <cell r="CH179">
            <v>6.1</v>
          </cell>
          <cell r="CI179">
            <v>8</v>
          </cell>
          <cell r="CS179">
            <v>6.7</v>
          </cell>
          <cell r="CT179">
            <v>8</v>
          </cell>
          <cell r="DE179">
            <v>4.9000000000000004</v>
          </cell>
          <cell r="DF179">
            <v>8</v>
          </cell>
          <cell r="DQ179">
            <v>3.4</v>
          </cell>
          <cell r="DR179">
            <v>8</v>
          </cell>
          <cell r="EB179">
            <v>4.0999999999999996</v>
          </cell>
          <cell r="EC179">
            <v>8</v>
          </cell>
          <cell r="EN179">
            <v>5.8</v>
          </cell>
          <cell r="EO179">
            <v>8</v>
          </cell>
          <cell r="EZ179">
            <v>1</v>
          </cell>
          <cell r="FA179">
            <v>8</v>
          </cell>
        </row>
        <row r="180">
          <cell r="B180">
            <v>14</v>
          </cell>
          <cell r="C180">
            <v>8.1</v>
          </cell>
          <cell r="Q180">
            <v>1</v>
          </cell>
          <cell r="R180">
            <v>8.1</v>
          </cell>
          <cell r="AC180">
            <v>0</v>
          </cell>
          <cell r="AD180">
            <v>8.1</v>
          </cell>
          <cell r="AO180">
            <v>0</v>
          </cell>
          <cell r="AP180">
            <v>8.1</v>
          </cell>
          <cell r="AZ180">
            <v>9.6999999999999993</v>
          </cell>
          <cell r="BA180">
            <v>8.1</v>
          </cell>
          <cell r="BK180">
            <v>2.6</v>
          </cell>
          <cell r="BL180">
            <v>8.1</v>
          </cell>
          <cell r="BW180">
            <v>2.4</v>
          </cell>
          <cell r="BX180">
            <v>8.1</v>
          </cell>
          <cell r="CH180">
            <v>3.3</v>
          </cell>
          <cell r="CI180">
            <v>8.1</v>
          </cell>
          <cell r="CS180">
            <v>5.2</v>
          </cell>
          <cell r="CT180">
            <v>8.1</v>
          </cell>
          <cell r="DE180">
            <v>4.5999999999999996</v>
          </cell>
          <cell r="DF180">
            <v>8.1</v>
          </cell>
          <cell r="DQ180">
            <v>4.7</v>
          </cell>
          <cell r="DR180">
            <v>8.1</v>
          </cell>
          <cell r="EB180">
            <v>3.8</v>
          </cell>
          <cell r="EC180">
            <v>8.1</v>
          </cell>
          <cell r="EN180">
            <v>5.3</v>
          </cell>
          <cell r="EO180">
            <v>8.1</v>
          </cell>
          <cell r="EZ180">
            <v>0</v>
          </cell>
          <cell r="FA180">
            <v>8.1</v>
          </cell>
        </row>
        <row r="181">
          <cell r="B181">
            <v>5</v>
          </cell>
          <cell r="C181">
            <v>8.1999999999999993</v>
          </cell>
          <cell r="Q181">
            <v>1</v>
          </cell>
          <cell r="R181">
            <v>8.1999999999999993</v>
          </cell>
          <cell r="AC181">
            <v>0</v>
          </cell>
          <cell r="AD181">
            <v>8.1999999999999993</v>
          </cell>
          <cell r="AO181">
            <v>1</v>
          </cell>
          <cell r="AP181">
            <v>8.1999999999999993</v>
          </cell>
          <cell r="AZ181">
            <v>9.6</v>
          </cell>
          <cell r="BA181">
            <v>8.1999999999999993</v>
          </cell>
          <cell r="BK181">
            <v>5.7</v>
          </cell>
          <cell r="BL181">
            <v>8.1999999999999993</v>
          </cell>
          <cell r="BW181">
            <v>6.9</v>
          </cell>
          <cell r="BX181">
            <v>8.1999999999999993</v>
          </cell>
          <cell r="CH181">
            <v>7.8</v>
          </cell>
          <cell r="CI181">
            <v>8.1999999999999993</v>
          </cell>
          <cell r="CS181">
            <v>4.5</v>
          </cell>
          <cell r="CT181">
            <v>8.1999999999999993</v>
          </cell>
          <cell r="DE181">
            <v>4</v>
          </cell>
          <cell r="DF181">
            <v>8.1999999999999993</v>
          </cell>
          <cell r="DQ181">
            <v>3</v>
          </cell>
          <cell r="DR181">
            <v>8.1999999999999993</v>
          </cell>
          <cell r="EB181">
            <v>4.3</v>
          </cell>
          <cell r="EC181">
            <v>8.1999999999999993</v>
          </cell>
          <cell r="EN181">
            <v>6.1</v>
          </cell>
          <cell r="EO181">
            <v>8.1999999999999993</v>
          </cell>
          <cell r="EZ181">
            <v>1</v>
          </cell>
          <cell r="FA181">
            <v>8.1999999999999993</v>
          </cell>
        </row>
        <row r="182">
          <cell r="B182">
            <v>10</v>
          </cell>
          <cell r="C182">
            <v>7.2</v>
          </cell>
          <cell r="Q182">
            <v>0</v>
          </cell>
          <cell r="R182">
            <v>7.2</v>
          </cell>
          <cell r="AC182">
            <v>0</v>
          </cell>
          <cell r="AD182">
            <v>7.2</v>
          </cell>
          <cell r="AO182">
            <v>1</v>
          </cell>
          <cell r="AP182">
            <v>7.2</v>
          </cell>
          <cell r="AZ182">
            <v>7.6</v>
          </cell>
          <cell r="BA182">
            <v>7.2</v>
          </cell>
          <cell r="BK182">
            <v>2.5</v>
          </cell>
          <cell r="BL182">
            <v>7.2</v>
          </cell>
          <cell r="BW182">
            <v>3.8</v>
          </cell>
          <cell r="BX182">
            <v>7.2</v>
          </cell>
          <cell r="CH182">
            <v>4.2</v>
          </cell>
          <cell r="CI182">
            <v>7.2</v>
          </cell>
          <cell r="CS182">
            <v>5.8</v>
          </cell>
          <cell r="CT182">
            <v>7.2</v>
          </cell>
          <cell r="DE182">
            <v>4.4000000000000004</v>
          </cell>
          <cell r="DF182">
            <v>7.2</v>
          </cell>
          <cell r="DQ182">
            <v>3.8</v>
          </cell>
          <cell r="DR182">
            <v>7.2</v>
          </cell>
          <cell r="EB182">
            <v>4.2</v>
          </cell>
          <cell r="EC182">
            <v>7.2</v>
          </cell>
          <cell r="EN182">
            <v>6.3</v>
          </cell>
          <cell r="EO182">
            <v>7.2</v>
          </cell>
          <cell r="EZ182">
            <v>1</v>
          </cell>
          <cell r="FA182">
            <v>7.2</v>
          </cell>
        </row>
        <row r="183">
          <cell r="B183">
            <v>7</v>
          </cell>
          <cell r="C183">
            <v>8.4</v>
          </cell>
          <cell r="Q183">
            <v>1</v>
          </cell>
          <cell r="R183">
            <v>8.4</v>
          </cell>
          <cell r="AC183">
            <v>0</v>
          </cell>
          <cell r="AD183">
            <v>8.4</v>
          </cell>
          <cell r="AO183">
            <v>0</v>
          </cell>
          <cell r="AP183">
            <v>8.4</v>
          </cell>
          <cell r="AZ183">
            <v>9.4</v>
          </cell>
          <cell r="BA183">
            <v>8.4</v>
          </cell>
          <cell r="BK183">
            <v>4.0999999999999996</v>
          </cell>
          <cell r="BL183">
            <v>8.4</v>
          </cell>
          <cell r="BW183">
            <v>4.8</v>
          </cell>
          <cell r="BX183">
            <v>8.4</v>
          </cell>
          <cell r="CH183">
            <v>4.7</v>
          </cell>
          <cell r="CI183">
            <v>8.4</v>
          </cell>
          <cell r="CS183">
            <v>7.6</v>
          </cell>
          <cell r="CT183">
            <v>8.4</v>
          </cell>
          <cell r="DE183">
            <v>4.7</v>
          </cell>
          <cell r="DF183">
            <v>8.4</v>
          </cell>
          <cell r="DQ183">
            <v>3.7</v>
          </cell>
          <cell r="DR183">
            <v>8.4</v>
          </cell>
          <cell r="EB183">
            <v>4.4000000000000004</v>
          </cell>
          <cell r="EC183">
            <v>8.4</v>
          </cell>
          <cell r="EN183">
            <v>6.4</v>
          </cell>
          <cell r="EO183">
            <v>8.4</v>
          </cell>
          <cell r="EZ183">
            <v>1</v>
          </cell>
          <cell r="FA183">
            <v>8.4</v>
          </cell>
        </row>
        <row r="184">
          <cell r="B184">
            <v>15</v>
          </cell>
          <cell r="C184">
            <v>9.4</v>
          </cell>
          <cell r="Q184">
            <v>1</v>
          </cell>
          <cell r="R184">
            <v>9.4</v>
          </cell>
          <cell r="AC184">
            <v>1</v>
          </cell>
          <cell r="AD184">
            <v>9.4</v>
          </cell>
          <cell r="AO184">
            <v>1</v>
          </cell>
          <cell r="AP184">
            <v>9.4</v>
          </cell>
          <cell r="AZ184">
            <v>9.6</v>
          </cell>
          <cell r="BA184">
            <v>9.4</v>
          </cell>
          <cell r="BK184">
            <v>5.7</v>
          </cell>
          <cell r="BL184">
            <v>9.4</v>
          </cell>
          <cell r="BW184">
            <v>5.0999999999999996</v>
          </cell>
          <cell r="BX184">
            <v>9.4</v>
          </cell>
          <cell r="CH184">
            <v>7.8</v>
          </cell>
          <cell r="CI184">
            <v>9.4</v>
          </cell>
          <cell r="CS184">
            <v>4.5</v>
          </cell>
          <cell r="CT184">
            <v>9.4</v>
          </cell>
          <cell r="DE184">
            <v>4.5999999999999996</v>
          </cell>
          <cell r="DF184">
            <v>9.4</v>
          </cell>
          <cell r="DQ184">
            <v>3</v>
          </cell>
          <cell r="DR184">
            <v>9.4</v>
          </cell>
          <cell r="EB184">
            <v>4.3</v>
          </cell>
          <cell r="EC184">
            <v>9.4</v>
          </cell>
          <cell r="EN184">
            <v>6.7</v>
          </cell>
          <cell r="EO184">
            <v>9.4</v>
          </cell>
          <cell r="EZ184">
            <v>1</v>
          </cell>
          <cell r="FA184">
            <v>9.4</v>
          </cell>
        </row>
        <row r="185">
          <cell r="B185">
            <v>14</v>
          </cell>
          <cell r="C185">
            <v>9.4</v>
          </cell>
          <cell r="Q185">
            <v>0</v>
          </cell>
          <cell r="R185">
            <v>9.4</v>
          </cell>
          <cell r="AC185">
            <v>1</v>
          </cell>
          <cell r="AD185">
            <v>9.4</v>
          </cell>
          <cell r="AO185">
            <v>1</v>
          </cell>
          <cell r="AP185">
            <v>9.4</v>
          </cell>
          <cell r="AZ185">
            <v>9.3000000000000007</v>
          </cell>
          <cell r="BA185">
            <v>9.4</v>
          </cell>
          <cell r="BK185">
            <v>5.0999999999999996</v>
          </cell>
          <cell r="BL185">
            <v>9.4</v>
          </cell>
          <cell r="BW185">
            <v>5.6</v>
          </cell>
          <cell r="BX185">
            <v>9.4</v>
          </cell>
          <cell r="CH185">
            <v>6.3</v>
          </cell>
          <cell r="CI185">
            <v>9.4</v>
          </cell>
          <cell r="CS185">
            <v>7.4</v>
          </cell>
          <cell r="CT185">
            <v>9.4</v>
          </cell>
          <cell r="DE185">
            <v>4.4000000000000004</v>
          </cell>
          <cell r="DF185">
            <v>9.4</v>
          </cell>
          <cell r="DQ185">
            <v>4.5999999999999996</v>
          </cell>
          <cell r="DR185">
            <v>9.4</v>
          </cell>
          <cell r="EB185">
            <v>4.3</v>
          </cell>
          <cell r="EC185">
            <v>9.4</v>
          </cell>
          <cell r="EN185">
            <v>5.8</v>
          </cell>
          <cell r="EO185">
            <v>9.4</v>
          </cell>
          <cell r="EZ185">
            <v>1</v>
          </cell>
          <cell r="FA185">
            <v>9.4</v>
          </cell>
        </row>
        <row r="186">
          <cell r="B186">
            <v>4</v>
          </cell>
          <cell r="C186">
            <v>7.5</v>
          </cell>
          <cell r="Q186">
            <v>0</v>
          </cell>
          <cell r="R186">
            <v>7.5</v>
          </cell>
          <cell r="AC186">
            <v>0</v>
          </cell>
          <cell r="AD186">
            <v>7.5</v>
          </cell>
          <cell r="AO186">
            <v>0</v>
          </cell>
          <cell r="AP186">
            <v>7.5</v>
          </cell>
          <cell r="AZ186">
            <v>9.6999999999999993</v>
          </cell>
          <cell r="BA186">
            <v>7.5</v>
          </cell>
          <cell r="BK186">
            <v>2.8</v>
          </cell>
          <cell r="BL186">
            <v>7.5</v>
          </cell>
          <cell r="BW186">
            <v>3.8</v>
          </cell>
          <cell r="BX186">
            <v>7.5</v>
          </cell>
          <cell r="CH186">
            <v>4.7</v>
          </cell>
          <cell r="CI186">
            <v>7.5</v>
          </cell>
          <cell r="CS186">
            <v>4.8</v>
          </cell>
          <cell r="CT186">
            <v>7.5</v>
          </cell>
          <cell r="DE186">
            <v>4.7</v>
          </cell>
          <cell r="DF186">
            <v>7.5</v>
          </cell>
          <cell r="DQ186">
            <v>4.0999999999999996</v>
          </cell>
          <cell r="DR186">
            <v>7.5</v>
          </cell>
          <cell r="EB186">
            <v>3.6</v>
          </cell>
          <cell r="EC186">
            <v>7.5</v>
          </cell>
          <cell r="EN186">
            <v>5.0999999999999996</v>
          </cell>
          <cell r="EO186">
            <v>7.5</v>
          </cell>
          <cell r="EZ186">
            <v>0</v>
          </cell>
          <cell r="FA186">
            <v>7.5</v>
          </cell>
        </row>
        <row r="187">
          <cell r="B187">
            <v>1</v>
          </cell>
          <cell r="C187">
            <v>6.6</v>
          </cell>
          <cell r="Q187">
            <v>1</v>
          </cell>
          <cell r="R187">
            <v>6.6</v>
          </cell>
          <cell r="AC187">
            <v>0</v>
          </cell>
          <cell r="AD187">
            <v>6.6</v>
          </cell>
          <cell r="AO187">
            <v>1</v>
          </cell>
          <cell r="AP187">
            <v>6.6</v>
          </cell>
          <cell r="AZ187">
            <v>9.1</v>
          </cell>
          <cell r="BA187">
            <v>6.6</v>
          </cell>
          <cell r="BK187">
            <v>3.8</v>
          </cell>
          <cell r="BL187">
            <v>6.6</v>
          </cell>
          <cell r="BW187">
            <v>3</v>
          </cell>
          <cell r="BX187">
            <v>6.6</v>
          </cell>
          <cell r="CH187">
            <v>4.5</v>
          </cell>
          <cell r="CI187">
            <v>6.6</v>
          </cell>
          <cell r="CS187">
            <v>7.3</v>
          </cell>
          <cell r="CT187">
            <v>6.6</v>
          </cell>
          <cell r="DE187">
            <v>6</v>
          </cell>
          <cell r="DF187">
            <v>6.6</v>
          </cell>
          <cell r="DQ187">
            <v>3.4</v>
          </cell>
          <cell r="DR187">
            <v>6.6</v>
          </cell>
          <cell r="EB187">
            <v>4.2</v>
          </cell>
          <cell r="EC187">
            <v>6.6</v>
          </cell>
          <cell r="EN187">
            <v>6.3</v>
          </cell>
          <cell r="EO187">
            <v>6.6</v>
          </cell>
          <cell r="EZ187">
            <v>0</v>
          </cell>
          <cell r="FA187">
            <v>6.6</v>
          </cell>
        </row>
        <row r="188">
          <cell r="B188">
            <v>2</v>
          </cell>
          <cell r="C188">
            <v>4.3</v>
          </cell>
          <cell r="Q188">
            <v>1</v>
          </cell>
          <cell r="R188">
            <v>4.3</v>
          </cell>
          <cell r="AC188">
            <v>1</v>
          </cell>
          <cell r="AD188">
            <v>4.3</v>
          </cell>
          <cell r="AO188">
            <v>0</v>
          </cell>
          <cell r="AP188">
            <v>4.3</v>
          </cell>
          <cell r="AZ188">
            <v>6.5</v>
          </cell>
          <cell r="BA188">
            <v>4.3</v>
          </cell>
          <cell r="BK188">
            <v>2.8</v>
          </cell>
          <cell r="BL188">
            <v>4.3</v>
          </cell>
          <cell r="BW188">
            <v>2.5</v>
          </cell>
          <cell r="BX188">
            <v>4.3</v>
          </cell>
          <cell r="CH188">
            <v>3.7</v>
          </cell>
          <cell r="CI188">
            <v>4.3</v>
          </cell>
          <cell r="CS188">
            <v>8.5</v>
          </cell>
          <cell r="CT188">
            <v>4.3</v>
          </cell>
          <cell r="DE188">
            <v>4.3</v>
          </cell>
          <cell r="DF188">
            <v>4.3</v>
          </cell>
          <cell r="DQ188">
            <v>4.7</v>
          </cell>
          <cell r="DR188">
            <v>4.3</v>
          </cell>
          <cell r="EB188">
            <v>3.3</v>
          </cell>
          <cell r="EC188">
            <v>4.3</v>
          </cell>
          <cell r="EN188">
            <v>3.3</v>
          </cell>
          <cell r="EO188">
            <v>4.3</v>
          </cell>
          <cell r="EZ188">
            <v>0</v>
          </cell>
          <cell r="FA188">
            <v>4.3</v>
          </cell>
        </row>
        <row r="189">
          <cell r="B189">
            <v>2</v>
          </cell>
          <cell r="C189">
            <v>6.6</v>
          </cell>
          <cell r="Q189">
            <v>0</v>
          </cell>
          <cell r="R189">
            <v>6.6</v>
          </cell>
          <cell r="AC189">
            <v>1</v>
          </cell>
          <cell r="AD189">
            <v>6.6</v>
          </cell>
          <cell r="AO189">
            <v>0</v>
          </cell>
          <cell r="AP189">
            <v>6.6</v>
          </cell>
          <cell r="AZ189">
            <v>6.6</v>
          </cell>
          <cell r="BA189">
            <v>6.6</v>
          </cell>
          <cell r="BK189">
            <v>3.6</v>
          </cell>
          <cell r="BL189">
            <v>6.6</v>
          </cell>
          <cell r="BW189">
            <v>1.7</v>
          </cell>
          <cell r="BX189">
            <v>6.6</v>
          </cell>
          <cell r="CH189">
            <v>4.8</v>
          </cell>
          <cell r="CI189">
            <v>6.6</v>
          </cell>
          <cell r="CS189">
            <v>7.2</v>
          </cell>
          <cell r="CT189">
            <v>6.6</v>
          </cell>
          <cell r="DE189">
            <v>3.2</v>
          </cell>
          <cell r="DF189">
            <v>6.6</v>
          </cell>
          <cell r="DQ189">
            <v>3.6</v>
          </cell>
          <cell r="DR189">
            <v>6.6</v>
          </cell>
          <cell r="EB189">
            <v>2.8</v>
          </cell>
          <cell r="EC189">
            <v>6.6</v>
          </cell>
          <cell r="EN189">
            <v>4</v>
          </cell>
          <cell r="EO189">
            <v>6.6</v>
          </cell>
          <cell r="EZ189">
            <v>1</v>
          </cell>
          <cell r="FA189">
            <v>6.6</v>
          </cell>
        </row>
        <row r="190">
          <cell r="B190">
            <v>13</v>
          </cell>
          <cell r="C190">
            <v>7.4</v>
          </cell>
          <cell r="Q190">
            <v>1</v>
          </cell>
          <cell r="R190">
            <v>7.4</v>
          </cell>
          <cell r="AC190">
            <v>1</v>
          </cell>
          <cell r="AD190">
            <v>7.4</v>
          </cell>
          <cell r="AO190">
            <v>0</v>
          </cell>
          <cell r="AP190">
            <v>7.4</v>
          </cell>
          <cell r="AZ190">
            <v>5.8</v>
          </cell>
          <cell r="BA190">
            <v>7.4</v>
          </cell>
          <cell r="BK190">
            <v>3.6</v>
          </cell>
          <cell r="BL190">
            <v>7.4</v>
          </cell>
          <cell r="BW190">
            <v>5.0999999999999996</v>
          </cell>
          <cell r="BX190">
            <v>7.4</v>
          </cell>
          <cell r="CH190">
            <v>5.8</v>
          </cell>
          <cell r="CI190">
            <v>7.4</v>
          </cell>
          <cell r="CS190">
            <v>9.3000000000000007</v>
          </cell>
          <cell r="CT190">
            <v>7.4</v>
          </cell>
          <cell r="DE190">
            <v>5.9</v>
          </cell>
          <cell r="DF190">
            <v>7.4</v>
          </cell>
          <cell r="DQ190">
            <v>6.1</v>
          </cell>
          <cell r="DR190">
            <v>7.4</v>
          </cell>
          <cell r="EB190">
            <v>4.5999999999999996</v>
          </cell>
          <cell r="EC190">
            <v>7.4</v>
          </cell>
          <cell r="EN190">
            <v>6.6</v>
          </cell>
          <cell r="EO190">
            <v>7.4</v>
          </cell>
          <cell r="EZ190">
            <v>0</v>
          </cell>
          <cell r="FA190">
            <v>7.4</v>
          </cell>
        </row>
        <row r="191">
          <cell r="B191">
            <v>11</v>
          </cell>
          <cell r="C191">
            <v>7.1</v>
          </cell>
          <cell r="Q191">
            <v>0</v>
          </cell>
          <cell r="R191">
            <v>7.1</v>
          </cell>
          <cell r="AC191">
            <v>0</v>
          </cell>
          <cell r="AD191">
            <v>7.1</v>
          </cell>
          <cell r="AO191">
            <v>1</v>
          </cell>
          <cell r="AP191">
            <v>7.1</v>
          </cell>
          <cell r="AZ191">
            <v>8.6999999999999993</v>
          </cell>
          <cell r="BA191">
            <v>7.1</v>
          </cell>
          <cell r="BK191">
            <v>3.7</v>
          </cell>
          <cell r="BL191">
            <v>7.1</v>
          </cell>
          <cell r="BW191">
            <v>4.2</v>
          </cell>
          <cell r="BX191">
            <v>7.1</v>
          </cell>
          <cell r="CH191">
            <v>4.8</v>
          </cell>
          <cell r="CI191">
            <v>7.1</v>
          </cell>
          <cell r="CS191">
            <v>3.8</v>
          </cell>
          <cell r="CT191">
            <v>7.1</v>
          </cell>
          <cell r="DE191">
            <v>5.5</v>
          </cell>
          <cell r="DF191">
            <v>7.1</v>
          </cell>
          <cell r="DQ191">
            <v>3.5</v>
          </cell>
          <cell r="DR191">
            <v>7.1</v>
          </cell>
          <cell r="EB191">
            <v>4.2</v>
          </cell>
          <cell r="EC191">
            <v>7.1</v>
          </cell>
          <cell r="EN191">
            <v>5.6</v>
          </cell>
          <cell r="EO191">
            <v>7.1</v>
          </cell>
          <cell r="EZ191">
            <v>0</v>
          </cell>
          <cell r="FA191">
            <v>7.1</v>
          </cell>
        </row>
        <row r="192">
          <cell r="B192">
            <v>2</v>
          </cell>
          <cell r="C192">
            <v>6.7</v>
          </cell>
          <cell r="Q192">
            <v>0</v>
          </cell>
          <cell r="R192">
            <v>6.7</v>
          </cell>
          <cell r="AC192">
            <v>0</v>
          </cell>
          <cell r="AD192">
            <v>6.7</v>
          </cell>
          <cell r="AO192">
            <v>1</v>
          </cell>
          <cell r="AP192">
            <v>6.7</v>
          </cell>
          <cell r="AZ192">
            <v>8.8000000000000007</v>
          </cell>
          <cell r="BA192">
            <v>6.7</v>
          </cell>
          <cell r="BK192">
            <v>3.9</v>
          </cell>
          <cell r="BL192">
            <v>6.7</v>
          </cell>
          <cell r="BW192">
            <v>3.4</v>
          </cell>
          <cell r="BX192">
            <v>6.7</v>
          </cell>
          <cell r="CH192">
            <v>4.8</v>
          </cell>
          <cell r="CI192">
            <v>6.7</v>
          </cell>
          <cell r="CS192">
            <v>5.8</v>
          </cell>
          <cell r="CT192">
            <v>6.7</v>
          </cell>
          <cell r="DE192">
            <v>3.8</v>
          </cell>
          <cell r="DF192">
            <v>6.7</v>
          </cell>
          <cell r="DQ192">
            <v>3.7</v>
          </cell>
          <cell r="DR192">
            <v>6.7</v>
          </cell>
          <cell r="EB192">
            <v>2.9</v>
          </cell>
          <cell r="EC192">
            <v>6.7</v>
          </cell>
          <cell r="EN192">
            <v>4.2</v>
          </cell>
          <cell r="EO192">
            <v>6.7</v>
          </cell>
          <cell r="EZ192">
            <v>1</v>
          </cell>
          <cell r="FA192">
            <v>6.7</v>
          </cell>
        </row>
        <row r="193">
          <cell r="B193">
            <v>8</v>
          </cell>
          <cell r="C193">
            <v>6.7</v>
          </cell>
          <cell r="Q193">
            <v>0</v>
          </cell>
          <cell r="R193">
            <v>6.7</v>
          </cell>
          <cell r="AC193">
            <v>1</v>
          </cell>
          <cell r="AD193">
            <v>6.7</v>
          </cell>
          <cell r="AO193">
            <v>0</v>
          </cell>
          <cell r="AP193">
            <v>6.7</v>
          </cell>
          <cell r="AZ193">
            <v>6.4</v>
          </cell>
          <cell r="BA193">
            <v>6.7</v>
          </cell>
          <cell r="BK193">
            <v>4.5</v>
          </cell>
          <cell r="BL193">
            <v>6.7</v>
          </cell>
          <cell r="BW193">
            <v>4</v>
          </cell>
          <cell r="BX193">
            <v>6.7</v>
          </cell>
          <cell r="CH193">
            <v>5.7</v>
          </cell>
          <cell r="CI193">
            <v>6.7</v>
          </cell>
          <cell r="CS193">
            <v>8.4</v>
          </cell>
          <cell r="CT193">
            <v>6.7</v>
          </cell>
          <cell r="DE193">
            <v>4</v>
          </cell>
          <cell r="DF193">
            <v>6.7</v>
          </cell>
          <cell r="DQ193">
            <v>5.8</v>
          </cell>
          <cell r="DR193">
            <v>6.7</v>
          </cell>
          <cell r="EB193">
            <v>4.4000000000000004</v>
          </cell>
          <cell r="EC193">
            <v>6.7</v>
          </cell>
          <cell r="EN193">
            <v>5.8</v>
          </cell>
          <cell r="EO193">
            <v>6.7</v>
          </cell>
          <cell r="EZ193">
            <v>0</v>
          </cell>
          <cell r="FA193">
            <v>6.7</v>
          </cell>
        </row>
        <row r="194">
          <cell r="B194">
            <v>13</v>
          </cell>
          <cell r="C194">
            <v>7.2</v>
          </cell>
          <cell r="Q194">
            <v>0</v>
          </cell>
          <cell r="R194">
            <v>7.2</v>
          </cell>
          <cell r="AC194">
            <v>1</v>
          </cell>
          <cell r="AD194">
            <v>7.2</v>
          </cell>
          <cell r="AO194">
            <v>0</v>
          </cell>
          <cell r="AP194">
            <v>7.2</v>
          </cell>
          <cell r="AZ194">
            <v>6.7</v>
          </cell>
          <cell r="BA194">
            <v>7.2</v>
          </cell>
          <cell r="BK194">
            <v>3.6</v>
          </cell>
          <cell r="BL194">
            <v>7.2</v>
          </cell>
          <cell r="BW194">
            <v>3.3</v>
          </cell>
          <cell r="BX194">
            <v>7.2</v>
          </cell>
          <cell r="CH194">
            <v>4.8</v>
          </cell>
          <cell r="CI194">
            <v>7.2</v>
          </cell>
          <cell r="CS194">
            <v>7.2</v>
          </cell>
          <cell r="CT194">
            <v>7.2</v>
          </cell>
          <cell r="DE194">
            <v>2.9</v>
          </cell>
          <cell r="DF194">
            <v>7.2</v>
          </cell>
          <cell r="DQ194">
            <v>3.6</v>
          </cell>
          <cell r="DR194">
            <v>7.2</v>
          </cell>
          <cell r="EB194">
            <v>2.8</v>
          </cell>
          <cell r="EC194">
            <v>7.2</v>
          </cell>
          <cell r="EN194">
            <v>3.2</v>
          </cell>
          <cell r="EO194">
            <v>7.2</v>
          </cell>
          <cell r="EZ194">
            <v>0</v>
          </cell>
          <cell r="FA194">
            <v>7.2</v>
          </cell>
        </row>
        <row r="195">
          <cell r="B195">
            <v>1</v>
          </cell>
          <cell r="C195">
            <v>7.1</v>
          </cell>
          <cell r="Q195">
            <v>0</v>
          </cell>
          <cell r="R195">
            <v>7.1</v>
          </cell>
          <cell r="AC195">
            <v>1</v>
          </cell>
          <cell r="AD195">
            <v>7.1</v>
          </cell>
          <cell r="AO195">
            <v>0</v>
          </cell>
          <cell r="AP195">
            <v>7.1</v>
          </cell>
          <cell r="AZ195">
            <v>5.2</v>
          </cell>
          <cell r="BA195">
            <v>7.1</v>
          </cell>
          <cell r="BK195">
            <v>3.8</v>
          </cell>
          <cell r="BL195">
            <v>7.1</v>
          </cell>
          <cell r="BW195">
            <v>3.3</v>
          </cell>
          <cell r="BX195">
            <v>7.1</v>
          </cell>
          <cell r="CH195">
            <v>5</v>
          </cell>
          <cell r="CI195">
            <v>7.1</v>
          </cell>
          <cell r="CS195">
            <v>8.4</v>
          </cell>
          <cell r="CT195">
            <v>7.1</v>
          </cell>
          <cell r="DE195">
            <v>4.3</v>
          </cell>
          <cell r="DF195">
            <v>7.1</v>
          </cell>
          <cell r="DQ195">
            <v>4.9000000000000004</v>
          </cell>
          <cell r="DR195">
            <v>7.1</v>
          </cell>
          <cell r="EB195">
            <v>3.3</v>
          </cell>
          <cell r="EC195">
            <v>7.1</v>
          </cell>
          <cell r="EN195">
            <v>4.7</v>
          </cell>
          <cell r="EO195">
            <v>7.1</v>
          </cell>
          <cell r="EZ195">
            <v>0</v>
          </cell>
          <cell r="FA195">
            <v>7.1</v>
          </cell>
        </row>
        <row r="196">
          <cell r="B196">
            <v>3</v>
          </cell>
          <cell r="C196">
            <v>6</v>
          </cell>
          <cell r="Q196">
            <v>1</v>
          </cell>
          <cell r="R196">
            <v>6</v>
          </cell>
          <cell r="AC196">
            <v>1</v>
          </cell>
          <cell r="AD196">
            <v>6</v>
          </cell>
          <cell r="AO196">
            <v>0</v>
          </cell>
          <cell r="AP196">
            <v>6</v>
          </cell>
          <cell r="AZ196">
            <v>6.4</v>
          </cell>
          <cell r="BA196">
            <v>6</v>
          </cell>
          <cell r="BK196">
            <v>3.3</v>
          </cell>
          <cell r="BL196">
            <v>6</v>
          </cell>
          <cell r="BW196">
            <v>5.3</v>
          </cell>
          <cell r="BX196">
            <v>6</v>
          </cell>
          <cell r="CH196">
            <v>4.5</v>
          </cell>
          <cell r="CI196">
            <v>6</v>
          </cell>
          <cell r="CS196">
            <v>8.8000000000000007</v>
          </cell>
          <cell r="CT196">
            <v>6</v>
          </cell>
          <cell r="DE196">
            <v>3.6</v>
          </cell>
          <cell r="DF196">
            <v>6</v>
          </cell>
          <cell r="DQ196">
            <v>4.0999999999999996</v>
          </cell>
          <cell r="DR196">
            <v>6</v>
          </cell>
          <cell r="EB196">
            <v>3</v>
          </cell>
          <cell r="EC196">
            <v>6</v>
          </cell>
          <cell r="EN196">
            <v>4</v>
          </cell>
          <cell r="EO196">
            <v>6</v>
          </cell>
          <cell r="EZ196">
            <v>0</v>
          </cell>
          <cell r="FA196">
            <v>6</v>
          </cell>
        </row>
        <row r="197">
          <cell r="B197">
            <v>10</v>
          </cell>
          <cell r="C197">
            <v>8.4</v>
          </cell>
          <cell r="Q197">
            <v>1</v>
          </cell>
          <cell r="R197">
            <v>8.4</v>
          </cell>
          <cell r="AC197">
            <v>0</v>
          </cell>
          <cell r="AD197">
            <v>8.4</v>
          </cell>
          <cell r="AO197">
            <v>0</v>
          </cell>
          <cell r="AP197">
            <v>8.4</v>
          </cell>
          <cell r="AZ197">
            <v>7.6</v>
          </cell>
          <cell r="BA197">
            <v>8.4</v>
          </cell>
          <cell r="BK197">
            <v>3.6</v>
          </cell>
          <cell r="BL197">
            <v>8.4</v>
          </cell>
          <cell r="BW197">
            <v>4.8</v>
          </cell>
          <cell r="BX197">
            <v>8.4</v>
          </cell>
          <cell r="CH197">
            <v>5.4</v>
          </cell>
          <cell r="CI197">
            <v>8.4</v>
          </cell>
          <cell r="CS197">
            <v>4.4000000000000004</v>
          </cell>
          <cell r="CT197">
            <v>8.4</v>
          </cell>
          <cell r="DE197">
            <v>4.4000000000000004</v>
          </cell>
          <cell r="DF197">
            <v>8.4</v>
          </cell>
          <cell r="DQ197">
            <v>3.9</v>
          </cell>
          <cell r="DR197">
            <v>8.4</v>
          </cell>
          <cell r="EB197">
            <v>4</v>
          </cell>
          <cell r="EC197">
            <v>8.4</v>
          </cell>
          <cell r="EN197">
            <v>5.2</v>
          </cell>
          <cell r="EO197">
            <v>8.4</v>
          </cell>
          <cell r="EZ197">
            <v>0</v>
          </cell>
          <cell r="FA197">
            <v>8.4</v>
          </cell>
        </row>
        <row r="198">
          <cell r="B198">
            <v>8</v>
          </cell>
          <cell r="C198">
            <v>8.6</v>
          </cell>
          <cell r="Q198">
            <v>1</v>
          </cell>
          <cell r="R198">
            <v>8.6</v>
          </cell>
          <cell r="AC198">
            <v>1</v>
          </cell>
          <cell r="AD198">
            <v>8.6</v>
          </cell>
          <cell r="AO198">
            <v>0</v>
          </cell>
          <cell r="AP198">
            <v>8.6</v>
          </cell>
          <cell r="AZ198">
            <v>5.9</v>
          </cell>
          <cell r="BA198">
            <v>8.6</v>
          </cell>
          <cell r="BK198">
            <v>4</v>
          </cell>
          <cell r="BL198">
            <v>8.6</v>
          </cell>
          <cell r="BW198">
            <v>3.3</v>
          </cell>
          <cell r="BX198">
            <v>8.6</v>
          </cell>
          <cell r="CH198">
            <v>6.2</v>
          </cell>
          <cell r="CI198">
            <v>8.6</v>
          </cell>
          <cell r="CS198">
            <v>8.4</v>
          </cell>
          <cell r="CT198">
            <v>8.6</v>
          </cell>
          <cell r="DE198">
            <v>6</v>
          </cell>
          <cell r="DF198">
            <v>8.6</v>
          </cell>
          <cell r="DQ198">
            <v>7.5</v>
          </cell>
          <cell r="DR198">
            <v>8.6</v>
          </cell>
          <cell r="EB198">
            <v>5.4</v>
          </cell>
          <cell r="EC198">
            <v>8.6</v>
          </cell>
          <cell r="EN198">
            <v>6</v>
          </cell>
          <cell r="EO198">
            <v>8.6</v>
          </cell>
          <cell r="EZ198">
            <v>1</v>
          </cell>
          <cell r="FA198">
            <v>8.6</v>
          </cell>
        </row>
        <row r="199">
          <cell r="B199">
            <v>9</v>
          </cell>
          <cell r="C199">
            <v>7.9</v>
          </cell>
          <cell r="Q199">
            <v>1</v>
          </cell>
          <cell r="R199">
            <v>7.9</v>
          </cell>
          <cell r="AC199">
            <v>1</v>
          </cell>
          <cell r="AD199">
            <v>7.9</v>
          </cell>
          <cell r="AO199">
            <v>1</v>
          </cell>
          <cell r="AP199">
            <v>7.9</v>
          </cell>
          <cell r="AZ199">
            <v>9.6999999999999993</v>
          </cell>
          <cell r="BA199">
            <v>7.9</v>
          </cell>
          <cell r="BK199">
            <v>5</v>
          </cell>
          <cell r="BL199">
            <v>7.9</v>
          </cell>
          <cell r="BW199">
            <v>5.3</v>
          </cell>
          <cell r="BX199">
            <v>7.9</v>
          </cell>
          <cell r="CH199">
            <v>6.1</v>
          </cell>
          <cell r="CI199">
            <v>7.9</v>
          </cell>
          <cell r="CS199">
            <v>6.8</v>
          </cell>
          <cell r="CT199">
            <v>7.9</v>
          </cell>
          <cell r="DE199">
            <v>4.4000000000000004</v>
          </cell>
          <cell r="DF199">
            <v>7.9</v>
          </cell>
          <cell r="DQ199">
            <v>3.5</v>
          </cell>
          <cell r="DR199">
            <v>7.9</v>
          </cell>
          <cell r="EB199">
            <v>4.2</v>
          </cell>
          <cell r="EC199">
            <v>7.9</v>
          </cell>
          <cell r="EN199">
            <v>6.3</v>
          </cell>
          <cell r="EO199">
            <v>7.9</v>
          </cell>
          <cell r="EZ199">
            <v>1</v>
          </cell>
          <cell r="FA199">
            <v>7.9</v>
          </cell>
        </row>
        <row r="200">
          <cell r="B200">
            <v>6</v>
          </cell>
          <cell r="C200">
            <v>7.6</v>
          </cell>
          <cell r="Q200">
            <v>1</v>
          </cell>
          <cell r="R200">
            <v>7.6</v>
          </cell>
          <cell r="AC200">
            <v>1</v>
          </cell>
          <cell r="AD200">
            <v>7.6</v>
          </cell>
          <cell r="AO200">
            <v>1</v>
          </cell>
          <cell r="AP200">
            <v>7.6</v>
          </cell>
          <cell r="AZ200">
            <v>5.5</v>
          </cell>
          <cell r="BA200">
            <v>7.6</v>
          </cell>
          <cell r="BK200">
            <v>5.5</v>
          </cell>
          <cell r="BL200">
            <v>7.6</v>
          </cell>
          <cell r="BW200">
            <v>6.5</v>
          </cell>
          <cell r="BX200">
            <v>7.6</v>
          </cell>
          <cell r="CH200">
            <v>8.1999999999999993</v>
          </cell>
          <cell r="CI200">
            <v>7.6</v>
          </cell>
          <cell r="CS200">
            <v>6.3</v>
          </cell>
          <cell r="CT200">
            <v>7.6</v>
          </cell>
          <cell r="DE200">
            <v>5.9</v>
          </cell>
          <cell r="DF200">
            <v>7.6</v>
          </cell>
          <cell r="DQ200">
            <v>6.7</v>
          </cell>
          <cell r="DR200">
            <v>7.6</v>
          </cell>
          <cell r="EB200">
            <v>4.9000000000000004</v>
          </cell>
          <cell r="EC200">
            <v>7.6</v>
          </cell>
          <cell r="EN200">
            <v>6.6</v>
          </cell>
          <cell r="EO200">
            <v>7.6</v>
          </cell>
          <cell r="EZ200">
            <v>1</v>
          </cell>
          <cell r="FA200">
            <v>7.6</v>
          </cell>
        </row>
        <row r="201">
          <cell r="B201">
            <v>4</v>
          </cell>
          <cell r="C201">
            <v>8.5</v>
          </cell>
          <cell r="Q201">
            <v>1</v>
          </cell>
          <cell r="R201">
            <v>8.5</v>
          </cell>
          <cell r="AC201">
            <v>1</v>
          </cell>
          <cell r="AD201">
            <v>8.5</v>
          </cell>
          <cell r="AO201">
            <v>1</v>
          </cell>
          <cell r="AP201">
            <v>8.5</v>
          </cell>
          <cell r="AZ201">
            <v>9.6999999999999993</v>
          </cell>
          <cell r="BA201">
            <v>8.5</v>
          </cell>
          <cell r="BK201">
            <v>5</v>
          </cell>
          <cell r="BL201">
            <v>8.5</v>
          </cell>
          <cell r="BW201">
            <v>5.3</v>
          </cell>
          <cell r="BX201">
            <v>8.5</v>
          </cell>
          <cell r="CH201">
            <v>6.1</v>
          </cell>
          <cell r="CI201">
            <v>8.5</v>
          </cell>
          <cell r="CS201">
            <v>6.8</v>
          </cell>
          <cell r="CT201">
            <v>8.5</v>
          </cell>
          <cell r="DE201">
            <v>4.3</v>
          </cell>
          <cell r="DF201">
            <v>8.5</v>
          </cell>
          <cell r="DQ201">
            <v>3.5</v>
          </cell>
          <cell r="DR201">
            <v>8.5</v>
          </cell>
          <cell r="EB201">
            <v>4.2</v>
          </cell>
          <cell r="EC201">
            <v>8.5</v>
          </cell>
          <cell r="EN201">
            <v>5.9</v>
          </cell>
          <cell r="EO201">
            <v>8.5</v>
          </cell>
          <cell r="EZ201">
            <v>1</v>
          </cell>
          <cell r="FA201">
            <v>8.5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A2">
            <v>3</v>
          </cell>
          <cell r="B2">
            <v>8.5</v>
          </cell>
          <cell r="C2">
            <v>6</v>
          </cell>
          <cell r="D2">
            <v>5.9</v>
          </cell>
          <cell r="E2">
            <v>1</v>
          </cell>
        </row>
        <row r="3">
          <cell r="A3">
            <v>13</v>
          </cell>
          <cell r="B3">
            <v>8.1999999999999993</v>
          </cell>
          <cell r="C3">
            <v>3.1</v>
          </cell>
          <cell r="D3">
            <v>7.2</v>
          </cell>
          <cell r="E3">
            <v>0</v>
          </cell>
        </row>
        <row r="4">
          <cell r="A4">
            <v>12</v>
          </cell>
          <cell r="B4">
            <v>9.1999999999999993</v>
          </cell>
          <cell r="C4">
            <v>5.8</v>
          </cell>
          <cell r="D4">
            <v>5.6</v>
          </cell>
          <cell r="E4">
            <v>1</v>
          </cell>
        </row>
        <row r="5">
          <cell r="A5">
            <v>14</v>
          </cell>
          <cell r="B5">
            <v>6.4</v>
          </cell>
          <cell r="C5">
            <v>4.5</v>
          </cell>
          <cell r="D5">
            <v>3.7</v>
          </cell>
          <cell r="E5">
            <v>0</v>
          </cell>
        </row>
        <row r="6">
          <cell r="A6">
            <v>9</v>
          </cell>
          <cell r="B6">
            <v>9</v>
          </cell>
          <cell r="C6">
            <v>4.5</v>
          </cell>
          <cell r="D6">
            <v>6.9</v>
          </cell>
          <cell r="E6">
            <v>0</v>
          </cell>
        </row>
        <row r="7">
          <cell r="A7">
            <v>8</v>
          </cell>
          <cell r="B7">
            <v>6.5</v>
          </cell>
          <cell r="C7">
            <v>3.7</v>
          </cell>
          <cell r="D7">
            <v>4.0999999999999996</v>
          </cell>
          <cell r="E7">
            <v>0</v>
          </cell>
        </row>
        <row r="8">
          <cell r="A8">
            <v>2</v>
          </cell>
          <cell r="B8">
            <v>6.9</v>
          </cell>
          <cell r="C8">
            <v>5.4</v>
          </cell>
          <cell r="D8">
            <v>2.6</v>
          </cell>
          <cell r="E8">
            <v>1</v>
          </cell>
        </row>
        <row r="9">
          <cell r="A9">
            <v>9</v>
          </cell>
          <cell r="B9">
            <v>6.2</v>
          </cell>
          <cell r="C9">
            <v>5.0999999999999996</v>
          </cell>
          <cell r="D9">
            <v>4.8</v>
          </cell>
          <cell r="E9">
            <v>0</v>
          </cell>
        </row>
        <row r="10">
          <cell r="A10">
            <v>7</v>
          </cell>
          <cell r="B10">
            <v>5.8</v>
          </cell>
          <cell r="C10">
            <v>5.8</v>
          </cell>
          <cell r="D10">
            <v>6.7</v>
          </cell>
          <cell r="E10">
            <v>1</v>
          </cell>
        </row>
        <row r="11">
          <cell r="A11">
            <v>9</v>
          </cell>
          <cell r="B11">
            <v>6.4</v>
          </cell>
          <cell r="C11">
            <v>5.7</v>
          </cell>
          <cell r="D11">
            <v>6.1</v>
          </cell>
          <cell r="E11">
            <v>0</v>
          </cell>
        </row>
        <row r="12">
          <cell r="A12">
            <v>10</v>
          </cell>
          <cell r="B12">
            <v>8.6999999999999993</v>
          </cell>
          <cell r="C12">
            <v>4.5999999999999996</v>
          </cell>
          <cell r="D12">
            <v>4.8</v>
          </cell>
          <cell r="E12">
            <v>1</v>
          </cell>
        </row>
        <row r="13">
          <cell r="A13">
            <v>4</v>
          </cell>
          <cell r="B13">
            <v>6.1</v>
          </cell>
          <cell r="C13">
            <v>6.4</v>
          </cell>
          <cell r="D13">
            <v>3.9</v>
          </cell>
          <cell r="E13">
            <v>0</v>
          </cell>
        </row>
        <row r="14">
          <cell r="A14">
            <v>13</v>
          </cell>
          <cell r="B14">
            <v>9.5</v>
          </cell>
          <cell r="C14">
            <v>6.6</v>
          </cell>
          <cell r="D14">
            <v>6.9</v>
          </cell>
          <cell r="E14">
            <v>1</v>
          </cell>
        </row>
        <row r="15">
          <cell r="A15">
            <v>7</v>
          </cell>
          <cell r="B15">
            <v>9.1999999999999993</v>
          </cell>
          <cell r="C15">
            <v>4.8</v>
          </cell>
          <cell r="D15">
            <v>5.5</v>
          </cell>
          <cell r="E15">
            <v>0</v>
          </cell>
        </row>
        <row r="16">
          <cell r="A16">
            <v>15</v>
          </cell>
          <cell r="B16">
            <v>6.3</v>
          </cell>
          <cell r="C16">
            <v>5.9</v>
          </cell>
          <cell r="D16">
            <v>6.9</v>
          </cell>
          <cell r="E16">
            <v>1</v>
          </cell>
        </row>
        <row r="17">
          <cell r="A17">
            <v>1</v>
          </cell>
          <cell r="B17">
            <v>8.6999999999999993</v>
          </cell>
          <cell r="C17">
            <v>3.8</v>
          </cell>
          <cell r="D17">
            <v>6.8</v>
          </cell>
          <cell r="E17">
            <v>0</v>
          </cell>
        </row>
        <row r="18">
          <cell r="A18">
            <v>4</v>
          </cell>
          <cell r="B18">
            <v>5.7</v>
          </cell>
          <cell r="C18">
            <v>5.0999999999999996</v>
          </cell>
          <cell r="D18">
            <v>6</v>
          </cell>
          <cell r="E18">
            <v>1</v>
          </cell>
        </row>
        <row r="19">
          <cell r="A19">
            <v>8</v>
          </cell>
          <cell r="B19">
            <v>5.9</v>
          </cell>
          <cell r="C19">
            <v>5.5</v>
          </cell>
          <cell r="D19">
            <v>7.2</v>
          </cell>
          <cell r="E19">
            <v>0</v>
          </cell>
        </row>
        <row r="20">
          <cell r="A20">
            <v>12</v>
          </cell>
          <cell r="B20">
            <v>5.6</v>
          </cell>
          <cell r="C20">
            <v>5.6</v>
          </cell>
          <cell r="D20">
            <v>6.4</v>
          </cell>
          <cell r="E20">
            <v>1</v>
          </cell>
        </row>
        <row r="21">
          <cell r="A21">
            <v>13</v>
          </cell>
          <cell r="B21">
            <v>9.1</v>
          </cell>
          <cell r="C21">
            <v>7.1</v>
          </cell>
          <cell r="D21">
            <v>6</v>
          </cell>
          <cell r="E21">
            <v>1</v>
          </cell>
        </row>
        <row r="22">
          <cell r="A22">
            <v>8</v>
          </cell>
          <cell r="B22">
            <v>5.2</v>
          </cell>
          <cell r="C22">
            <v>5</v>
          </cell>
          <cell r="D22">
            <v>5.2</v>
          </cell>
          <cell r="E22">
            <v>0</v>
          </cell>
        </row>
        <row r="23">
          <cell r="A23">
            <v>12</v>
          </cell>
          <cell r="B23">
            <v>9.6</v>
          </cell>
          <cell r="C23">
            <v>7.8</v>
          </cell>
          <cell r="D23">
            <v>7.7</v>
          </cell>
          <cell r="E23">
            <v>1</v>
          </cell>
        </row>
        <row r="24">
          <cell r="A24">
            <v>3</v>
          </cell>
          <cell r="B24">
            <v>8.6</v>
          </cell>
          <cell r="C24">
            <v>4.7</v>
          </cell>
          <cell r="D24">
            <v>5.0999999999999996</v>
          </cell>
          <cell r="E24">
            <v>1</v>
          </cell>
        </row>
        <row r="25">
          <cell r="A25">
            <v>10</v>
          </cell>
          <cell r="B25">
            <v>9.3000000000000007</v>
          </cell>
          <cell r="C25">
            <v>4.5</v>
          </cell>
          <cell r="D25">
            <v>7.2</v>
          </cell>
          <cell r="E25">
            <v>1</v>
          </cell>
        </row>
        <row r="26">
          <cell r="A26">
            <v>5</v>
          </cell>
          <cell r="B26">
            <v>6</v>
          </cell>
          <cell r="C26">
            <v>5.3</v>
          </cell>
          <cell r="D26">
            <v>4.7</v>
          </cell>
          <cell r="E26">
            <v>0</v>
          </cell>
        </row>
        <row r="27">
          <cell r="A27">
            <v>3</v>
          </cell>
          <cell r="B27">
            <v>6.4</v>
          </cell>
          <cell r="C27">
            <v>5.3</v>
          </cell>
          <cell r="D27">
            <v>6.1</v>
          </cell>
          <cell r="E27">
            <v>0</v>
          </cell>
        </row>
        <row r="28">
          <cell r="A28">
            <v>9</v>
          </cell>
          <cell r="B28">
            <v>8.5</v>
          </cell>
          <cell r="C28">
            <v>3.7</v>
          </cell>
          <cell r="D28">
            <v>5.8</v>
          </cell>
          <cell r="E28">
            <v>1</v>
          </cell>
        </row>
        <row r="29">
          <cell r="A29">
            <v>4</v>
          </cell>
          <cell r="B29">
            <v>7</v>
          </cell>
          <cell r="C29">
            <v>4.2</v>
          </cell>
          <cell r="D29">
            <v>5.5</v>
          </cell>
          <cell r="E29">
            <v>0</v>
          </cell>
        </row>
        <row r="30">
          <cell r="A30">
            <v>13</v>
          </cell>
          <cell r="B30">
            <v>8.5</v>
          </cell>
          <cell r="C30">
            <v>3.7</v>
          </cell>
          <cell r="D30">
            <v>6</v>
          </cell>
          <cell r="E30">
            <v>0</v>
          </cell>
        </row>
        <row r="31">
          <cell r="A31">
            <v>4</v>
          </cell>
          <cell r="B31">
            <v>7.6</v>
          </cell>
          <cell r="C31">
            <v>4.5999999999999996</v>
          </cell>
          <cell r="D31">
            <v>4</v>
          </cell>
          <cell r="E31">
            <v>0</v>
          </cell>
        </row>
        <row r="32">
          <cell r="A32">
            <v>13</v>
          </cell>
          <cell r="B32">
            <v>6.9</v>
          </cell>
          <cell r="C32">
            <v>4.7</v>
          </cell>
          <cell r="D32">
            <v>4.3</v>
          </cell>
          <cell r="E32">
            <v>0</v>
          </cell>
        </row>
        <row r="33">
          <cell r="A33">
            <v>2</v>
          </cell>
          <cell r="B33">
            <v>8.1</v>
          </cell>
          <cell r="C33">
            <v>3.8</v>
          </cell>
          <cell r="D33">
            <v>4.5</v>
          </cell>
          <cell r="E33">
            <v>0</v>
          </cell>
        </row>
        <row r="34">
          <cell r="A34">
            <v>15</v>
          </cell>
          <cell r="B34">
            <v>6.7</v>
          </cell>
          <cell r="C34">
            <v>4.9000000000000004</v>
          </cell>
          <cell r="D34">
            <v>5.3</v>
          </cell>
          <cell r="E34">
            <v>0</v>
          </cell>
        </row>
        <row r="35">
          <cell r="A35">
            <v>10</v>
          </cell>
          <cell r="B35">
            <v>8</v>
          </cell>
          <cell r="C35">
            <v>4.7</v>
          </cell>
          <cell r="D35">
            <v>5.7</v>
          </cell>
          <cell r="E35">
            <v>1</v>
          </cell>
        </row>
        <row r="36">
          <cell r="A36">
            <v>6</v>
          </cell>
          <cell r="B36">
            <v>6.7</v>
          </cell>
          <cell r="C36">
            <v>6.8</v>
          </cell>
          <cell r="D36">
            <v>5</v>
          </cell>
          <cell r="E36">
            <v>0</v>
          </cell>
        </row>
        <row r="37">
          <cell r="A37">
            <v>3</v>
          </cell>
          <cell r="B37">
            <v>8.6999999999999993</v>
          </cell>
          <cell r="C37">
            <v>2.9</v>
          </cell>
          <cell r="D37">
            <v>4.3</v>
          </cell>
          <cell r="E37">
            <v>0</v>
          </cell>
        </row>
        <row r="38">
          <cell r="A38">
            <v>9</v>
          </cell>
          <cell r="B38">
            <v>9</v>
          </cell>
          <cell r="C38">
            <v>4.5</v>
          </cell>
          <cell r="D38">
            <v>4.5999999999999996</v>
          </cell>
          <cell r="E38">
            <v>1</v>
          </cell>
        </row>
        <row r="39">
          <cell r="A39">
            <v>10</v>
          </cell>
          <cell r="B39">
            <v>9.6</v>
          </cell>
          <cell r="C39">
            <v>5.5</v>
          </cell>
          <cell r="D39">
            <v>8.1</v>
          </cell>
          <cell r="E39">
            <v>1</v>
          </cell>
        </row>
        <row r="40">
          <cell r="A40">
            <v>12</v>
          </cell>
          <cell r="B40">
            <v>8.1999999999999993</v>
          </cell>
          <cell r="C40">
            <v>5</v>
          </cell>
          <cell r="D40">
            <v>6.2</v>
          </cell>
          <cell r="E40">
            <v>0</v>
          </cell>
        </row>
        <row r="41">
          <cell r="A41">
            <v>9</v>
          </cell>
          <cell r="B41">
            <v>6.1</v>
          </cell>
          <cell r="C41">
            <v>6.4</v>
          </cell>
          <cell r="D41">
            <v>4.8</v>
          </cell>
          <cell r="E41">
            <v>0</v>
          </cell>
        </row>
        <row r="42">
          <cell r="A42">
            <v>6</v>
          </cell>
          <cell r="B42">
            <v>8.3000000000000007</v>
          </cell>
          <cell r="C42">
            <v>5.2</v>
          </cell>
          <cell r="D42">
            <v>5.5</v>
          </cell>
          <cell r="E42">
            <v>1</v>
          </cell>
        </row>
        <row r="43">
          <cell r="A43">
            <v>2</v>
          </cell>
          <cell r="B43">
            <v>9.4</v>
          </cell>
          <cell r="C43">
            <v>4.9000000000000004</v>
          </cell>
          <cell r="D43">
            <v>5.4</v>
          </cell>
          <cell r="E43">
            <v>1</v>
          </cell>
        </row>
        <row r="44">
          <cell r="A44">
            <v>10</v>
          </cell>
          <cell r="B44">
            <v>9.3000000000000007</v>
          </cell>
          <cell r="C44">
            <v>6.3</v>
          </cell>
          <cell r="D44">
            <v>6.8</v>
          </cell>
          <cell r="E44">
            <v>1</v>
          </cell>
        </row>
        <row r="45">
          <cell r="A45">
            <v>15</v>
          </cell>
          <cell r="B45">
            <v>5.0999999999999996</v>
          </cell>
          <cell r="C45">
            <v>7.8</v>
          </cell>
          <cell r="D45">
            <v>6.9</v>
          </cell>
          <cell r="E45">
            <v>1</v>
          </cell>
        </row>
        <row r="46">
          <cell r="A46">
            <v>6</v>
          </cell>
          <cell r="B46">
            <v>8</v>
          </cell>
          <cell r="C46">
            <v>3</v>
          </cell>
          <cell r="D46">
            <v>6.5</v>
          </cell>
          <cell r="E46">
            <v>0</v>
          </cell>
        </row>
        <row r="47">
          <cell r="A47">
            <v>5</v>
          </cell>
          <cell r="B47">
            <v>5.9</v>
          </cell>
          <cell r="C47">
            <v>5.5</v>
          </cell>
          <cell r="D47">
            <v>5.9</v>
          </cell>
          <cell r="E47">
            <v>1</v>
          </cell>
        </row>
        <row r="48">
          <cell r="A48">
            <v>4</v>
          </cell>
          <cell r="B48">
            <v>10</v>
          </cell>
          <cell r="C48">
            <v>4.5</v>
          </cell>
          <cell r="D48">
            <v>6.3</v>
          </cell>
          <cell r="E48">
            <v>1</v>
          </cell>
        </row>
        <row r="49">
          <cell r="A49">
            <v>8</v>
          </cell>
          <cell r="B49">
            <v>5.7</v>
          </cell>
          <cell r="C49">
            <v>6</v>
          </cell>
          <cell r="D49">
            <v>7.5</v>
          </cell>
          <cell r="E49">
            <v>1</v>
          </cell>
        </row>
        <row r="50">
          <cell r="A50">
            <v>13</v>
          </cell>
          <cell r="B50">
            <v>9.9</v>
          </cell>
          <cell r="C50">
            <v>6.7</v>
          </cell>
          <cell r="D50">
            <v>6.1</v>
          </cell>
          <cell r="E50">
            <v>1</v>
          </cell>
        </row>
        <row r="51">
          <cell r="A51">
            <v>3</v>
          </cell>
          <cell r="B51">
            <v>7.9</v>
          </cell>
          <cell r="C51">
            <v>5.8</v>
          </cell>
          <cell r="D51">
            <v>5.8</v>
          </cell>
          <cell r="E51">
            <v>1</v>
          </cell>
        </row>
        <row r="52">
          <cell r="A52">
            <v>10</v>
          </cell>
          <cell r="B52">
            <v>6.7</v>
          </cell>
          <cell r="C52">
            <v>4.8</v>
          </cell>
          <cell r="D52">
            <v>4.2</v>
          </cell>
          <cell r="E52">
            <v>1</v>
          </cell>
        </row>
        <row r="53">
          <cell r="A53">
            <v>7</v>
          </cell>
          <cell r="B53">
            <v>8.1999999999999993</v>
          </cell>
          <cell r="C53">
            <v>3.1</v>
          </cell>
          <cell r="D53">
            <v>7.4</v>
          </cell>
          <cell r="E53">
            <v>1</v>
          </cell>
        </row>
        <row r="54">
          <cell r="A54">
            <v>8</v>
          </cell>
          <cell r="B54">
            <v>9.4</v>
          </cell>
          <cell r="C54">
            <v>4.5999999999999996</v>
          </cell>
          <cell r="D54">
            <v>6.1</v>
          </cell>
          <cell r="E54">
            <v>1</v>
          </cell>
        </row>
        <row r="55">
          <cell r="A55">
            <v>11</v>
          </cell>
          <cell r="B55">
            <v>6.9</v>
          </cell>
          <cell r="C55">
            <v>4.7</v>
          </cell>
          <cell r="D55">
            <v>4.4000000000000004</v>
          </cell>
          <cell r="E55">
            <v>1</v>
          </cell>
        </row>
        <row r="56">
          <cell r="A56">
            <v>14</v>
          </cell>
          <cell r="B56">
            <v>8</v>
          </cell>
          <cell r="C56">
            <v>4.7</v>
          </cell>
          <cell r="D56">
            <v>5.8</v>
          </cell>
          <cell r="E56">
            <v>1</v>
          </cell>
        </row>
        <row r="57">
          <cell r="A57">
            <v>11</v>
          </cell>
          <cell r="B57">
            <v>9.3000000000000007</v>
          </cell>
          <cell r="C57">
            <v>5.5</v>
          </cell>
          <cell r="D57">
            <v>5.7</v>
          </cell>
          <cell r="E57">
            <v>1</v>
          </cell>
        </row>
        <row r="58">
          <cell r="A58">
            <v>14</v>
          </cell>
          <cell r="B58">
            <v>7.4</v>
          </cell>
          <cell r="C58">
            <v>6.9</v>
          </cell>
          <cell r="D58">
            <v>7.7</v>
          </cell>
          <cell r="E58">
            <v>1</v>
          </cell>
        </row>
        <row r="59">
          <cell r="A59">
            <v>1</v>
          </cell>
          <cell r="B59">
            <v>7.6</v>
          </cell>
          <cell r="C59">
            <v>5.4</v>
          </cell>
          <cell r="D59">
            <v>5.8</v>
          </cell>
          <cell r="E59">
            <v>1</v>
          </cell>
        </row>
        <row r="60">
          <cell r="A60">
            <v>1</v>
          </cell>
          <cell r="B60">
            <v>10</v>
          </cell>
          <cell r="C60">
            <v>4.5</v>
          </cell>
          <cell r="D60">
            <v>3.7</v>
          </cell>
          <cell r="E60">
            <v>0</v>
          </cell>
        </row>
        <row r="61">
          <cell r="A61">
            <v>6</v>
          </cell>
          <cell r="B61">
            <v>9.9</v>
          </cell>
          <cell r="C61">
            <v>3.5</v>
          </cell>
          <cell r="D61">
            <v>6.9</v>
          </cell>
          <cell r="E61">
            <v>1</v>
          </cell>
        </row>
        <row r="62">
          <cell r="A62">
            <v>5</v>
          </cell>
          <cell r="B62">
            <v>8.6999999999999993</v>
          </cell>
          <cell r="C62">
            <v>3.8</v>
          </cell>
          <cell r="D62">
            <v>6.1</v>
          </cell>
          <cell r="E62">
            <v>0</v>
          </cell>
        </row>
        <row r="63">
          <cell r="A63">
            <v>13</v>
          </cell>
          <cell r="B63">
            <v>8.4</v>
          </cell>
          <cell r="C63">
            <v>5.9</v>
          </cell>
          <cell r="D63">
            <v>5</v>
          </cell>
          <cell r="E63">
            <v>1</v>
          </cell>
        </row>
        <row r="64">
          <cell r="A64">
            <v>2</v>
          </cell>
          <cell r="B64">
            <v>8.8000000000000007</v>
          </cell>
          <cell r="C64">
            <v>4.8</v>
          </cell>
          <cell r="D64">
            <v>5.0999999999999996</v>
          </cell>
          <cell r="E64">
            <v>0</v>
          </cell>
        </row>
        <row r="65">
          <cell r="A65">
            <v>11</v>
          </cell>
          <cell r="B65">
            <v>7.7</v>
          </cell>
          <cell r="C65">
            <v>3.4</v>
          </cell>
          <cell r="D65">
            <v>4.5</v>
          </cell>
          <cell r="E65">
            <v>0</v>
          </cell>
        </row>
        <row r="66">
          <cell r="A66">
            <v>7</v>
          </cell>
          <cell r="B66">
            <v>6.6</v>
          </cell>
          <cell r="C66">
            <v>4.8</v>
          </cell>
          <cell r="D66">
            <v>4.0999999999999996</v>
          </cell>
          <cell r="E66">
            <v>0</v>
          </cell>
        </row>
        <row r="67">
          <cell r="A67">
            <v>12</v>
          </cell>
          <cell r="B67">
            <v>5.7</v>
          </cell>
          <cell r="C67">
            <v>6</v>
          </cell>
          <cell r="D67">
            <v>6.7</v>
          </cell>
          <cell r="E67">
            <v>0</v>
          </cell>
        </row>
        <row r="68">
          <cell r="A68">
            <v>5</v>
          </cell>
          <cell r="B68">
            <v>5.7</v>
          </cell>
          <cell r="C68">
            <v>5.0999999999999996</v>
          </cell>
          <cell r="D68">
            <v>5.5</v>
          </cell>
          <cell r="E68">
            <v>0</v>
          </cell>
        </row>
        <row r="69">
          <cell r="A69">
            <v>7</v>
          </cell>
          <cell r="B69">
            <v>5.5</v>
          </cell>
          <cell r="C69">
            <v>4.9000000000000004</v>
          </cell>
          <cell r="D69">
            <v>5.4</v>
          </cell>
          <cell r="E69">
            <v>0</v>
          </cell>
        </row>
        <row r="70">
          <cell r="A70">
            <v>5</v>
          </cell>
          <cell r="B70">
            <v>7.5</v>
          </cell>
          <cell r="C70">
            <v>4.5</v>
          </cell>
          <cell r="D70">
            <v>3.5</v>
          </cell>
          <cell r="E70">
            <v>0</v>
          </cell>
        </row>
        <row r="71">
          <cell r="A71">
            <v>9</v>
          </cell>
          <cell r="B71">
            <v>6.4</v>
          </cell>
          <cell r="C71">
            <v>5.3</v>
          </cell>
          <cell r="D71">
            <v>5.3</v>
          </cell>
          <cell r="E71">
            <v>0</v>
          </cell>
        </row>
        <row r="72">
          <cell r="A72">
            <v>13</v>
          </cell>
          <cell r="B72">
            <v>9.1</v>
          </cell>
          <cell r="C72">
            <v>7.1</v>
          </cell>
          <cell r="D72">
            <v>5.9</v>
          </cell>
          <cell r="E72">
            <v>1</v>
          </cell>
        </row>
        <row r="73">
          <cell r="A73">
            <v>8</v>
          </cell>
          <cell r="B73">
            <v>6.7</v>
          </cell>
          <cell r="C73">
            <v>4.5</v>
          </cell>
          <cell r="D73">
            <v>3.7</v>
          </cell>
          <cell r="E73">
            <v>0</v>
          </cell>
        </row>
        <row r="74">
          <cell r="A74">
            <v>13</v>
          </cell>
          <cell r="B74">
            <v>6.5</v>
          </cell>
          <cell r="C74">
            <v>6</v>
          </cell>
          <cell r="D74">
            <v>6.6</v>
          </cell>
          <cell r="E74">
            <v>0</v>
          </cell>
        </row>
        <row r="75">
          <cell r="A75">
            <v>14</v>
          </cell>
          <cell r="B75">
            <v>9.9</v>
          </cell>
          <cell r="C75">
            <v>6.7</v>
          </cell>
          <cell r="D75">
            <v>7.6</v>
          </cell>
          <cell r="E75">
            <v>1</v>
          </cell>
        </row>
        <row r="76">
          <cell r="A76">
            <v>10</v>
          </cell>
          <cell r="B76">
            <v>8.5</v>
          </cell>
          <cell r="C76">
            <v>6</v>
          </cell>
          <cell r="D76">
            <v>5.5</v>
          </cell>
          <cell r="E76">
            <v>1</v>
          </cell>
        </row>
        <row r="77">
          <cell r="A77">
            <v>7</v>
          </cell>
          <cell r="B77">
            <v>9.9</v>
          </cell>
          <cell r="C77">
            <v>4.8</v>
          </cell>
          <cell r="D77">
            <v>5</v>
          </cell>
          <cell r="E77">
            <v>0</v>
          </cell>
        </row>
        <row r="78">
          <cell r="A78">
            <v>3</v>
          </cell>
          <cell r="B78">
            <v>7.6</v>
          </cell>
          <cell r="C78">
            <v>5</v>
          </cell>
          <cell r="D78">
            <v>4.5999999999999996</v>
          </cell>
          <cell r="E78">
            <v>0</v>
          </cell>
        </row>
        <row r="79">
          <cell r="A79">
            <v>5</v>
          </cell>
          <cell r="B79">
            <v>9.4</v>
          </cell>
          <cell r="C79">
            <v>4.9000000000000004</v>
          </cell>
          <cell r="D79">
            <v>6.2</v>
          </cell>
          <cell r="E79">
            <v>1</v>
          </cell>
        </row>
        <row r="80">
          <cell r="A80">
            <v>10</v>
          </cell>
          <cell r="B80">
            <v>9.3000000000000007</v>
          </cell>
          <cell r="C80">
            <v>5.9</v>
          </cell>
          <cell r="D80">
            <v>7.6</v>
          </cell>
          <cell r="E80">
            <v>1</v>
          </cell>
        </row>
        <row r="81">
          <cell r="A81">
            <v>10</v>
          </cell>
          <cell r="B81">
            <v>7.1</v>
          </cell>
          <cell r="C81">
            <v>5.9</v>
          </cell>
          <cell r="D81">
            <v>4.0999999999999996</v>
          </cell>
          <cell r="E81">
            <v>0</v>
          </cell>
        </row>
        <row r="82">
          <cell r="A82">
            <v>8</v>
          </cell>
          <cell r="B82">
            <v>9.9</v>
          </cell>
          <cell r="C82">
            <v>4.8</v>
          </cell>
          <cell r="D82">
            <v>4.8</v>
          </cell>
          <cell r="E82">
            <v>1</v>
          </cell>
        </row>
        <row r="83">
          <cell r="A83">
            <v>2</v>
          </cell>
          <cell r="B83">
            <v>8.6999999999999993</v>
          </cell>
          <cell r="C83">
            <v>4.5999999999999996</v>
          </cell>
          <cell r="D83">
            <v>4.9000000000000004</v>
          </cell>
          <cell r="E83">
            <v>1</v>
          </cell>
        </row>
        <row r="84">
          <cell r="A84">
            <v>6</v>
          </cell>
          <cell r="B84">
            <v>8.6</v>
          </cell>
          <cell r="C84">
            <v>4</v>
          </cell>
          <cell r="D84">
            <v>3.9</v>
          </cell>
          <cell r="E84">
            <v>0</v>
          </cell>
        </row>
        <row r="85">
          <cell r="A85">
            <v>5</v>
          </cell>
          <cell r="B85">
            <v>6.4</v>
          </cell>
          <cell r="C85">
            <v>5</v>
          </cell>
          <cell r="D85">
            <v>3.6</v>
          </cell>
          <cell r="E85">
            <v>0</v>
          </cell>
        </row>
        <row r="86">
          <cell r="A86">
            <v>4</v>
          </cell>
          <cell r="B86">
            <v>7.7</v>
          </cell>
          <cell r="C86">
            <v>4.3</v>
          </cell>
          <cell r="D86">
            <v>6.6</v>
          </cell>
          <cell r="E86">
            <v>1</v>
          </cell>
        </row>
        <row r="87">
          <cell r="A87">
            <v>13</v>
          </cell>
          <cell r="B87">
            <v>7.5</v>
          </cell>
          <cell r="C87">
            <v>4.5</v>
          </cell>
          <cell r="D87">
            <v>4.5</v>
          </cell>
          <cell r="E87">
            <v>0</v>
          </cell>
        </row>
        <row r="88">
          <cell r="A88">
            <v>4</v>
          </cell>
          <cell r="B88">
            <v>5</v>
          </cell>
          <cell r="C88">
            <v>4.9000000000000004</v>
          </cell>
          <cell r="D88">
            <v>3</v>
          </cell>
          <cell r="E88">
            <v>0</v>
          </cell>
        </row>
        <row r="89">
          <cell r="A89">
            <v>11</v>
          </cell>
          <cell r="B89">
            <v>7.7</v>
          </cell>
          <cell r="C89">
            <v>4.3</v>
          </cell>
          <cell r="D89">
            <v>6.7</v>
          </cell>
          <cell r="E89">
            <v>1</v>
          </cell>
        </row>
        <row r="90">
          <cell r="A90">
            <v>8</v>
          </cell>
          <cell r="B90">
            <v>9.1</v>
          </cell>
          <cell r="C90">
            <v>4.5999999999999996</v>
          </cell>
          <cell r="D90">
            <v>5.4</v>
          </cell>
          <cell r="E90">
            <v>0</v>
          </cell>
        </row>
        <row r="91">
          <cell r="A91">
            <v>14</v>
          </cell>
          <cell r="B91">
            <v>5.5</v>
          </cell>
          <cell r="C91">
            <v>8.1999999999999993</v>
          </cell>
          <cell r="D91">
            <v>7</v>
          </cell>
          <cell r="E91">
            <v>1</v>
          </cell>
        </row>
        <row r="92">
          <cell r="A92">
            <v>15</v>
          </cell>
          <cell r="B92">
            <v>9.1</v>
          </cell>
          <cell r="C92">
            <v>5.4</v>
          </cell>
          <cell r="D92">
            <v>4.0999999999999996</v>
          </cell>
          <cell r="E92">
            <v>1</v>
          </cell>
        </row>
        <row r="93">
          <cell r="A93">
            <v>7</v>
          </cell>
          <cell r="B93">
            <v>7.1</v>
          </cell>
          <cell r="C93">
            <v>4.5</v>
          </cell>
          <cell r="D93">
            <v>2.6</v>
          </cell>
          <cell r="E93">
            <v>0</v>
          </cell>
        </row>
        <row r="94">
          <cell r="A94">
            <v>14</v>
          </cell>
          <cell r="B94">
            <v>9.1999999999999993</v>
          </cell>
          <cell r="C94">
            <v>4.8</v>
          </cell>
          <cell r="D94">
            <v>5.3</v>
          </cell>
          <cell r="E94">
            <v>1</v>
          </cell>
        </row>
        <row r="95">
          <cell r="A95">
            <v>11</v>
          </cell>
          <cell r="B95">
            <v>9.3000000000000007</v>
          </cell>
          <cell r="C95">
            <v>5.9</v>
          </cell>
          <cell r="D95">
            <v>7</v>
          </cell>
          <cell r="E95">
            <v>1</v>
          </cell>
        </row>
        <row r="96">
          <cell r="A96">
            <v>8</v>
          </cell>
          <cell r="B96">
            <v>9.3000000000000007</v>
          </cell>
          <cell r="C96">
            <v>5.5</v>
          </cell>
          <cell r="D96">
            <v>4.5999999999999996</v>
          </cell>
          <cell r="E96">
            <v>1</v>
          </cell>
        </row>
        <row r="97">
          <cell r="A97">
            <v>12</v>
          </cell>
          <cell r="B97">
            <v>8.6</v>
          </cell>
          <cell r="C97">
            <v>5.7</v>
          </cell>
          <cell r="D97">
            <v>5.3</v>
          </cell>
          <cell r="E97">
            <v>1</v>
          </cell>
        </row>
        <row r="98">
          <cell r="A98">
            <v>10</v>
          </cell>
          <cell r="B98">
            <v>7.4</v>
          </cell>
          <cell r="C98">
            <v>4.8</v>
          </cell>
          <cell r="D98">
            <v>5</v>
          </cell>
          <cell r="E98">
            <v>0</v>
          </cell>
        </row>
        <row r="99">
          <cell r="A99">
            <v>11</v>
          </cell>
          <cell r="B99">
            <v>8.6999999999999993</v>
          </cell>
          <cell r="C99">
            <v>2.9</v>
          </cell>
          <cell r="D99">
            <v>3.2</v>
          </cell>
          <cell r="E99">
            <v>1</v>
          </cell>
        </row>
        <row r="100">
          <cell r="A100">
            <v>1</v>
          </cell>
          <cell r="B100">
            <v>7.8</v>
          </cell>
          <cell r="C100">
            <v>7.1</v>
          </cell>
          <cell r="D100">
            <v>5.3</v>
          </cell>
          <cell r="E100">
            <v>1</v>
          </cell>
        </row>
        <row r="101">
          <cell r="A101">
            <v>6</v>
          </cell>
          <cell r="B101">
            <v>7.9</v>
          </cell>
          <cell r="C101">
            <v>4.8</v>
          </cell>
          <cell r="D101">
            <v>5.0999999999999996</v>
          </cell>
          <cell r="E101">
            <v>1</v>
          </cell>
        </row>
        <row r="102">
          <cell r="A102">
            <v>8</v>
          </cell>
          <cell r="B102">
            <v>7.6</v>
          </cell>
          <cell r="C102">
            <v>4.5999999999999996</v>
          </cell>
          <cell r="D102">
            <v>4.9000000000000004</v>
          </cell>
          <cell r="E102">
            <v>0</v>
          </cell>
        </row>
        <row r="103">
          <cell r="A103">
            <v>14</v>
          </cell>
          <cell r="B103">
            <v>9.1999999999999993</v>
          </cell>
          <cell r="C103">
            <v>6.2</v>
          </cell>
          <cell r="D103">
            <v>5.2</v>
          </cell>
          <cell r="E103">
            <v>1</v>
          </cell>
        </row>
        <row r="104">
          <cell r="A104">
            <v>14</v>
          </cell>
          <cell r="B104">
            <v>7.7</v>
          </cell>
          <cell r="C104">
            <v>7</v>
          </cell>
          <cell r="D104">
            <v>4.7</v>
          </cell>
          <cell r="E104">
            <v>1</v>
          </cell>
        </row>
        <row r="105">
          <cell r="A105">
            <v>12</v>
          </cell>
          <cell r="B105">
            <v>9.5</v>
          </cell>
          <cell r="C105">
            <v>6.6</v>
          </cell>
          <cell r="D105">
            <v>5.5</v>
          </cell>
          <cell r="E105">
            <v>1</v>
          </cell>
        </row>
        <row r="106">
          <cell r="A106">
            <v>15</v>
          </cell>
          <cell r="B106">
            <v>6.5</v>
          </cell>
          <cell r="C106">
            <v>6</v>
          </cell>
          <cell r="D106">
            <v>6.8</v>
          </cell>
          <cell r="E106">
            <v>1</v>
          </cell>
        </row>
        <row r="107">
          <cell r="A107">
            <v>13</v>
          </cell>
          <cell r="B107">
            <v>8.3000000000000007</v>
          </cell>
          <cell r="C107">
            <v>5.2</v>
          </cell>
          <cell r="D107">
            <v>5.9</v>
          </cell>
          <cell r="E107">
            <v>1</v>
          </cell>
        </row>
        <row r="108">
          <cell r="A108">
            <v>15</v>
          </cell>
          <cell r="B108">
            <v>9.6</v>
          </cell>
          <cell r="C108">
            <v>5.5</v>
          </cell>
          <cell r="D108">
            <v>6.5</v>
          </cell>
          <cell r="E108">
            <v>1</v>
          </cell>
        </row>
        <row r="109">
          <cell r="A109">
            <v>1</v>
          </cell>
          <cell r="B109">
            <v>5.9</v>
          </cell>
          <cell r="C109">
            <v>6.2</v>
          </cell>
          <cell r="D109">
            <v>8.6999999999999993</v>
          </cell>
          <cell r="E109">
            <v>1</v>
          </cell>
        </row>
        <row r="110">
          <cell r="A110">
            <v>7</v>
          </cell>
          <cell r="B110">
            <v>8.6999999999999993</v>
          </cell>
          <cell r="C110">
            <v>4.8</v>
          </cell>
          <cell r="D110">
            <v>5.5</v>
          </cell>
          <cell r="E110">
            <v>1</v>
          </cell>
        </row>
        <row r="111">
          <cell r="A111">
            <v>2</v>
          </cell>
          <cell r="B111">
            <v>6.7</v>
          </cell>
          <cell r="C111">
            <v>4.5</v>
          </cell>
          <cell r="D111">
            <v>5.5</v>
          </cell>
          <cell r="E111">
            <v>0</v>
          </cell>
        </row>
        <row r="112">
          <cell r="A112">
            <v>7</v>
          </cell>
          <cell r="B112">
            <v>9.6999999999999993</v>
          </cell>
          <cell r="C112">
            <v>6.1</v>
          </cell>
          <cell r="D112">
            <v>7.1</v>
          </cell>
          <cell r="E112">
            <v>1</v>
          </cell>
        </row>
        <row r="113">
          <cell r="A113">
            <v>12</v>
          </cell>
          <cell r="B113">
            <v>8.8000000000000007</v>
          </cell>
          <cell r="C113">
            <v>4.5</v>
          </cell>
          <cell r="D113">
            <v>6.6</v>
          </cell>
          <cell r="E113">
            <v>0</v>
          </cell>
        </row>
        <row r="114">
          <cell r="A114">
            <v>7</v>
          </cell>
          <cell r="B114">
            <v>8.1999999999999993</v>
          </cell>
          <cell r="C114">
            <v>5</v>
          </cell>
          <cell r="D114">
            <v>5.2</v>
          </cell>
          <cell r="E114">
            <v>1</v>
          </cell>
        </row>
        <row r="115">
          <cell r="A115">
            <v>14</v>
          </cell>
          <cell r="B115">
            <v>8.9</v>
          </cell>
          <cell r="C115">
            <v>6.9</v>
          </cell>
          <cell r="D115">
            <v>5.6</v>
          </cell>
          <cell r="E115">
            <v>1</v>
          </cell>
        </row>
        <row r="116">
          <cell r="A116">
            <v>14</v>
          </cell>
          <cell r="B116">
            <v>8.4</v>
          </cell>
          <cell r="C116">
            <v>5.9</v>
          </cell>
          <cell r="D116">
            <v>4.9000000000000004</v>
          </cell>
          <cell r="E116">
            <v>1</v>
          </cell>
        </row>
        <row r="117">
          <cell r="A117">
            <v>11</v>
          </cell>
          <cell r="B117">
            <v>7.7</v>
          </cell>
          <cell r="C117">
            <v>7</v>
          </cell>
          <cell r="D117">
            <v>5.4</v>
          </cell>
          <cell r="E117">
            <v>0</v>
          </cell>
        </row>
        <row r="118">
          <cell r="A118">
            <v>10</v>
          </cell>
          <cell r="B118">
            <v>9.1999999999999993</v>
          </cell>
          <cell r="C118">
            <v>6.2</v>
          </cell>
          <cell r="D118">
            <v>7.7</v>
          </cell>
          <cell r="E118">
            <v>1</v>
          </cell>
        </row>
        <row r="119">
          <cell r="A119">
            <v>5</v>
          </cell>
          <cell r="B119">
            <v>7.3</v>
          </cell>
          <cell r="C119">
            <v>6.1</v>
          </cell>
          <cell r="D119">
            <v>4.0999999999999996</v>
          </cell>
          <cell r="E119">
            <v>0</v>
          </cell>
        </row>
        <row r="120">
          <cell r="A120">
            <v>11</v>
          </cell>
          <cell r="B120">
            <v>9</v>
          </cell>
          <cell r="C120">
            <v>5</v>
          </cell>
          <cell r="D120">
            <v>4.2</v>
          </cell>
          <cell r="E120">
            <v>1</v>
          </cell>
        </row>
        <row r="121">
          <cell r="A121">
            <v>6</v>
          </cell>
          <cell r="B121">
            <v>8.1</v>
          </cell>
          <cell r="C121">
            <v>3.8</v>
          </cell>
          <cell r="D121">
            <v>3.9</v>
          </cell>
          <cell r="E121">
            <v>0</v>
          </cell>
        </row>
        <row r="122">
          <cell r="A122">
            <v>9</v>
          </cell>
          <cell r="B122">
            <v>7.4</v>
          </cell>
          <cell r="C122">
            <v>6.9</v>
          </cell>
          <cell r="D122">
            <v>7</v>
          </cell>
          <cell r="E122">
            <v>1</v>
          </cell>
        </row>
        <row r="123">
          <cell r="A123">
            <v>9</v>
          </cell>
          <cell r="B123">
            <v>7.9</v>
          </cell>
          <cell r="C123">
            <v>4.8</v>
          </cell>
          <cell r="D123">
            <v>6.2</v>
          </cell>
          <cell r="E123">
            <v>0</v>
          </cell>
        </row>
        <row r="124">
          <cell r="A124">
            <v>10</v>
          </cell>
          <cell r="B124">
            <v>7.7</v>
          </cell>
          <cell r="C124">
            <v>3.4</v>
          </cell>
          <cell r="D124">
            <v>3.4</v>
          </cell>
          <cell r="E124">
            <v>0</v>
          </cell>
        </row>
        <row r="125">
          <cell r="A125">
            <v>5</v>
          </cell>
          <cell r="B125">
            <v>9.4</v>
          </cell>
          <cell r="C125">
            <v>4.5999999999999996</v>
          </cell>
          <cell r="D125">
            <v>7</v>
          </cell>
          <cell r="E125">
            <v>1</v>
          </cell>
        </row>
        <row r="126">
          <cell r="A126">
            <v>7</v>
          </cell>
          <cell r="B126">
            <v>7.2</v>
          </cell>
          <cell r="C126">
            <v>4.7</v>
          </cell>
          <cell r="D126">
            <v>4.2</v>
          </cell>
          <cell r="E126">
            <v>0</v>
          </cell>
        </row>
        <row r="127">
          <cell r="A127">
            <v>15</v>
          </cell>
          <cell r="B127">
            <v>8.3000000000000007</v>
          </cell>
          <cell r="C127">
            <v>6.1</v>
          </cell>
          <cell r="D127">
            <v>4</v>
          </cell>
          <cell r="E127">
            <v>1</v>
          </cell>
        </row>
        <row r="128">
          <cell r="A128">
            <v>12</v>
          </cell>
          <cell r="B128">
            <v>7.9</v>
          </cell>
          <cell r="C128">
            <v>5.8</v>
          </cell>
          <cell r="D128">
            <v>6.6</v>
          </cell>
          <cell r="E128">
            <v>0</v>
          </cell>
        </row>
        <row r="129">
          <cell r="A129">
            <v>7</v>
          </cell>
          <cell r="B129">
            <v>7.3</v>
          </cell>
          <cell r="C129">
            <v>6.1</v>
          </cell>
          <cell r="D129">
            <v>4</v>
          </cell>
          <cell r="E129">
            <v>0</v>
          </cell>
        </row>
        <row r="130">
          <cell r="A130">
            <v>11</v>
          </cell>
          <cell r="B130">
            <v>9.6</v>
          </cell>
          <cell r="C130">
            <v>7.8</v>
          </cell>
          <cell r="D130">
            <v>6.2</v>
          </cell>
          <cell r="E130">
            <v>1</v>
          </cell>
        </row>
        <row r="131">
          <cell r="A131">
            <v>4</v>
          </cell>
          <cell r="B131">
            <v>8.3000000000000007</v>
          </cell>
          <cell r="C131">
            <v>2.5</v>
          </cell>
          <cell r="D131">
            <v>2.6</v>
          </cell>
          <cell r="E131">
            <v>0</v>
          </cell>
        </row>
        <row r="132">
          <cell r="A132">
            <v>9</v>
          </cell>
          <cell r="B132">
            <v>8.6</v>
          </cell>
          <cell r="C132">
            <v>4.7</v>
          </cell>
          <cell r="D132">
            <v>6.1</v>
          </cell>
          <cell r="E132">
            <v>0</v>
          </cell>
        </row>
        <row r="133">
          <cell r="A133">
            <v>9</v>
          </cell>
          <cell r="B133">
            <v>8</v>
          </cell>
          <cell r="C133">
            <v>3</v>
          </cell>
          <cell r="D133">
            <v>6.9</v>
          </cell>
          <cell r="E133">
            <v>0</v>
          </cell>
        </row>
        <row r="134">
          <cell r="A134">
            <v>2</v>
          </cell>
          <cell r="B134">
            <v>6.4</v>
          </cell>
          <cell r="C134">
            <v>5</v>
          </cell>
          <cell r="D134">
            <v>3.6</v>
          </cell>
          <cell r="E134">
            <v>0</v>
          </cell>
        </row>
        <row r="135">
          <cell r="A135">
            <v>10</v>
          </cell>
          <cell r="B135">
            <v>6.6</v>
          </cell>
          <cell r="C135">
            <v>6.6</v>
          </cell>
          <cell r="D135">
            <v>6.3</v>
          </cell>
          <cell r="E135">
            <v>0</v>
          </cell>
        </row>
        <row r="136">
          <cell r="A136">
            <v>14</v>
          </cell>
          <cell r="B136">
            <v>7.6</v>
          </cell>
          <cell r="C136">
            <v>4.2</v>
          </cell>
          <cell r="D136">
            <v>6</v>
          </cell>
          <cell r="E136">
            <v>1</v>
          </cell>
        </row>
        <row r="137">
          <cell r="A137">
            <v>1</v>
          </cell>
          <cell r="B137">
            <v>9.4</v>
          </cell>
          <cell r="C137">
            <v>4.7</v>
          </cell>
          <cell r="D137">
            <v>5.6</v>
          </cell>
          <cell r="E137">
            <v>1</v>
          </cell>
        </row>
        <row r="138">
          <cell r="A138">
            <v>4</v>
          </cell>
          <cell r="B138">
            <v>8.3000000000000007</v>
          </cell>
          <cell r="C138">
            <v>2.5</v>
          </cell>
          <cell r="D138">
            <v>3.1</v>
          </cell>
          <cell r="E138">
            <v>0</v>
          </cell>
        </row>
        <row r="139">
          <cell r="A139">
            <v>13</v>
          </cell>
          <cell r="B139">
            <v>7.8</v>
          </cell>
          <cell r="C139">
            <v>7.1</v>
          </cell>
          <cell r="D139">
            <v>5.7</v>
          </cell>
          <cell r="E139">
            <v>0</v>
          </cell>
        </row>
        <row r="140">
          <cell r="A140">
            <v>13</v>
          </cell>
          <cell r="B140">
            <v>7.1</v>
          </cell>
          <cell r="C140">
            <v>4.5</v>
          </cell>
          <cell r="D140">
            <v>3.3</v>
          </cell>
          <cell r="E140">
            <v>0</v>
          </cell>
        </row>
        <row r="141">
          <cell r="A141">
            <v>15</v>
          </cell>
          <cell r="B141">
            <v>7.6</v>
          </cell>
          <cell r="C141">
            <v>5</v>
          </cell>
          <cell r="D141">
            <v>4.8</v>
          </cell>
          <cell r="E141">
            <v>0</v>
          </cell>
        </row>
        <row r="142">
          <cell r="A142">
            <v>12</v>
          </cell>
          <cell r="B142">
            <v>5.6</v>
          </cell>
          <cell r="C142">
            <v>5.6</v>
          </cell>
          <cell r="D142">
            <v>6.3</v>
          </cell>
          <cell r="E142">
            <v>0</v>
          </cell>
        </row>
        <row r="143">
          <cell r="A143">
            <v>3</v>
          </cell>
          <cell r="B143">
            <v>9.9</v>
          </cell>
          <cell r="C143">
            <v>3.5</v>
          </cell>
          <cell r="D143">
            <v>5.8</v>
          </cell>
          <cell r="E143">
            <v>1</v>
          </cell>
        </row>
        <row r="144">
          <cell r="A144">
            <v>3</v>
          </cell>
          <cell r="B144">
            <v>9.1999999999999993</v>
          </cell>
          <cell r="C144">
            <v>5.8</v>
          </cell>
          <cell r="D144">
            <v>6.9</v>
          </cell>
          <cell r="E144">
            <v>1</v>
          </cell>
        </row>
        <row r="145">
          <cell r="A145">
            <v>7</v>
          </cell>
          <cell r="B145">
            <v>9.1</v>
          </cell>
          <cell r="C145">
            <v>4.5</v>
          </cell>
          <cell r="D145">
            <v>5.0999999999999996</v>
          </cell>
          <cell r="E145">
            <v>0</v>
          </cell>
        </row>
        <row r="146">
          <cell r="A146">
            <v>7</v>
          </cell>
          <cell r="B146">
            <v>9.9</v>
          </cell>
          <cell r="C146">
            <v>4.5</v>
          </cell>
          <cell r="D146">
            <v>5.4</v>
          </cell>
          <cell r="E146">
            <v>1</v>
          </cell>
        </row>
        <row r="147">
          <cell r="A147">
            <v>14</v>
          </cell>
          <cell r="B147">
            <v>9.9</v>
          </cell>
          <cell r="C147">
            <v>4.5</v>
          </cell>
          <cell r="D147">
            <v>4.0999999999999996</v>
          </cell>
          <cell r="E147">
            <v>1</v>
          </cell>
        </row>
        <row r="148">
          <cell r="A148">
            <v>5</v>
          </cell>
          <cell r="B148">
            <v>6.6</v>
          </cell>
          <cell r="C148">
            <v>6.6</v>
          </cell>
          <cell r="D148">
            <v>4.7</v>
          </cell>
          <cell r="E148">
            <v>0</v>
          </cell>
        </row>
        <row r="149">
          <cell r="A149">
            <v>15</v>
          </cell>
          <cell r="B149">
            <v>9.1</v>
          </cell>
          <cell r="C149">
            <v>5.4</v>
          </cell>
          <cell r="D149">
            <v>4.7</v>
          </cell>
          <cell r="E149">
            <v>0</v>
          </cell>
        </row>
        <row r="150">
          <cell r="A150">
            <v>7</v>
          </cell>
          <cell r="B150">
            <v>5.0999999999999996</v>
          </cell>
          <cell r="C150">
            <v>7.8</v>
          </cell>
          <cell r="D150">
            <v>6.2</v>
          </cell>
          <cell r="E150">
            <v>1</v>
          </cell>
        </row>
        <row r="151">
          <cell r="A151">
            <v>13</v>
          </cell>
          <cell r="B151">
            <v>6</v>
          </cell>
          <cell r="C151">
            <v>5.3</v>
          </cell>
          <cell r="D151">
            <v>5.8</v>
          </cell>
          <cell r="E151">
            <v>0</v>
          </cell>
        </row>
        <row r="152">
          <cell r="A152">
            <v>8</v>
          </cell>
          <cell r="B152">
            <v>8.9</v>
          </cell>
          <cell r="C152">
            <v>6.9</v>
          </cell>
          <cell r="D152">
            <v>5.7</v>
          </cell>
          <cell r="E152">
            <v>0</v>
          </cell>
        </row>
        <row r="153">
          <cell r="A153">
            <v>5</v>
          </cell>
          <cell r="B153">
            <v>6.2</v>
          </cell>
          <cell r="C153">
            <v>5.0999999999999996</v>
          </cell>
          <cell r="D153">
            <v>5.4</v>
          </cell>
          <cell r="E153">
            <v>0</v>
          </cell>
        </row>
        <row r="154">
          <cell r="A154">
            <v>9</v>
          </cell>
          <cell r="B154">
            <v>7.2</v>
          </cell>
          <cell r="C154">
            <v>4.7</v>
          </cell>
          <cell r="D154">
            <v>3.8</v>
          </cell>
          <cell r="E154">
            <v>0</v>
          </cell>
        </row>
        <row r="155">
          <cell r="A155">
            <v>6</v>
          </cell>
          <cell r="B155">
            <v>8.8000000000000007</v>
          </cell>
          <cell r="C155">
            <v>4.5</v>
          </cell>
          <cell r="D155">
            <v>5.4</v>
          </cell>
          <cell r="E155">
            <v>0</v>
          </cell>
        </row>
        <row r="156">
          <cell r="A156">
            <v>3</v>
          </cell>
          <cell r="B156">
            <v>6.3</v>
          </cell>
          <cell r="C156">
            <v>6.6</v>
          </cell>
          <cell r="D156">
            <v>5.3</v>
          </cell>
          <cell r="E156">
            <v>0</v>
          </cell>
        </row>
        <row r="157">
          <cell r="A157">
            <v>2</v>
          </cell>
          <cell r="B157">
            <v>9.6999999999999993</v>
          </cell>
          <cell r="C157">
            <v>4.7</v>
          </cell>
          <cell r="D157">
            <v>5.8</v>
          </cell>
          <cell r="E157">
            <v>0</v>
          </cell>
        </row>
        <row r="158">
          <cell r="A158">
            <v>1</v>
          </cell>
          <cell r="B158">
            <v>5</v>
          </cell>
          <cell r="C158">
            <v>4.9000000000000004</v>
          </cell>
          <cell r="D158">
            <v>4.4000000000000004</v>
          </cell>
          <cell r="E158">
            <v>0</v>
          </cell>
        </row>
        <row r="159">
          <cell r="A159">
            <v>10</v>
          </cell>
          <cell r="B159">
            <v>7.4</v>
          </cell>
          <cell r="C159">
            <v>4.8</v>
          </cell>
          <cell r="D159">
            <v>4.3</v>
          </cell>
          <cell r="E159">
            <v>0</v>
          </cell>
        </row>
        <row r="160">
          <cell r="A160">
            <v>5</v>
          </cell>
          <cell r="B160">
            <v>5.5</v>
          </cell>
          <cell r="C160">
            <v>4.9000000000000004</v>
          </cell>
          <cell r="D160">
            <v>5.7</v>
          </cell>
          <cell r="E160">
            <v>0</v>
          </cell>
        </row>
        <row r="161">
          <cell r="A161">
            <v>13</v>
          </cell>
          <cell r="B161">
            <v>9.1</v>
          </cell>
          <cell r="C161">
            <v>4.5999999999999996</v>
          </cell>
          <cell r="D161">
            <v>4.8</v>
          </cell>
          <cell r="E161">
            <v>1</v>
          </cell>
        </row>
        <row r="162">
          <cell r="A162">
            <v>5</v>
          </cell>
          <cell r="B162">
            <v>6.7</v>
          </cell>
          <cell r="C162">
            <v>4.9000000000000004</v>
          </cell>
          <cell r="D162">
            <v>4.9000000000000004</v>
          </cell>
          <cell r="E162">
            <v>0</v>
          </cell>
        </row>
        <row r="163">
          <cell r="A163">
            <v>11</v>
          </cell>
          <cell r="B163">
            <v>6.3</v>
          </cell>
          <cell r="C163">
            <v>5.9</v>
          </cell>
          <cell r="D163">
            <v>6.4</v>
          </cell>
          <cell r="E163">
            <v>1</v>
          </cell>
        </row>
        <row r="164">
          <cell r="A164">
            <v>13</v>
          </cell>
          <cell r="B164">
            <v>8.3000000000000007</v>
          </cell>
          <cell r="C164">
            <v>6.1</v>
          </cell>
          <cell r="D164">
            <v>4.9000000000000004</v>
          </cell>
          <cell r="E164">
            <v>1</v>
          </cell>
        </row>
        <row r="165">
          <cell r="A165">
            <v>12</v>
          </cell>
          <cell r="B165">
            <v>8.1999999999999993</v>
          </cell>
          <cell r="C165">
            <v>6</v>
          </cell>
          <cell r="D165">
            <v>4</v>
          </cell>
          <cell r="E165">
            <v>1</v>
          </cell>
        </row>
        <row r="166">
          <cell r="A166">
            <v>11</v>
          </cell>
          <cell r="B166">
            <v>8.1999999999999993</v>
          </cell>
          <cell r="C166">
            <v>6</v>
          </cell>
          <cell r="D166">
            <v>4</v>
          </cell>
          <cell r="E166">
            <v>0</v>
          </cell>
        </row>
        <row r="167">
          <cell r="A167">
            <v>10</v>
          </cell>
          <cell r="B167">
            <v>9</v>
          </cell>
          <cell r="C167">
            <v>5</v>
          </cell>
          <cell r="D167">
            <v>4.4000000000000004</v>
          </cell>
          <cell r="E167">
            <v>0</v>
          </cell>
        </row>
        <row r="168">
          <cell r="A168">
            <v>1</v>
          </cell>
          <cell r="B168">
            <v>7.1</v>
          </cell>
          <cell r="C168">
            <v>5.9</v>
          </cell>
          <cell r="D168">
            <v>3.7</v>
          </cell>
          <cell r="E168">
            <v>0</v>
          </cell>
        </row>
        <row r="169">
          <cell r="A169">
            <v>10</v>
          </cell>
          <cell r="B169">
            <v>6.9</v>
          </cell>
          <cell r="C169">
            <v>5.4</v>
          </cell>
          <cell r="D169">
            <v>3.4</v>
          </cell>
          <cell r="E169">
            <v>0</v>
          </cell>
        </row>
        <row r="170">
          <cell r="A170">
            <v>12</v>
          </cell>
          <cell r="B170">
            <v>8.6</v>
          </cell>
          <cell r="C170">
            <v>4</v>
          </cell>
          <cell r="D170">
            <v>4</v>
          </cell>
          <cell r="E170">
            <v>0</v>
          </cell>
        </row>
        <row r="171">
          <cell r="A171">
            <v>9</v>
          </cell>
          <cell r="B171">
            <v>6.7</v>
          </cell>
          <cell r="C171">
            <v>6.8</v>
          </cell>
          <cell r="D171">
            <v>4.3</v>
          </cell>
          <cell r="E171">
            <v>1</v>
          </cell>
        </row>
        <row r="172">
          <cell r="A172">
            <v>8</v>
          </cell>
          <cell r="B172">
            <v>7</v>
          </cell>
          <cell r="C172">
            <v>4.2</v>
          </cell>
          <cell r="D172">
            <v>5.6</v>
          </cell>
          <cell r="E172">
            <v>1</v>
          </cell>
        </row>
        <row r="173">
          <cell r="A173">
            <v>1</v>
          </cell>
          <cell r="B173">
            <v>9.6999999999999993</v>
          </cell>
          <cell r="C173">
            <v>3.3</v>
          </cell>
          <cell r="D173">
            <v>5.8</v>
          </cell>
          <cell r="E173">
            <v>1</v>
          </cell>
        </row>
        <row r="174">
          <cell r="A174">
            <v>4</v>
          </cell>
          <cell r="B174">
            <v>9.9</v>
          </cell>
          <cell r="C174">
            <v>6.7</v>
          </cell>
          <cell r="D174">
            <v>5.3</v>
          </cell>
          <cell r="E174">
            <v>1</v>
          </cell>
        </row>
        <row r="175">
          <cell r="A175">
            <v>1</v>
          </cell>
          <cell r="B175">
            <v>8.6</v>
          </cell>
          <cell r="C175">
            <v>5.7</v>
          </cell>
          <cell r="D175">
            <v>4.2</v>
          </cell>
          <cell r="E175">
            <v>0</v>
          </cell>
        </row>
        <row r="176">
          <cell r="A176">
            <v>8</v>
          </cell>
          <cell r="B176">
            <v>6.3</v>
          </cell>
          <cell r="C176">
            <v>6.6</v>
          </cell>
          <cell r="D176">
            <v>4.7</v>
          </cell>
          <cell r="E176">
            <v>0</v>
          </cell>
        </row>
        <row r="177">
          <cell r="A177">
            <v>11</v>
          </cell>
          <cell r="B177">
            <v>9.9</v>
          </cell>
          <cell r="C177">
            <v>6.7</v>
          </cell>
          <cell r="D177">
            <v>4.2</v>
          </cell>
          <cell r="E177">
            <v>1</v>
          </cell>
        </row>
        <row r="178">
          <cell r="A178">
            <v>7</v>
          </cell>
          <cell r="B178">
            <v>9.3000000000000007</v>
          </cell>
          <cell r="C178">
            <v>4.5</v>
          </cell>
          <cell r="D178">
            <v>5.8</v>
          </cell>
          <cell r="E178">
            <v>1</v>
          </cell>
        </row>
        <row r="179">
          <cell r="A179">
            <v>12</v>
          </cell>
          <cell r="B179">
            <v>9.6999999999999993</v>
          </cell>
          <cell r="C179">
            <v>6.1</v>
          </cell>
          <cell r="D179">
            <v>5.8</v>
          </cell>
          <cell r="E179">
            <v>1</v>
          </cell>
        </row>
        <row r="180">
          <cell r="A180">
            <v>14</v>
          </cell>
          <cell r="B180">
            <v>9.6999999999999993</v>
          </cell>
          <cell r="C180">
            <v>3.3</v>
          </cell>
          <cell r="D180">
            <v>5.3</v>
          </cell>
          <cell r="E180">
            <v>0</v>
          </cell>
        </row>
        <row r="181">
          <cell r="A181">
            <v>5</v>
          </cell>
          <cell r="B181">
            <v>9.6</v>
          </cell>
          <cell r="C181">
            <v>7.8</v>
          </cell>
          <cell r="D181">
            <v>6.1</v>
          </cell>
          <cell r="E181">
            <v>1</v>
          </cell>
        </row>
        <row r="182">
          <cell r="A182">
            <v>10</v>
          </cell>
          <cell r="B182">
            <v>7.6</v>
          </cell>
          <cell r="C182">
            <v>4.2</v>
          </cell>
          <cell r="D182">
            <v>6.3</v>
          </cell>
          <cell r="E182">
            <v>1</v>
          </cell>
        </row>
        <row r="183">
          <cell r="A183">
            <v>7</v>
          </cell>
          <cell r="B183">
            <v>9.4</v>
          </cell>
          <cell r="C183">
            <v>4.7</v>
          </cell>
          <cell r="D183">
            <v>6.4</v>
          </cell>
          <cell r="E183">
            <v>1</v>
          </cell>
        </row>
        <row r="184">
          <cell r="A184">
            <v>15</v>
          </cell>
          <cell r="B184">
            <v>9.6</v>
          </cell>
          <cell r="C184">
            <v>7.8</v>
          </cell>
          <cell r="D184">
            <v>6.7</v>
          </cell>
          <cell r="E184">
            <v>1</v>
          </cell>
        </row>
        <row r="185">
          <cell r="A185">
            <v>14</v>
          </cell>
          <cell r="B185">
            <v>9.3000000000000007</v>
          </cell>
          <cell r="C185">
            <v>6.3</v>
          </cell>
          <cell r="D185">
            <v>5.8</v>
          </cell>
          <cell r="E185">
            <v>1</v>
          </cell>
        </row>
        <row r="186">
          <cell r="A186">
            <v>4</v>
          </cell>
          <cell r="B186">
            <v>9.6999999999999993</v>
          </cell>
          <cell r="C186">
            <v>4.7</v>
          </cell>
          <cell r="D186">
            <v>5.0999999999999996</v>
          </cell>
          <cell r="E186">
            <v>0</v>
          </cell>
        </row>
        <row r="187">
          <cell r="A187">
            <v>1</v>
          </cell>
          <cell r="B187">
            <v>9.1</v>
          </cell>
          <cell r="C187">
            <v>4.5</v>
          </cell>
          <cell r="D187">
            <v>6.3</v>
          </cell>
          <cell r="E187">
            <v>0</v>
          </cell>
        </row>
        <row r="188">
          <cell r="A188">
            <v>2</v>
          </cell>
          <cell r="B188">
            <v>6.5</v>
          </cell>
          <cell r="C188">
            <v>3.7</v>
          </cell>
          <cell r="D188">
            <v>3.3</v>
          </cell>
          <cell r="E188">
            <v>0</v>
          </cell>
        </row>
        <row r="189">
          <cell r="A189">
            <v>2</v>
          </cell>
          <cell r="B189">
            <v>6.6</v>
          </cell>
          <cell r="C189">
            <v>4.8</v>
          </cell>
          <cell r="D189">
            <v>4</v>
          </cell>
          <cell r="E189">
            <v>1</v>
          </cell>
        </row>
        <row r="190">
          <cell r="A190">
            <v>13</v>
          </cell>
          <cell r="B190">
            <v>5.8</v>
          </cell>
          <cell r="C190">
            <v>5.8</v>
          </cell>
          <cell r="D190">
            <v>6.6</v>
          </cell>
          <cell r="E190">
            <v>0</v>
          </cell>
        </row>
        <row r="191">
          <cell r="A191">
            <v>11</v>
          </cell>
          <cell r="B191">
            <v>8.6999999999999993</v>
          </cell>
          <cell r="C191">
            <v>4.8</v>
          </cell>
          <cell r="D191">
            <v>5.6</v>
          </cell>
          <cell r="E191">
            <v>0</v>
          </cell>
        </row>
        <row r="192">
          <cell r="A192">
            <v>2</v>
          </cell>
          <cell r="B192">
            <v>8.8000000000000007</v>
          </cell>
          <cell r="C192">
            <v>4.8</v>
          </cell>
          <cell r="D192">
            <v>4.2</v>
          </cell>
          <cell r="E192">
            <v>1</v>
          </cell>
        </row>
        <row r="193">
          <cell r="A193">
            <v>8</v>
          </cell>
          <cell r="B193">
            <v>6.4</v>
          </cell>
          <cell r="C193">
            <v>5.7</v>
          </cell>
          <cell r="D193">
            <v>5.8</v>
          </cell>
          <cell r="E193">
            <v>0</v>
          </cell>
        </row>
        <row r="194">
          <cell r="A194">
            <v>13</v>
          </cell>
          <cell r="B194">
            <v>6.7</v>
          </cell>
          <cell r="C194">
            <v>4.8</v>
          </cell>
          <cell r="D194">
            <v>3.2</v>
          </cell>
          <cell r="E194">
            <v>0</v>
          </cell>
        </row>
        <row r="195">
          <cell r="A195">
            <v>1</v>
          </cell>
          <cell r="B195">
            <v>5.2</v>
          </cell>
          <cell r="C195">
            <v>5</v>
          </cell>
          <cell r="D195">
            <v>4.7</v>
          </cell>
          <cell r="E195">
            <v>0</v>
          </cell>
        </row>
        <row r="196">
          <cell r="A196">
            <v>3</v>
          </cell>
          <cell r="B196">
            <v>6.4</v>
          </cell>
          <cell r="C196">
            <v>4.5</v>
          </cell>
          <cell r="D196">
            <v>4</v>
          </cell>
          <cell r="E196">
            <v>0</v>
          </cell>
        </row>
        <row r="197">
          <cell r="A197">
            <v>10</v>
          </cell>
          <cell r="B197">
            <v>7.6</v>
          </cell>
          <cell r="C197">
            <v>5.4</v>
          </cell>
          <cell r="D197">
            <v>5.2</v>
          </cell>
          <cell r="E197">
            <v>0</v>
          </cell>
        </row>
        <row r="198">
          <cell r="A198">
            <v>8</v>
          </cell>
          <cell r="B198">
            <v>5.9</v>
          </cell>
          <cell r="C198">
            <v>6.2</v>
          </cell>
          <cell r="D198">
            <v>6</v>
          </cell>
          <cell r="E198">
            <v>1</v>
          </cell>
        </row>
        <row r="199">
          <cell r="A199">
            <v>9</v>
          </cell>
          <cell r="B199">
            <v>9.6999999999999993</v>
          </cell>
          <cell r="C199">
            <v>6.1</v>
          </cell>
          <cell r="D199">
            <v>6.3</v>
          </cell>
          <cell r="E199">
            <v>1</v>
          </cell>
        </row>
        <row r="200">
          <cell r="A200">
            <v>6</v>
          </cell>
          <cell r="B200">
            <v>5.5</v>
          </cell>
          <cell r="C200">
            <v>8.1999999999999993</v>
          </cell>
          <cell r="D200">
            <v>6.6</v>
          </cell>
          <cell r="E200">
            <v>1</v>
          </cell>
        </row>
        <row r="201">
          <cell r="A201">
            <v>4</v>
          </cell>
          <cell r="B201">
            <v>9.6999999999999993</v>
          </cell>
          <cell r="C201">
            <v>6.1</v>
          </cell>
          <cell r="D201">
            <v>5.9</v>
          </cell>
          <cell r="E201">
            <v>1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7">
          <cell r="E7" t="str">
            <v>Dist_Channel</v>
          </cell>
          <cell r="F7" t="str">
            <v>Quality</v>
          </cell>
          <cell r="G7" t="str">
            <v>Brand_Image</v>
          </cell>
          <cell r="H7" t="str">
            <v>Shipping_Speed</v>
          </cell>
        </row>
        <row r="8">
          <cell r="Y8" t="e">
            <v>#NAME?</v>
          </cell>
          <cell r="Z8" t="e">
            <v>#NAME?</v>
          </cell>
          <cell r="AA8" t="e">
            <v>#NAME?</v>
          </cell>
          <cell r="AB8" t="e">
            <v>#NAME?</v>
          </cell>
          <cell r="AC8" t="e">
            <v>#NAME?</v>
          </cell>
        </row>
        <row r="9">
          <cell r="T9" t="e">
            <v>#NAME?</v>
          </cell>
          <cell r="Y9" t="e">
            <v>#NAME?</v>
          </cell>
          <cell r="Z9" t="e">
            <v>#NAME?</v>
          </cell>
          <cell r="AA9" t="e">
            <v>#NAME?</v>
          </cell>
          <cell r="AB9" t="e">
            <v>#NAME?</v>
          </cell>
          <cell r="AC9" t="e">
            <v>#NAME?</v>
          </cell>
        </row>
        <row r="10">
          <cell r="T10" t="e">
            <v>#NAME?</v>
          </cell>
          <cell r="Y10" t="e">
            <v>#NAME?</v>
          </cell>
          <cell r="Z10" t="e">
            <v>#NAME?</v>
          </cell>
          <cell r="AA10" t="e">
            <v>#NAME?</v>
          </cell>
          <cell r="AB10" t="e">
            <v>#NAME?</v>
          </cell>
          <cell r="AC10" t="e">
            <v>#NAME?</v>
          </cell>
        </row>
        <row r="11">
          <cell r="T11" t="e">
            <v>#NAME?</v>
          </cell>
          <cell r="Y11" t="e">
            <v>#NAME?</v>
          </cell>
          <cell r="Z11" t="e">
            <v>#NAME?</v>
          </cell>
          <cell r="AA11" t="e">
            <v>#NAME?</v>
          </cell>
          <cell r="AB11" t="e">
            <v>#NAME?</v>
          </cell>
          <cell r="AC11" t="e">
            <v>#NAME?</v>
          </cell>
        </row>
        <row r="12">
          <cell r="T12" t="e">
            <v>#NAME?</v>
          </cell>
          <cell r="Y12" t="e">
            <v>#NAME?</v>
          </cell>
          <cell r="Z12" t="e">
            <v>#NAME?</v>
          </cell>
          <cell r="AA12" t="e">
            <v>#NAME?</v>
          </cell>
          <cell r="AB12" t="e">
            <v>#NAME?</v>
          </cell>
          <cell r="AC12" t="e">
            <v>#NAME?</v>
          </cell>
        </row>
        <row r="13">
          <cell r="T13" t="e">
            <v>#NAME?</v>
          </cell>
          <cell r="W13">
            <v>0.05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 3.1"/>
      <sheetName val="Config"/>
      <sheetName val="Wilcoxon Table"/>
      <sheetName val="Mann Table"/>
      <sheetName val="Runs Table"/>
      <sheetName val="KS Table"/>
      <sheetName val="KS2 Table"/>
      <sheetName val="Lil Table"/>
      <sheetName val="AD Table"/>
      <sheetName val="SW Table"/>
      <sheetName val="Stud. Q Table"/>
      <sheetName val="Stud. Q Table 2"/>
      <sheetName val="Sp Rho Table"/>
      <sheetName val="Ken Tau Table"/>
      <sheetName val="Durbin Table"/>
      <sheetName val="Dunnett Table"/>
      <sheetName val="Prime"/>
      <sheetName val="RealStats"/>
    </sheetNames>
    <definedNames>
      <definedName name="DIAG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 3.1"/>
    </sheetNames>
    <sheetDataSet>
      <sheetData sheetId="0">
        <row r="180">
          <cell r="AY180">
            <v>1</v>
          </cell>
          <cell r="AZ180">
            <v>1</v>
          </cell>
        </row>
        <row r="181">
          <cell r="AY181">
            <v>0.97979797979797978</v>
          </cell>
          <cell r="AZ181">
            <v>1</v>
          </cell>
        </row>
        <row r="182">
          <cell r="AY182">
            <v>0.95959595959595956</v>
          </cell>
          <cell r="AZ182">
            <v>1</v>
          </cell>
        </row>
        <row r="183">
          <cell r="AY183">
            <v>0.93939393939393945</v>
          </cell>
          <cell r="AZ183">
            <v>1</v>
          </cell>
        </row>
        <row r="184">
          <cell r="AY184">
            <v>0.91919191919191923</v>
          </cell>
          <cell r="AZ184">
            <v>1</v>
          </cell>
        </row>
        <row r="185">
          <cell r="AY185">
            <v>0.90909090909090906</v>
          </cell>
          <cell r="AZ185">
            <v>0.99009900990099009</v>
          </cell>
        </row>
        <row r="186">
          <cell r="AY186">
            <v>0.88888888888888884</v>
          </cell>
          <cell r="AZ186">
            <v>0.99009900990099009</v>
          </cell>
        </row>
        <row r="187">
          <cell r="AY187">
            <v>0.86868686868686873</v>
          </cell>
          <cell r="AZ187">
            <v>0.99009900990099009</v>
          </cell>
        </row>
        <row r="188">
          <cell r="AY188">
            <v>0.84848484848484851</v>
          </cell>
          <cell r="AZ188">
            <v>0.99009900990099009</v>
          </cell>
        </row>
        <row r="189">
          <cell r="AY189">
            <v>0.83838383838383834</v>
          </cell>
          <cell r="AZ189">
            <v>0.99009900990099009</v>
          </cell>
        </row>
        <row r="190">
          <cell r="AY190">
            <v>0.81818181818181812</v>
          </cell>
          <cell r="AZ190">
            <v>0.99009900990099009</v>
          </cell>
        </row>
        <row r="191">
          <cell r="AY191">
            <v>0.79797979797979801</v>
          </cell>
          <cell r="AZ191">
            <v>0.99009900990099009</v>
          </cell>
        </row>
        <row r="192">
          <cell r="AY192">
            <v>0.78787878787878785</v>
          </cell>
          <cell r="AZ192">
            <v>0.98019801980198018</v>
          </cell>
        </row>
        <row r="193">
          <cell r="AY193">
            <v>0.77777777777777779</v>
          </cell>
          <cell r="AZ193">
            <v>0.97029702970297027</v>
          </cell>
        </row>
        <row r="194">
          <cell r="AY194">
            <v>0.76767676767676774</v>
          </cell>
          <cell r="AZ194">
            <v>0.97029702970297027</v>
          </cell>
        </row>
        <row r="195">
          <cell r="AY195">
            <v>0.7474747474747474</v>
          </cell>
          <cell r="AZ195">
            <v>0.97029702970297027</v>
          </cell>
        </row>
        <row r="196">
          <cell r="AY196">
            <v>0.7474747474747474</v>
          </cell>
          <cell r="AZ196">
            <v>0.96039603960396036</v>
          </cell>
        </row>
        <row r="197">
          <cell r="AY197">
            <v>0.72727272727272729</v>
          </cell>
          <cell r="AZ197">
            <v>0.96039603960396036</v>
          </cell>
        </row>
        <row r="198">
          <cell r="AY198">
            <v>0.70707070707070707</v>
          </cell>
          <cell r="AZ198">
            <v>0.96039603960396036</v>
          </cell>
        </row>
        <row r="199">
          <cell r="AY199">
            <v>0.69696969696969702</v>
          </cell>
          <cell r="AZ199">
            <v>0.95049504950495045</v>
          </cell>
        </row>
        <row r="200">
          <cell r="AY200">
            <v>0.67676767676767668</v>
          </cell>
          <cell r="AZ200">
            <v>0.95049504950495045</v>
          </cell>
        </row>
        <row r="201">
          <cell r="AY201">
            <v>0.65656565656565657</v>
          </cell>
          <cell r="AZ201">
            <v>0.95049504950495045</v>
          </cell>
        </row>
        <row r="202">
          <cell r="AY202">
            <v>0.63636363636363635</v>
          </cell>
          <cell r="AZ202">
            <v>0.95049504950495045</v>
          </cell>
        </row>
        <row r="203">
          <cell r="AY203">
            <v>0.6262626262626263</v>
          </cell>
          <cell r="AZ203">
            <v>0.95049504950495045</v>
          </cell>
        </row>
        <row r="204">
          <cell r="AY204">
            <v>0.60606060606060608</v>
          </cell>
          <cell r="AZ204">
            <v>0.95049504950495045</v>
          </cell>
        </row>
        <row r="205">
          <cell r="AY205">
            <v>0.58585858585858586</v>
          </cell>
          <cell r="AZ205">
            <v>0.95049504950495045</v>
          </cell>
        </row>
        <row r="206">
          <cell r="AY206">
            <v>0.56565656565656564</v>
          </cell>
          <cell r="AZ206">
            <v>0.95049504950495045</v>
          </cell>
        </row>
        <row r="207">
          <cell r="AY207">
            <v>0.54545454545454541</v>
          </cell>
          <cell r="AZ207">
            <v>0.95049504950495045</v>
          </cell>
        </row>
        <row r="208">
          <cell r="AY208">
            <v>0.53535353535353536</v>
          </cell>
          <cell r="AZ208">
            <v>0.95049504950495045</v>
          </cell>
        </row>
        <row r="209">
          <cell r="AY209">
            <v>0.51515151515151514</v>
          </cell>
          <cell r="AZ209">
            <v>0.95049504950495045</v>
          </cell>
        </row>
        <row r="210">
          <cell r="AY210">
            <v>0.50505050505050497</v>
          </cell>
          <cell r="AZ210">
            <v>0.94059405940594054</v>
          </cell>
        </row>
        <row r="211">
          <cell r="AY211">
            <v>0.49494949494949492</v>
          </cell>
          <cell r="AZ211">
            <v>0.93069306930693063</v>
          </cell>
        </row>
        <row r="212">
          <cell r="AY212">
            <v>0.4747474747474747</v>
          </cell>
          <cell r="AZ212">
            <v>0.93069306930693063</v>
          </cell>
        </row>
        <row r="213">
          <cell r="AY213">
            <v>0.46464646464646464</v>
          </cell>
          <cell r="AZ213">
            <v>0.92079207920792083</v>
          </cell>
        </row>
        <row r="214">
          <cell r="AY214">
            <v>0.44444444444444442</v>
          </cell>
          <cell r="AZ214">
            <v>0.92079207920792083</v>
          </cell>
        </row>
        <row r="215">
          <cell r="AY215">
            <v>0.4242424242424242</v>
          </cell>
          <cell r="AZ215">
            <v>0.92079207920792083</v>
          </cell>
        </row>
        <row r="216">
          <cell r="AY216">
            <v>0.40404040404040409</v>
          </cell>
          <cell r="AZ216">
            <v>0.92079207920792083</v>
          </cell>
        </row>
        <row r="217">
          <cell r="AY217">
            <v>0.39393939393939392</v>
          </cell>
          <cell r="AZ217">
            <v>0.91089108910891092</v>
          </cell>
        </row>
        <row r="218">
          <cell r="AY218">
            <v>0.38383838383838387</v>
          </cell>
          <cell r="AZ218">
            <v>0.90099009900990101</v>
          </cell>
        </row>
        <row r="219">
          <cell r="AY219">
            <v>0.3737373737373737</v>
          </cell>
          <cell r="AZ219">
            <v>0.8910891089108911</v>
          </cell>
        </row>
        <row r="220">
          <cell r="AY220">
            <v>0.35353535353535348</v>
          </cell>
          <cell r="AZ220">
            <v>0.8910891089108911</v>
          </cell>
        </row>
        <row r="221">
          <cell r="AY221">
            <v>0.34343434343434343</v>
          </cell>
          <cell r="AZ221">
            <v>0.88118811881188119</v>
          </cell>
        </row>
        <row r="222">
          <cell r="AY222">
            <v>0.33333333333333337</v>
          </cell>
          <cell r="AZ222">
            <v>0.87128712871287128</v>
          </cell>
        </row>
        <row r="223">
          <cell r="AY223">
            <v>0.3232323232323232</v>
          </cell>
          <cell r="AZ223">
            <v>0.86138613861386137</v>
          </cell>
        </row>
        <row r="224">
          <cell r="AY224">
            <v>0.31313131313131315</v>
          </cell>
          <cell r="AZ224">
            <v>0.85148514851485146</v>
          </cell>
        </row>
        <row r="225">
          <cell r="AY225">
            <v>0.31313131313131315</v>
          </cell>
          <cell r="AZ225">
            <v>0.83168316831683164</v>
          </cell>
        </row>
        <row r="226">
          <cell r="AY226">
            <v>0.30303030303030298</v>
          </cell>
          <cell r="AZ226">
            <v>0.82178217821782185</v>
          </cell>
        </row>
        <row r="227">
          <cell r="AY227">
            <v>0.28282828282828287</v>
          </cell>
          <cell r="AZ227">
            <v>0.82178217821782185</v>
          </cell>
        </row>
        <row r="228">
          <cell r="AY228">
            <v>0.28282828282828287</v>
          </cell>
          <cell r="AZ228">
            <v>0.81188118811881194</v>
          </cell>
        </row>
        <row r="229">
          <cell r="AY229">
            <v>0.27272727272727271</v>
          </cell>
          <cell r="AZ229">
            <v>0.80198019801980203</v>
          </cell>
        </row>
        <row r="230">
          <cell r="AY230">
            <v>0.27272727272727271</v>
          </cell>
          <cell r="AZ230">
            <v>0.78217821782178221</v>
          </cell>
        </row>
        <row r="231">
          <cell r="AY231">
            <v>0.27272727272727271</v>
          </cell>
          <cell r="AZ231">
            <v>0.7722772277227723</v>
          </cell>
        </row>
        <row r="232">
          <cell r="AY232">
            <v>0.25252525252525249</v>
          </cell>
          <cell r="AZ232">
            <v>0.7722772277227723</v>
          </cell>
        </row>
        <row r="233">
          <cell r="AY233">
            <v>0.25252525252525249</v>
          </cell>
          <cell r="AZ233">
            <v>0.75247524752475248</v>
          </cell>
        </row>
        <row r="234">
          <cell r="AY234">
            <v>0.24242424242424243</v>
          </cell>
          <cell r="AZ234">
            <v>0.74257425742574257</v>
          </cell>
        </row>
        <row r="235">
          <cell r="AY235">
            <v>0.24242424242424243</v>
          </cell>
          <cell r="AZ235">
            <v>0.73267326732673266</v>
          </cell>
        </row>
        <row r="236">
          <cell r="AY236">
            <v>0.23232323232323238</v>
          </cell>
          <cell r="AZ236">
            <v>0.73267326732673266</v>
          </cell>
        </row>
        <row r="237">
          <cell r="AY237">
            <v>0.23232323232323238</v>
          </cell>
          <cell r="AZ237">
            <v>0.71287128712871284</v>
          </cell>
        </row>
        <row r="238">
          <cell r="AY238">
            <v>0.21212121212121215</v>
          </cell>
          <cell r="AZ238">
            <v>0.71287128712871284</v>
          </cell>
        </row>
        <row r="239">
          <cell r="AY239">
            <v>0.21212121212121215</v>
          </cell>
          <cell r="AZ239">
            <v>0.69306930693069302</v>
          </cell>
        </row>
        <row r="240">
          <cell r="AY240">
            <v>0.20202020202020199</v>
          </cell>
          <cell r="AZ240">
            <v>0.68316831683168311</v>
          </cell>
        </row>
        <row r="241">
          <cell r="AY241">
            <v>0.19191919191919193</v>
          </cell>
          <cell r="AZ241">
            <v>0.6732673267326732</v>
          </cell>
        </row>
        <row r="242">
          <cell r="AY242">
            <v>0.18181818181818177</v>
          </cell>
          <cell r="AZ242">
            <v>0.66336633663366329</v>
          </cell>
        </row>
        <row r="243">
          <cell r="AY243">
            <v>0.16161616161616166</v>
          </cell>
          <cell r="AZ243">
            <v>0.66336633663366329</v>
          </cell>
        </row>
        <row r="244">
          <cell r="AY244">
            <v>0.15151515151515149</v>
          </cell>
          <cell r="AZ244">
            <v>0.66336633663366329</v>
          </cell>
        </row>
        <row r="245">
          <cell r="AY245">
            <v>0.15151515151515149</v>
          </cell>
          <cell r="AZ245">
            <v>0.64356435643564358</v>
          </cell>
        </row>
        <row r="246">
          <cell r="AY246">
            <v>0.14141414141414144</v>
          </cell>
          <cell r="AZ246">
            <v>0.63366336633663367</v>
          </cell>
        </row>
        <row r="247">
          <cell r="AY247">
            <v>0.13131313131313127</v>
          </cell>
          <cell r="AZ247">
            <v>0.62376237623762376</v>
          </cell>
        </row>
        <row r="248">
          <cell r="AY248">
            <v>0.12121212121212122</v>
          </cell>
          <cell r="AZ248">
            <v>0.62376237623762376</v>
          </cell>
        </row>
        <row r="249">
          <cell r="AY249">
            <v>0.12121212121212122</v>
          </cell>
          <cell r="AZ249">
            <v>0.60396039603960394</v>
          </cell>
        </row>
        <row r="250">
          <cell r="AY250">
            <v>0.11111111111111116</v>
          </cell>
          <cell r="AZ250">
            <v>0.59405940594059403</v>
          </cell>
        </row>
        <row r="251">
          <cell r="AY251">
            <v>0.11111111111111116</v>
          </cell>
          <cell r="AZ251">
            <v>0.57425742574257432</v>
          </cell>
        </row>
        <row r="252">
          <cell r="AY252">
            <v>9.0909090909090939E-2</v>
          </cell>
          <cell r="AZ252">
            <v>0.57425742574257432</v>
          </cell>
        </row>
        <row r="253">
          <cell r="AY253">
            <v>8.0808080808080773E-2</v>
          </cell>
          <cell r="AZ253">
            <v>0.56435643564356441</v>
          </cell>
        </row>
        <row r="254">
          <cell r="AY254">
            <v>8.0808080808080773E-2</v>
          </cell>
          <cell r="AZ254">
            <v>0.5544554455445545</v>
          </cell>
        </row>
        <row r="255">
          <cell r="AY255">
            <v>8.0808080808080773E-2</v>
          </cell>
          <cell r="AZ255">
            <v>0.54455445544554459</v>
          </cell>
        </row>
        <row r="256">
          <cell r="AY256">
            <v>8.0808080808080773E-2</v>
          </cell>
          <cell r="AZ256">
            <v>0.53465346534653468</v>
          </cell>
        </row>
        <row r="257">
          <cell r="AY257">
            <v>7.0707070707070718E-2</v>
          </cell>
          <cell r="AZ257">
            <v>0.52475247524752477</v>
          </cell>
        </row>
        <row r="258">
          <cell r="AY258">
            <v>7.0707070707070718E-2</v>
          </cell>
          <cell r="AZ258">
            <v>0.50495049504950495</v>
          </cell>
        </row>
        <row r="259">
          <cell r="AY259">
            <v>6.0606060606060552E-2</v>
          </cell>
          <cell r="AZ259">
            <v>0.49504950495049505</v>
          </cell>
        </row>
        <row r="260">
          <cell r="AY260">
            <v>6.0606060606060552E-2</v>
          </cell>
          <cell r="AZ260">
            <v>0.48514851485148514</v>
          </cell>
        </row>
        <row r="261">
          <cell r="AY261">
            <v>6.0606060606060552E-2</v>
          </cell>
          <cell r="AZ261">
            <v>0.46534653465346532</v>
          </cell>
        </row>
        <row r="262">
          <cell r="AY262">
            <v>5.0505050505050497E-2</v>
          </cell>
          <cell r="AZ262">
            <v>0.45544554455445541</v>
          </cell>
        </row>
        <row r="263">
          <cell r="AY263">
            <v>5.0505050505050497E-2</v>
          </cell>
          <cell r="AZ263">
            <v>0.4356435643564357</v>
          </cell>
        </row>
        <row r="264">
          <cell r="AY264">
            <v>4.0404040404040442E-2</v>
          </cell>
          <cell r="AZ264">
            <v>0.4356435643564357</v>
          </cell>
        </row>
        <row r="265">
          <cell r="AY265">
            <v>3.0303030303030276E-2</v>
          </cell>
          <cell r="AZ265">
            <v>0.42574257425742579</v>
          </cell>
        </row>
        <row r="266">
          <cell r="AY266">
            <v>3.0303030303030276E-2</v>
          </cell>
          <cell r="AZ266">
            <v>0.41584158415841588</v>
          </cell>
        </row>
        <row r="267">
          <cell r="AY267">
            <v>3.0303030303030276E-2</v>
          </cell>
          <cell r="AZ267">
            <v>0.39603960396039606</v>
          </cell>
        </row>
        <row r="268">
          <cell r="AY268">
            <v>2.0202020202020221E-2</v>
          </cell>
          <cell r="AZ268">
            <v>0.38613861386138615</v>
          </cell>
        </row>
        <row r="269">
          <cell r="AY269">
            <v>2.0202020202020221E-2</v>
          </cell>
          <cell r="AZ269">
            <v>0.36633663366336633</v>
          </cell>
        </row>
        <row r="270">
          <cell r="AY270">
            <v>1.0101010101010055E-2</v>
          </cell>
          <cell r="AZ270">
            <v>0.36633663366336633</v>
          </cell>
        </row>
        <row r="271">
          <cell r="AY271">
            <v>0</v>
          </cell>
          <cell r="AZ271">
            <v>0.35643564356435642</v>
          </cell>
        </row>
        <row r="272">
          <cell r="AY272">
            <v>0</v>
          </cell>
          <cell r="AZ272">
            <v>0.3366336633663366</v>
          </cell>
        </row>
        <row r="273">
          <cell r="AY273">
            <v>0</v>
          </cell>
          <cell r="AZ273">
            <v>0.32673267326732669</v>
          </cell>
        </row>
        <row r="274">
          <cell r="AY274">
            <v>0</v>
          </cell>
          <cell r="AZ274">
            <v>0.30693069306930698</v>
          </cell>
        </row>
        <row r="275">
          <cell r="AY275">
            <v>0</v>
          </cell>
          <cell r="AZ275">
            <v>0.28712871287128716</v>
          </cell>
        </row>
        <row r="276">
          <cell r="AY276">
            <v>0</v>
          </cell>
          <cell r="AZ276">
            <v>0.26732673267326734</v>
          </cell>
        </row>
        <row r="277">
          <cell r="AY277">
            <v>0</v>
          </cell>
          <cell r="AZ277">
            <v>0.24752475247524752</v>
          </cell>
        </row>
        <row r="278">
          <cell r="AY278">
            <v>0</v>
          </cell>
          <cell r="AZ278">
            <v>0.2277227722772277</v>
          </cell>
        </row>
        <row r="279">
          <cell r="AY279">
            <v>0</v>
          </cell>
          <cell r="AZ279">
            <v>0.20792079207920788</v>
          </cell>
        </row>
        <row r="280">
          <cell r="AY280">
            <v>0</v>
          </cell>
          <cell r="AZ280">
            <v>0.19801980198019797</v>
          </cell>
        </row>
        <row r="281">
          <cell r="AY281">
            <v>0</v>
          </cell>
          <cell r="AZ281">
            <v>0.17821782178217827</v>
          </cell>
        </row>
        <row r="282">
          <cell r="AY282">
            <v>0</v>
          </cell>
          <cell r="AZ282">
            <v>0.15841584158415845</v>
          </cell>
        </row>
        <row r="283">
          <cell r="AY283">
            <v>0</v>
          </cell>
          <cell r="AZ283">
            <v>0.13861386138613863</v>
          </cell>
        </row>
        <row r="284">
          <cell r="AY284">
            <v>0</v>
          </cell>
          <cell r="AZ284">
            <v>9.9009900990098987E-2</v>
          </cell>
        </row>
        <row r="285">
          <cell r="AY285">
            <v>0</v>
          </cell>
          <cell r="AZ285">
            <v>7.9207920792079167E-2</v>
          </cell>
        </row>
        <row r="286">
          <cell r="AY286">
            <v>0</v>
          </cell>
          <cell r="AZ286">
            <v>5.9405940594059459E-2</v>
          </cell>
        </row>
        <row r="287">
          <cell r="AY287">
            <v>0</v>
          </cell>
          <cell r="AZ287">
            <v>3.9603960396039639E-2</v>
          </cell>
        </row>
        <row r="288">
          <cell r="AY288">
            <v>0</v>
          </cell>
          <cell r="AZ288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ble Description"/>
      <sheetName val="data"/>
      <sheetName val="product"/>
      <sheetName val="Task 1"/>
      <sheetName val="Task 2"/>
      <sheetName val="Task 2.1."/>
      <sheetName val="Task 2.2"/>
      <sheetName val="Task 2.2.a."/>
      <sheetName val="Task 2.2.b"/>
      <sheetName val="Task 2.2.c."/>
      <sheetName val="Task 2.2.d."/>
      <sheetName val="Task 2.3"/>
      <sheetName val="Task 2.3.(A)"/>
      <sheetName val="Task 3.1."/>
      <sheetName val="Task 3.1Working"/>
      <sheetName val="Task 3.2"/>
      <sheetName val="Task 3.3"/>
      <sheetName val="Task 4."/>
      <sheetName val="Results"/>
      <sheetName val="Interaction - Binary V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>
            <v>3</v>
          </cell>
        </row>
      </sheetData>
      <sheetData sheetId="11"/>
      <sheetData sheetId="12">
        <row r="30">
          <cell r="C30" t="str">
            <v>Low Quality</v>
          </cell>
          <cell r="D30" t="str">
            <v>High Quality</v>
          </cell>
        </row>
        <row r="31">
          <cell r="B31" t="str">
            <v>Low Brand Image</v>
          </cell>
          <cell r="C31">
            <v>6.6577831725009995</v>
          </cell>
          <cell r="D31">
            <v>7.7687271686989998</v>
          </cell>
        </row>
        <row r="32">
          <cell r="B32" t="str">
            <v>High Brand Image</v>
          </cell>
          <cell r="C32">
            <v>7.5701884546990001</v>
          </cell>
          <cell r="D32">
            <v>8.2441018441009994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zoomScale="80" zoomScaleNormal="80" zoomScalePageLayoutView="120" workbookViewId="0">
      <selection activeCell="D17" sqref="D17"/>
    </sheetView>
  </sheetViews>
  <sheetFormatPr defaultColWidth="8.85546875" defaultRowHeight="12.75" x14ac:dyDescent="0.2"/>
  <cols>
    <col min="1" max="1" width="17.28515625" style="52" bestFit="1" customWidth="1"/>
    <col min="2" max="2" width="45.42578125" style="52" bestFit="1" customWidth="1"/>
    <col min="3" max="3" width="77.5703125" style="52" bestFit="1" customWidth="1"/>
    <col min="4" max="4" width="71.140625" bestFit="1" customWidth="1"/>
  </cols>
  <sheetData>
    <row r="1" spans="1:4" ht="24.75" customHeight="1" thickBot="1" x14ac:dyDescent="0.25">
      <c r="A1" s="37" t="s">
        <v>72</v>
      </c>
      <c r="B1" s="37" t="s">
        <v>73</v>
      </c>
      <c r="C1" s="37" t="s">
        <v>74</v>
      </c>
      <c r="D1" s="38" t="s">
        <v>75</v>
      </c>
    </row>
    <row r="2" spans="1:4" ht="15" customHeight="1" thickTop="1" x14ac:dyDescent="0.2">
      <c r="A2" s="39" t="s">
        <v>76</v>
      </c>
      <c r="B2" s="39" t="s">
        <v>76</v>
      </c>
      <c r="C2" s="39" t="s">
        <v>77</v>
      </c>
      <c r="D2" s="40"/>
    </row>
    <row r="3" spans="1:4" ht="15" customHeight="1" x14ac:dyDescent="0.2">
      <c r="A3" s="41" t="s">
        <v>78</v>
      </c>
      <c r="B3" s="41" t="s">
        <v>79</v>
      </c>
      <c r="C3" s="41" t="s">
        <v>80</v>
      </c>
      <c r="D3" s="41" t="s">
        <v>81</v>
      </c>
    </row>
    <row r="4" spans="1:4" ht="15" customHeight="1" x14ac:dyDescent="0.2">
      <c r="A4" s="41" t="s">
        <v>82</v>
      </c>
      <c r="B4" s="41" t="s">
        <v>83</v>
      </c>
      <c r="C4" s="41" t="s">
        <v>84</v>
      </c>
      <c r="D4" s="41" t="s">
        <v>85</v>
      </c>
    </row>
    <row r="5" spans="1:4" ht="15" customHeight="1" x14ac:dyDescent="0.2">
      <c r="A5" s="41" t="s">
        <v>86</v>
      </c>
      <c r="B5" s="41" t="s">
        <v>86</v>
      </c>
      <c r="C5" s="41" t="s">
        <v>87</v>
      </c>
      <c r="D5" s="41" t="s">
        <v>88</v>
      </c>
    </row>
    <row r="6" spans="1:4" ht="15" customHeight="1" x14ac:dyDescent="0.2">
      <c r="A6" s="41" t="s">
        <v>0</v>
      </c>
      <c r="B6" s="41" t="s">
        <v>89</v>
      </c>
      <c r="C6" s="41" t="s">
        <v>90</v>
      </c>
      <c r="D6" s="41" t="s">
        <v>91</v>
      </c>
    </row>
    <row r="7" spans="1:4" ht="15" customHeight="1" x14ac:dyDescent="0.2">
      <c r="A7" s="42" t="s">
        <v>1</v>
      </c>
      <c r="B7" s="42" t="s">
        <v>92</v>
      </c>
      <c r="C7" s="42" t="s">
        <v>93</v>
      </c>
      <c r="D7" s="42" t="s">
        <v>94</v>
      </c>
    </row>
    <row r="8" spans="1:4" ht="15" customHeight="1" x14ac:dyDescent="0.2">
      <c r="A8" s="42" t="s">
        <v>95</v>
      </c>
      <c r="B8" s="42" t="s">
        <v>96</v>
      </c>
      <c r="C8" s="42" t="s">
        <v>97</v>
      </c>
      <c r="D8" s="42" t="s">
        <v>98</v>
      </c>
    </row>
    <row r="9" spans="1:4" ht="15" customHeight="1" x14ac:dyDescent="0.2">
      <c r="A9" s="42" t="s">
        <v>99</v>
      </c>
      <c r="B9" s="42" t="s">
        <v>100</v>
      </c>
      <c r="C9" s="42" t="s">
        <v>101</v>
      </c>
      <c r="D9" s="42" t="s">
        <v>102</v>
      </c>
    </row>
    <row r="10" spans="1:4" ht="15" customHeight="1" x14ac:dyDescent="0.2">
      <c r="A10" s="42" t="s">
        <v>2</v>
      </c>
      <c r="B10" s="42" t="s">
        <v>103</v>
      </c>
      <c r="C10" s="42" t="s">
        <v>104</v>
      </c>
      <c r="D10" s="42" t="s">
        <v>105</v>
      </c>
    </row>
    <row r="11" spans="1:4" ht="15" customHeight="1" x14ac:dyDescent="0.2">
      <c r="A11" s="42" t="s">
        <v>106</v>
      </c>
      <c r="B11" s="42" t="s">
        <v>107</v>
      </c>
      <c r="C11" s="42" t="s">
        <v>108</v>
      </c>
      <c r="D11" s="42" t="s">
        <v>102</v>
      </c>
    </row>
    <row r="12" spans="1:4" ht="15" customHeight="1" x14ac:dyDescent="0.2">
      <c r="A12" s="42" t="s">
        <v>109</v>
      </c>
      <c r="B12" s="42" t="s">
        <v>110</v>
      </c>
      <c r="C12" s="42" t="s">
        <v>111</v>
      </c>
      <c r="D12" s="42" t="s">
        <v>102</v>
      </c>
    </row>
    <row r="13" spans="1:4" ht="15" customHeight="1" x14ac:dyDescent="0.2">
      <c r="A13" s="42" t="s">
        <v>112</v>
      </c>
      <c r="B13" s="42" t="s">
        <v>113</v>
      </c>
      <c r="C13" s="42" t="s">
        <v>114</v>
      </c>
      <c r="D13" s="42" t="s">
        <v>115</v>
      </c>
    </row>
    <row r="14" spans="1:4" ht="15" customHeight="1" x14ac:dyDescent="0.2">
      <c r="A14" s="42" t="s">
        <v>3</v>
      </c>
      <c r="B14" s="42" t="s">
        <v>116</v>
      </c>
      <c r="C14" s="42" t="s">
        <v>117</v>
      </c>
      <c r="D14" s="42" t="s">
        <v>118</v>
      </c>
    </row>
    <row r="15" spans="1:4" ht="15" customHeight="1" x14ac:dyDescent="0.2">
      <c r="A15" s="42" t="s">
        <v>119</v>
      </c>
      <c r="B15" s="42" t="s">
        <v>120</v>
      </c>
      <c r="C15" s="42" t="s">
        <v>121</v>
      </c>
      <c r="D15" s="42" t="s">
        <v>122</v>
      </c>
    </row>
    <row r="16" spans="1:4" ht="15" customHeight="1" x14ac:dyDescent="0.2">
      <c r="A16" s="43" t="s">
        <v>123</v>
      </c>
      <c r="B16" s="43" t="s">
        <v>124</v>
      </c>
      <c r="C16" s="43" t="s">
        <v>125</v>
      </c>
      <c r="D16" s="43" t="s">
        <v>126</v>
      </c>
    </row>
    <row r="17" spans="1:4" ht="15" customHeight="1" thickBot="1" x14ac:dyDescent="0.25">
      <c r="A17" s="44" t="s">
        <v>4</v>
      </c>
      <c r="B17" s="44" t="s">
        <v>127</v>
      </c>
      <c r="C17" s="44" t="s">
        <v>128</v>
      </c>
      <c r="D17" s="44" t="s">
        <v>129</v>
      </c>
    </row>
    <row r="18" spans="1:4" ht="15" customHeight="1" thickTop="1" x14ac:dyDescent="0.25">
      <c r="A18" s="45" t="s">
        <v>56</v>
      </c>
      <c r="B18" s="46" t="s">
        <v>130</v>
      </c>
      <c r="C18" s="46" t="s">
        <v>131</v>
      </c>
      <c r="D18" s="47"/>
    </row>
    <row r="19" spans="1:4" ht="15" customHeight="1" x14ac:dyDescent="0.25">
      <c r="A19" s="45" t="s">
        <v>57</v>
      </c>
      <c r="B19" s="46" t="s">
        <v>132</v>
      </c>
      <c r="C19" s="46" t="s">
        <v>133</v>
      </c>
      <c r="D19" s="47"/>
    </row>
    <row r="20" spans="1:4" ht="15" customHeight="1" thickBot="1" x14ac:dyDescent="0.3">
      <c r="A20" s="48" t="s">
        <v>134</v>
      </c>
      <c r="B20" s="49" t="s">
        <v>135</v>
      </c>
      <c r="C20" s="50" t="s">
        <v>136</v>
      </c>
      <c r="D20" s="51" t="s">
        <v>137</v>
      </c>
    </row>
    <row r="21" spans="1:4" ht="13.5" thickTop="1" x14ac:dyDescent="0.2"/>
    <row r="25" spans="1:4" x14ac:dyDescent="0.2">
      <c r="C25" s="53"/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29"/>
    </sheetView>
  </sheetViews>
  <sheetFormatPr defaultRowHeight="12.75" x14ac:dyDescent="0.2"/>
  <sheetData>
    <row r="1" spans="1:9" x14ac:dyDescent="0.2">
      <c r="A1" s="68" t="s">
        <v>355</v>
      </c>
      <c r="B1" s="68"/>
      <c r="C1" s="68"/>
      <c r="D1" s="68"/>
      <c r="E1" s="68"/>
      <c r="F1" s="68"/>
      <c r="G1" s="68"/>
      <c r="H1" s="68"/>
      <c r="I1" s="68"/>
    </row>
    <row r="2" spans="1:9" ht="13.5" thickBot="1" x14ac:dyDescent="0.25">
      <c r="A2" s="68"/>
      <c r="B2" s="68"/>
      <c r="C2" s="68"/>
      <c r="D2" s="68"/>
      <c r="E2" s="68"/>
      <c r="F2" s="68"/>
      <c r="G2" s="68"/>
      <c r="H2" s="68"/>
      <c r="I2" s="68"/>
    </row>
    <row r="3" spans="1:9" x14ac:dyDescent="0.2">
      <c r="A3" s="92" t="s">
        <v>356</v>
      </c>
      <c r="B3" s="92"/>
      <c r="C3" s="68"/>
      <c r="D3" s="68"/>
      <c r="E3" s="68"/>
      <c r="F3" s="68"/>
      <c r="G3" s="68"/>
      <c r="H3" s="68"/>
      <c r="I3" s="68"/>
    </row>
    <row r="4" spans="1:9" x14ac:dyDescent="0.2">
      <c r="A4" s="60" t="s">
        <v>357</v>
      </c>
      <c r="B4" s="60">
        <v>0.74854831293638502</v>
      </c>
      <c r="C4" s="68"/>
      <c r="D4" s="68"/>
      <c r="E4" s="68"/>
      <c r="F4" s="68"/>
      <c r="G4" s="68"/>
      <c r="H4" s="68"/>
      <c r="I4" s="68"/>
    </row>
    <row r="5" spans="1:9" x14ac:dyDescent="0.2">
      <c r="A5" s="60" t="s">
        <v>358</v>
      </c>
      <c r="B5" s="60">
        <v>0.56032457679990821</v>
      </c>
      <c r="C5" s="68"/>
      <c r="D5" s="68"/>
      <c r="E5" s="68"/>
      <c r="F5" s="68"/>
      <c r="G5" s="68"/>
      <c r="H5" s="68"/>
      <c r="I5" s="68"/>
    </row>
    <row r="6" spans="1:9" x14ac:dyDescent="0.2">
      <c r="A6" s="60" t="s">
        <v>359</v>
      </c>
      <c r="B6" s="60">
        <v>0.53949784622727237</v>
      </c>
      <c r="C6" s="68"/>
      <c r="D6" s="68"/>
      <c r="E6" s="68"/>
      <c r="F6" s="68"/>
      <c r="G6" s="68"/>
      <c r="H6" s="68"/>
      <c r="I6" s="68"/>
    </row>
    <row r="7" spans="1:9" x14ac:dyDescent="0.2">
      <c r="A7" s="60" t="s">
        <v>353</v>
      </c>
      <c r="B7" s="60">
        <v>0.60615034316489436</v>
      </c>
      <c r="C7" s="68"/>
      <c r="D7" s="68"/>
      <c r="E7" s="68"/>
      <c r="F7" s="68"/>
      <c r="G7" s="68"/>
      <c r="H7" s="68"/>
      <c r="I7" s="68"/>
    </row>
    <row r="8" spans="1:9" ht="13.5" thickBot="1" x14ac:dyDescent="0.25">
      <c r="A8" s="58" t="s">
        <v>360</v>
      </c>
      <c r="B8" s="58">
        <v>200</v>
      </c>
      <c r="C8" s="68"/>
      <c r="D8" s="68"/>
      <c r="E8" s="68"/>
      <c r="F8" s="68"/>
      <c r="G8" s="68"/>
      <c r="H8" s="68"/>
      <c r="I8" s="68"/>
    </row>
    <row r="9" spans="1:9" x14ac:dyDescent="0.2">
      <c r="A9" s="68"/>
      <c r="B9" s="68"/>
      <c r="C9" s="68"/>
      <c r="D9" s="68"/>
      <c r="E9" s="68"/>
      <c r="F9" s="68"/>
      <c r="G9" s="68"/>
      <c r="H9" s="68"/>
      <c r="I9" s="68"/>
    </row>
    <row r="10" spans="1:9" ht="13.5" thickBot="1" x14ac:dyDescent="0.25">
      <c r="A10" s="68" t="s">
        <v>361</v>
      </c>
      <c r="B10" s="68"/>
      <c r="C10" s="68"/>
      <c r="D10" s="68"/>
      <c r="E10" s="68"/>
      <c r="F10" s="68"/>
      <c r="G10" s="68"/>
      <c r="H10" s="68"/>
      <c r="I10" s="68"/>
    </row>
    <row r="11" spans="1:9" x14ac:dyDescent="0.2">
      <c r="A11" s="69"/>
      <c r="B11" s="69" t="s">
        <v>31</v>
      </c>
      <c r="C11" s="69" t="s">
        <v>362</v>
      </c>
      <c r="D11" s="69" t="s">
        <v>363</v>
      </c>
      <c r="E11" s="69" t="s">
        <v>364</v>
      </c>
      <c r="F11" s="69" t="s">
        <v>365</v>
      </c>
      <c r="G11" s="68"/>
      <c r="H11" s="68"/>
      <c r="I11" s="68"/>
    </row>
    <row r="12" spans="1:9" x14ac:dyDescent="0.2">
      <c r="A12" s="60" t="s">
        <v>366</v>
      </c>
      <c r="B12" s="60">
        <v>9</v>
      </c>
      <c r="C12" s="60">
        <v>88.965534681405515</v>
      </c>
      <c r="D12" s="60">
        <v>9.8850594090450574</v>
      </c>
      <c r="E12" s="60">
        <v>26.904106472482734</v>
      </c>
      <c r="F12" s="60">
        <v>1.3227813648052259E-29</v>
      </c>
      <c r="G12" s="68"/>
      <c r="H12" s="68"/>
      <c r="I12" s="68"/>
    </row>
    <row r="13" spans="1:9" x14ac:dyDescent="0.2">
      <c r="A13" s="60" t="s">
        <v>367</v>
      </c>
      <c r="B13" s="60">
        <v>190</v>
      </c>
      <c r="C13" s="60">
        <v>69.809465318594633</v>
      </c>
      <c r="D13" s="60">
        <v>0.36741823851891914</v>
      </c>
      <c r="E13" s="60"/>
      <c r="F13" s="60"/>
      <c r="G13" s="68"/>
      <c r="H13" s="68"/>
      <c r="I13" s="68"/>
    </row>
    <row r="14" spans="1:9" ht="13.5" thickBot="1" x14ac:dyDescent="0.25">
      <c r="A14" s="58" t="s">
        <v>10</v>
      </c>
      <c r="B14" s="58">
        <v>199</v>
      </c>
      <c r="C14" s="58">
        <v>158.77500000000015</v>
      </c>
      <c r="D14" s="58"/>
      <c r="E14" s="58"/>
      <c r="F14" s="58"/>
      <c r="G14" s="68"/>
      <c r="H14" s="68"/>
      <c r="I14" s="68"/>
    </row>
    <row r="15" spans="1:9" ht="13.5" thickBot="1" x14ac:dyDescent="0.25">
      <c r="A15" s="68"/>
      <c r="B15" s="68"/>
      <c r="C15" s="68"/>
      <c r="D15" s="68"/>
      <c r="E15" s="68"/>
      <c r="F15" s="68"/>
      <c r="G15" s="68"/>
      <c r="H15" s="68"/>
      <c r="I15" s="68"/>
    </row>
    <row r="16" spans="1:9" x14ac:dyDescent="0.2">
      <c r="A16" s="69"/>
      <c r="B16" s="69" t="s">
        <v>368</v>
      </c>
      <c r="C16" s="69" t="s">
        <v>353</v>
      </c>
      <c r="D16" s="69" t="s">
        <v>369</v>
      </c>
      <c r="E16" s="69" t="s">
        <v>370</v>
      </c>
      <c r="F16" s="69" t="s">
        <v>371</v>
      </c>
      <c r="G16" s="69" t="s">
        <v>372</v>
      </c>
      <c r="H16" s="69" t="s">
        <v>374</v>
      </c>
      <c r="I16" s="69" t="s">
        <v>373</v>
      </c>
    </row>
    <row r="17" spans="1:9" x14ac:dyDescent="0.2">
      <c r="A17" s="60" t="s">
        <v>47</v>
      </c>
      <c r="B17" s="60">
        <v>4.173129960453541</v>
      </c>
      <c r="C17" s="60">
        <v>0.53391966052586626</v>
      </c>
      <c r="D17" s="60">
        <v>7.8160260222359232</v>
      </c>
      <c r="E17" s="60">
        <v>3.6299582811260959E-13</v>
      </c>
      <c r="F17" s="60">
        <v>3.1199583831416957</v>
      </c>
      <c r="G17" s="60">
        <v>5.2263015377653863</v>
      </c>
      <c r="H17" s="60">
        <v>2.7838964290425805</v>
      </c>
      <c r="I17" s="60">
        <v>5.5623634918645015</v>
      </c>
    </row>
    <row r="18" spans="1:9" x14ac:dyDescent="0.2">
      <c r="A18" s="60" t="s">
        <v>78</v>
      </c>
      <c r="B18" s="60">
        <v>5.5569134108705932E-2</v>
      </c>
      <c r="C18" s="60">
        <v>1.0881597694262453E-2</v>
      </c>
      <c r="D18" s="60">
        <v>5.1067072749809439</v>
      </c>
      <c r="E18" s="60">
        <v>7.9340782325190612E-7</v>
      </c>
      <c r="F18" s="60">
        <v>3.410487599157274E-2</v>
      </c>
      <c r="G18" s="60">
        <v>7.7033392225839131E-2</v>
      </c>
      <c r="H18" s="60">
        <v>2.7255735090388204E-2</v>
      </c>
      <c r="I18" s="60">
        <v>8.3882533127023665E-2</v>
      </c>
    </row>
    <row r="19" spans="1:9" x14ac:dyDescent="0.2">
      <c r="A19" s="60" t="s">
        <v>1</v>
      </c>
      <c r="B19" s="60">
        <v>0.19791843152541744</v>
      </c>
      <c r="C19" s="60">
        <v>4.3048980412099418E-2</v>
      </c>
      <c r="D19" s="60">
        <v>4.597517284515992</v>
      </c>
      <c r="E19" s="60">
        <v>7.7858958882862783E-6</v>
      </c>
      <c r="F19" s="60">
        <v>0.11300310445612885</v>
      </c>
      <c r="G19" s="60">
        <v>0.28283375859470605</v>
      </c>
      <c r="H19" s="60">
        <v>8.5907034487445202E-2</v>
      </c>
      <c r="I19" s="60">
        <v>0.30992982856338969</v>
      </c>
    </row>
    <row r="20" spans="1:9" x14ac:dyDescent="0.2">
      <c r="A20" s="60" t="s">
        <v>95</v>
      </c>
      <c r="B20" s="60">
        <v>-0.10488297873298615</v>
      </c>
      <c r="C20" s="60">
        <v>9.1796529082218761E-2</v>
      </c>
      <c r="D20" s="60">
        <v>-1.1425593078693241</v>
      </c>
      <c r="E20" s="60">
        <v>0.25465933059053936</v>
      </c>
      <c r="F20" s="60">
        <v>-0.28595421935756576</v>
      </c>
      <c r="G20" s="60">
        <v>7.6188261891593459E-2</v>
      </c>
      <c r="H20" s="60">
        <v>-0.34373317605023135</v>
      </c>
      <c r="I20" s="60">
        <v>0.13396721858425908</v>
      </c>
    </row>
    <row r="21" spans="1:9" x14ac:dyDescent="0.2">
      <c r="A21" s="60" t="s">
        <v>2</v>
      </c>
      <c r="B21" s="60">
        <v>0.20732192561436272</v>
      </c>
      <c r="C21" s="60">
        <v>6.716512162471712E-2</v>
      </c>
      <c r="D21" s="60">
        <v>3.0867497980985887</v>
      </c>
      <c r="E21" s="60">
        <v>2.326217715798027E-3</v>
      </c>
      <c r="F21" s="60">
        <v>7.4836830362062401E-2</v>
      </c>
      <c r="G21" s="60">
        <v>0.33980702086666303</v>
      </c>
      <c r="H21" s="60">
        <v>3.2561477552847551E-2</v>
      </c>
      <c r="I21" s="60">
        <v>0.38208237367587788</v>
      </c>
    </row>
    <row r="22" spans="1:9" x14ac:dyDescent="0.2">
      <c r="A22" s="60" t="s">
        <v>106</v>
      </c>
      <c r="B22" s="60">
        <v>-6.1129258050535651E-2</v>
      </c>
      <c r="C22" s="60">
        <v>3.4152065010661974E-2</v>
      </c>
      <c r="D22" s="60">
        <v>-1.7899139636637384</v>
      </c>
      <c r="E22" s="60">
        <v>7.5060216495734217E-2</v>
      </c>
      <c r="F22" s="60">
        <v>-0.12849516875760736</v>
      </c>
      <c r="G22" s="60">
        <v>6.2366526565360569E-3</v>
      </c>
      <c r="H22" s="60">
        <v>-0.14999130488546414</v>
      </c>
      <c r="I22" s="60">
        <v>2.7732788784392837E-2</v>
      </c>
    </row>
    <row r="23" spans="1:9" x14ac:dyDescent="0.2">
      <c r="A23" s="60" t="s">
        <v>109</v>
      </c>
      <c r="B23" s="60">
        <v>-0.12839608991338647</v>
      </c>
      <c r="C23" s="60">
        <v>6.9792209008211245E-2</v>
      </c>
      <c r="D23" s="60">
        <v>-1.8396908729207915</v>
      </c>
      <c r="E23" s="60">
        <v>6.7373908876030827E-2</v>
      </c>
      <c r="F23" s="60">
        <v>-0.26606318906620907</v>
      </c>
      <c r="G23" s="60">
        <v>9.2710092394361066E-3</v>
      </c>
      <c r="H23" s="60">
        <v>-0.30999209424473845</v>
      </c>
      <c r="I23" s="60">
        <v>5.319991441796551E-2</v>
      </c>
    </row>
    <row r="24" spans="1:9" x14ac:dyDescent="0.2">
      <c r="A24" s="60" t="s">
        <v>112</v>
      </c>
      <c r="B24" s="60">
        <v>3.4383473912493384E-2</v>
      </c>
      <c r="C24" s="60">
        <v>5.4810446505512068E-2</v>
      </c>
      <c r="D24" s="60">
        <v>0.62731607028663006</v>
      </c>
      <c r="E24" s="60">
        <v>0.53120520531825188</v>
      </c>
      <c r="F24" s="60">
        <v>-7.3731676487704539E-2</v>
      </c>
      <c r="G24" s="60">
        <v>0.14249862431269131</v>
      </c>
      <c r="H24" s="60">
        <v>-0.10823069781901415</v>
      </c>
      <c r="I24" s="60">
        <v>0.17699764564400092</v>
      </c>
    </row>
    <row r="25" spans="1:9" x14ac:dyDescent="0.2">
      <c r="A25" s="60" t="s">
        <v>119</v>
      </c>
      <c r="B25" s="60">
        <v>0.26429593597834239</v>
      </c>
      <c r="C25" s="60">
        <v>5.3589091221950831E-2</v>
      </c>
      <c r="D25" s="60">
        <v>4.9318980776088086</v>
      </c>
      <c r="E25" s="60">
        <v>1.7712610889862733E-6</v>
      </c>
      <c r="F25" s="60">
        <v>0.1585899432952052</v>
      </c>
      <c r="G25" s="60">
        <v>0.37000192866147957</v>
      </c>
      <c r="H25" s="60">
        <v>0.12485967253366975</v>
      </c>
      <c r="I25" s="60">
        <v>0.40373219942301503</v>
      </c>
    </row>
    <row r="26" spans="1:9" ht="13.5" thickBot="1" x14ac:dyDescent="0.25">
      <c r="A26" s="58" t="s">
        <v>4</v>
      </c>
      <c r="B26" s="58">
        <v>0.33427220173907735</v>
      </c>
      <c r="C26" s="58">
        <v>0.10406218402272778</v>
      </c>
      <c r="D26" s="58">
        <v>3.212235115746469</v>
      </c>
      <c r="E26" s="58">
        <v>1.5470439965909672E-3</v>
      </c>
      <c r="F26" s="58">
        <v>0.12900661107364006</v>
      </c>
      <c r="G26" s="58">
        <v>0.5395377924045146</v>
      </c>
      <c r="H26" s="58">
        <v>6.3507354357646817E-2</v>
      </c>
      <c r="I26" s="58">
        <v>0.60503704912050793</v>
      </c>
    </row>
    <row r="27" spans="1:9" x14ac:dyDescent="0.2">
      <c r="A27" s="68"/>
      <c r="B27" s="68"/>
      <c r="C27" s="68"/>
      <c r="D27" s="68"/>
      <c r="E27" s="68"/>
      <c r="F27" s="68"/>
      <c r="G27" s="68"/>
      <c r="H27" s="68"/>
      <c r="I27" s="68"/>
    </row>
    <row r="28" spans="1:9" x14ac:dyDescent="0.2">
      <c r="A28" s="68"/>
      <c r="B28" s="68"/>
      <c r="C28" s="68"/>
      <c r="D28" s="68"/>
      <c r="E28" s="68"/>
      <c r="F28" s="68"/>
      <c r="G28" s="68"/>
      <c r="H28" s="68"/>
      <c r="I28" s="68"/>
    </row>
    <row r="29" spans="1:9" x14ac:dyDescent="0.2">
      <c r="A29" s="68"/>
      <c r="B29" s="68"/>
      <c r="C29" s="68"/>
      <c r="D29" s="68"/>
      <c r="E29" s="68"/>
      <c r="F29" s="68"/>
      <c r="G29" s="68"/>
      <c r="H29" s="68"/>
      <c r="I29" s="68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sqref="A1:I28"/>
    </sheetView>
  </sheetViews>
  <sheetFormatPr defaultRowHeight="12.75" x14ac:dyDescent="0.2"/>
  <cols>
    <col min="6" max="6" width="13.5703125" bestFit="1" customWidth="1"/>
  </cols>
  <sheetData>
    <row r="1" spans="1:9" x14ac:dyDescent="0.2">
      <c r="A1" s="68" t="s">
        <v>355</v>
      </c>
      <c r="B1" s="68"/>
      <c r="C1" s="68"/>
      <c r="D1" s="68"/>
      <c r="E1" s="68"/>
      <c r="F1" s="68"/>
      <c r="G1" s="68"/>
      <c r="H1" s="68"/>
      <c r="I1" s="68"/>
    </row>
    <row r="2" spans="1:9" ht="13.5" thickBot="1" x14ac:dyDescent="0.25">
      <c r="A2" s="68"/>
      <c r="B2" s="68"/>
      <c r="C2" s="68"/>
      <c r="D2" s="68"/>
      <c r="E2" s="68"/>
      <c r="F2" s="68"/>
      <c r="G2" s="68"/>
      <c r="H2" s="68"/>
      <c r="I2" s="68"/>
    </row>
    <row r="3" spans="1:9" x14ac:dyDescent="0.2">
      <c r="A3" s="92" t="s">
        <v>356</v>
      </c>
      <c r="B3" s="92"/>
      <c r="C3" s="68"/>
      <c r="D3" s="68"/>
      <c r="E3" s="68"/>
      <c r="F3" s="68"/>
      <c r="G3" s="68"/>
      <c r="H3" s="68"/>
      <c r="I3" s="68"/>
    </row>
    <row r="4" spans="1:9" x14ac:dyDescent="0.2">
      <c r="A4" s="60" t="s">
        <v>357</v>
      </c>
      <c r="B4" s="60">
        <v>0.74793978832494457</v>
      </c>
      <c r="C4" s="68"/>
      <c r="D4" s="68"/>
      <c r="E4" s="68"/>
      <c r="F4" s="68"/>
      <c r="G4" s="68"/>
      <c r="H4" s="68"/>
      <c r="I4" s="68"/>
    </row>
    <row r="5" spans="1:9" x14ac:dyDescent="0.2">
      <c r="A5" s="60" t="s">
        <v>358</v>
      </c>
      <c r="B5" s="60">
        <v>0.55941392695956282</v>
      </c>
      <c r="C5" s="68"/>
      <c r="D5" s="68"/>
      <c r="E5" s="68"/>
      <c r="F5" s="68"/>
      <c r="G5" s="68"/>
      <c r="H5" s="68"/>
      <c r="I5" s="68"/>
    </row>
    <row r="6" spans="1:9" x14ac:dyDescent="0.2">
      <c r="A6" s="60" t="s">
        <v>359</v>
      </c>
      <c r="B6" s="60">
        <v>0.54096006002593189</v>
      </c>
      <c r="C6" s="68"/>
      <c r="D6" s="68"/>
      <c r="E6" s="68"/>
      <c r="F6" s="68"/>
      <c r="G6" s="68"/>
      <c r="H6" s="68"/>
      <c r="I6" s="68"/>
    </row>
    <row r="7" spans="1:9" x14ac:dyDescent="0.2">
      <c r="A7" s="60" t="s">
        <v>353</v>
      </c>
      <c r="B7" s="60">
        <v>0.60518723573651623</v>
      </c>
      <c r="C7" s="68"/>
      <c r="D7" s="68"/>
      <c r="E7" s="68"/>
      <c r="F7" s="68"/>
      <c r="G7" s="68"/>
      <c r="H7" s="68"/>
      <c r="I7" s="68"/>
    </row>
    <row r="8" spans="1:9" ht="13.5" thickBot="1" x14ac:dyDescent="0.25">
      <c r="A8" s="58" t="s">
        <v>360</v>
      </c>
      <c r="B8" s="58">
        <v>200</v>
      </c>
      <c r="C8" s="68"/>
      <c r="D8" s="68"/>
      <c r="E8" s="68"/>
      <c r="F8" s="68"/>
      <c r="G8" s="68"/>
      <c r="H8" s="68"/>
      <c r="I8" s="68"/>
    </row>
    <row r="9" spans="1:9" x14ac:dyDescent="0.2">
      <c r="A9" s="68"/>
      <c r="B9" s="68"/>
      <c r="C9" s="68"/>
      <c r="D9" s="68"/>
      <c r="E9" s="68"/>
      <c r="F9" s="68"/>
      <c r="G9" s="68"/>
      <c r="H9" s="68"/>
      <c r="I9" s="68"/>
    </row>
    <row r="10" spans="1:9" ht="13.5" thickBot="1" x14ac:dyDescent="0.25">
      <c r="A10" s="68" t="s">
        <v>361</v>
      </c>
      <c r="B10" s="68"/>
      <c r="C10" s="68"/>
      <c r="D10" s="68"/>
      <c r="E10" s="68"/>
      <c r="F10" s="68"/>
      <c r="G10" s="68"/>
      <c r="H10" s="68"/>
      <c r="I10" s="68"/>
    </row>
    <row r="11" spans="1:9" x14ac:dyDescent="0.2">
      <c r="A11" s="69"/>
      <c r="B11" s="69" t="s">
        <v>31</v>
      </c>
      <c r="C11" s="69" t="s">
        <v>362</v>
      </c>
      <c r="D11" s="69" t="s">
        <v>363</v>
      </c>
      <c r="E11" s="69" t="s">
        <v>364</v>
      </c>
      <c r="F11" s="69" t="s">
        <v>365</v>
      </c>
      <c r="G11" s="68"/>
      <c r="H11" s="68"/>
      <c r="I11" s="68"/>
    </row>
    <row r="12" spans="1:9" x14ac:dyDescent="0.2">
      <c r="A12" s="60" t="s">
        <v>366</v>
      </c>
      <c r="B12" s="60">
        <v>8</v>
      </c>
      <c r="C12" s="60">
        <v>88.820946253004664</v>
      </c>
      <c r="D12" s="60">
        <v>11.102618281625583</v>
      </c>
      <c r="E12" s="60">
        <v>30.314184499730523</v>
      </c>
      <c r="F12" s="60">
        <v>2.8030392151301463E-30</v>
      </c>
      <c r="G12" s="68"/>
      <c r="H12" s="68"/>
      <c r="I12" s="68"/>
    </row>
    <row r="13" spans="1:9" x14ac:dyDescent="0.2">
      <c r="A13" s="60" t="s">
        <v>367</v>
      </c>
      <c r="B13" s="60">
        <v>191</v>
      </c>
      <c r="C13" s="60">
        <v>69.954053746995484</v>
      </c>
      <c r="D13" s="60">
        <v>0.36625159029840565</v>
      </c>
      <c r="E13" s="60"/>
      <c r="F13" s="60"/>
      <c r="G13" s="68"/>
      <c r="H13" s="68"/>
      <c r="I13" s="68"/>
    </row>
    <row r="14" spans="1:9" ht="13.5" thickBot="1" x14ac:dyDescent="0.25">
      <c r="A14" s="58" t="s">
        <v>10</v>
      </c>
      <c r="B14" s="58">
        <v>199</v>
      </c>
      <c r="C14" s="58">
        <v>158.77500000000015</v>
      </c>
      <c r="D14" s="58"/>
      <c r="E14" s="58"/>
      <c r="F14" s="58"/>
      <c r="G14" s="68"/>
      <c r="H14" s="68"/>
      <c r="I14" s="68"/>
    </row>
    <row r="15" spans="1:9" ht="13.5" thickBot="1" x14ac:dyDescent="0.25">
      <c r="A15" s="68"/>
      <c r="B15" s="68"/>
      <c r="C15" s="68"/>
      <c r="D15" s="68"/>
      <c r="E15" s="68"/>
      <c r="F15" s="68"/>
      <c r="G15" s="68"/>
      <c r="H15" s="68"/>
      <c r="I15" s="68"/>
    </row>
    <row r="16" spans="1:9" x14ac:dyDescent="0.2">
      <c r="A16" s="69"/>
      <c r="B16" s="69" t="s">
        <v>368</v>
      </c>
      <c r="C16" s="69" t="s">
        <v>353</v>
      </c>
      <c r="D16" s="69" t="s">
        <v>369</v>
      </c>
      <c r="E16" s="69" t="s">
        <v>370</v>
      </c>
      <c r="F16" s="69" t="s">
        <v>371</v>
      </c>
      <c r="G16" s="69" t="s">
        <v>372</v>
      </c>
      <c r="H16" s="69" t="s">
        <v>374</v>
      </c>
      <c r="I16" s="69" t="s">
        <v>373</v>
      </c>
    </row>
    <row r="17" spans="1:9" x14ac:dyDescent="0.2">
      <c r="A17" s="60" t="s">
        <v>47</v>
      </c>
      <c r="B17" s="60">
        <v>4.2687325354114414</v>
      </c>
      <c r="C17" s="60">
        <v>0.5108945201932269</v>
      </c>
      <c r="D17" s="60">
        <v>8.355408732505003</v>
      </c>
      <c r="E17" s="60">
        <v>1.319365460645928E-14</v>
      </c>
      <c r="F17" s="60">
        <v>3.261012513549943</v>
      </c>
      <c r="G17" s="60">
        <v>5.2764525572729397</v>
      </c>
      <c r="H17" s="60">
        <v>2.9394798584070738</v>
      </c>
      <c r="I17" s="60">
        <v>5.5979852124158089</v>
      </c>
    </row>
    <row r="18" spans="1:9" x14ac:dyDescent="0.2">
      <c r="A18" s="60" t="s">
        <v>78</v>
      </c>
      <c r="B18" s="60">
        <v>5.5344302484082834E-2</v>
      </c>
      <c r="C18" s="60">
        <v>1.085841351659033E-2</v>
      </c>
      <c r="D18" s="60">
        <v>5.0969050312482107</v>
      </c>
      <c r="E18" s="60">
        <v>8.2688024832198719E-7</v>
      </c>
      <c r="F18" s="60">
        <v>3.392649455343387E-2</v>
      </c>
      <c r="G18" s="60">
        <v>7.6762110414731799E-2</v>
      </c>
      <c r="H18" s="60">
        <v>2.7092726739075541E-2</v>
      </c>
      <c r="I18" s="60">
        <v>8.359587822909012E-2</v>
      </c>
    </row>
    <row r="19" spans="1:9" x14ac:dyDescent="0.2">
      <c r="A19" s="60" t="s">
        <v>1</v>
      </c>
      <c r="B19" s="60">
        <v>0.18538552895021254</v>
      </c>
      <c r="C19" s="60">
        <v>3.8071680318324926E-2</v>
      </c>
      <c r="D19" s="60">
        <v>4.8693813196624651</v>
      </c>
      <c r="E19" s="60">
        <v>2.3408844239728574E-6</v>
      </c>
      <c r="F19" s="60">
        <v>0.1102905866357481</v>
      </c>
      <c r="G19" s="60">
        <v>0.26048047126467699</v>
      </c>
      <c r="H19" s="60">
        <v>8.6330086034035386E-2</v>
      </c>
      <c r="I19" s="60">
        <v>0.28444097186638972</v>
      </c>
    </row>
    <row r="20" spans="1:9" x14ac:dyDescent="0.2">
      <c r="A20" s="60" t="s">
        <v>95</v>
      </c>
      <c r="B20" s="60">
        <v>-0.10547497889160205</v>
      </c>
      <c r="C20" s="60">
        <v>9.1645831078042056E-2</v>
      </c>
      <c r="D20" s="60">
        <v>-1.1508977293444327</v>
      </c>
      <c r="E20" s="60">
        <v>0.2512130780148974</v>
      </c>
      <c r="F20" s="60">
        <v>-0.2862428972136668</v>
      </c>
      <c r="G20" s="60">
        <v>7.529293943046271E-2</v>
      </c>
      <c r="H20" s="60">
        <v>-0.34392041426386522</v>
      </c>
      <c r="I20" s="60">
        <v>0.13297045648066114</v>
      </c>
    </row>
    <row r="21" spans="1:9" x14ac:dyDescent="0.2">
      <c r="A21" s="60" t="s">
        <v>2</v>
      </c>
      <c r="B21" s="60">
        <v>0.20711409640983486</v>
      </c>
      <c r="C21" s="60">
        <v>6.7057587710225158E-2</v>
      </c>
      <c r="D21" s="60">
        <v>3.0886004624090204</v>
      </c>
      <c r="E21" s="60">
        <v>2.310835440893833E-3</v>
      </c>
      <c r="F21" s="60">
        <v>7.4845553525934722E-2</v>
      </c>
      <c r="G21" s="60">
        <v>0.33938263929373502</v>
      </c>
      <c r="H21" s="60">
        <v>3.2642704656485416E-2</v>
      </c>
      <c r="I21" s="60">
        <v>0.38158548816318427</v>
      </c>
    </row>
    <row r="22" spans="1:9" x14ac:dyDescent="0.2">
      <c r="A22" s="60" t="s">
        <v>106</v>
      </c>
      <c r="B22" s="60">
        <v>-5.2443898433630412E-2</v>
      </c>
      <c r="C22" s="60">
        <v>3.1170133775921243E-2</v>
      </c>
      <c r="D22" s="60">
        <v>-1.682504759544633</v>
      </c>
      <c r="E22" s="60">
        <v>9.4105015486664598E-2</v>
      </c>
      <c r="F22" s="60">
        <v>-0.11392580252259425</v>
      </c>
      <c r="G22" s="60">
        <v>9.0380056553334281E-3</v>
      </c>
      <c r="H22" s="60">
        <v>-0.1335427987478422</v>
      </c>
      <c r="I22" s="60">
        <v>2.8655001880581385E-2</v>
      </c>
    </row>
    <row r="23" spans="1:9" x14ac:dyDescent="0.2">
      <c r="A23" s="60" t="s">
        <v>109</v>
      </c>
      <c r="B23" s="60">
        <v>-0.11453811078952277</v>
      </c>
      <c r="C23" s="60">
        <v>6.6098618825321656E-2</v>
      </c>
      <c r="D23" s="60">
        <v>-1.7328366738223655</v>
      </c>
      <c r="E23" s="60">
        <v>8.4738769803932454E-2</v>
      </c>
      <c r="F23" s="60">
        <v>-0.24491512399858129</v>
      </c>
      <c r="G23" s="60">
        <v>1.5838902419535769E-2</v>
      </c>
      <c r="H23" s="60">
        <v>-0.28651444356878147</v>
      </c>
      <c r="I23" s="60">
        <v>5.7438221989735957E-2</v>
      </c>
    </row>
    <row r="24" spans="1:9" x14ac:dyDescent="0.2">
      <c r="A24" s="60" t="s">
        <v>119</v>
      </c>
      <c r="B24" s="60">
        <v>0.271555935414659</v>
      </c>
      <c r="C24" s="60">
        <v>5.2241366461695159E-2</v>
      </c>
      <c r="D24" s="60">
        <v>5.1981016923393737</v>
      </c>
      <c r="E24" s="60">
        <v>5.1501841520947795E-7</v>
      </c>
      <c r="F24" s="60">
        <v>0.16851182577546558</v>
      </c>
      <c r="G24" s="60">
        <v>0.37460004505385242</v>
      </c>
      <c r="H24" s="60">
        <v>0.13563360022634921</v>
      </c>
      <c r="I24" s="60">
        <v>0.40747827060296882</v>
      </c>
    </row>
    <row r="25" spans="1:9" ht="13.5" thickBot="1" x14ac:dyDescent="0.25">
      <c r="A25" s="58" t="s">
        <v>4</v>
      </c>
      <c r="B25" s="58">
        <v>0.34133849870237626</v>
      </c>
      <c r="C25" s="58">
        <v>0.1032863551327504</v>
      </c>
      <c r="D25" s="58">
        <v>3.3047782377804467</v>
      </c>
      <c r="E25" s="58">
        <v>1.1351146306816892E-3</v>
      </c>
      <c r="F25" s="58">
        <v>0.13761008914142836</v>
      </c>
      <c r="G25" s="58">
        <v>0.54506690826332416</v>
      </c>
      <c r="H25" s="58">
        <v>7.2606581189724018E-2</v>
      </c>
      <c r="I25" s="58">
        <v>0.61007041621502855</v>
      </c>
    </row>
    <row r="26" spans="1:9" x14ac:dyDescent="0.2">
      <c r="A26" s="68"/>
      <c r="B26" s="68"/>
      <c r="C26" s="68"/>
      <c r="D26" s="68"/>
      <c r="E26" s="68"/>
      <c r="F26" s="68"/>
      <c r="G26" s="68"/>
      <c r="H26" s="68"/>
      <c r="I26" s="68"/>
    </row>
    <row r="27" spans="1:9" x14ac:dyDescent="0.2">
      <c r="A27" s="68"/>
      <c r="B27" s="68"/>
      <c r="C27" s="68"/>
      <c r="D27" s="68"/>
      <c r="E27" s="68"/>
      <c r="F27" s="68"/>
      <c r="G27" s="68"/>
      <c r="H27" s="68"/>
      <c r="I27" s="68"/>
    </row>
    <row r="28" spans="1:9" x14ac:dyDescent="0.2">
      <c r="A28" s="68"/>
      <c r="B28" s="68"/>
      <c r="C28" s="68"/>
      <c r="D28" s="68"/>
      <c r="E28" s="68"/>
      <c r="F28" s="68"/>
      <c r="G28" s="68"/>
      <c r="H28" s="68"/>
      <c r="I28" s="68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sqref="A1:I27"/>
    </sheetView>
  </sheetViews>
  <sheetFormatPr defaultRowHeight="12.75" x14ac:dyDescent="0.2"/>
  <cols>
    <col min="6" max="6" width="13.5703125" bestFit="1" customWidth="1"/>
  </cols>
  <sheetData>
    <row r="1" spans="1:9" x14ac:dyDescent="0.2">
      <c r="A1" s="68" t="s">
        <v>355</v>
      </c>
      <c r="B1" s="68"/>
      <c r="C1" s="68"/>
      <c r="D1" s="68"/>
      <c r="E1" s="68"/>
      <c r="F1" s="68"/>
      <c r="G1" s="68"/>
      <c r="H1" s="68"/>
      <c r="I1" s="68"/>
    </row>
    <row r="2" spans="1:9" ht="13.5" thickBot="1" x14ac:dyDescent="0.25">
      <c r="A2" s="68"/>
      <c r="B2" s="68"/>
      <c r="C2" s="68"/>
      <c r="D2" s="68"/>
      <c r="E2" s="68"/>
      <c r="F2" s="68"/>
      <c r="G2" s="68"/>
      <c r="H2" s="68"/>
      <c r="I2" s="68"/>
    </row>
    <row r="3" spans="1:9" x14ac:dyDescent="0.2">
      <c r="A3" s="92" t="s">
        <v>356</v>
      </c>
      <c r="B3" s="92"/>
      <c r="C3" s="68"/>
      <c r="D3" s="68"/>
      <c r="E3" s="68"/>
      <c r="F3" s="68"/>
      <c r="G3" s="68"/>
      <c r="H3" s="68"/>
      <c r="I3" s="68"/>
    </row>
    <row r="4" spans="1:9" x14ac:dyDescent="0.2">
      <c r="A4" s="60" t="s">
        <v>357</v>
      </c>
      <c r="B4" s="60">
        <v>0.74589443444224957</v>
      </c>
      <c r="C4" s="68"/>
      <c r="D4" s="68"/>
      <c r="E4" s="68"/>
      <c r="F4" s="68"/>
      <c r="G4" s="68"/>
      <c r="H4" s="68"/>
      <c r="I4" s="68"/>
    </row>
    <row r="5" spans="1:9" x14ac:dyDescent="0.2">
      <c r="A5" s="60" t="s">
        <v>358</v>
      </c>
      <c r="B5" s="60">
        <v>0.55635850733192338</v>
      </c>
      <c r="C5" s="68"/>
      <c r="D5" s="68"/>
      <c r="E5" s="68"/>
      <c r="F5" s="68"/>
      <c r="G5" s="68"/>
      <c r="H5" s="68"/>
      <c r="I5" s="68"/>
    </row>
    <row r="6" spans="1:9" x14ac:dyDescent="0.2">
      <c r="A6" s="60" t="s">
        <v>359</v>
      </c>
      <c r="B6" s="60">
        <v>0.54018407791173306</v>
      </c>
      <c r="C6" s="68"/>
      <c r="D6" s="68"/>
      <c r="E6" s="68"/>
      <c r="F6" s="68"/>
      <c r="G6" s="68"/>
      <c r="H6" s="68"/>
      <c r="I6" s="68"/>
    </row>
    <row r="7" spans="1:9" x14ac:dyDescent="0.2">
      <c r="A7" s="60" t="s">
        <v>353</v>
      </c>
      <c r="B7" s="60">
        <v>0.60569853784001404</v>
      </c>
      <c r="C7" s="68"/>
      <c r="D7" s="68"/>
      <c r="E7" s="68"/>
      <c r="F7" s="68"/>
      <c r="G7" s="68"/>
      <c r="H7" s="68"/>
      <c r="I7" s="68"/>
    </row>
    <row r="8" spans="1:9" ht="13.5" thickBot="1" x14ac:dyDescent="0.25">
      <c r="A8" s="58" t="s">
        <v>360</v>
      </c>
      <c r="B8" s="58">
        <v>200</v>
      </c>
      <c r="C8" s="68"/>
      <c r="D8" s="68"/>
      <c r="E8" s="68"/>
      <c r="F8" s="68"/>
      <c r="G8" s="68"/>
      <c r="H8" s="68"/>
      <c r="I8" s="68"/>
    </row>
    <row r="9" spans="1:9" x14ac:dyDescent="0.2">
      <c r="A9" s="68"/>
      <c r="B9" s="68"/>
      <c r="C9" s="68"/>
      <c r="D9" s="68"/>
      <c r="E9" s="68"/>
      <c r="F9" s="68"/>
      <c r="G9" s="68"/>
      <c r="H9" s="68"/>
      <c r="I9" s="68"/>
    </row>
    <row r="10" spans="1:9" ht="13.5" thickBot="1" x14ac:dyDescent="0.25">
      <c r="A10" s="68" t="s">
        <v>361</v>
      </c>
      <c r="B10" s="68"/>
      <c r="C10" s="68"/>
      <c r="D10" s="68"/>
      <c r="E10" s="68"/>
      <c r="F10" s="68"/>
      <c r="G10" s="68"/>
      <c r="H10" s="68"/>
      <c r="I10" s="68"/>
    </row>
    <row r="11" spans="1:9" x14ac:dyDescent="0.2">
      <c r="A11" s="69"/>
      <c r="B11" s="69" t="s">
        <v>31</v>
      </c>
      <c r="C11" s="69" t="s">
        <v>362</v>
      </c>
      <c r="D11" s="69" t="s">
        <v>363</v>
      </c>
      <c r="E11" s="69" t="s">
        <v>364</v>
      </c>
      <c r="F11" s="69" t="s">
        <v>365</v>
      </c>
      <c r="G11" s="68"/>
      <c r="H11" s="68"/>
      <c r="I11" s="68"/>
    </row>
    <row r="12" spans="1:9" x14ac:dyDescent="0.2">
      <c r="A12" s="60" t="s">
        <v>366</v>
      </c>
      <c r="B12" s="60">
        <v>7</v>
      </c>
      <c r="C12" s="60">
        <v>88.335822001626212</v>
      </c>
      <c r="D12" s="60">
        <v>12.619403143089459</v>
      </c>
      <c r="E12" s="60">
        <v>34.397411672366594</v>
      </c>
      <c r="F12" s="60">
        <v>8.7318639880717788E-31</v>
      </c>
      <c r="G12" s="68"/>
      <c r="H12" s="68"/>
      <c r="I12" s="68"/>
    </row>
    <row r="13" spans="1:9" x14ac:dyDescent="0.2">
      <c r="A13" s="60" t="s">
        <v>367</v>
      </c>
      <c r="B13" s="60">
        <v>192</v>
      </c>
      <c r="C13" s="60">
        <v>70.439177998373935</v>
      </c>
      <c r="D13" s="60">
        <v>0.36687071874153093</v>
      </c>
      <c r="E13" s="60"/>
      <c r="F13" s="60"/>
      <c r="G13" s="68"/>
      <c r="H13" s="68"/>
      <c r="I13" s="68"/>
    </row>
    <row r="14" spans="1:9" ht="13.5" thickBot="1" x14ac:dyDescent="0.25">
      <c r="A14" s="58" t="s">
        <v>10</v>
      </c>
      <c r="B14" s="58">
        <v>199</v>
      </c>
      <c r="C14" s="58">
        <v>158.77500000000015</v>
      </c>
      <c r="D14" s="58"/>
      <c r="E14" s="58"/>
      <c r="F14" s="58"/>
      <c r="G14" s="68"/>
      <c r="H14" s="68"/>
      <c r="I14" s="68"/>
    </row>
    <row r="15" spans="1:9" ht="13.5" thickBot="1" x14ac:dyDescent="0.25">
      <c r="A15" s="68"/>
      <c r="B15" s="68"/>
      <c r="C15" s="68"/>
      <c r="D15" s="68"/>
      <c r="E15" s="68"/>
      <c r="F15" s="68"/>
      <c r="G15" s="68"/>
      <c r="H15" s="68"/>
      <c r="I15" s="68"/>
    </row>
    <row r="16" spans="1:9" x14ac:dyDescent="0.2">
      <c r="A16" s="69"/>
      <c r="B16" s="69" t="s">
        <v>368</v>
      </c>
      <c r="C16" s="69" t="s">
        <v>353</v>
      </c>
      <c r="D16" s="69" t="s">
        <v>369</v>
      </c>
      <c r="E16" s="69" t="s">
        <v>370</v>
      </c>
      <c r="F16" s="69" t="s">
        <v>371</v>
      </c>
      <c r="G16" s="69" t="s">
        <v>372</v>
      </c>
      <c r="H16" s="69" t="s">
        <v>374</v>
      </c>
      <c r="I16" s="69" t="s">
        <v>373</v>
      </c>
    </row>
    <row r="17" spans="1:9" x14ac:dyDescent="0.2">
      <c r="A17" s="60" t="s">
        <v>47</v>
      </c>
      <c r="B17" s="60">
        <v>4.233809592948993</v>
      </c>
      <c r="C17" s="60">
        <v>0.51042347049516179</v>
      </c>
      <c r="D17" s="60">
        <v>8.294700063149083</v>
      </c>
      <c r="E17" s="60">
        <v>1.8797561314728557E-14</v>
      </c>
      <c r="F17" s="60">
        <v>3.2270521306592128</v>
      </c>
      <c r="G17" s="60">
        <v>5.2405670552387731</v>
      </c>
      <c r="H17" s="60">
        <v>2.9058522295192319</v>
      </c>
      <c r="I17" s="60">
        <v>5.5617669563787544</v>
      </c>
    </row>
    <row r="18" spans="1:9" x14ac:dyDescent="0.2">
      <c r="A18" s="60" t="s">
        <v>78</v>
      </c>
      <c r="B18" s="60">
        <v>5.5810082040426132E-2</v>
      </c>
      <c r="C18" s="60">
        <v>1.0860036347540625E-2</v>
      </c>
      <c r="D18" s="60">
        <v>5.1390327117150898</v>
      </c>
      <c r="E18" s="60">
        <v>6.765698244332685E-7</v>
      </c>
      <c r="F18" s="60">
        <v>3.4389784452977308E-2</v>
      </c>
      <c r="G18" s="60">
        <v>7.7230379627874962E-2</v>
      </c>
      <c r="H18" s="60">
        <v>2.7555767596693825E-2</v>
      </c>
      <c r="I18" s="60">
        <v>8.4064396484158435E-2</v>
      </c>
    </row>
    <row r="19" spans="1:9" x14ac:dyDescent="0.2">
      <c r="A19" s="60" t="s">
        <v>1</v>
      </c>
      <c r="B19" s="60">
        <v>0.17936776799995191</v>
      </c>
      <c r="C19" s="60">
        <v>3.7742773879421425E-2</v>
      </c>
      <c r="D19" s="60">
        <v>4.7523737543241094</v>
      </c>
      <c r="E19" s="60">
        <v>3.9325222338828062E-6</v>
      </c>
      <c r="F19" s="60">
        <v>0.10492405322766368</v>
      </c>
      <c r="G19" s="60">
        <v>0.25381148277224014</v>
      </c>
      <c r="H19" s="60">
        <v>8.1173234663113089E-2</v>
      </c>
      <c r="I19" s="60">
        <v>0.27756230133679072</v>
      </c>
    </row>
    <row r="20" spans="1:9" x14ac:dyDescent="0.2">
      <c r="A20" s="60" t="s">
        <v>2</v>
      </c>
      <c r="B20" s="60">
        <v>0.14892871295600849</v>
      </c>
      <c r="C20" s="60">
        <v>4.4091259406758607E-2</v>
      </c>
      <c r="D20" s="60">
        <v>3.3777377865777107</v>
      </c>
      <c r="E20" s="60">
        <v>8.8481478619969664E-4</v>
      </c>
      <c r="F20" s="60">
        <v>6.1963267604432645E-2</v>
      </c>
      <c r="G20" s="60">
        <v>0.23589415830758431</v>
      </c>
      <c r="H20" s="60">
        <v>3.4217466360517521E-2</v>
      </c>
      <c r="I20" s="60">
        <v>0.26363995955149944</v>
      </c>
    </row>
    <row r="21" spans="1:9" x14ac:dyDescent="0.2">
      <c r="A21" s="60" t="s">
        <v>106</v>
      </c>
      <c r="B21" s="60">
        <v>-5.5360153095413311E-2</v>
      </c>
      <c r="C21" s="60">
        <v>3.1093217230183542E-2</v>
      </c>
      <c r="D21" s="60">
        <v>-1.780457541128063</v>
      </c>
      <c r="E21" s="60">
        <v>7.6582438405844E-2</v>
      </c>
      <c r="F21" s="60">
        <v>-0.11668830566394053</v>
      </c>
      <c r="G21" s="60">
        <v>5.9679994731139177E-3</v>
      </c>
      <c r="H21" s="60">
        <v>-0.13625468314805267</v>
      </c>
      <c r="I21" s="60">
        <v>2.553437695722606E-2</v>
      </c>
    </row>
    <row r="22" spans="1:9" x14ac:dyDescent="0.2">
      <c r="A22" s="60" t="s">
        <v>109</v>
      </c>
      <c r="B22" s="60">
        <v>-0.11598196217772556</v>
      </c>
      <c r="C22" s="60">
        <v>6.6142546626211801E-2</v>
      </c>
      <c r="D22" s="60">
        <v>-1.7535152196840691</v>
      </c>
      <c r="E22" s="60">
        <v>8.110934905112295E-2</v>
      </c>
      <c r="F22" s="60">
        <v>-0.24644128906994306</v>
      </c>
      <c r="G22" s="60">
        <v>1.4477364714491917E-2</v>
      </c>
      <c r="H22" s="60">
        <v>-0.28806355110439863</v>
      </c>
      <c r="I22" s="60">
        <v>5.6099626748947487E-2</v>
      </c>
    </row>
    <row r="23" spans="1:9" x14ac:dyDescent="0.2">
      <c r="A23" s="60" t="s">
        <v>119</v>
      </c>
      <c r="B23" s="60">
        <v>0.27347870697531751</v>
      </c>
      <c r="C23" s="60">
        <v>5.2258760099811216E-2</v>
      </c>
      <c r="D23" s="60">
        <v>5.2331648598816534</v>
      </c>
      <c r="E23" s="60">
        <v>4.3444259567596586E-7</v>
      </c>
      <c r="F23" s="60">
        <v>0.1704037119139471</v>
      </c>
      <c r="G23" s="60">
        <v>0.37655370203668792</v>
      </c>
      <c r="H23" s="60">
        <v>0.13751825591899897</v>
      </c>
      <c r="I23" s="60">
        <v>0.40943915803163605</v>
      </c>
    </row>
    <row r="24" spans="1:9" ht="13.5" thickBot="1" x14ac:dyDescent="0.25">
      <c r="A24" s="58" t="s">
        <v>4</v>
      </c>
      <c r="B24" s="58">
        <v>0.34708462493903258</v>
      </c>
      <c r="C24" s="58">
        <v>0.10325277439764903</v>
      </c>
      <c r="D24" s="58">
        <v>3.3615041045031266</v>
      </c>
      <c r="E24" s="58">
        <v>9.3539100292238493E-4</v>
      </c>
      <c r="F24" s="58">
        <v>0.14342921499851022</v>
      </c>
      <c r="G24" s="58">
        <v>0.55074003487955492</v>
      </c>
      <c r="H24" s="58">
        <v>7.8454183782213527E-2</v>
      </c>
      <c r="I24" s="58">
        <v>0.61571506609585169</v>
      </c>
    </row>
    <row r="25" spans="1:9" x14ac:dyDescent="0.2">
      <c r="A25" s="68"/>
      <c r="B25" s="68"/>
      <c r="C25" s="68"/>
      <c r="D25" s="68"/>
      <c r="E25" s="68"/>
      <c r="F25" s="68"/>
      <c r="G25" s="68"/>
      <c r="H25" s="68"/>
      <c r="I25" s="68"/>
    </row>
    <row r="26" spans="1:9" x14ac:dyDescent="0.2">
      <c r="A26" s="68"/>
      <c r="B26" s="68"/>
      <c r="C26" s="68"/>
      <c r="D26" s="68"/>
      <c r="E26" s="68"/>
      <c r="F26" s="68"/>
      <c r="G26" s="68"/>
      <c r="H26" s="68"/>
      <c r="I26" s="68"/>
    </row>
    <row r="27" spans="1:9" x14ac:dyDescent="0.2">
      <c r="A27" s="68"/>
      <c r="B27" s="68"/>
      <c r="C27" s="68"/>
      <c r="D27" s="68"/>
      <c r="E27" s="68"/>
      <c r="F27" s="68"/>
      <c r="G27" s="68"/>
      <c r="H27" s="68"/>
      <c r="I27" s="68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Q36" sqref="Q36"/>
    </sheetView>
  </sheetViews>
  <sheetFormatPr defaultRowHeight="12.75" x14ac:dyDescent="0.2"/>
  <cols>
    <col min="6" max="6" width="13.5703125" bestFit="1" customWidth="1"/>
  </cols>
  <sheetData>
    <row r="1" spans="1:9" x14ac:dyDescent="0.2">
      <c r="A1" s="68" t="s">
        <v>355</v>
      </c>
      <c r="B1" s="68"/>
      <c r="C1" s="68"/>
      <c r="D1" s="68"/>
      <c r="E1" s="68"/>
      <c r="F1" s="68"/>
      <c r="G1" s="68"/>
      <c r="H1" s="68"/>
      <c r="I1" s="68"/>
    </row>
    <row r="2" spans="1:9" ht="13.5" thickBot="1" x14ac:dyDescent="0.25">
      <c r="A2" s="68"/>
      <c r="B2" s="68"/>
      <c r="C2" s="68"/>
      <c r="D2" s="68"/>
      <c r="E2" s="68"/>
      <c r="F2" s="68"/>
      <c r="G2" s="68"/>
      <c r="H2" s="68"/>
      <c r="I2" s="68"/>
    </row>
    <row r="3" spans="1:9" x14ac:dyDescent="0.2">
      <c r="A3" s="92" t="s">
        <v>356</v>
      </c>
      <c r="B3" s="92"/>
      <c r="C3" s="68"/>
      <c r="D3" s="68"/>
      <c r="E3" s="68"/>
      <c r="F3" s="68"/>
      <c r="G3" s="68"/>
      <c r="H3" s="68"/>
      <c r="I3" s="68"/>
    </row>
    <row r="4" spans="1:9" x14ac:dyDescent="0.2">
      <c r="A4" s="60" t="s">
        <v>357</v>
      </c>
      <c r="B4" s="60">
        <v>0.74111654790073</v>
      </c>
      <c r="C4" s="68"/>
      <c r="D4" s="68"/>
      <c r="E4" s="68"/>
      <c r="F4" s="68"/>
      <c r="G4" s="68"/>
      <c r="H4" s="68"/>
      <c r="I4" s="68"/>
    </row>
    <row r="5" spans="1:9" x14ac:dyDescent="0.2">
      <c r="A5" s="60" t="s">
        <v>358</v>
      </c>
      <c r="B5" s="60">
        <v>0.54925373757229501</v>
      </c>
      <c r="C5" s="68"/>
      <c r="D5" s="68"/>
      <c r="E5" s="68"/>
      <c r="F5" s="68"/>
      <c r="G5" s="68"/>
      <c r="H5" s="68"/>
      <c r="I5" s="68"/>
    </row>
    <row r="6" spans="1:9" x14ac:dyDescent="0.2">
      <c r="A6" s="60" t="s">
        <v>359</v>
      </c>
      <c r="B6" s="60">
        <v>0.53524090039837668</v>
      </c>
      <c r="C6" s="68"/>
      <c r="D6" s="68"/>
      <c r="E6" s="68"/>
      <c r="F6" s="68"/>
      <c r="G6" s="68"/>
      <c r="H6" s="68"/>
      <c r="I6" s="68"/>
    </row>
    <row r="7" spans="1:9" x14ac:dyDescent="0.2">
      <c r="A7" s="60" t="s">
        <v>353</v>
      </c>
      <c r="B7" s="60">
        <v>0.60894556711976566</v>
      </c>
      <c r="C7" s="68"/>
      <c r="D7" s="68"/>
      <c r="E7" s="68"/>
      <c r="F7" s="68"/>
      <c r="G7" s="68"/>
      <c r="H7" s="68"/>
      <c r="I7" s="68"/>
    </row>
    <row r="8" spans="1:9" ht="13.5" thickBot="1" x14ac:dyDescent="0.25">
      <c r="A8" s="58" t="s">
        <v>360</v>
      </c>
      <c r="B8" s="58">
        <v>200</v>
      </c>
      <c r="C8" s="68"/>
      <c r="D8" s="68"/>
      <c r="E8" s="68"/>
      <c r="F8" s="68"/>
      <c r="G8" s="68"/>
      <c r="H8" s="68"/>
      <c r="I8" s="68"/>
    </row>
    <row r="9" spans="1:9" x14ac:dyDescent="0.2">
      <c r="A9" s="68"/>
      <c r="B9" s="68"/>
      <c r="C9" s="68"/>
      <c r="D9" s="68"/>
      <c r="E9" s="68"/>
      <c r="F9" s="68"/>
      <c r="G9" s="68"/>
      <c r="H9" s="68"/>
      <c r="I9" s="68"/>
    </row>
    <row r="10" spans="1:9" ht="13.5" thickBot="1" x14ac:dyDescent="0.25">
      <c r="A10" s="68" t="s">
        <v>361</v>
      </c>
      <c r="B10" s="68"/>
      <c r="C10" s="68"/>
      <c r="D10" s="68"/>
      <c r="E10" s="68"/>
      <c r="F10" s="68"/>
      <c r="G10" s="68"/>
      <c r="H10" s="68"/>
      <c r="I10" s="68"/>
    </row>
    <row r="11" spans="1:9" x14ac:dyDescent="0.2">
      <c r="A11" s="69"/>
      <c r="B11" s="69" t="s">
        <v>31</v>
      </c>
      <c r="C11" s="69" t="s">
        <v>362</v>
      </c>
      <c r="D11" s="69" t="s">
        <v>363</v>
      </c>
      <c r="E11" s="69" t="s">
        <v>364</v>
      </c>
      <c r="F11" s="69" t="s">
        <v>365</v>
      </c>
      <c r="G11" s="68"/>
      <c r="H11" s="68"/>
      <c r="I11" s="68"/>
    </row>
    <row r="12" spans="1:9" x14ac:dyDescent="0.2">
      <c r="A12" s="60" t="s">
        <v>366</v>
      </c>
      <c r="B12" s="60">
        <v>6</v>
      </c>
      <c r="C12" s="60">
        <v>87.207762183041226</v>
      </c>
      <c r="D12" s="60">
        <v>14.53462703050687</v>
      </c>
      <c r="E12" s="60">
        <v>39.196468977360702</v>
      </c>
      <c r="F12" s="60">
        <v>5.9254011620617185E-31</v>
      </c>
      <c r="G12" s="68"/>
      <c r="H12" s="68"/>
      <c r="I12" s="68"/>
    </row>
    <row r="13" spans="1:9" x14ac:dyDescent="0.2">
      <c r="A13" s="60" t="s">
        <v>367</v>
      </c>
      <c r="B13" s="60">
        <v>193</v>
      </c>
      <c r="C13" s="60">
        <v>71.567237816958922</v>
      </c>
      <c r="D13" s="60">
        <v>0.37081470371481307</v>
      </c>
      <c r="E13" s="60"/>
      <c r="F13" s="60"/>
      <c r="G13" s="68"/>
      <c r="H13" s="68"/>
      <c r="I13" s="68"/>
    </row>
    <row r="14" spans="1:9" ht="13.5" thickBot="1" x14ac:dyDescent="0.25">
      <c r="A14" s="58" t="s">
        <v>10</v>
      </c>
      <c r="B14" s="58">
        <v>199</v>
      </c>
      <c r="C14" s="58">
        <v>158.77500000000015</v>
      </c>
      <c r="D14" s="58"/>
      <c r="E14" s="58"/>
      <c r="F14" s="58"/>
      <c r="G14" s="68"/>
      <c r="H14" s="68"/>
      <c r="I14" s="68"/>
    </row>
    <row r="15" spans="1:9" ht="13.5" thickBot="1" x14ac:dyDescent="0.25">
      <c r="A15" s="68"/>
      <c r="B15" s="68"/>
      <c r="C15" s="68"/>
      <c r="D15" s="68"/>
      <c r="E15" s="68"/>
      <c r="F15" s="68"/>
      <c r="G15" s="68"/>
      <c r="H15" s="68"/>
      <c r="I15" s="68"/>
    </row>
    <row r="16" spans="1:9" x14ac:dyDescent="0.2">
      <c r="A16" s="69"/>
      <c r="B16" s="69" t="s">
        <v>368</v>
      </c>
      <c r="C16" s="69" t="s">
        <v>353</v>
      </c>
      <c r="D16" s="69" t="s">
        <v>369</v>
      </c>
      <c r="E16" s="69" t="s">
        <v>370</v>
      </c>
      <c r="F16" s="69" t="s">
        <v>371</v>
      </c>
      <c r="G16" s="69" t="s">
        <v>372</v>
      </c>
      <c r="H16" s="69" t="s">
        <v>374</v>
      </c>
      <c r="I16" s="69" t="s">
        <v>373</v>
      </c>
    </row>
    <row r="17" spans="1:9" x14ac:dyDescent="0.2">
      <c r="A17" s="60" t="s">
        <v>47</v>
      </c>
      <c r="B17" s="60">
        <v>4.0723825658028465</v>
      </c>
      <c r="C17" s="60">
        <v>0.50474443335992569</v>
      </c>
      <c r="D17" s="60">
        <v>8.0682069908018015</v>
      </c>
      <c r="E17" s="60">
        <v>7.4256405707091258E-14</v>
      </c>
      <c r="F17" s="60">
        <v>3.0768591317054885</v>
      </c>
      <c r="G17" s="60">
        <v>5.067905999900205</v>
      </c>
      <c r="H17" s="60">
        <v>2.7592684593606229</v>
      </c>
      <c r="I17" s="60">
        <v>5.3854966722450701</v>
      </c>
    </row>
    <row r="18" spans="1:9" x14ac:dyDescent="0.2">
      <c r="A18" s="60" t="s">
        <v>78</v>
      </c>
      <c r="B18" s="60">
        <v>5.5812028547243576E-2</v>
      </c>
      <c r="C18" s="60">
        <v>1.091825478336253E-2</v>
      </c>
      <c r="D18" s="60">
        <v>5.1118085861387978</v>
      </c>
      <c r="E18" s="60">
        <v>7.6503296000442099E-7</v>
      </c>
      <c r="F18" s="60">
        <v>3.4277608793609207E-2</v>
      </c>
      <c r="G18" s="60">
        <v>7.7346448300877946E-2</v>
      </c>
      <c r="H18" s="60">
        <v>2.74077244555129E-2</v>
      </c>
      <c r="I18" s="60">
        <v>8.4216332638974253E-2</v>
      </c>
    </row>
    <row r="19" spans="1:9" x14ac:dyDescent="0.2">
      <c r="A19" s="60" t="s">
        <v>1</v>
      </c>
      <c r="B19" s="60">
        <v>0.18153540344443655</v>
      </c>
      <c r="C19" s="60">
        <v>3.7924747706824573E-2</v>
      </c>
      <c r="D19" s="60">
        <v>4.7867267265108051</v>
      </c>
      <c r="E19" s="60">
        <v>3.3654272932504115E-6</v>
      </c>
      <c r="F19" s="60">
        <v>0.10673522224570425</v>
      </c>
      <c r="G19" s="60">
        <v>0.25633558464316886</v>
      </c>
      <c r="H19" s="60">
        <v>8.2872559625449024E-2</v>
      </c>
      <c r="I19" s="60">
        <v>0.28019824726342407</v>
      </c>
    </row>
    <row r="20" spans="1:9" x14ac:dyDescent="0.2">
      <c r="A20" s="60" t="s">
        <v>2</v>
      </c>
      <c r="B20" s="60">
        <v>0.14204177791179889</v>
      </c>
      <c r="C20" s="60">
        <v>4.4151411493133598E-2</v>
      </c>
      <c r="D20" s="60">
        <v>3.2171514592209389</v>
      </c>
      <c r="E20" s="60">
        <v>1.5184365824738701E-3</v>
      </c>
      <c r="F20" s="60">
        <v>5.4960550492799007E-2</v>
      </c>
      <c r="G20" s="60">
        <v>0.22912300533079877</v>
      </c>
      <c r="H20" s="60">
        <v>2.7180003478662493E-2</v>
      </c>
      <c r="I20" s="60">
        <v>0.25690355234493528</v>
      </c>
    </row>
    <row r="21" spans="1:9" x14ac:dyDescent="0.2">
      <c r="A21" s="60" t="s">
        <v>106</v>
      </c>
      <c r="B21" s="60">
        <v>-5.4077711478800097E-2</v>
      </c>
      <c r="C21" s="60">
        <v>3.125125324372216E-2</v>
      </c>
      <c r="D21" s="60">
        <v>-1.7304173710109811</v>
      </c>
      <c r="E21" s="60">
        <v>8.5154163316500886E-2</v>
      </c>
      <c r="F21" s="60">
        <v>-0.11571554815970797</v>
      </c>
      <c r="G21" s="60">
        <v>7.5601252021077689E-3</v>
      </c>
      <c r="H21" s="60">
        <v>-0.13537917567754909</v>
      </c>
      <c r="I21" s="60">
        <v>2.722375271994891E-2</v>
      </c>
    </row>
    <row r="22" spans="1:9" x14ac:dyDescent="0.2">
      <c r="A22" s="60" t="s">
        <v>119</v>
      </c>
      <c r="B22" s="60">
        <v>0.21500722552492518</v>
      </c>
      <c r="C22" s="60">
        <v>4.0453366810494287E-2</v>
      </c>
      <c r="D22" s="60">
        <v>5.3149402009513009</v>
      </c>
      <c r="E22" s="60">
        <v>2.9293495487728339E-7</v>
      </c>
      <c r="F22" s="60">
        <v>0.13521976877200287</v>
      </c>
      <c r="G22" s="60">
        <v>0.2947946822778475</v>
      </c>
      <c r="H22" s="60">
        <v>0.10976607158422842</v>
      </c>
      <c r="I22" s="60">
        <v>0.32024837946562196</v>
      </c>
    </row>
    <row r="23" spans="1:9" ht="13.5" thickBot="1" x14ac:dyDescent="0.25">
      <c r="A23" s="58" t="s">
        <v>4</v>
      </c>
      <c r="B23" s="58">
        <v>0.33612114537076998</v>
      </c>
      <c r="C23" s="58">
        <v>0.10361580440501826</v>
      </c>
      <c r="D23" s="58">
        <v>3.2439177334079661</v>
      </c>
      <c r="E23" s="58">
        <v>1.3894437150249028E-3</v>
      </c>
      <c r="F23" s="58">
        <v>0.13175641222969575</v>
      </c>
      <c r="G23" s="58">
        <v>0.54048587851184426</v>
      </c>
      <c r="H23" s="58">
        <v>6.6560224195506945E-2</v>
      </c>
      <c r="I23" s="58">
        <v>0.60568206654603296</v>
      </c>
    </row>
    <row r="24" spans="1:9" x14ac:dyDescent="0.2">
      <c r="A24" s="68"/>
      <c r="B24" s="68"/>
      <c r="C24" s="68"/>
      <c r="D24" s="68"/>
      <c r="E24" s="68"/>
      <c r="F24" s="68"/>
      <c r="G24" s="68"/>
      <c r="H24" s="68"/>
      <c r="I24" s="68"/>
    </row>
    <row r="25" spans="1:9" x14ac:dyDescent="0.2">
      <c r="A25" s="68"/>
      <c r="B25" s="68"/>
      <c r="C25" s="68"/>
      <c r="D25" s="68"/>
      <c r="E25" s="68"/>
      <c r="F25" s="68"/>
      <c r="G25" s="68"/>
      <c r="H25" s="68"/>
      <c r="I25" s="68"/>
    </row>
    <row r="26" spans="1:9" x14ac:dyDescent="0.2">
      <c r="A26" s="68"/>
      <c r="B26" s="68"/>
      <c r="C26" s="68"/>
      <c r="D26" s="68"/>
      <c r="E26" s="68"/>
      <c r="F26" s="68"/>
      <c r="G26" s="68"/>
      <c r="H26" s="68"/>
      <c r="I26" s="68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S23" sqref="S23"/>
    </sheetView>
  </sheetViews>
  <sheetFormatPr defaultRowHeight="12.75" x14ac:dyDescent="0.2"/>
  <sheetData>
    <row r="1" spans="1:9" x14ac:dyDescent="0.2">
      <c r="A1" s="68" t="s">
        <v>355</v>
      </c>
      <c r="B1" s="68"/>
      <c r="C1" s="68"/>
      <c r="D1" s="68"/>
      <c r="E1" s="68"/>
      <c r="F1" s="68"/>
      <c r="G1" s="68"/>
      <c r="H1" s="68"/>
      <c r="I1" s="68"/>
    </row>
    <row r="2" spans="1:9" ht="13.5" thickBot="1" x14ac:dyDescent="0.25">
      <c r="A2" s="68"/>
      <c r="B2" s="68"/>
      <c r="C2" s="68"/>
      <c r="D2" s="68"/>
      <c r="E2" s="68"/>
      <c r="F2" s="68"/>
      <c r="G2" s="68"/>
      <c r="H2" s="68"/>
      <c r="I2" s="68"/>
    </row>
    <row r="3" spans="1:9" x14ac:dyDescent="0.2">
      <c r="A3" s="92" t="s">
        <v>356</v>
      </c>
      <c r="B3" s="92"/>
      <c r="C3" s="68"/>
      <c r="D3" s="68"/>
      <c r="E3" s="68"/>
      <c r="F3" s="68"/>
      <c r="G3" s="68"/>
      <c r="H3" s="68"/>
      <c r="I3" s="68"/>
    </row>
    <row r="4" spans="1:9" x14ac:dyDescent="0.2">
      <c r="A4" s="60" t="s">
        <v>357</v>
      </c>
      <c r="B4" s="60">
        <v>0.73638341084711123</v>
      </c>
      <c r="C4" s="68"/>
      <c r="D4" s="68"/>
      <c r="E4" s="68"/>
      <c r="F4" s="68"/>
      <c r="G4" s="68"/>
      <c r="H4" s="68"/>
      <c r="I4" s="68"/>
    </row>
    <row r="5" spans="1:9" x14ac:dyDescent="0.2">
      <c r="A5" s="60" t="s">
        <v>358</v>
      </c>
      <c r="B5" s="60">
        <v>0.54226052777082545</v>
      </c>
      <c r="C5" s="68"/>
      <c r="D5" s="68"/>
      <c r="E5" s="68"/>
      <c r="F5" s="68"/>
      <c r="G5" s="68"/>
      <c r="H5" s="68"/>
      <c r="I5" s="68"/>
    </row>
    <row r="6" spans="1:9" x14ac:dyDescent="0.2">
      <c r="A6" s="60" t="s">
        <v>359</v>
      </c>
      <c r="B6" s="60">
        <v>0.53046311869275398</v>
      </c>
      <c r="C6" s="68"/>
      <c r="D6" s="68"/>
      <c r="E6" s="68"/>
      <c r="F6" s="68"/>
      <c r="G6" s="68"/>
      <c r="H6" s="68"/>
      <c r="I6" s="68"/>
    </row>
    <row r="7" spans="1:9" x14ac:dyDescent="0.2">
      <c r="A7" s="60" t="s">
        <v>353</v>
      </c>
      <c r="B7" s="60">
        <v>0.61206758227679492</v>
      </c>
      <c r="C7" s="68"/>
      <c r="D7" s="68"/>
      <c r="E7" s="68"/>
      <c r="F7" s="68"/>
      <c r="G7" s="68"/>
      <c r="H7" s="68"/>
      <c r="I7" s="68"/>
    </row>
    <row r="8" spans="1:9" ht="13.5" thickBot="1" x14ac:dyDescent="0.25">
      <c r="A8" s="58" t="s">
        <v>360</v>
      </c>
      <c r="B8" s="58">
        <v>200</v>
      </c>
      <c r="C8" s="68"/>
      <c r="D8" s="68"/>
      <c r="E8" s="68"/>
      <c r="F8" s="68"/>
      <c r="G8" s="68"/>
      <c r="H8" s="68"/>
      <c r="I8" s="68"/>
    </row>
    <row r="9" spans="1:9" x14ac:dyDescent="0.2">
      <c r="A9" s="68"/>
      <c r="B9" s="68"/>
      <c r="C9" s="68"/>
      <c r="D9" s="68"/>
      <c r="E9" s="68"/>
      <c r="F9" s="68"/>
      <c r="G9" s="68"/>
      <c r="H9" s="68"/>
      <c r="I9" s="68"/>
    </row>
    <row r="10" spans="1:9" ht="13.5" thickBot="1" x14ac:dyDescent="0.25">
      <c r="A10" s="68" t="s">
        <v>361</v>
      </c>
      <c r="B10" s="68"/>
      <c r="C10" s="68"/>
      <c r="D10" s="68"/>
      <c r="E10" s="68"/>
      <c r="F10" s="68"/>
      <c r="G10" s="68"/>
      <c r="H10" s="68"/>
      <c r="I10" s="68"/>
    </row>
    <row r="11" spans="1:9" x14ac:dyDescent="0.2">
      <c r="A11" s="69"/>
      <c r="B11" s="69" t="s">
        <v>31</v>
      </c>
      <c r="C11" s="69" t="s">
        <v>362</v>
      </c>
      <c r="D11" s="69" t="s">
        <v>363</v>
      </c>
      <c r="E11" s="69" t="s">
        <v>364</v>
      </c>
      <c r="F11" s="69" t="s">
        <v>365</v>
      </c>
      <c r="G11" s="68"/>
      <c r="H11" s="68"/>
      <c r="I11" s="68"/>
    </row>
    <row r="12" spans="1:9" x14ac:dyDescent="0.2">
      <c r="A12" s="60" t="s">
        <v>366</v>
      </c>
      <c r="B12" s="60">
        <v>5</v>
      </c>
      <c r="C12" s="60">
        <v>86.097415296812883</v>
      </c>
      <c r="D12" s="60">
        <v>17.219483059362577</v>
      </c>
      <c r="E12" s="60">
        <v>45.964374396303235</v>
      </c>
      <c r="F12" s="60">
        <v>3.5624707225331875E-31</v>
      </c>
      <c r="G12" s="68"/>
      <c r="H12" s="68"/>
      <c r="I12" s="68"/>
    </row>
    <row r="13" spans="1:9" x14ac:dyDescent="0.2">
      <c r="A13" s="60" t="s">
        <v>367</v>
      </c>
      <c r="B13" s="60">
        <v>194</v>
      </c>
      <c r="C13" s="60">
        <v>72.677584703187264</v>
      </c>
      <c r="D13" s="60">
        <v>0.37462672527416113</v>
      </c>
      <c r="E13" s="60"/>
      <c r="F13" s="60"/>
      <c r="G13" s="68"/>
      <c r="H13" s="68"/>
      <c r="I13" s="68"/>
    </row>
    <row r="14" spans="1:9" ht="13.5" thickBot="1" x14ac:dyDescent="0.25">
      <c r="A14" s="58" t="s">
        <v>10</v>
      </c>
      <c r="B14" s="58">
        <v>199</v>
      </c>
      <c r="C14" s="58">
        <v>158.77500000000015</v>
      </c>
      <c r="D14" s="58"/>
      <c r="E14" s="58"/>
      <c r="F14" s="58"/>
      <c r="G14" s="68"/>
      <c r="H14" s="68"/>
      <c r="I14" s="68"/>
    </row>
    <row r="15" spans="1:9" ht="13.5" thickBot="1" x14ac:dyDescent="0.25">
      <c r="A15" s="68"/>
      <c r="B15" s="68"/>
      <c r="C15" s="68"/>
      <c r="D15" s="68"/>
      <c r="E15" s="68"/>
      <c r="F15" s="68"/>
      <c r="G15" s="68"/>
      <c r="H15" s="68"/>
      <c r="I15" s="68"/>
    </row>
    <row r="16" spans="1:9" x14ac:dyDescent="0.2">
      <c r="A16" s="69"/>
      <c r="B16" s="69" t="s">
        <v>368</v>
      </c>
      <c r="C16" s="69" t="s">
        <v>353</v>
      </c>
      <c r="D16" s="69" t="s">
        <v>369</v>
      </c>
      <c r="E16" s="69" t="s">
        <v>370</v>
      </c>
      <c r="F16" s="69" t="s">
        <v>371</v>
      </c>
      <c r="G16" s="69" t="s">
        <v>372</v>
      </c>
      <c r="H16" s="69" t="s">
        <v>374</v>
      </c>
      <c r="I16" s="69" t="s">
        <v>373</v>
      </c>
    </row>
    <row r="17" spans="1:9" x14ac:dyDescent="0.2">
      <c r="A17" s="60" t="s">
        <v>47</v>
      </c>
      <c r="B17" s="60">
        <v>3.5305433925903853</v>
      </c>
      <c r="C17" s="60">
        <v>0.39790697216413806</v>
      </c>
      <c r="D17" s="60">
        <v>8.8727859514208856</v>
      </c>
      <c r="E17" s="60">
        <v>4.7122140543813979E-16</v>
      </c>
      <c r="F17" s="60">
        <v>2.7457643904029916</v>
      </c>
      <c r="G17" s="60">
        <v>4.3153223947777786</v>
      </c>
      <c r="H17" s="60">
        <v>2.4954247148857696</v>
      </c>
      <c r="I17" s="60">
        <v>4.5656620702950015</v>
      </c>
    </row>
    <row r="18" spans="1:9" x14ac:dyDescent="0.2">
      <c r="A18" s="60" t="s">
        <v>78</v>
      </c>
      <c r="B18" s="60">
        <v>5.4008734894055423E-2</v>
      </c>
      <c r="C18" s="60">
        <v>1.0924129072835532E-2</v>
      </c>
      <c r="D18" s="60">
        <v>4.9439854229071818</v>
      </c>
      <c r="E18" s="60">
        <v>1.6517438744057475E-6</v>
      </c>
      <c r="F18" s="60">
        <v>3.2463429801965302E-2</v>
      </c>
      <c r="G18" s="60">
        <v>7.5554039986145544E-2</v>
      </c>
      <c r="H18" s="60">
        <v>2.5590609975441103E-2</v>
      </c>
      <c r="I18" s="60">
        <v>8.2426859812669742E-2</v>
      </c>
    </row>
    <row r="19" spans="1:9" x14ac:dyDescent="0.2">
      <c r="A19" s="60" t="s">
        <v>1</v>
      </c>
      <c r="B19" s="60">
        <v>0.20758198853915963</v>
      </c>
      <c r="C19" s="60">
        <v>3.4988204173489502E-2</v>
      </c>
      <c r="D19" s="60">
        <v>5.9329134902111988</v>
      </c>
      <c r="E19" s="60">
        <v>1.3455702069212223E-8</v>
      </c>
      <c r="F19" s="60">
        <v>0.13857588942443147</v>
      </c>
      <c r="G19" s="60">
        <v>0.27658808765388776</v>
      </c>
      <c r="H19" s="60">
        <v>0.11656336817585031</v>
      </c>
      <c r="I19" s="60">
        <v>0.29860060890246898</v>
      </c>
    </row>
    <row r="20" spans="1:9" x14ac:dyDescent="0.2">
      <c r="A20" s="60" t="s">
        <v>2</v>
      </c>
      <c r="B20" s="60">
        <v>0.13002797013528078</v>
      </c>
      <c r="C20" s="60">
        <v>4.3825674620694019E-2</v>
      </c>
      <c r="D20" s="60">
        <v>2.966935963009294</v>
      </c>
      <c r="E20" s="60">
        <v>3.3861515650369998E-3</v>
      </c>
      <c r="F20" s="60">
        <v>4.3592014987377012E-2</v>
      </c>
      <c r="G20" s="60">
        <v>0.21646392528318453</v>
      </c>
      <c r="H20" s="60">
        <v>1.601947685315655E-2</v>
      </c>
      <c r="I20" s="60">
        <v>0.24403646341740501</v>
      </c>
    </row>
    <row r="21" spans="1:9" x14ac:dyDescent="0.2">
      <c r="A21" s="60" t="s">
        <v>119</v>
      </c>
      <c r="B21" s="60">
        <v>0.22181648889321806</v>
      </c>
      <c r="C21" s="60">
        <v>4.046794190302154E-2</v>
      </c>
      <c r="D21" s="60">
        <v>5.4812891010070404</v>
      </c>
      <c r="E21" s="60">
        <v>1.3025813509289684E-7</v>
      </c>
      <c r="F21" s="60">
        <v>0.14200288096746849</v>
      </c>
      <c r="G21" s="60">
        <v>0.30163009681896763</v>
      </c>
      <c r="H21" s="60">
        <v>0.11654283087145449</v>
      </c>
      <c r="I21" s="60">
        <v>0.32709014691498162</v>
      </c>
    </row>
    <row r="22" spans="1:9" ht="13.5" thickBot="1" x14ac:dyDescent="0.25">
      <c r="A22" s="58" t="s">
        <v>4</v>
      </c>
      <c r="B22" s="58">
        <v>0.3372882882525946</v>
      </c>
      <c r="C22" s="58">
        <v>0.10414482777600882</v>
      </c>
      <c r="D22" s="58">
        <v>3.2386465603267678</v>
      </c>
      <c r="E22" s="58">
        <v>1.4128619806627338E-3</v>
      </c>
      <c r="F22" s="58">
        <v>0.1318868257436141</v>
      </c>
      <c r="G22" s="58">
        <v>0.54268975076157511</v>
      </c>
      <c r="H22" s="58">
        <v>6.6365022367199766E-2</v>
      </c>
      <c r="I22" s="58">
        <v>0.60821155413798944</v>
      </c>
    </row>
    <row r="23" spans="1:9" x14ac:dyDescent="0.2">
      <c r="A23" s="68"/>
      <c r="B23" s="68"/>
      <c r="C23" s="68"/>
      <c r="D23" s="68"/>
      <c r="E23" s="68"/>
      <c r="F23" s="68"/>
      <c r="G23" s="68"/>
      <c r="H23" s="68"/>
      <c r="I23" s="68"/>
    </row>
    <row r="24" spans="1:9" x14ac:dyDescent="0.2">
      <c r="A24" s="68"/>
      <c r="B24" s="68"/>
      <c r="C24" s="68"/>
      <c r="D24" s="68"/>
      <c r="E24" s="68"/>
      <c r="F24" s="68"/>
      <c r="G24" s="68"/>
      <c r="H24" s="68"/>
      <c r="I24" s="68"/>
    </row>
    <row r="25" spans="1:9" x14ac:dyDescent="0.2">
      <c r="A25" s="68"/>
      <c r="B25" s="68"/>
      <c r="C25" s="68"/>
      <c r="D25" s="68"/>
      <c r="E25" s="68"/>
      <c r="F25" s="68"/>
      <c r="G25" s="68"/>
      <c r="H25" s="68"/>
      <c r="I25" s="68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30"/>
  <sheetViews>
    <sheetView topLeftCell="K22" workbookViewId="0">
      <selection activeCell="AB50" sqref="AB50"/>
    </sheetView>
  </sheetViews>
  <sheetFormatPr defaultRowHeight="12.75" x14ac:dyDescent="0.2"/>
  <cols>
    <col min="3" max="3" width="14.42578125" bestFit="1" customWidth="1"/>
    <col min="5" max="5" width="23" bestFit="1" customWidth="1"/>
    <col min="6" max="6" width="15.5703125" bestFit="1" customWidth="1"/>
    <col min="7" max="7" width="13.5703125" bestFit="1" customWidth="1"/>
    <col min="8" max="8" width="11.7109375" bestFit="1" customWidth="1"/>
    <col min="12" max="12" width="18.85546875" bestFit="1" customWidth="1"/>
    <col min="13" max="13" width="18.7109375" bestFit="1" customWidth="1"/>
    <col min="14" max="14" width="13.7109375" bestFit="1" customWidth="1"/>
    <col min="15" max="15" width="18.85546875" bestFit="1" customWidth="1"/>
    <col min="17" max="17" width="21.140625" bestFit="1" customWidth="1"/>
    <col min="18" max="18" width="10.7109375" bestFit="1" customWidth="1"/>
    <col min="19" max="19" width="12.7109375" bestFit="1" customWidth="1"/>
    <col min="20" max="20" width="12.28515625" bestFit="1" customWidth="1"/>
  </cols>
  <sheetData>
    <row r="2" spans="2:20" ht="15" x14ac:dyDescent="0.2">
      <c r="B2" s="87" t="s">
        <v>78</v>
      </c>
      <c r="C2" s="87" t="s">
        <v>2</v>
      </c>
      <c r="D2" s="87" t="s">
        <v>1</v>
      </c>
      <c r="E2" s="87" t="s">
        <v>393</v>
      </c>
      <c r="F2" s="87" t="s">
        <v>119</v>
      </c>
      <c r="G2" s="87" t="s">
        <v>4</v>
      </c>
      <c r="H2" s="87" t="s">
        <v>123</v>
      </c>
      <c r="L2" s="74" t="s">
        <v>355</v>
      </c>
      <c r="M2" s="68"/>
      <c r="N2" s="68"/>
      <c r="O2" s="68"/>
      <c r="P2" s="68"/>
      <c r="Q2" s="68"/>
      <c r="R2" s="68"/>
      <c r="S2" s="68"/>
      <c r="T2" s="68"/>
    </row>
    <row r="3" spans="2:20" ht="15.75" thickBot="1" x14ac:dyDescent="0.25">
      <c r="B3" s="2">
        <v>3</v>
      </c>
      <c r="C3" s="3">
        <v>6</v>
      </c>
      <c r="D3" s="3">
        <v>8.5</v>
      </c>
      <c r="E3" s="88">
        <f>C3*D3</f>
        <v>51</v>
      </c>
      <c r="F3" s="3">
        <v>5.9</v>
      </c>
      <c r="G3" s="2">
        <v>1</v>
      </c>
      <c r="H3" s="3">
        <v>8.4</v>
      </c>
      <c r="L3" s="68"/>
      <c r="M3" s="68"/>
      <c r="N3" s="68"/>
      <c r="O3" s="68"/>
      <c r="P3" s="68"/>
      <c r="Q3" s="68"/>
      <c r="R3" s="68"/>
      <c r="S3" s="68"/>
      <c r="T3" s="68"/>
    </row>
    <row r="4" spans="2:20" ht="15" x14ac:dyDescent="0.2">
      <c r="B4" s="2">
        <v>13</v>
      </c>
      <c r="C4" s="3">
        <v>3.1</v>
      </c>
      <c r="D4" s="3">
        <v>8.1999999999999993</v>
      </c>
      <c r="E4" s="88">
        <f t="shared" ref="E4:E67" si="0">C4*D4</f>
        <v>25.419999999999998</v>
      </c>
      <c r="F4" s="3">
        <v>7.2</v>
      </c>
      <c r="G4" s="2">
        <v>0</v>
      </c>
      <c r="H4" s="3">
        <v>7.5</v>
      </c>
      <c r="L4" s="73" t="s">
        <v>356</v>
      </c>
      <c r="M4" s="89"/>
      <c r="N4" s="68"/>
      <c r="O4" s="68"/>
      <c r="P4" s="68"/>
      <c r="Q4" s="68"/>
      <c r="R4" s="68"/>
      <c r="S4" s="68"/>
      <c r="T4" s="68"/>
    </row>
    <row r="5" spans="2:20" ht="15" x14ac:dyDescent="0.2">
      <c r="B5" s="2">
        <v>12</v>
      </c>
      <c r="C5" s="3">
        <v>5.8</v>
      </c>
      <c r="D5" s="3">
        <v>9.1999999999999993</v>
      </c>
      <c r="E5" s="88">
        <f t="shared" si="0"/>
        <v>53.359999999999992</v>
      </c>
      <c r="F5" s="3">
        <v>5.6</v>
      </c>
      <c r="G5" s="2">
        <v>1</v>
      </c>
      <c r="H5" s="3">
        <v>9</v>
      </c>
      <c r="L5" s="60" t="s">
        <v>357</v>
      </c>
      <c r="M5" s="60">
        <v>0.73956784869363257</v>
      </c>
      <c r="N5" s="68"/>
      <c r="O5" s="68"/>
      <c r="P5" s="68"/>
      <c r="Q5" s="68"/>
      <c r="R5" s="68"/>
      <c r="S5" s="68"/>
      <c r="T5" s="68"/>
    </row>
    <row r="6" spans="2:20" ht="15" x14ac:dyDescent="0.2">
      <c r="B6" s="2">
        <v>14</v>
      </c>
      <c r="C6" s="3">
        <v>4.5</v>
      </c>
      <c r="D6" s="3">
        <v>6.4</v>
      </c>
      <c r="E6" s="88">
        <f t="shared" si="0"/>
        <v>28.8</v>
      </c>
      <c r="F6" s="3">
        <v>3.7</v>
      </c>
      <c r="G6" s="2">
        <v>0</v>
      </c>
      <c r="H6" s="3">
        <v>7.2</v>
      </c>
      <c r="L6" s="60" t="s">
        <v>358</v>
      </c>
      <c r="M6" s="60">
        <v>0.54696060282132786</v>
      </c>
      <c r="N6" s="68"/>
      <c r="O6" s="68"/>
      <c r="P6" s="68"/>
      <c r="Q6" s="68"/>
      <c r="R6" s="68"/>
      <c r="S6" s="68"/>
      <c r="T6" s="68"/>
    </row>
    <row r="7" spans="2:20" ht="15" x14ac:dyDescent="0.2">
      <c r="B7" s="2">
        <v>9</v>
      </c>
      <c r="C7" s="3">
        <v>4.5</v>
      </c>
      <c r="D7" s="3">
        <v>9</v>
      </c>
      <c r="E7" s="88">
        <f t="shared" si="0"/>
        <v>40.5</v>
      </c>
      <c r="F7" s="3">
        <v>6.9</v>
      </c>
      <c r="G7" s="2">
        <v>0</v>
      </c>
      <c r="H7" s="3">
        <v>9</v>
      </c>
      <c r="L7" s="60" t="s">
        <v>359</v>
      </c>
      <c r="M7" s="60">
        <v>0.53287647648416703</v>
      </c>
      <c r="N7" s="68"/>
      <c r="O7" s="68"/>
      <c r="P7" s="68"/>
      <c r="Q7" s="68"/>
      <c r="R7" s="68"/>
      <c r="S7" s="68"/>
      <c r="T7" s="68"/>
    </row>
    <row r="8" spans="2:20" ht="15" x14ac:dyDescent="0.2">
      <c r="B8" s="2">
        <v>8</v>
      </c>
      <c r="C8" s="3">
        <v>3.7</v>
      </c>
      <c r="D8" s="3">
        <v>6.5</v>
      </c>
      <c r="E8" s="88">
        <f t="shared" si="0"/>
        <v>24.05</v>
      </c>
      <c r="F8" s="3">
        <v>4.0999999999999996</v>
      </c>
      <c r="G8" s="2">
        <v>0</v>
      </c>
      <c r="H8" s="3">
        <v>6.1</v>
      </c>
      <c r="L8" s="60" t="s">
        <v>353</v>
      </c>
      <c r="M8" s="60">
        <v>0.61049258242596016</v>
      </c>
      <c r="N8" s="68"/>
      <c r="O8" s="68"/>
      <c r="P8" s="68"/>
      <c r="Q8" s="68"/>
      <c r="R8" s="68"/>
      <c r="S8" s="68"/>
      <c r="T8" s="68"/>
    </row>
    <row r="9" spans="2:20" ht="15.75" thickBot="1" x14ac:dyDescent="0.25">
      <c r="B9" s="2">
        <v>2</v>
      </c>
      <c r="C9" s="3">
        <v>5.4</v>
      </c>
      <c r="D9" s="3">
        <v>6.9</v>
      </c>
      <c r="E9" s="88">
        <f t="shared" si="0"/>
        <v>37.260000000000005</v>
      </c>
      <c r="F9" s="3">
        <v>2.6</v>
      </c>
      <c r="G9" s="2">
        <v>1</v>
      </c>
      <c r="H9" s="3">
        <v>7.2</v>
      </c>
      <c r="L9" s="58" t="s">
        <v>360</v>
      </c>
      <c r="M9" s="58">
        <v>200</v>
      </c>
      <c r="N9" s="68"/>
      <c r="O9" s="68"/>
      <c r="P9" s="68"/>
      <c r="Q9" s="68"/>
      <c r="R9" s="68"/>
      <c r="S9" s="68"/>
      <c r="T9" s="68"/>
    </row>
    <row r="10" spans="2:20" ht="15" x14ac:dyDescent="0.2">
      <c r="B10" s="2">
        <v>9</v>
      </c>
      <c r="C10" s="3">
        <v>5.0999999999999996</v>
      </c>
      <c r="D10" s="3">
        <v>6.2</v>
      </c>
      <c r="E10" s="88">
        <f t="shared" si="0"/>
        <v>31.619999999999997</v>
      </c>
      <c r="F10" s="3">
        <v>4.8</v>
      </c>
      <c r="G10" s="2">
        <v>0</v>
      </c>
      <c r="H10" s="3">
        <v>7.7</v>
      </c>
      <c r="L10" s="68"/>
      <c r="M10" s="68"/>
      <c r="N10" s="68"/>
      <c r="O10" s="68"/>
      <c r="P10" s="68"/>
      <c r="Q10" s="68"/>
      <c r="R10" s="68"/>
      <c r="S10" s="68"/>
      <c r="T10" s="68"/>
    </row>
    <row r="11" spans="2:20" ht="15.75" thickBot="1" x14ac:dyDescent="0.25">
      <c r="B11" s="2">
        <v>7</v>
      </c>
      <c r="C11" s="3">
        <v>5.8</v>
      </c>
      <c r="D11" s="3">
        <v>5.8</v>
      </c>
      <c r="E11" s="88">
        <f t="shared" si="0"/>
        <v>33.64</v>
      </c>
      <c r="F11" s="3">
        <v>6.7</v>
      </c>
      <c r="G11" s="2">
        <v>1</v>
      </c>
      <c r="H11" s="3">
        <v>8.1999999999999993</v>
      </c>
      <c r="L11" s="74" t="s">
        <v>361</v>
      </c>
      <c r="M11" s="68"/>
      <c r="N11" s="68"/>
      <c r="O11" s="68"/>
      <c r="P11" s="68"/>
      <c r="Q11" s="68"/>
      <c r="R11" s="68"/>
      <c r="S11" s="68"/>
      <c r="T11" s="68"/>
    </row>
    <row r="12" spans="2:20" ht="15" x14ac:dyDescent="0.2">
      <c r="B12" s="2">
        <v>9</v>
      </c>
      <c r="C12" s="3">
        <v>5.7</v>
      </c>
      <c r="D12" s="3">
        <v>6.4</v>
      </c>
      <c r="E12" s="88">
        <f t="shared" si="0"/>
        <v>36.480000000000004</v>
      </c>
      <c r="F12" s="3">
        <v>6.1</v>
      </c>
      <c r="G12" s="2">
        <v>0</v>
      </c>
      <c r="H12" s="3">
        <v>6.7</v>
      </c>
      <c r="L12" s="69"/>
      <c r="M12" s="72" t="s">
        <v>31</v>
      </c>
      <c r="N12" s="72" t="s">
        <v>362</v>
      </c>
      <c r="O12" s="72" t="s">
        <v>363</v>
      </c>
      <c r="P12" s="72" t="s">
        <v>364</v>
      </c>
      <c r="Q12" s="72" t="s">
        <v>365</v>
      </c>
      <c r="R12" s="68"/>
      <c r="S12" s="68"/>
      <c r="T12" s="68"/>
    </row>
    <row r="13" spans="2:20" ht="15" x14ac:dyDescent="0.2">
      <c r="B13" s="2">
        <v>10</v>
      </c>
      <c r="C13" s="3">
        <v>4.5999999999999996</v>
      </c>
      <c r="D13" s="3">
        <v>8.6999999999999993</v>
      </c>
      <c r="E13" s="88">
        <f t="shared" si="0"/>
        <v>40.019999999999996</v>
      </c>
      <c r="F13" s="3">
        <v>4.8</v>
      </c>
      <c r="G13" s="2">
        <v>1</v>
      </c>
      <c r="H13" s="3">
        <v>8.4</v>
      </c>
      <c r="L13" s="70" t="s">
        <v>366</v>
      </c>
      <c r="M13" s="60">
        <v>6</v>
      </c>
      <c r="N13" s="60">
        <v>86.843669712956412</v>
      </c>
      <c r="O13" s="60">
        <v>14.473944952159401</v>
      </c>
      <c r="P13" s="60">
        <v>38.835252519581502</v>
      </c>
      <c r="Q13" s="60">
        <v>9.5900750896843922E-31</v>
      </c>
      <c r="R13" s="68"/>
      <c r="S13" s="68"/>
      <c r="T13" s="68"/>
    </row>
    <row r="14" spans="2:20" ht="15" x14ac:dyDescent="0.2">
      <c r="B14" s="2">
        <v>4</v>
      </c>
      <c r="C14" s="3">
        <v>6.4</v>
      </c>
      <c r="D14" s="3">
        <v>6.1</v>
      </c>
      <c r="E14" s="88">
        <f t="shared" si="0"/>
        <v>39.04</v>
      </c>
      <c r="F14" s="3">
        <v>3.9</v>
      </c>
      <c r="G14" s="2">
        <v>0</v>
      </c>
      <c r="H14" s="3">
        <v>6.6</v>
      </c>
      <c r="L14" s="70" t="s">
        <v>367</v>
      </c>
      <c r="M14" s="60">
        <v>193</v>
      </c>
      <c r="N14" s="60">
        <v>71.931330287043735</v>
      </c>
      <c r="O14" s="60">
        <v>0.37270119319711781</v>
      </c>
      <c r="P14" s="60"/>
      <c r="Q14" s="60"/>
      <c r="R14" s="68"/>
      <c r="S14" s="68"/>
      <c r="T14" s="68"/>
    </row>
    <row r="15" spans="2:20" ht="15.75" thickBot="1" x14ac:dyDescent="0.25">
      <c r="B15" s="2">
        <v>13</v>
      </c>
      <c r="C15" s="3">
        <v>6.6</v>
      </c>
      <c r="D15" s="3">
        <v>9.5</v>
      </c>
      <c r="E15" s="88">
        <f t="shared" si="0"/>
        <v>62.699999999999996</v>
      </c>
      <c r="F15" s="3">
        <v>6.9</v>
      </c>
      <c r="G15" s="2">
        <v>1</v>
      </c>
      <c r="H15" s="3">
        <v>7.9</v>
      </c>
      <c r="L15" s="71" t="s">
        <v>10</v>
      </c>
      <c r="M15" s="58">
        <v>199</v>
      </c>
      <c r="N15" s="58">
        <v>158.77500000000015</v>
      </c>
      <c r="O15" s="58"/>
      <c r="P15" s="58"/>
      <c r="Q15" s="58"/>
      <c r="R15" s="68"/>
      <c r="S15" s="68"/>
      <c r="T15" s="68"/>
    </row>
    <row r="16" spans="2:20" ht="15.75" thickBot="1" x14ac:dyDescent="0.25">
      <c r="B16" s="2">
        <v>7</v>
      </c>
      <c r="C16" s="3">
        <v>4.8</v>
      </c>
      <c r="D16" s="3">
        <v>9.1999999999999993</v>
      </c>
      <c r="E16" s="88">
        <f t="shared" si="0"/>
        <v>44.16</v>
      </c>
      <c r="F16" s="3">
        <v>5.5</v>
      </c>
      <c r="G16" s="2">
        <v>0</v>
      </c>
      <c r="H16" s="3">
        <v>8.1999999999999993</v>
      </c>
      <c r="L16" s="68"/>
      <c r="M16" s="68"/>
      <c r="N16" s="68"/>
      <c r="O16" s="68"/>
      <c r="P16" s="68"/>
      <c r="Q16" s="68"/>
      <c r="R16" s="68"/>
      <c r="S16" s="68"/>
      <c r="T16" s="68"/>
    </row>
    <row r="17" spans="2:20" ht="15" x14ac:dyDescent="0.2">
      <c r="B17" s="2">
        <v>15</v>
      </c>
      <c r="C17" s="3">
        <v>5.9</v>
      </c>
      <c r="D17" s="3">
        <v>6.3</v>
      </c>
      <c r="E17" s="88">
        <f t="shared" si="0"/>
        <v>37.17</v>
      </c>
      <c r="F17" s="3">
        <v>6.9</v>
      </c>
      <c r="G17" s="2">
        <v>1</v>
      </c>
      <c r="H17" s="3">
        <v>7.6</v>
      </c>
      <c r="L17" s="69"/>
      <c r="M17" s="72" t="s">
        <v>368</v>
      </c>
      <c r="N17" s="72" t="s">
        <v>353</v>
      </c>
      <c r="O17" s="72" t="s">
        <v>369</v>
      </c>
      <c r="P17" s="72" t="s">
        <v>370</v>
      </c>
      <c r="Q17" s="72" t="s">
        <v>371</v>
      </c>
      <c r="R17" s="72" t="s">
        <v>372</v>
      </c>
      <c r="S17" s="72" t="s">
        <v>374</v>
      </c>
      <c r="T17" s="72" t="s">
        <v>373</v>
      </c>
    </row>
    <row r="18" spans="2:20" ht="15" x14ac:dyDescent="0.2">
      <c r="B18" s="2">
        <v>1</v>
      </c>
      <c r="C18" s="3">
        <v>3.8</v>
      </c>
      <c r="D18" s="3">
        <v>8.6999999999999993</v>
      </c>
      <c r="E18" s="88">
        <f t="shared" si="0"/>
        <v>33.059999999999995</v>
      </c>
      <c r="F18" s="3">
        <v>6.8</v>
      </c>
      <c r="G18" s="2">
        <v>0</v>
      </c>
      <c r="H18" s="3">
        <v>7.1</v>
      </c>
      <c r="L18" s="70" t="s">
        <v>47</v>
      </c>
      <c r="M18" s="60">
        <v>1.7250884325106699</v>
      </c>
      <c r="N18" s="60">
        <v>1.3362219578494761</v>
      </c>
      <c r="O18" s="60">
        <v>1.2910193717270131</v>
      </c>
      <c r="P18" s="60">
        <v>0.19824119749132124</v>
      </c>
      <c r="Q18" s="60">
        <v>-0.91038446084966385</v>
      </c>
      <c r="R18" s="60">
        <v>4.3605613258710036</v>
      </c>
      <c r="S18" s="60">
        <v>-1.7511498104949847</v>
      </c>
      <c r="T18" s="60">
        <v>5.2013266755163245</v>
      </c>
    </row>
    <row r="19" spans="2:20" ht="15" x14ac:dyDescent="0.2">
      <c r="B19" s="2">
        <v>4</v>
      </c>
      <c r="C19" s="3">
        <v>5.0999999999999996</v>
      </c>
      <c r="D19" s="3">
        <v>5.7</v>
      </c>
      <c r="E19" s="88">
        <f t="shared" si="0"/>
        <v>29.07</v>
      </c>
      <c r="F19" s="3">
        <v>6</v>
      </c>
      <c r="G19" s="2">
        <v>1</v>
      </c>
      <c r="H19" s="3">
        <v>7.2</v>
      </c>
      <c r="L19" s="70" t="s">
        <v>78</v>
      </c>
      <c r="M19" s="60">
        <v>5.5276262242348578E-2</v>
      </c>
      <c r="N19" s="60">
        <v>1.0932777195740456E-2</v>
      </c>
      <c r="O19" s="60">
        <v>5.0560128732784282</v>
      </c>
      <c r="P19" s="60">
        <v>9.9132467106467813E-7</v>
      </c>
      <c r="Q19" s="60">
        <v>3.3713199474772255E-2</v>
      </c>
      <c r="R19" s="60">
        <v>7.6839325009924908E-2</v>
      </c>
      <c r="S19" s="60">
        <v>2.6834177477285687E-2</v>
      </c>
      <c r="T19" s="60">
        <v>8.3718347007411473E-2</v>
      </c>
    </row>
    <row r="20" spans="2:20" ht="15" x14ac:dyDescent="0.2">
      <c r="B20" s="2">
        <v>8</v>
      </c>
      <c r="C20" s="3">
        <v>5.5</v>
      </c>
      <c r="D20" s="3">
        <v>5.9</v>
      </c>
      <c r="E20" s="88">
        <f t="shared" si="0"/>
        <v>32.450000000000003</v>
      </c>
      <c r="F20" s="3">
        <v>7.2</v>
      </c>
      <c r="G20" s="2">
        <v>0</v>
      </c>
      <c r="H20" s="3">
        <v>8.1999999999999993</v>
      </c>
      <c r="L20" s="70" t="s">
        <v>2</v>
      </c>
      <c r="M20" s="60">
        <v>0.45782515226214732</v>
      </c>
      <c r="N20" s="60">
        <v>0.23574344812024106</v>
      </c>
      <c r="O20" s="60">
        <v>1.9420482559016163</v>
      </c>
      <c r="P20" s="60">
        <v>5.3586784101623083E-2</v>
      </c>
      <c r="Q20" s="60">
        <v>-7.1391178267159461E-3</v>
      </c>
      <c r="R20" s="60">
        <v>0.92278942235101058</v>
      </c>
      <c r="S20" s="60">
        <v>-0.15547145245202049</v>
      </c>
      <c r="T20" s="60">
        <v>1.0711217569763152</v>
      </c>
    </row>
    <row r="21" spans="2:20" ht="15" x14ac:dyDescent="0.2">
      <c r="B21" s="2">
        <v>12</v>
      </c>
      <c r="C21" s="3">
        <v>5.6</v>
      </c>
      <c r="D21" s="3">
        <v>5.6</v>
      </c>
      <c r="E21" s="88">
        <f t="shared" si="0"/>
        <v>31.359999999999996</v>
      </c>
      <c r="F21" s="3">
        <v>6.4</v>
      </c>
      <c r="G21" s="2">
        <v>1</v>
      </c>
      <c r="H21" s="3">
        <v>7.9</v>
      </c>
      <c r="L21" s="70" t="s">
        <v>1</v>
      </c>
      <c r="M21" s="60">
        <v>0.43407074578843252</v>
      </c>
      <c r="N21" s="60">
        <v>0.16382056301172801</v>
      </c>
      <c r="O21" s="60">
        <v>2.649671920352008</v>
      </c>
      <c r="P21" s="60">
        <v>8.7249009298961538E-3</v>
      </c>
      <c r="Q21" s="60">
        <v>0.11096226021370792</v>
      </c>
      <c r="R21" s="60">
        <v>0.75717923136315712</v>
      </c>
      <c r="S21" s="60">
        <v>7.8845850336653478E-3</v>
      </c>
      <c r="T21" s="60">
        <v>0.86025690654319975</v>
      </c>
    </row>
    <row r="22" spans="2:20" ht="15" x14ac:dyDescent="0.2">
      <c r="B22" s="2">
        <v>13</v>
      </c>
      <c r="C22" s="3">
        <v>7.1</v>
      </c>
      <c r="D22" s="3">
        <v>9.1</v>
      </c>
      <c r="E22" s="88">
        <f t="shared" si="0"/>
        <v>64.61</v>
      </c>
      <c r="F22" s="3">
        <v>6</v>
      </c>
      <c r="G22" s="2">
        <v>1</v>
      </c>
      <c r="H22" s="3">
        <v>8.8000000000000007</v>
      </c>
      <c r="L22" s="70" t="s">
        <v>393</v>
      </c>
      <c r="M22" s="60">
        <v>-4.0215732523471943E-2</v>
      </c>
      <c r="N22" s="60">
        <v>2.8420578792098188E-2</v>
      </c>
      <c r="O22" s="60">
        <v>-1.4150215876199248</v>
      </c>
      <c r="P22" s="60">
        <v>0.1586736091797962</v>
      </c>
      <c r="Q22" s="60">
        <v>-9.6270540319576076E-2</v>
      </c>
      <c r="R22" s="60">
        <v>1.5839075272632196E-2</v>
      </c>
      <c r="S22" s="60">
        <v>-0.11415307676862355</v>
      </c>
      <c r="T22" s="60">
        <v>3.3721611721679666E-2</v>
      </c>
    </row>
    <row r="23" spans="2:20" ht="15" x14ac:dyDescent="0.2">
      <c r="B23" s="2">
        <v>8</v>
      </c>
      <c r="C23" s="3">
        <v>5</v>
      </c>
      <c r="D23" s="3">
        <v>5.2</v>
      </c>
      <c r="E23" s="88">
        <f t="shared" si="0"/>
        <v>26</v>
      </c>
      <c r="F23" s="3">
        <v>5.2</v>
      </c>
      <c r="G23" s="2">
        <v>0</v>
      </c>
      <c r="H23" s="3">
        <v>7</v>
      </c>
      <c r="L23" s="70" t="s">
        <v>119</v>
      </c>
      <c r="M23" s="60">
        <v>0.21275797375374675</v>
      </c>
      <c r="N23" s="60">
        <v>4.0868306774509318E-2</v>
      </c>
      <c r="O23" s="60">
        <v>5.2059405085617527</v>
      </c>
      <c r="P23" s="60">
        <v>4.9190213339019707E-7</v>
      </c>
      <c r="Q23" s="60">
        <v>0.13215211776624403</v>
      </c>
      <c r="R23" s="60">
        <v>0.29336382974124947</v>
      </c>
      <c r="S23" s="60">
        <v>0.10643733585232995</v>
      </c>
      <c r="T23" s="60">
        <v>0.31907861165516355</v>
      </c>
    </row>
    <row r="24" spans="2:20" ht="15.75" thickBot="1" x14ac:dyDescent="0.25">
      <c r="B24" s="2">
        <v>12</v>
      </c>
      <c r="C24" s="3">
        <v>7.8</v>
      </c>
      <c r="D24" s="3">
        <v>9.6</v>
      </c>
      <c r="E24" s="88">
        <f t="shared" si="0"/>
        <v>74.88</v>
      </c>
      <c r="F24" s="3">
        <v>7.7</v>
      </c>
      <c r="G24" s="2">
        <v>1</v>
      </c>
      <c r="H24" s="3">
        <v>9.9</v>
      </c>
      <c r="L24" s="71" t="s">
        <v>4</v>
      </c>
      <c r="M24" s="58">
        <v>0.326081791319419</v>
      </c>
      <c r="N24" s="58">
        <v>0.10417830142160212</v>
      </c>
      <c r="O24" s="58">
        <v>3.1300355915747691</v>
      </c>
      <c r="P24" s="58">
        <v>2.0192610229454178E-3</v>
      </c>
      <c r="Q24" s="58">
        <v>0.12060762749499584</v>
      </c>
      <c r="R24" s="58">
        <v>0.53155595514384213</v>
      </c>
      <c r="S24" s="58">
        <v>5.5057510236665441E-2</v>
      </c>
      <c r="T24" s="58">
        <v>0.59710607240217262</v>
      </c>
    </row>
    <row r="25" spans="2:20" ht="15" x14ac:dyDescent="0.2">
      <c r="B25" s="2">
        <v>3</v>
      </c>
      <c r="C25" s="3">
        <v>4.7</v>
      </c>
      <c r="D25" s="3">
        <v>8.6</v>
      </c>
      <c r="E25" s="88">
        <f t="shared" si="0"/>
        <v>40.42</v>
      </c>
      <c r="F25" s="3">
        <v>5.0999999999999996</v>
      </c>
      <c r="G25" s="2">
        <v>1</v>
      </c>
      <c r="H25" s="3">
        <v>8.1</v>
      </c>
      <c r="L25" s="68"/>
      <c r="M25" s="68"/>
      <c r="N25" s="68"/>
      <c r="O25" s="68"/>
      <c r="P25" s="68"/>
      <c r="Q25" s="68"/>
      <c r="R25" s="68"/>
      <c r="S25" s="68"/>
      <c r="T25" s="68"/>
    </row>
    <row r="26" spans="2:20" ht="15" x14ac:dyDescent="0.2">
      <c r="B26" s="2">
        <v>10</v>
      </c>
      <c r="C26" s="3">
        <v>4.5</v>
      </c>
      <c r="D26" s="3">
        <v>9.3000000000000007</v>
      </c>
      <c r="E26" s="88">
        <f t="shared" si="0"/>
        <v>41.85</v>
      </c>
      <c r="F26" s="3">
        <v>7.2</v>
      </c>
      <c r="G26" s="2">
        <v>1</v>
      </c>
      <c r="H26" s="3">
        <v>8</v>
      </c>
      <c r="L26" s="68"/>
      <c r="M26" s="68"/>
      <c r="N26" s="68"/>
      <c r="O26" s="68"/>
      <c r="P26" s="68"/>
      <c r="Q26" s="68"/>
      <c r="R26" s="68"/>
      <c r="S26" s="68"/>
      <c r="T26" s="68"/>
    </row>
    <row r="27" spans="2:20" ht="15" x14ac:dyDescent="0.2">
      <c r="B27" s="2">
        <v>5</v>
      </c>
      <c r="C27" s="3">
        <v>5.3</v>
      </c>
      <c r="D27" s="3">
        <v>6</v>
      </c>
      <c r="E27" s="88">
        <f t="shared" si="0"/>
        <v>31.799999999999997</v>
      </c>
      <c r="F27" s="3">
        <v>4.7</v>
      </c>
      <c r="G27" s="2">
        <v>0</v>
      </c>
      <c r="H27" s="3">
        <v>5.5</v>
      </c>
      <c r="L27" s="68"/>
      <c r="M27" s="68"/>
      <c r="N27" s="68"/>
      <c r="O27" s="68"/>
      <c r="P27" s="68"/>
      <c r="Q27" s="68"/>
      <c r="R27" s="68"/>
      <c r="S27" s="68"/>
      <c r="T27" s="68"/>
    </row>
    <row r="28" spans="2:20" ht="15" x14ac:dyDescent="0.2">
      <c r="B28" s="2">
        <v>3</v>
      </c>
      <c r="C28" s="3">
        <v>5.3</v>
      </c>
      <c r="D28" s="3">
        <v>6.4</v>
      </c>
      <c r="E28" s="88">
        <f t="shared" si="0"/>
        <v>33.92</v>
      </c>
      <c r="F28" s="3">
        <v>6.1</v>
      </c>
      <c r="G28" s="2">
        <v>0</v>
      </c>
      <c r="H28" s="3">
        <v>7</v>
      </c>
      <c r="L28" s="74" t="s">
        <v>379</v>
      </c>
      <c r="M28" s="68"/>
      <c r="N28" s="68"/>
      <c r="O28" s="68"/>
      <c r="P28" s="68"/>
      <c r="Q28" s="74" t="s">
        <v>381</v>
      </c>
      <c r="R28" s="68"/>
      <c r="S28" s="68"/>
      <c r="T28" s="68"/>
    </row>
    <row r="29" spans="2:20" ht="15.75" thickBot="1" x14ac:dyDescent="0.25">
      <c r="B29" s="2">
        <v>9</v>
      </c>
      <c r="C29" s="3">
        <v>3.7</v>
      </c>
      <c r="D29" s="3">
        <v>8.5</v>
      </c>
      <c r="E29" s="88">
        <f t="shared" si="0"/>
        <v>31.450000000000003</v>
      </c>
      <c r="F29" s="3">
        <v>5.8</v>
      </c>
      <c r="G29" s="2">
        <v>1</v>
      </c>
      <c r="H29" s="3">
        <v>7</v>
      </c>
      <c r="L29" s="68"/>
      <c r="M29" s="68"/>
      <c r="N29" s="68"/>
      <c r="O29" s="68"/>
      <c r="P29" s="68"/>
      <c r="Q29" s="68"/>
      <c r="R29" s="68"/>
      <c r="S29" s="68"/>
      <c r="T29" s="68"/>
    </row>
    <row r="30" spans="2:20" ht="15" x14ac:dyDescent="0.2">
      <c r="B30" s="2">
        <v>4</v>
      </c>
      <c r="C30" s="3">
        <v>4.2</v>
      </c>
      <c r="D30" s="3">
        <v>7</v>
      </c>
      <c r="E30" s="88">
        <f t="shared" si="0"/>
        <v>29.400000000000002</v>
      </c>
      <c r="F30" s="3">
        <v>5.5</v>
      </c>
      <c r="G30" s="2">
        <v>0</v>
      </c>
      <c r="H30" s="3">
        <v>5.6</v>
      </c>
      <c r="L30" s="72" t="s">
        <v>378</v>
      </c>
      <c r="M30" s="72" t="s">
        <v>377</v>
      </c>
      <c r="N30" s="72" t="s">
        <v>376</v>
      </c>
      <c r="O30" s="72" t="s">
        <v>375</v>
      </c>
      <c r="P30" s="68"/>
      <c r="Q30" s="72" t="s">
        <v>380</v>
      </c>
      <c r="R30" s="72" t="s">
        <v>123</v>
      </c>
      <c r="S30" s="68"/>
      <c r="T30" s="68"/>
    </row>
    <row r="31" spans="2:20" ht="15" x14ac:dyDescent="0.2">
      <c r="B31" s="2">
        <v>13</v>
      </c>
      <c r="C31" s="3">
        <v>3.7</v>
      </c>
      <c r="D31" s="3">
        <v>8.5</v>
      </c>
      <c r="E31" s="88">
        <f t="shared" si="0"/>
        <v>31.450000000000003</v>
      </c>
      <c r="F31" s="3">
        <v>6</v>
      </c>
      <c r="G31" s="2">
        <v>0</v>
      </c>
      <c r="H31" s="3">
        <v>7.2</v>
      </c>
      <c r="L31" s="60">
        <v>1</v>
      </c>
      <c r="M31" s="60">
        <v>7.8578209497817317</v>
      </c>
      <c r="N31" s="60">
        <v>0.54217905021826862</v>
      </c>
      <c r="O31" s="60">
        <v>0.90179998671507489</v>
      </c>
      <c r="P31" s="68"/>
      <c r="Q31" s="60">
        <v>0.25</v>
      </c>
      <c r="R31" s="60">
        <v>4.3</v>
      </c>
      <c r="S31" s="68"/>
      <c r="T31" s="68"/>
    </row>
    <row r="32" spans="2:20" ht="15" x14ac:dyDescent="0.2">
      <c r="B32" s="2">
        <v>4</v>
      </c>
      <c r="C32" s="3">
        <v>4.5999999999999996</v>
      </c>
      <c r="D32" s="3">
        <v>7.6</v>
      </c>
      <c r="E32" s="88">
        <f t="shared" si="0"/>
        <v>34.959999999999994</v>
      </c>
      <c r="F32" s="3">
        <v>4</v>
      </c>
      <c r="G32" s="2">
        <v>0</v>
      </c>
      <c r="H32" s="3">
        <v>6.2</v>
      </c>
      <c r="L32" s="60">
        <v>2</v>
      </c>
      <c r="M32" s="60">
        <v>7.9318914194193253</v>
      </c>
      <c r="N32" s="60">
        <v>-0.4318914194193253</v>
      </c>
      <c r="O32" s="60">
        <v>-0.71835987786305466</v>
      </c>
      <c r="P32" s="68"/>
      <c r="Q32" s="60">
        <v>0.75</v>
      </c>
      <c r="R32" s="60">
        <v>5.5</v>
      </c>
      <c r="S32" s="68"/>
      <c r="T32" s="68"/>
    </row>
    <row r="33" spans="2:20" ht="15" x14ac:dyDescent="0.2">
      <c r="B33" s="2">
        <v>13</v>
      </c>
      <c r="C33" s="3">
        <v>4.7</v>
      </c>
      <c r="D33" s="3">
        <v>6.9</v>
      </c>
      <c r="E33" s="88">
        <f t="shared" si="0"/>
        <v>32.43</v>
      </c>
      <c r="F33" s="3">
        <v>4.3</v>
      </c>
      <c r="G33" s="2">
        <v>0</v>
      </c>
      <c r="H33" s="3">
        <v>7.1</v>
      </c>
      <c r="L33" s="60">
        <v>3</v>
      </c>
      <c r="M33" s="60">
        <v>8.4088552806808252</v>
      </c>
      <c r="N33" s="60">
        <v>0.59114471931917478</v>
      </c>
      <c r="O33" s="60">
        <v>0.98324400364438136</v>
      </c>
      <c r="P33" s="68"/>
      <c r="Q33" s="60">
        <v>1.25</v>
      </c>
      <c r="R33" s="60">
        <v>5.6</v>
      </c>
      <c r="S33" s="68"/>
      <c r="T33" s="68"/>
    </row>
    <row r="34" spans="2:20" ht="15" x14ac:dyDescent="0.2">
      <c r="B34" s="2">
        <v>2</v>
      </c>
      <c r="C34" s="3">
        <v>3.8</v>
      </c>
      <c r="D34" s="3">
        <v>8.1</v>
      </c>
      <c r="E34" s="88">
        <f t="shared" si="0"/>
        <v>30.779999999999998</v>
      </c>
      <c r="F34" s="3">
        <v>4.5</v>
      </c>
      <c r="G34" s="2">
        <v>0</v>
      </c>
      <c r="H34" s="3">
        <v>6.2</v>
      </c>
      <c r="L34" s="60">
        <v>4</v>
      </c>
      <c r="M34" s="60">
        <v>6.966213468342052</v>
      </c>
      <c r="N34" s="60">
        <v>0.23378653165794816</v>
      </c>
      <c r="O34" s="60">
        <v>0.38885436657581363</v>
      </c>
      <c r="P34" s="68"/>
      <c r="Q34" s="60">
        <v>1.75</v>
      </c>
      <c r="R34" s="60">
        <v>5.8</v>
      </c>
      <c r="S34" s="68"/>
      <c r="T34" s="68"/>
    </row>
    <row r="35" spans="2:20" ht="15" x14ac:dyDescent="0.2">
      <c r="B35" s="2">
        <v>15</v>
      </c>
      <c r="C35" s="3">
        <v>4.9000000000000004</v>
      </c>
      <c r="D35" s="3">
        <v>6.7</v>
      </c>
      <c r="E35" s="88">
        <f t="shared" si="0"/>
        <v>32.830000000000005</v>
      </c>
      <c r="F35" s="3">
        <v>5.3</v>
      </c>
      <c r="G35" s="2">
        <v>0</v>
      </c>
      <c r="H35" s="3">
        <v>7.6</v>
      </c>
      <c r="L35" s="60">
        <v>5</v>
      </c>
      <c r="M35" s="60">
        <v>8.0287175416676018</v>
      </c>
      <c r="N35" s="60">
        <v>0.97128245833239824</v>
      </c>
      <c r="O35" s="60">
        <v>1.6155225984259705</v>
      </c>
      <c r="P35" s="68"/>
      <c r="Q35" s="60">
        <v>2.25</v>
      </c>
      <c r="R35" s="60">
        <v>5.8</v>
      </c>
      <c r="S35" s="68"/>
      <c r="T35" s="68"/>
    </row>
    <row r="36" spans="2:20" ht="15" x14ac:dyDescent="0.2">
      <c r="B36" s="2">
        <v>10</v>
      </c>
      <c r="C36" s="3">
        <v>4.7</v>
      </c>
      <c r="D36" s="3">
        <v>8</v>
      </c>
      <c r="E36" s="88">
        <f t="shared" si="0"/>
        <v>37.6</v>
      </c>
      <c r="F36" s="3">
        <v>5.7</v>
      </c>
      <c r="G36" s="2">
        <v>1</v>
      </c>
      <c r="H36" s="3">
        <v>9</v>
      </c>
      <c r="L36" s="60">
        <v>6</v>
      </c>
      <c r="M36" s="60">
        <v>6.5878307666450757</v>
      </c>
      <c r="N36" s="60">
        <v>-0.48783076664507607</v>
      </c>
      <c r="O36" s="60">
        <v>-0.81140313094471395</v>
      </c>
      <c r="P36" s="68"/>
      <c r="Q36" s="60">
        <v>2.75</v>
      </c>
      <c r="R36" s="60">
        <v>6</v>
      </c>
      <c r="S36" s="68"/>
      <c r="T36" s="68"/>
    </row>
    <row r="37" spans="2:20" ht="15" x14ac:dyDescent="0.2">
      <c r="B37" s="2">
        <v>6</v>
      </c>
      <c r="C37" s="3">
        <v>6.8</v>
      </c>
      <c r="D37" s="3">
        <v>6.7</v>
      </c>
      <c r="E37" s="88">
        <f t="shared" si="0"/>
        <v>45.56</v>
      </c>
      <c r="F37" s="3">
        <v>5</v>
      </c>
      <c r="G37" s="2">
        <v>0</v>
      </c>
      <c r="H37" s="3">
        <v>6.7</v>
      </c>
      <c r="L37" s="60">
        <v>7</v>
      </c>
      <c r="M37" s="60">
        <v>6.6837992544057432</v>
      </c>
      <c r="N37" s="60">
        <v>0.51620074559425699</v>
      </c>
      <c r="O37" s="60">
        <v>0.85859058060581528</v>
      </c>
      <c r="P37" s="68"/>
      <c r="Q37" s="60">
        <v>3.25</v>
      </c>
      <c r="R37" s="60">
        <v>6</v>
      </c>
      <c r="S37" s="68"/>
      <c r="T37" s="68"/>
    </row>
    <row r="38" spans="2:20" ht="15" x14ac:dyDescent="0.2">
      <c r="B38" s="2">
        <v>3</v>
      </c>
      <c r="C38" s="3">
        <v>2.9</v>
      </c>
      <c r="D38" s="3">
        <v>8.6999999999999993</v>
      </c>
      <c r="E38" s="88">
        <f t="shared" si="0"/>
        <v>25.229999999999997</v>
      </c>
      <c r="F38" s="3">
        <v>4.3</v>
      </c>
      <c r="G38" s="2">
        <v>0</v>
      </c>
      <c r="H38" s="3">
        <v>7.1</v>
      </c>
      <c r="L38" s="60">
        <v>8</v>
      </c>
      <c r="M38" s="60">
        <v>6.9983385047428417</v>
      </c>
      <c r="N38" s="60">
        <v>0.70166149525715849</v>
      </c>
      <c r="O38" s="60">
        <v>1.1670652468896603</v>
      </c>
      <c r="P38" s="68"/>
      <c r="Q38" s="60">
        <v>3.75</v>
      </c>
      <c r="R38" s="60">
        <v>6</v>
      </c>
      <c r="S38" s="68"/>
      <c r="T38" s="68"/>
    </row>
    <row r="39" spans="2:20" ht="15" x14ac:dyDescent="0.2">
      <c r="B39" s="2">
        <v>9</v>
      </c>
      <c r="C39" s="3">
        <v>4.5</v>
      </c>
      <c r="D39" s="3">
        <v>9</v>
      </c>
      <c r="E39" s="88">
        <f t="shared" si="0"/>
        <v>40.5</v>
      </c>
      <c r="F39" s="3">
        <v>4.5999999999999996</v>
      </c>
      <c r="G39" s="2">
        <v>1</v>
      </c>
      <c r="H39" s="3">
        <v>7.2</v>
      </c>
      <c r="L39" s="60">
        <v>9</v>
      </c>
      <c r="M39" s="60">
        <v>7.6837214502803999</v>
      </c>
      <c r="N39" s="60">
        <v>0.51627854971959941</v>
      </c>
      <c r="O39" s="60">
        <v>0.85871999128513221</v>
      </c>
      <c r="P39" s="68"/>
      <c r="Q39" s="60">
        <v>4.25</v>
      </c>
      <c r="R39" s="60">
        <v>6.1</v>
      </c>
      <c r="S39" s="68"/>
      <c r="T39" s="68"/>
    </row>
    <row r="40" spans="2:20" ht="15" x14ac:dyDescent="0.2">
      <c r="B40" s="2">
        <v>10</v>
      </c>
      <c r="C40" s="3">
        <v>5.5</v>
      </c>
      <c r="D40" s="3">
        <v>9.6</v>
      </c>
      <c r="E40" s="88">
        <f t="shared" si="0"/>
        <v>52.8</v>
      </c>
      <c r="F40" s="3">
        <v>8.1</v>
      </c>
      <c r="G40" s="2">
        <v>1</v>
      </c>
      <c r="H40" s="3">
        <v>9.9</v>
      </c>
      <c r="L40" s="60">
        <v>10</v>
      </c>
      <c r="M40" s="60">
        <v>7.4409846510736131</v>
      </c>
      <c r="N40" s="60">
        <v>-0.74098465107361289</v>
      </c>
      <c r="O40" s="60">
        <v>-1.2324709857845833</v>
      </c>
      <c r="P40" s="68"/>
      <c r="Q40" s="60">
        <v>4.75</v>
      </c>
      <c r="R40" s="60">
        <v>6.1</v>
      </c>
      <c r="S40" s="68"/>
      <c r="T40" s="68"/>
    </row>
    <row r="41" spans="2:20" ht="15" x14ac:dyDescent="0.2">
      <c r="B41" s="2">
        <v>12</v>
      </c>
      <c r="C41" s="3">
        <v>5</v>
      </c>
      <c r="D41" s="3">
        <v>8.1999999999999993</v>
      </c>
      <c r="E41" s="88">
        <f t="shared" si="0"/>
        <v>41</v>
      </c>
      <c r="F41" s="3">
        <v>6.2</v>
      </c>
      <c r="G41" s="2">
        <v>0</v>
      </c>
      <c r="H41" s="3">
        <v>7.6</v>
      </c>
      <c r="L41" s="60">
        <v>11</v>
      </c>
      <c r="M41" s="60">
        <v>7.8981486934474532</v>
      </c>
      <c r="N41" s="60">
        <v>0.50185130655254717</v>
      </c>
      <c r="O41" s="60">
        <v>0.83472332875981858</v>
      </c>
      <c r="P41" s="68"/>
      <c r="Q41" s="60">
        <v>5.25</v>
      </c>
      <c r="R41" s="60">
        <v>6.2</v>
      </c>
      <c r="S41" s="68"/>
      <c r="T41" s="68"/>
    </row>
    <row r="42" spans="2:20" ht="15" x14ac:dyDescent="0.2">
      <c r="B42" s="2">
        <v>9</v>
      </c>
      <c r="C42" s="3">
        <v>6.4</v>
      </c>
      <c r="D42" s="3">
        <v>6.1</v>
      </c>
      <c r="E42" s="88">
        <f t="shared" si="0"/>
        <v>39.04</v>
      </c>
      <c r="F42" s="3">
        <v>4.8</v>
      </c>
      <c r="G42" s="2">
        <v>0</v>
      </c>
      <c r="H42" s="3">
        <v>5.8</v>
      </c>
      <c r="L42" s="60">
        <v>12</v>
      </c>
      <c r="M42" s="60">
        <v>6.7838399051905141</v>
      </c>
      <c r="N42" s="60">
        <v>-0.18383990519051441</v>
      </c>
      <c r="O42" s="60">
        <v>-0.30577873488797591</v>
      </c>
      <c r="P42" s="68"/>
      <c r="Q42" s="60">
        <v>5.75</v>
      </c>
      <c r="R42" s="60">
        <v>6.2</v>
      </c>
      <c r="S42" s="68"/>
      <c r="T42" s="68"/>
    </row>
    <row r="43" spans="2:20" ht="15" x14ac:dyDescent="0.2">
      <c r="B43" s="2">
        <v>6</v>
      </c>
      <c r="C43" s="3">
        <v>5.2</v>
      </c>
      <c r="D43" s="3">
        <v>8.3000000000000007</v>
      </c>
      <c r="E43" s="88">
        <f t="shared" si="0"/>
        <v>43.160000000000004</v>
      </c>
      <c r="F43" s="3">
        <v>5.5</v>
      </c>
      <c r="G43" s="2">
        <v>1</v>
      </c>
      <c r="H43" s="3">
        <v>8.4</v>
      </c>
      <c r="L43" s="60">
        <v>13</v>
      </c>
      <c r="M43" s="60">
        <v>8.8615833125800645</v>
      </c>
      <c r="N43" s="60">
        <v>-0.96158331258006413</v>
      </c>
      <c r="O43" s="60">
        <v>-1.5993901242791342</v>
      </c>
      <c r="P43" s="68"/>
      <c r="Q43" s="60">
        <v>6.25</v>
      </c>
      <c r="R43" s="60">
        <v>6.2</v>
      </c>
      <c r="S43" s="68"/>
      <c r="T43" s="68"/>
    </row>
    <row r="44" spans="2:20" ht="15" x14ac:dyDescent="0.2">
      <c r="B44" s="2">
        <v>2</v>
      </c>
      <c r="C44" s="3">
        <v>4.9000000000000004</v>
      </c>
      <c r="D44" s="3">
        <v>9.4</v>
      </c>
      <c r="E44" s="88">
        <f t="shared" si="0"/>
        <v>46.06</v>
      </c>
      <c r="F44" s="3">
        <v>5.4</v>
      </c>
      <c r="G44" s="2">
        <v>1</v>
      </c>
      <c r="H44" s="3">
        <v>7.9</v>
      </c>
      <c r="L44" s="60">
        <v>14</v>
      </c>
      <c r="M44" s="60">
        <v>7.697275967728082</v>
      </c>
      <c r="N44" s="60">
        <v>0.50272403227191731</v>
      </c>
      <c r="O44" s="60">
        <v>0.83617492310271524</v>
      </c>
      <c r="P44" s="68"/>
      <c r="Q44" s="60">
        <v>6.75</v>
      </c>
      <c r="R44" s="60">
        <v>6.2</v>
      </c>
      <c r="S44" s="68"/>
      <c r="T44" s="68"/>
    </row>
    <row r="45" spans="2:20" ht="15" x14ac:dyDescent="0.2">
      <c r="B45" s="2">
        <v>10</v>
      </c>
      <c r="C45" s="3">
        <v>6.3</v>
      </c>
      <c r="D45" s="3">
        <v>9.3000000000000007</v>
      </c>
      <c r="E45" s="88">
        <f t="shared" si="0"/>
        <v>58.59</v>
      </c>
      <c r="F45" s="3">
        <v>6.8</v>
      </c>
      <c r="G45" s="2">
        <v>1</v>
      </c>
      <c r="H45" s="3">
        <v>7.6</v>
      </c>
      <c r="L45" s="60">
        <v>15</v>
      </c>
      <c r="M45" s="60">
        <v>8.2893394952825137</v>
      </c>
      <c r="N45" s="60">
        <v>-0.68933949528251404</v>
      </c>
      <c r="O45" s="60">
        <v>-1.1465702104086968</v>
      </c>
      <c r="P45" s="68"/>
      <c r="Q45" s="60">
        <v>7.25</v>
      </c>
      <c r="R45" s="60">
        <v>6.2</v>
      </c>
      <c r="S45" s="68"/>
      <c r="T45" s="68"/>
    </row>
    <row r="46" spans="2:20" ht="15" x14ac:dyDescent="0.2">
      <c r="B46" s="2">
        <v>15</v>
      </c>
      <c r="C46" s="3">
        <v>7.8</v>
      </c>
      <c r="D46" s="3">
        <v>5.0999999999999996</v>
      </c>
      <c r="E46" s="88">
        <f t="shared" si="0"/>
        <v>39.779999999999994</v>
      </c>
      <c r="F46" s="3">
        <v>6.9</v>
      </c>
      <c r="G46" s="2">
        <v>1</v>
      </c>
      <c r="H46" s="3">
        <v>8.4</v>
      </c>
      <c r="L46" s="60">
        <v>16</v>
      </c>
      <c r="M46" s="60">
        <v>7.4137378660080362</v>
      </c>
      <c r="N46" s="60">
        <v>-0.31373786600803655</v>
      </c>
      <c r="O46" s="60">
        <v>-0.52183647318014736</v>
      </c>
      <c r="P46" s="68"/>
      <c r="Q46" s="60">
        <v>7.75</v>
      </c>
      <c r="R46" s="60">
        <v>6.5</v>
      </c>
      <c r="S46" s="68"/>
      <c r="T46" s="68"/>
    </row>
    <row r="47" spans="2:20" ht="15" x14ac:dyDescent="0.2">
      <c r="B47" s="2">
        <v>6</v>
      </c>
      <c r="C47" s="3">
        <v>3</v>
      </c>
      <c r="D47" s="3">
        <v>8</v>
      </c>
      <c r="E47" s="88">
        <f t="shared" si="0"/>
        <v>24</v>
      </c>
      <c r="F47" s="3">
        <v>6.5</v>
      </c>
      <c r="G47" s="2">
        <v>0</v>
      </c>
      <c r="H47" s="3">
        <v>6.5</v>
      </c>
      <c r="L47" s="60">
        <v>17</v>
      </c>
      <c r="M47" s="60">
        <v>7.1888632983956526</v>
      </c>
      <c r="N47" s="60">
        <v>1.1136701604347543E-2</v>
      </c>
      <c r="O47" s="60">
        <v>1.8523543753317766E-2</v>
      </c>
      <c r="P47" s="68"/>
      <c r="Q47" s="60">
        <v>8.25</v>
      </c>
      <c r="R47" s="60">
        <v>6.5</v>
      </c>
      <c r="S47" s="68"/>
      <c r="T47" s="68"/>
    </row>
    <row r="48" spans="2:20" ht="15" x14ac:dyDescent="0.2">
      <c r="B48" s="2">
        <v>5</v>
      </c>
      <c r="C48" s="3">
        <v>5.5</v>
      </c>
      <c r="D48" s="3">
        <v>5.9</v>
      </c>
      <c r="E48" s="88">
        <f t="shared" si="0"/>
        <v>32.450000000000003</v>
      </c>
      <c r="F48" s="3">
        <v>5.9</v>
      </c>
      <c r="G48" s="2">
        <v>1</v>
      </c>
      <c r="H48" s="3">
        <v>7.7</v>
      </c>
      <c r="L48" s="60">
        <v>18</v>
      </c>
      <c r="M48" s="60">
        <v>7.4732111586833323</v>
      </c>
      <c r="N48" s="60">
        <v>0.72678884131666699</v>
      </c>
      <c r="O48" s="60">
        <v>1.2088592637066646</v>
      </c>
      <c r="P48" s="68"/>
      <c r="Q48" s="60">
        <v>8.75</v>
      </c>
      <c r="R48" s="60">
        <v>6.5</v>
      </c>
      <c r="S48" s="68"/>
      <c r="T48" s="68"/>
    </row>
    <row r="49" spans="2:20" ht="15" x14ac:dyDescent="0.2">
      <c r="B49" s="2">
        <v>4</v>
      </c>
      <c r="C49" s="3">
        <v>4.5</v>
      </c>
      <c r="D49" s="3">
        <v>10</v>
      </c>
      <c r="E49" s="88">
        <f t="shared" si="0"/>
        <v>45</v>
      </c>
      <c r="F49" s="3">
        <v>6.3</v>
      </c>
      <c r="G49" s="2">
        <v>1</v>
      </c>
      <c r="H49" s="3">
        <v>8</v>
      </c>
      <c r="L49" s="60">
        <v>19</v>
      </c>
      <c r="M49" s="60">
        <v>7.8095880599094176</v>
      </c>
      <c r="N49" s="60">
        <v>9.0411940090582732E-2</v>
      </c>
      <c r="O49" s="60">
        <v>0.15038110812239644</v>
      </c>
      <c r="P49" s="68"/>
      <c r="Q49" s="60">
        <v>9.25</v>
      </c>
      <c r="R49" s="60">
        <v>6.5</v>
      </c>
      <c r="S49" s="68"/>
      <c r="T49" s="68"/>
    </row>
    <row r="50" spans="2:20" ht="15" x14ac:dyDescent="0.2">
      <c r="B50" s="2">
        <v>8</v>
      </c>
      <c r="C50" s="3">
        <v>6</v>
      </c>
      <c r="D50" s="3">
        <v>5.7</v>
      </c>
      <c r="E50" s="88">
        <f t="shared" si="0"/>
        <v>34.200000000000003</v>
      </c>
      <c r="F50" s="3">
        <v>7.5</v>
      </c>
      <c r="G50" s="2">
        <v>1</v>
      </c>
      <c r="H50" s="3">
        <v>7.1</v>
      </c>
      <c r="L50" s="60">
        <v>20</v>
      </c>
      <c r="M50" s="60">
        <v>8.64857336489756</v>
      </c>
      <c r="N50" s="60">
        <v>0.1514266351024407</v>
      </c>
      <c r="O50" s="60">
        <v>0.25186612700862393</v>
      </c>
      <c r="P50" s="68"/>
      <c r="Q50" s="60">
        <v>9.75</v>
      </c>
      <c r="R50" s="60">
        <v>6.5</v>
      </c>
      <c r="S50" s="68"/>
      <c r="T50" s="68"/>
    </row>
    <row r="51" spans="2:20" ht="15" x14ac:dyDescent="0.2">
      <c r="B51" s="2">
        <v>13</v>
      </c>
      <c r="C51" s="3">
        <v>6.7</v>
      </c>
      <c r="D51" s="3">
        <v>9.9</v>
      </c>
      <c r="E51" s="88">
        <f t="shared" si="0"/>
        <v>66.33</v>
      </c>
      <c r="F51" s="3">
        <v>6.1</v>
      </c>
      <c r="G51" s="2">
        <v>1</v>
      </c>
      <c r="H51" s="3">
        <v>8.5</v>
      </c>
      <c r="L51" s="60">
        <v>21</v>
      </c>
      <c r="M51" s="60">
        <v>6.7743245877692573</v>
      </c>
      <c r="N51" s="60">
        <v>0.22567541223074272</v>
      </c>
      <c r="O51" s="60">
        <v>0.37536323778956937</v>
      </c>
      <c r="P51" s="68"/>
      <c r="Q51" s="60">
        <v>10.25</v>
      </c>
      <c r="R51" s="60">
        <v>6.5</v>
      </c>
      <c r="S51" s="68"/>
      <c r="T51" s="68"/>
    </row>
    <row r="52" spans="2:20" ht="15" x14ac:dyDescent="0.2">
      <c r="B52" s="2">
        <v>3</v>
      </c>
      <c r="C52" s="3">
        <v>5.8</v>
      </c>
      <c r="D52" s="3">
        <v>7.9</v>
      </c>
      <c r="E52" s="88">
        <f t="shared" si="0"/>
        <v>45.82</v>
      </c>
      <c r="F52" s="3">
        <v>5.8</v>
      </c>
      <c r="G52" s="2">
        <v>1</v>
      </c>
      <c r="H52" s="3">
        <v>7.6</v>
      </c>
      <c r="L52" s="60">
        <v>22</v>
      </c>
      <c r="M52" s="60">
        <v>9.0794830644982429</v>
      </c>
      <c r="N52" s="60">
        <v>0.82051693550175742</v>
      </c>
      <c r="O52" s="60">
        <v>1.3647560916215693</v>
      </c>
      <c r="P52" s="68"/>
      <c r="Q52" s="60">
        <v>10.75</v>
      </c>
      <c r="R52" s="60">
        <v>6.6</v>
      </c>
      <c r="S52" s="68"/>
      <c r="T52" s="68"/>
    </row>
    <row r="53" spans="2:20" ht="15" x14ac:dyDescent="0.2">
      <c r="B53" s="2">
        <v>10</v>
      </c>
      <c r="C53" s="3">
        <v>4.8</v>
      </c>
      <c r="D53" s="3">
        <v>6.7</v>
      </c>
      <c r="E53" s="88">
        <f t="shared" si="0"/>
        <v>32.159999999999997</v>
      </c>
      <c r="F53" s="3">
        <v>4.2</v>
      </c>
      <c r="G53" s="2">
        <v>1</v>
      </c>
      <c r="H53" s="3">
        <v>7.2</v>
      </c>
      <c r="L53" s="60">
        <v>23</v>
      </c>
      <c r="M53" s="60">
        <v>7.5613313975151177</v>
      </c>
      <c r="N53" s="60">
        <v>0.53866860248488191</v>
      </c>
      <c r="O53" s="60">
        <v>0.89596110061636336</v>
      </c>
      <c r="P53" s="68"/>
      <c r="Q53" s="60">
        <v>11.25</v>
      </c>
      <c r="R53" s="60">
        <v>6.6</v>
      </c>
      <c r="S53" s="68"/>
      <c r="T53" s="68"/>
    </row>
    <row r="54" spans="2:20" ht="15" x14ac:dyDescent="0.2">
      <c r="B54" s="2">
        <v>7</v>
      </c>
      <c r="C54" s="3">
        <v>3.1</v>
      </c>
      <c r="D54" s="3">
        <v>8.1999999999999993</v>
      </c>
      <c r="E54" s="88">
        <f t="shared" si="0"/>
        <v>25.419999999999998</v>
      </c>
      <c r="F54" s="3">
        <v>7.4</v>
      </c>
      <c r="G54" s="2">
        <v>1</v>
      </c>
      <c r="H54" s="3">
        <v>8.1999999999999993</v>
      </c>
      <c r="L54" s="60">
        <v>24</v>
      </c>
      <c r="M54" s="60">
        <v>8.549832972185337</v>
      </c>
      <c r="N54" s="60">
        <v>-0.549832972185337</v>
      </c>
      <c r="O54" s="60">
        <v>-0.91453066438593256</v>
      </c>
      <c r="P54" s="68"/>
      <c r="Q54" s="60">
        <v>11.75</v>
      </c>
      <c r="R54" s="60">
        <v>6.6</v>
      </c>
      <c r="S54" s="68"/>
      <c r="T54" s="68"/>
    </row>
    <row r="55" spans="2:20" ht="15" x14ac:dyDescent="0.2">
      <c r="B55" s="2">
        <v>8</v>
      </c>
      <c r="C55" s="3">
        <v>4.5999999999999996</v>
      </c>
      <c r="D55" s="3">
        <v>9.4</v>
      </c>
      <c r="E55" s="88">
        <f t="shared" si="0"/>
        <v>43.239999999999995</v>
      </c>
      <c r="F55" s="3">
        <v>6.1</v>
      </c>
      <c r="G55" s="2">
        <v>1</v>
      </c>
      <c r="H55" s="3">
        <v>9</v>
      </c>
      <c r="L55" s="60">
        <v>25</v>
      </c>
      <c r="M55" s="60">
        <v>6.7534697078385904</v>
      </c>
      <c r="N55" s="60">
        <v>-1.2534697078385904</v>
      </c>
      <c r="O55" s="60">
        <v>-2.0848813052100139</v>
      </c>
      <c r="P55" s="68"/>
      <c r="Q55" s="60">
        <v>12.25</v>
      </c>
      <c r="R55" s="60">
        <v>6.6</v>
      </c>
      <c r="S55" s="68"/>
      <c r="T55" s="68"/>
    </row>
    <row r="56" spans="2:20" ht="15" x14ac:dyDescent="0.2">
      <c r="B56" s="2">
        <v>11</v>
      </c>
      <c r="C56" s="3">
        <v>4.7</v>
      </c>
      <c r="D56" s="3">
        <v>6.9</v>
      </c>
      <c r="E56" s="88">
        <f t="shared" si="0"/>
        <v>32.43</v>
      </c>
      <c r="F56" s="3">
        <v>4.4000000000000004</v>
      </c>
      <c r="G56" s="2">
        <v>1</v>
      </c>
      <c r="H56" s="3">
        <v>7.2</v>
      </c>
      <c r="L56" s="60">
        <v>26</v>
      </c>
      <c r="M56" s="60">
        <v>7.0291492919747505</v>
      </c>
      <c r="N56" s="60">
        <v>-2.9149291974750469E-2</v>
      </c>
      <c r="O56" s="60">
        <v>-4.8483671777803564E-2</v>
      </c>
      <c r="P56" s="68"/>
      <c r="Q56" s="60">
        <v>12.75</v>
      </c>
      <c r="R56" s="60">
        <v>6.7</v>
      </c>
      <c r="S56" s="68"/>
      <c r="T56" s="68"/>
    </row>
    <row r="57" spans="2:20" ht="15" x14ac:dyDescent="0.2">
      <c r="B57" s="2">
        <v>14</v>
      </c>
      <c r="C57" s="3">
        <v>4.7</v>
      </c>
      <c r="D57" s="3">
        <v>8</v>
      </c>
      <c r="E57" s="88">
        <f t="shared" si="0"/>
        <v>37.6</v>
      </c>
      <c r="F57" s="3">
        <v>5.8</v>
      </c>
      <c r="G57" s="2">
        <v>1</v>
      </c>
      <c r="H57" s="3">
        <v>8.1</v>
      </c>
      <c r="L57" s="60">
        <v>27</v>
      </c>
      <c r="M57" s="60">
        <v>7.9014224464913863</v>
      </c>
      <c r="N57" s="60">
        <v>-0.90142244649138625</v>
      </c>
      <c r="O57" s="60">
        <v>-1.4993252689187213</v>
      </c>
      <c r="P57" s="68"/>
      <c r="Q57" s="60">
        <v>13.25</v>
      </c>
      <c r="R57" s="60">
        <v>6.7</v>
      </c>
      <c r="S57" s="68"/>
      <c r="T57" s="68"/>
    </row>
    <row r="58" spans="2:20" ht="15" x14ac:dyDescent="0.2">
      <c r="B58" s="2">
        <v>11</v>
      </c>
      <c r="C58" s="3">
        <v>5.5</v>
      </c>
      <c r="D58" s="3">
        <v>9.3000000000000007</v>
      </c>
      <c r="E58" s="88">
        <f t="shared" si="0"/>
        <v>51.150000000000006</v>
      </c>
      <c r="F58" s="3">
        <v>5.7</v>
      </c>
      <c r="G58" s="2">
        <v>1</v>
      </c>
      <c r="H58" s="3">
        <v>8.9</v>
      </c>
      <c r="L58" s="60">
        <v>28</v>
      </c>
      <c r="M58" s="60">
        <v>6.8953806609556425</v>
      </c>
      <c r="N58" s="60">
        <v>-1.2953806609556429</v>
      </c>
      <c r="O58" s="60">
        <v>-2.1545912966767786</v>
      </c>
      <c r="P58" s="68"/>
      <c r="Q58" s="60">
        <v>13.75</v>
      </c>
      <c r="R58" s="60">
        <v>6.7</v>
      </c>
      <c r="S58" s="68"/>
      <c r="T58" s="68"/>
    </row>
    <row r="59" spans="2:20" ht="15" x14ac:dyDescent="0.2">
      <c r="B59" s="2">
        <v>14</v>
      </c>
      <c r="C59" s="3">
        <v>6.9</v>
      </c>
      <c r="D59" s="3">
        <v>7.4</v>
      </c>
      <c r="E59" s="88">
        <f t="shared" si="0"/>
        <v>51.06</v>
      </c>
      <c r="F59" s="3">
        <v>7.7</v>
      </c>
      <c r="G59" s="2">
        <v>1</v>
      </c>
      <c r="H59" s="3">
        <v>8.8000000000000007</v>
      </c>
      <c r="L59" s="60">
        <v>29</v>
      </c>
      <c r="M59" s="60">
        <v>7.8389972988921102</v>
      </c>
      <c r="N59" s="60">
        <v>-0.63899729889210999</v>
      </c>
      <c r="O59" s="60">
        <v>-1.0628366319574496</v>
      </c>
      <c r="P59" s="68"/>
      <c r="Q59" s="60">
        <v>14.25</v>
      </c>
      <c r="R59" s="60">
        <v>6.7</v>
      </c>
      <c r="S59" s="68"/>
      <c r="T59" s="68"/>
    </row>
    <row r="60" spans="2:20" ht="15" x14ac:dyDescent="0.2">
      <c r="B60" s="2">
        <v>1</v>
      </c>
      <c r="C60" s="3">
        <v>5.4</v>
      </c>
      <c r="D60" s="3">
        <v>7.6</v>
      </c>
      <c r="E60" s="88">
        <f t="shared" si="0"/>
        <v>41.04</v>
      </c>
      <c r="F60" s="3">
        <v>5.8</v>
      </c>
      <c r="G60" s="2">
        <v>1</v>
      </c>
      <c r="H60" s="3">
        <v>7.5</v>
      </c>
      <c r="L60" s="60">
        <v>30</v>
      </c>
      <c r="M60" s="60">
        <v>6.7962167358724361</v>
      </c>
      <c r="N60" s="60">
        <v>-0.59621673587243595</v>
      </c>
      <c r="O60" s="60">
        <v>-0.99168022864884842</v>
      </c>
      <c r="P60" s="68"/>
      <c r="Q60" s="60">
        <v>14.75</v>
      </c>
      <c r="R60" s="60">
        <v>6.7</v>
      </c>
      <c r="S60" s="68"/>
      <c r="T60" s="68"/>
    </row>
    <row r="61" spans="2:20" ht="15" x14ac:dyDescent="0.2">
      <c r="B61" s="2">
        <v>1</v>
      </c>
      <c r="C61" s="3">
        <v>4.5</v>
      </c>
      <c r="D61" s="3">
        <v>10</v>
      </c>
      <c r="E61" s="88">
        <f t="shared" si="0"/>
        <v>45</v>
      </c>
      <c r="F61" s="3">
        <v>3.7</v>
      </c>
      <c r="G61" s="2">
        <v>0</v>
      </c>
      <c r="H61" s="3">
        <v>7</v>
      </c>
      <c r="L61" s="60">
        <v>31</v>
      </c>
      <c r="M61" s="60">
        <v>7.2012092846383942</v>
      </c>
      <c r="N61" s="60">
        <v>-0.10120928463839451</v>
      </c>
      <c r="O61" s="60">
        <v>-0.16834020330664387</v>
      </c>
      <c r="P61" s="68"/>
      <c r="Q61" s="60">
        <v>15.25</v>
      </c>
      <c r="R61" s="60">
        <v>6.7</v>
      </c>
      <c r="S61" s="68"/>
      <c r="T61" s="68"/>
    </row>
    <row r="62" spans="2:20" ht="15" x14ac:dyDescent="0.2">
      <c r="B62" s="2">
        <v>6</v>
      </c>
      <c r="C62" s="3">
        <v>3.5</v>
      </c>
      <c r="D62" s="3">
        <v>9.9</v>
      </c>
      <c r="E62" s="88">
        <f t="shared" si="0"/>
        <v>34.65</v>
      </c>
      <c r="F62" s="3">
        <v>6.9</v>
      </c>
      <c r="G62" s="2">
        <v>1</v>
      </c>
      <c r="H62" s="3">
        <v>8.5</v>
      </c>
      <c r="L62" s="60">
        <v>32</v>
      </c>
      <c r="M62" s="60">
        <v>6.8109202112972245</v>
      </c>
      <c r="N62" s="60">
        <v>-0.61092021129722429</v>
      </c>
      <c r="O62" s="60">
        <v>-1.0161363450137311</v>
      </c>
      <c r="P62" s="68"/>
      <c r="Q62" s="60">
        <v>15.75</v>
      </c>
      <c r="R62" s="60">
        <v>6.9</v>
      </c>
      <c r="S62" s="68"/>
      <c r="T62" s="68"/>
    </row>
    <row r="63" spans="2:20" ht="15" x14ac:dyDescent="0.2">
      <c r="B63" s="2">
        <v>5</v>
      </c>
      <c r="C63" s="3">
        <v>3.8</v>
      </c>
      <c r="D63" s="3">
        <v>8.6999999999999993</v>
      </c>
      <c r="E63" s="88">
        <f t="shared" si="0"/>
        <v>33.059999999999995</v>
      </c>
      <c r="F63" s="3">
        <v>6.1</v>
      </c>
      <c r="G63" s="2">
        <v>0</v>
      </c>
      <c r="H63" s="3">
        <v>7.2</v>
      </c>
      <c r="L63" s="60">
        <v>33</v>
      </c>
      <c r="M63" s="60">
        <v>7.5131843711621915</v>
      </c>
      <c r="N63" s="60">
        <v>8.6815628837808134E-2</v>
      </c>
      <c r="O63" s="60">
        <v>0.14439940624979589</v>
      </c>
      <c r="P63" s="68"/>
      <c r="Q63" s="60">
        <v>16.25</v>
      </c>
      <c r="R63" s="60">
        <v>6.9</v>
      </c>
      <c r="S63" s="68"/>
      <c r="T63" s="68"/>
    </row>
    <row r="64" spans="2:20" ht="15" x14ac:dyDescent="0.2">
      <c r="B64" s="2">
        <v>13</v>
      </c>
      <c r="C64" s="3">
        <v>5.9</v>
      </c>
      <c r="D64" s="3">
        <v>8.4</v>
      </c>
      <c r="E64" s="88">
        <f t="shared" si="0"/>
        <v>49.56</v>
      </c>
      <c r="F64" s="3">
        <v>5</v>
      </c>
      <c r="G64" s="2">
        <v>1</v>
      </c>
      <c r="H64" s="3">
        <v>8.8000000000000007</v>
      </c>
      <c r="L64" s="60">
        <v>34</v>
      </c>
      <c r="M64" s="60">
        <v>7.9288859357069397</v>
      </c>
      <c r="N64" s="60">
        <v>1.0711140642930603</v>
      </c>
      <c r="O64" s="60">
        <v>1.7815713251202727</v>
      </c>
      <c r="P64" s="68"/>
      <c r="Q64" s="60">
        <v>16.75</v>
      </c>
      <c r="R64" s="60">
        <v>6.9</v>
      </c>
      <c r="S64" s="68"/>
      <c r="T64" s="68"/>
    </row>
    <row r="65" spans="2:20" ht="15" x14ac:dyDescent="0.2">
      <c r="B65" s="2">
        <v>2</v>
      </c>
      <c r="C65" s="3">
        <v>4.8</v>
      </c>
      <c r="D65" s="3">
        <v>8.8000000000000007</v>
      </c>
      <c r="E65" s="88">
        <f t="shared" si="0"/>
        <v>42.24</v>
      </c>
      <c r="F65" s="3">
        <v>5.0999999999999996</v>
      </c>
      <c r="G65" s="2">
        <v>0</v>
      </c>
      <c r="H65" s="3">
        <v>8</v>
      </c>
      <c r="L65" s="60">
        <v>35</v>
      </c>
      <c r="M65" s="60">
        <v>7.3097921331292124</v>
      </c>
      <c r="N65" s="60">
        <v>-0.60979213312921221</v>
      </c>
      <c r="O65" s="60">
        <v>-1.0142600259702024</v>
      </c>
      <c r="P65" s="68"/>
      <c r="Q65" s="60">
        <v>17.25</v>
      </c>
      <c r="R65" s="60">
        <v>7</v>
      </c>
      <c r="S65" s="68"/>
      <c r="T65" s="68"/>
    </row>
    <row r="66" spans="2:20" ht="15" x14ac:dyDescent="0.2">
      <c r="B66" s="2">
        <v>11</v>
      </c>
      <c r="C66" s="3">
        <v>3.4</v>
      </c>
      <c r="D66" s="3">
        <v>7.7</v>
      </c>
      <c r="E66" s="88">
        <f t="shared" si="0"/>
        <v>26.18</v>
      </c>
      <c r="F66" s="3">
        <v>4.5</v>
      </c>
      <c r="G66" s="2">
        <v>0</v>
      </c>
      <c r="H66" s="3">
        <v>8.1</v>
      </c>
      <c r="L66" s="60">
        <v>36</v>
      </c>
      <c r="M66" s="60">
        <v>6.8952420047312195</v>
      </c>
      <c r="N66" s="60">
        <v>0.20475799526878014</v>
      </c>
      <c r="O66" s="60">
        <v>0.34057154613195628</v>
      </c>
      <c r="P66" s="68"/>
      <c r="Q66" s="60">
        <v>17.75</v>
      </c>
      <c r="R66" s="60">
        <v>7</v>
      </c>
      <c r="S66" s="68"/>
      <c r="T66" s="68"/>
    </row>
    <row r="67" spans="2:20" ht="15" x14ac:dyDescent="0.2">
      <c r="B67" s="2">
        <v>7</v>
      </c>
      <c r="C67" s="3">
        <v>4.8</v>
      </c>
      <c r="D67" s="3">
        <v>6.6</v>
      </c>
      <c r="E67" s="88">
        <f t="shared" si="0"/>
        <v>31.679999999999996</v>
      </c>
      <c r="F67" s="3">
        <v>4.0999999999999996</v>
      </c>
      <c r="G67" s="2">
        <v>0</v>
      </c>
      <c r="H67" s="3">
        <v>7.1</v>
      </c>
      <c r="L67" s="60">
        <v>37</v>
      </c>
      <c r="M67" s="60">
        <v>7.865455993353403</v>
      </c>
      <c r="N67" s="60">
        <v>-0.66545599335340277</v>
      </c>
      <c r="O67" s="60">
        <v>-1.106845064788055</v>
      </c>
      <c r="P67" s="68"/>
      <c r="Q67" s="60">
        <v>18.25</v>
      </c>
      <c r="R67" s="60">
        <v>7</v>
      </c>
      <c r="S67" s="68"/>
      <c r="T67" s="68"/>
    </row>
    <row r="68" spans="2:20" ht="15" x14ac:dyDescent="0.2">
      <c r="B68" s="2">
        <v>12</v>
      </c>
      <c r="C68" s="3">
        <v>6</v>
      </c>
      <c r="D68" s="3">
        <v>5.7</v>
      </c>
      <c r="E68" s="88">
        <f t="shared" ref="E68:E131" si="1">C68*D68</f>
        <v>34.200000000000003</v>
      </c>
      <c r="F68" s="3">
        <v>6.7</v>
      </c>
      <c r="G68" s="2">
        <v>0</v>
      </c>
      <c r="H68" s="3">
        <v>9</v>
      </c>
      <c r="L68" s="60">
        <v>38</v>
      </c>
      <c r="M68" s="60">
        <v>8.8889992534303683</v>
      </c>
      <c r="N68" s="60">
        <v>1.011000746569632</v>
      </c>
      <c r="O68" s="60">
        <v>1.6815855563920952</v>
      </c>
      <c r="P68" s="68"/>
      <c r="Q68" s="60">
        <v>18.75</v>
      </c>
      <c r="R68" s="60">
        <v>7</v>
      </c>
      <c r="S68" s="68"/>
      <c r="T68" s="68"/>
    </row>
    <row r="69" spans="2:20" ht="15" x14ac:dyDescent="0.2">
      <c r="B69" s="2">
        <v>5</v>
      </c>
      <c r="C69" s="3">
        <v>5.0999999999999996</v>
      </c>
      <c r="D69" s="3">
        <v>5.7</v>
      </c>
      <c r="E69" s="88">
        <f t="shared" si="1"/>
        <v>29.07</v>
      </c>
      <c r="F69" s="3">
        <v>5.5</v>
      </c>
      <c r="G69" s="2">
        <v>0</v>
      </c>
      <c r="H69" s="3">
        <v>6.2</v>
      </c>
      <c r="L69" s="60">
        <v>39</v>
      </c>
      <c r="M69" s="60">
        <v>7.9071638600056158</v>
      </c>
      <c r="N69" s="60">
        <v>-0.30716386000561613</v>
      </c>
      <c r="O69" s="60">
        <v>-0.51090200693092414</v>
      </c>
      <c r="P69" s="68"/>
      <c r="Q69" s="60">
        <v>19.25</v>
      </c>
      <c r="R69" s="60">
        <v>7</v>
      </c>
      <c r="S69" s="68"/>
      <c r="T69" s="68"/>
    </row>
    <row r="70" spans="2:20" ht="15" x14ac:dyDescent="0.2">
      <c r="B70" s="2">
        <v>7</v>
      </c>
      <c r="C70" s="3">
        <v>4.9000000000000004</v>
      </c>
      <c r="D70" s="3">
        <v>5.5</v>
      </c>
      <c r="E70" s="88">
        <f t="shared" si="1"/>
        <v>26.950000000000003</v>
      </c>
      <c r="F70" s="3">
        <v>5.4</v>
      </c>
      <c r="G70" s="2">
        <v>0</v>
      </c>
      <c r="H70" s="3">
        <v>8.1999999999999993</v>
      </c>
      <c r="L70" s="60">
        <v>40</v>
      </c>
      <c r="M70" s="60">
        <v>7.2517033927806294</v>
      </c>
      <c r="N70" s="60">
        <v>-1.4517033927806295</v>
      </c>
      <c r="O70" s="60">
        <v>-2.4146010433209644</v>
      </c>
      <c r="P70" s="68"/>
      <c r="Q70" s="60">
        <v>19.75</v>
      </c>
      <c r="R70" s="60">
        <v>7</v>
      </c>
      <c r="S70" s="68"/>
      <c r="T70" s="68"/>
    </row>
    <row r="71" spans="2:20" ht="15" x14ac:dyDescent="0.2">
      <c r="B71" s="2">
        <v>5</v>
      </c>
      <c r="C71" s="3">
        <v>4.5</v>
      </c>
      <c r="D71" s="3">
        <v>7.5</v>
      </c>
      <c r="E71" s="88">
        <f t="shared" si="1"/>
        <v>33.75</v>
      </c>
      <c r="F71" s="3">
        <v>3.5</v>
      </c>
      <c r="G71" s="2">
        <v>0</v>
      </c>
      <c r="H71" s="3">
        <v>5.8</v>
      </c>
      <c r="L71" s="60">
        <v>41</v>
      </c>
      <c r="M71" s="60">
        <v>7.800763619023896</v>
      </c>
      <c r="N71" s="60">
        <v>0.59923638097610432</v>
      </c>
      <c r="O71" s="60">
        <v>0.9967027685519968</v>
      </c>
      <c r="P71" s="68"/>
      <c r="Q71" s="60">
        <v>20.25</v>
      </c>
      <c r="R71" s="60">
        <v>7</v>
      </c>
      <c r="S71" s="68"/>
      <c r="T71" s="68"/>
    </row>
    <row r="72" spans="2:20" ht="15" x14ac:dyDescent="0.2">
      <c r="B72" s="2">
        <v>9</v>
      </c>
      <c r="C72" s="3">
        <v>5.3</v>
      </c>
      <c r="D72" s="3">
        <v>6.4</v>
      </c>
      <c r="E72" s="88">
        <f t="shared" si="1"/>
        <v>33.92</v>
      </c>
      <c r="F72" s="3">
        <v>5.3</v>
      </c>
      <c r="G72" s="2">
        <v>0</v>
      </c>
      <c r="H72" s="3">
        <v>8</v>
      </c>
      <c r="L72" s="60">
        <v>42</v>
      </c>
      <c r="M72" s="60">
        <v>7.7818874230496879</v>
      </c>
      <c r="N72" s="60">
        <v>0.11811257695031241</v>
      </c>
      <c r="O72" s="60">
        <v>0.19645524902113976</v>
      </c>
      <c r="P72" s="68"/>
      <c r="Q72" s="60">
        <v>20.75</v>
      </c>
      <c r="R72" s="60">
        <v>7.1</v>
      </c>
      <c r="S72" s="68"/>
      <c r="T72" s="68"/>
    </row>
    <row r="73" spans="2:20" ht="15" x14ac:dyDescent="0.2">
      <c r="B73" s="2">
        <v>13</v>
      </c>
      <c r="C73" s="3">
        <v>7.1</v>
      </c>
      <c r="D73" s="3">
        <v>9.1</v>
      </c>
      <c r="E73" s="88">
        <f t="shared" si="1"/>
        <v>64.61</v>
      </c>
      <c r="F73" s="3">
        <v>5.9</v>
      </c>
      <c r="G73" s="2">
        <v>1</v>
      </c>
      <c r="H73" s="3">
        <v>7.7</v>
      </c>
      <c r="L73" s="60">
        <v>43</v>
      </c>
      <c r="M73" s="60">
        <v>8.6156036943127816</v>
      </c>
      <c r="N73" s="60">
        <v>-1.015603694312782</v>
      </c>
      <c r="O73" s="60">
        <v>-1.689241584805498</v>
      </c>
      <c r="P73" s="68"/>
      <c r="Q73" s="60">
        <v>21.25</v>
      </c>
      <c r="R73" s="60">
        <v>7.1</v>
      </c>
      <c r="S73" s="68"/>
      <c r="T73" s="68"/>
    </row>
    <row r="74" spans="2:20" ht="15" x14ac:dyDescent="0.2">
      <c r="B74" s="2">
        <v>8</v>
      </c>
      <c r="C74" s="3">
        <v>4.5</v>
      </c>
      <c r="D74" s="3">
        <v>6.7</v>
      </c>
      <c r="E74" s="88">
        <f t="shared" si="1"/>
        <v>30.150000000000002</v>
      </c>
      <c r="F74" s="3">
        <v>3.7</v>
      </c>
      <c r="G74" s="2">
        <v>0</v>
      </c>
      <c r="H74" s="3">
        <v>7</v>
      </c>
      <c r="L74" s="60">
        <v>44</v>
      </c>
      <c r="M74" s="60">
        <v>8.5333593277482098</v>
      </c>
      <c r="N74" s="60">
        <v>-0.13335932774820947</v>
      </c>
      <c r="O74" s="60">
        <v>-0.22181498887360435</v>
      </c>
      <c r="P74" s="68"/>
      <c r="Q74" s="60">
        <v>21.75</v>
      </c>
      <c r="R74" s="60">
        <v>7.1</v>
      </c>
      <c r="S74" s="68"/>
      <c r="T74" s="68"/>
    </row>
    <row r="75" spans="2:20" ht="15" x14ac:dyDescent="0.2">
      <c r="B75" s="2">
        <v>13</v>
      </c>
      <c r="C75" s="3">
        <v>6</v>
      </c>
      <c r="D75" s="3">
        <v>6.5</v>
      </c>
      <c r="E75" s="88">
        <f t="shared" si="1"/>
        <v>39</v>
      </c>
      <c r="F75" s="3">
        <v>6.6</v>
      </c>
      <c r="G75" s="2">
        <v>0</v>
      </c>
      <c r="H75" s="3">
        <v>7.9</v>
      </c>
      <c r="L75" s="60">
        <v>45</v>
      </c>
      <c r="M75" s="60">
        <v>7.3205366778946912</v>
      </c>
      <c r="N75" s="60">
        <v>-0.8205366778946912</v>
      </c>
      <c r="O75" s="60">
        <v>-1.3647889289096908</v>
      </c>
      <c r="P75" s="68"/>
      <c r="Q75" s="60">
        <v>22.25</v>
      </c>
      <c r="R75" s="60">
        <v>7.1</v>
      </c>
      <c r="S75" s="68"/>
      <c r="T75" s="68"/>
    </row>
    <row r="76" spans="2:20" ht="15" x14ac:dyDescent="0.2">
      <c r="B76" s="2">
        <v>14</v>
      </c>
      <c r="C76" s="3">
        <v>6.7</v>
      </c>
      <c r="D76" s="3">
        <v>9.9</v>
      </c>
      <c r="E76" s="88">
        <f t="shared" si="1"/>
        <v>66.33</v>
      </c>
      <c r="F76" s="3">
        <v>7.6</v>
      </c>
      <c r="G76" s="2">
        <v>1</v>
      </c>
      <c r="H76" s="3">
        <v>9.8000000000000007</v>
      </c>
      <c r="L76" s="60">
        <v>46</v>
      </c>
      <c r="M76" s="60">
        <v>7.3568787973958356</v>
      </c>
      <c r="N76" s="60">
        <v>0.34312120260416457</v>
      </c>
      <c r="O76" s="60">
        <v>0.57070942860209772</v>
      </c>
      <c r="P76" s="68"/>
      <c r="Q76" s="60">
        <v>22.75</v>
      </c>
      <c r="R76" s="60">
        <v>7.1</v>
      </c>
      <c r="S76" s="68"/>
      <c r="T76" s="68"/>
    </row>
    <row r="77" spans="2:20" ht="15" x14ac:dyDescent="0.2">
      <c r="B77" s="2">
        <v>10</v>
      </c>
      <c r="C77" s="3">
        <v>6</v>
      </c>
      <c r="D77" s="3">
        <v>8.5</v>
      </c>
      <c r="E77" s="88">
        <f t="shared" si="1"/>
        <v>51</v>
      </c>
      <c r="F77" s="3">
        <v>5.5</v>
      </c>
      <c r="G77" s="2">
        <v>1</v>
      </c>
      <c r="H77" s="3">
        <v>8.4</v>
      </c>
      <c r="L77" s="60">
        <v>47</v>
      </c>
      <c r="M77" s="60">
        <v>8.2038631869558394</v>
      </c>
      <c r="N77" s="60">
        <v>-0.20386318695583938</v>
      </c>
      <c r="O77" s="60">
        <v>-0.33908322207296199</v>
      </c>
      <c r="P77" s="68"/>
      <c r="Q77" s="60">
        <v>23.25</v>
      </c>
      <c r="R77" s="60">
        <v>7.1</v>
      </c>
      <c r="S77" s="68"/>
      <c r="T77" s="68"/>
    </row>
    <row r="78" spans="2:20" ht="15" x14ac:dyDescent="0.2">
      <c r="B78" s="2">
        <v>7</v>
      </c>
      <c r="C78" s="3">
        <v>4.8</v>
      </c>
      <c r="D78" s="3">
        <v>9.9</v>
      </c>
      <c r="E78" s="88">
        <f t="shared" si="1"/>
        <v>47.52</v>
      </c>
      <c r="F78" s="3">
        <v>5</v>
      </c>
      <c r="G78" s="2">
        <v>0</v>
      </c>
      <c r="H78" s="3">
        <v>8.9</v>
      </c>
      <c r="L78" s="60">
        <v>48</v>
      </c>
      <c r="M78" s="60">
        <v>7.9348412371861876</v>
      </c>
      <c r="N78" s="60">
        <v>-0.83484123718618797</v>
      </c>
      <c r="O78" s="60">
        <v>-1.3885815327992059</v>
      </c>
      <c r="P78" s="68"/>
      <c r="Q78" s="60">
        <v>23.75</v>
      </c>
      <c r="R78" s="60">
        <v>7.1</v>
      </c>
      <c r="S78" s="68"/>
      <c r="T78" s="68"/>
    </row>
    <row r="79" spans="2:20" ht="15" x14ac:dyDescent="0.2">
      <c r="B79" s="2">
        <v>3</v>
      </c>
      <c r="C79" s="3">
        <v>5</v>
      </c>
      <c r="D79" s="3">
        <v>7.6</v>
      </c>
      <c r="E79" s="88">
        <f t="shared" si="1"/>
        <v>38</v>
      </c>
      <c r="F79" s="3">
        <v>4.5999999999999996</v>
      </c>
      <c r="G79" s="2">
        <v>0</v>
      </c>
      <c r="H79" s="3">
        <v>7.5</v>
      </c>
      <c r="L79" s="60">
        <v>49</v>
      </c>
      <c r="M79" s="60">
        <v>8.7648046380584503</v>
      </c>
      <c r="N79" s="60">
        <v>-0.26480463805845034</v>
      </c>
      <c r="O79" s="60">
        <v>-0.44044641523324279</v>
      </c>
      <c r="P79" s="68"/>
      <c r="Q79" s="60">
        <v>24.25</v>
      </c>
      <c r="R79" s="60">
        <v>7.1</v>
      </c>
      <c r="S79" s="68"/>
      <c r="T79" s="68"/>
    </row>
    <row r="80" spans="2:20" ht="15" x14ac:dyDescent="0.2">
      <c r="B80" s="2">
        <v>5</v>
      </c>
      <c r="C80" s="3">
        <v>4.9000000000000004</v>
      </c>
      <c r="D80" s="3">
        <v>9.4</v>
      </c>
      <c r="E80" s="88">
        <f t="shared" si="1"/>
        <v>46.06</v>
      </c>
      <c r="F80" s="3">
        <v>6.2</v>
      </c>
      <c r="G80" s="2">
        <v>1</v>
      </c>
      <c r="H80" s="3">
        <v>8</v>
      </c>
      <c r="L80" s="60">
        <v>50</v>
      </c>
      <c r="M80" s="60">
        <v>7.6928551689524536</v>
      </c>
      <c r="N80" s="60">
        <v>-9.2855168952453937E-2</v>
      </c>
      <c r="O80" s="60">
        <v>-0.15444490172395728</v>
      </c>
      <c r="P80" s="68"/>
      <c r="Q80" s="60">
        <v>24.75</v>
      </c>
      <c r="R80" s="60">
        <v>7.1</v>
      </c>
      <c r="S80" s="68"/>
      <c r="T80" s="68"/>
    </row>
    <row r="81" spans="2:20" ht="15" x14ac:dyDescent="0.2">
      <c r="B81" s="2">
        <v>10</v>
      </c>
      <c r="C81" s="3">
        <v>5.9</v>
      </c>
      <c r="D81" s="3">
        <v>9.3000000000000007</v>
      </c>
      <c r="E81" s="88">
        <f t="shared" si="1"/>
        <v>54.870000000000005</v>
      </c>
      <c r="F81" s="3">
        <v>7.6</v>
      </c>
      <c r="G81" s="2">
        <v>1</v>
      </c>
      <c r="H81" s="3">
        <v>8.1</v>
      </c>
      <c r="L81" s="60">
        <v>51</v>
      </c>
      <c r="M81" s="60">
        <v>7.3100131057052593</v>
      </c>
      <c r="N81" s="60">
        <v>-0.11001310570525913</v>
      </c>
      <c r="O81" s="60">
        <v>-0.18298349451818041</v>
      </c>
      <c r="P81" s="68"/>
      <c r="Q81" s="60">
        <v>25.25</v>
      </c>
      <c r="R81" s="60">
        <v>7.1</v>
      </c>
      <c r="S81" s="68"/>
      <c r="T81" s="68"/>
    </row>
    <row r="82" spans="2:20" ht="15" x14ac:dyDescent="0.2">
      <c r="B82" s="2">
        <v>10</v>
      </c>
      <c r="C82" s="3">
        <v>5.9</v>
      </c>
      <c r="D82" s="3">
        <v>7.1</v>
      </c>
      <c r="E82" s="88">
        <f t="shared" si="1"/>
        <v>41.89</v>
      </c>
      <c r="F82" s="3">
        <v>4.0999999999999996</v>
      </c>
      <c r="G82" s="2">
        <v>0</v>
      </c>
      <c r="H82" s="3">
        <v>7.6</v>
      </c>
      <c r="L82" s="60">
        <v>52</v>
      </c>
      <c r="M82" s="60">
        <v>7.968867232035401</v>
      </c>
      <c r="N82" s="60">
        <v>0.23113276796459825</v>
      </c>
      <c r="O82" s="60">
        <v>0.38444039288493703</v>
      </c>
      <c r="P82" s="68"/>
      <c r="Q82" s="60">
        <v>25.75</v>
      </c>
      <c r="R82" s="60">
        <v>7.1</v>
      </c>
      <c r="S82" s="68"/>
      <c r="T82" s="68"/>
    </row>
    <row r="83" spans="2:20" ht="15" x14ac:dyDescent="0.2">
      <c r="B83" s="2">
        <v>8</v>
      </c>
      <c r="C83" s="3">
        <v>4.8</v>
      </c>
      <c r="D83" s="3">
        <v>9.9</v>
      </c>
      <c r="E83" s="88">
        <f t="shared" si="1"/>
        <v>47.52</v>
      </c>
      <c r="F83" s="3">
        <v>4.8</v>
      </c>
      <c r="G83" s="2">
        <v>1</v>
      </c>
      <c r="H83" s="3">
        <v>8.8000000000000007</v>
      </c>
      <c r="L83" s="60">
        <v>53</v>
      </c>
      <c r="M83" s="60">
        <v>8.2385363981689483</v>
      </c>
      <c r="N83" s="60">
        <v>0.76146360183105166</v>
      </c>
      <c r="O83" s="60">
        <v>1.2665333818022129</v>
      </c>
      <c r="P83" s="68"/>
      <c r="Q83" s="60">
        <v>26.25</v>
      </c>
      <c r="R83" s="60">
        <v>7.1</v>
      </c>
      <c r="S83" s="68"/>
      <c r="T83" s="68"/>
    </row>
    <row r="84" spans="2:20" ht="15" x14ac:dyDescent="0.2">
      <c r="B84" s="2">
        <v>2</v>
      </c>
      <c r="C84" s="3">
        <v>4.5999999999999996</v>
      </c>
      <c r="D84" s="3">
        <v>8.6999999999999993</v>
      </c>
      <c r="E84" s="88">
        <f t="shared" si="1"/>
        <v>40.019999999999996</v>
      </c>
      <c r="F84" s="3">
        <v>4.9000000000000004</v>
      </c>
      <c r="G84" s="2">
        <v>1</v>
      </c>
      <c r="H84" s="3">
        <v>8</v>
      </c>
      <c r="L84" s="60">
        <v>54</v>
      </c>
      <c r="M84" s="60">
        <v>7.4380143488484904</v>
      </c>
      <c r="N84" s="60">
        <v>-0.23801434884849026</v>
      </c>
      <c r="O84" s="60">
        <v>-0.39588644478822288</v>
      </c>
      <c r="P84" s="68"/>
      <c r="Q84" s="60">
        <v>26.75</v>
      </c>
      <c r="R84" s="60">
        <v>7.1</v>
      </c>
      <c r="S84" s="68"/>
      <c r="T84" s="68"/>
    </row>
    <row r="85" spans="2:20" ht="15" x14ac:dyDescent="0.2">
      <c r="B85" s="2">
        <v>6</v>
      </c>
      <c r="C85" s="3">
        <v>4</v>
      </c>
      <c r="D85" s="3">
        <v>8.6</v>
      </c>
      <c r="E85" s="88">
        <f t="shared" si="1"/>
        <v>34.4</v>
      </c>
      <c r="F85" s="3">
        <v>3.9</v>
      </c>
      <c r="G85" s="2">
        <v>0</v>
      </c>
      <c r="H85" s="3">
        <v>8.5</v>
      </c>
      <c r="L85" s="60">
        <v>55</v>
      </c>
      <c r="M85" s="60">
        <v>8.171266782051708</v>
      </c>
      <c r="N85" s="60">
        <v>-7.1266782051708333E-2</v>
      </c>
      <c r="O85" s="60">
        <v>-0.11853719372149066</v>
      </c>
      <c r="P85" s="68"/>
      <c r="Q85" s="60">
        <v>27.25</v>
      </c>
      <c r="R85" s="60">
        <v>7.1</v>
      </c>
      <c r="S85" s="68"/>
      <c r="T85" s="68"/>
    </row>
    <row r="86" spans="2:20" ht="15" x14ac:dyDescent="0.2">
      <c r="B86" s="2">
        <v>5</v>
      </c>
      <c r="C86" s="3">
        <v>5</v>
      </c>
      <c r="D86" s="3">
        <v>6.4</v>
      </c>
      <c r="E86" s="88">
        <f t="shared" si="1"/>
        <v>32</v>
      </c>
      <c r="F86" s="3">
        <v>3.6</v>
      </c>
      <c r="G86" s="2">
        <v>0</v>
      </c>
      <c r="H86" s="3">
        <v>6.5</v>
      </c>
      <c r="L86" s="60">
        <v>56</v>
      </c>
      <c r="M86" s="60">
        <v>8.3697911135909226</v>
      </c>
      <c r="N86" s="60">
        <v>0.53020888640907771</v>
      </c>
      <c r="O86" s="60">
        <v>0.88189015515710545</v>
      </c>
      <c r="P86" s="68"/>
      <c r="Q86" s="60">
        <v>27.75</v>
      </c>
      <c r="R86" s="60">
        <v>7.2</v>
      </c>
      <c r="S86" s="68"/>
      <c r="T86" s="68"/>
    </row>
    <row r="87" spans="2:20" ht="15" x14ac:dyDescent="0.2">
      <c r="B87" s="2">
        <v>4</v>
      </c>
      <c r="C87" s="3">
        <v>4.3</v>
      </c>
      <c r="D87" s="3">
        <v>7.7</v>
      </c>
      <c r="E87" s="88">
        <f t="shared" si="1"/>
        <v>33.11</v>
      </c>
      <c r="F87" s="3">
        <v>6.6</v>
      </c>
      <c r="G87" s="2">
        <v>1</v>
      </c>
      <c r="H87" s="3">
        <v>7.7</v>
      </c>
      <c r="L87" s="60">
        <v>57</v>
      </c>
      <c r="M87" s="60">
        <v>8.7809760599215583</v>
      </c>
      <c r="N87" s="60">
        <v>1.9023940078442436E-2</v>
      </c>
      <c r="O87" s="60">
        <v>3.1642294004353824E-2</v>
      </c>
      <c r="P87" s="68"/>
      <c r="Q87" s="60">
        <v>28.25</v>
      </c>
      <c r="R87" s="60">
        <v>7.2</v>
      </c>
      <c r="S87" s="68"/>
      <c r="T87" s="68"/>
    </row>
    <row r="88" spans="2:20" ht="15" x14ac:dyDescent="0.2">
      <c r="B88" s="2">
        <v>13</v>
      </c>
      <c r="C88" s="3">
        <v>4.5</v>
      </c>
      <c r="D88" s="3">
        <v>7.5</v>
      </c>
      <c r="E88" s="88">
        <f t="shared" si="1"/>
        <v>33.75</v>
      </c>
      <c r="F88" s="3">
        <v>4.5</v>
      </c>
      <c r="G88" s="2">
        <v>0</v>
      </c>
      <c r="H88" s="3">
        <v>7.2</v>
      </c>
      <c r="L88" s="60">
        <v>58</v>
      </c>
      <c r="M88" s="60">
        <v>7.4611825612885632</v>
      </c>
      <c r="N88" s="60">
        <v>3.8817438711436836E-2</v>
      </c>
      <c r="O88" s="60">
        <v>6.4564585629405175E-2</v>
      </c>
      <c r="P88" s="68"/>
      <c r="Q88" s="60">
        <v>28.75</v>
      </c>
      <c r="R88" s="60">
        <v>7.2</v>
      </c>
      <c r="S88" s="68"/>
      <c r="T88" s="68"/>
    </row>
    <row r="89" spans="2:20" ht="15" x14ac:dyDescent="0.2">
      <c r="B89" s="2">
        <v>4</v>
      </c>
      <c r="C89" s="3">
        <v>4.9000000000000004</v>
      </c>
      <c r="D89" s="3">
        <v>5</v>
      </c>
      <c r="E89" s="88">
        <f t="shared" si="1"/>
        <v>24.5</v>
      </c>
      <c r="F89" s="3">
        <v>3</v>
      </c>
      <c r="G89" s="2">
        <v>0</v>
      </c>
      <c r="H89" s="3">
        <v>6</v>
      </c>
      <c r="L89" s="60">
        <v>59</v>
      </c>
      <c r="M89" s="60">
        <v>7.1587818771496314</v>
      </c>
      <c r="N89" s="60">
        <v>-0.15878187714963143</v>
      </c>
      <c r="O89" s="60">
        <v>-0.26410001390958859</v>
      </c>
      <c r="P89" s="68"/>
      <c r="Q89" s="60">
        <v>29.25</v>
      </c>
      <c r="R89" s="60">
        <v>7.2</v>
      </c>
      <c r="S89" s="68"/>
      <c r="T89" s="68"/>
    </row>
    <row r="90" spans="2:20" ht="15" x14ac:dyDescent="0.2">
      <c r="B90" s="2">
        <v>11</v>
      </c>
      <c r="C90" s="3">
        <v>4.3</v>
      </c>
      <c r="D90" s="3">
        <v>7.7</v>
      </c>
      <c r="E90" s="88">
        <f t="shared" si="1"/>
        <v>33.11</v>
      </c>
      <c r="F90" s="3">
        <v>6.7</v>
      </c>
      <c r="G90" s="2">
        <v>1</v>
      </c>
      <c r="H90" s="3">
        <v>8.1999999999999993</v>
      </c>
      <c r="L90" s="60">
        <v>60</v>
      </c>
      <c r="M90" s="60">
        <v>8.357071100469728</v>
      </c>
      <c r="N90" s="60">
        <v>0.14292889953027199</v>
      </c>
      <c r="O90" s="60">
        <v>0.23773194417178262</v>
      </c>
      <c r="P90" s="68"/>
      <c r="Q90" s="60">
        <v>29.75</v>
      </c>
      <c r="R90" s="60">
        <v>7.2</v>
      </c>
      <c r="S90" s="68"/>
      <c r="T90" s="68"/>
    </row>
    <row r="91" spans="2:20" ht="15" x14ac:dyDescent="0.2">
      <c r="B91" s="2">
        <v>8</v>
      </c>
      <c r="C91" s="3">
        <v>4.5999999999999996</v>
      </c>
      <c r="D91" s="3">
        <v>9.1</v>
      </c>
      <c r="E91" s="88">
        <f t="shared" si="1"/>
        <v>41.859999999999992</v>
      </c>
      <c r="F91" s="3">
        <v>5.4</v>
      </c>
      <c r="G91" s="2">
        <v>0</v>
      </c>
      <c r="H91" s="3">
        <v>7.4</v>
      </c>
      <c r="L91" s="60">
        <v>61</v>
      </c>
      <c r="M91" s="60">
        <v>7.4859123333498081</v>
      </c>
      <c r="N91" s="60">
        <v>-0.28591233334980792</v>
      </c>
      <c r="O91" s="60">
        <v>-0.47555459458039595</v>
      </c>
      <c r="P91" s="68"/>
      <c r="Q91" s="60">
        <v>30.25</v>
      </c>
      <c r="R91" s="60">
        <v>7.2</v>
      </c>
      <c r="S91" s="68"/>
      <c r="T91" s="68"/>
    </row>
    <row r="92" spans="2:20" ht="15" x14ac:dyDescent="0.2">
      <c r="B92" s="2">
        <v>14</v>
      </c>
      <c r="C92" s="3">
        <v>8.1999999999999993</v>
      </c>
      <c r="D92" s="3">
        <v>5.5</v>
      </c>
      <c r="E92" s="88">
        <f t="shared" si="1"/>
        <v>45.099999999999994</v>
      </c>
      <c r="F92" s="3">
        <v>7</v>
      </c>
      <c r="G92" s="2">
        <v>1</v>
      </c>
      <c r="H92" s="3">
        <v>9.3000000000000007</v>
      </c>
      <c r="L92" s="60">
        <v>62</v>
      </c>
      <c r="M92" s="60">
        <v>8.1878224608555872</v>
      </c>
      <c r="N92" s="60">
        <v>0.61217753914441353</v>
      </c>
      <c r="O92" s="60">
        <v>1.0182276435163848</v>
      </c>
      <c r="P92" s="68"/>
      <c r="Q92" s="60">
        <v>30.75</v>
      </c>
      <c r="R92" s="60">
        <v>7.2</v>
      </c>
      <c r="S92" s="68"/>
      <c r="T92" s="68"/>
    </row>
    <row r="93" spans="2:20" ht="15" x14ac:dyDescent="0.2">
      <c r="B93" s="2">
        <v>15</v>
      </c>
      <c r="C93" s="3">
        <v>5.4</v>
      </c>
      <c r="D93" s="3">
        <v>9.1</v>
      </c>
      <c r="E93" s="88">
        <f t="shared" si="1"/>
        <v>49.14</v>
      </c>
      <c r="F93" s="3">
        <v>4.0999999999999996</v>
      </c>
      <c r="G93" s="2">
        <v>1</v>
      </c>
      <c r="H93" s="3">
        <v>7.9</v>
      </c>
      <c r="L93" s="60">
        <v>63</v>
      </c>
      <c r="M93" s="60">
        <v>7.2393773751445343</v>
      </c>
      <c r="N93" s="60">
        <v>0.76062262485546572</v>
      </c>
      <c r="O93" s="60">
        <v>1.2651345947684722</v>
      </c>
      <c r="P93" s="68"/>
      <c r="Q93" s="60">
        <v>31.25</v>
      </c>
      <c r="R93" s="60">
        <v>7.2</v>
      </c>
      <c r="S93" s="68"/>
      <c r="T93" s="68"/>
    </row>
    <row r="94" spans="2:20" ht="15" x14ac:dyDescent="0.2">
      <c r="B94" s="2">
        <v>7</v>
      </c>
      <c r="C94" s="3">
        <v>4.5</v>
      </c>
      <c r="D94" s="3">
        <v>7.1</v>
      </c>
      <c r="E94" s="88">
        <f t="shared" si="1"/>
        <v>31.95</v>
      </c>
      <c r="F94" s="3">
        <v>2.6</v>
      </c>
      <c r="G94" s="2">
        <v>0</v>
      </c>
      <c r="H94" s="3">
        <v>6.5</v>
      </c>
      <c r="L94" s="60">
        <v>64</v>
      </c>
      <c r="M94" s="60">
        <v>7.1366405818661001</v>
      </c>
      <c r="N94" s="60">
        <v>0.96335941813389958</v>
      </c>
      <c r="O94" s="60">
        <v>1.6023442995911619</v>
      </c>
      <c r="P94" s="68"/>
      <c r="Q94" s="60">
        <v>31.75</v>
      </c>
      <c r="R94" s="60">
        <v>7.2</v>
      </c>
      <c r="S94" s="68"/>
      <c r="T94" s="68"/>
    </row>
    <row r="95" spans="2:20" ht="15" x14ac:dyDescent="0.2">
      <c r="B95" s="2">
        <v>14</v>
      </c>
      <c r="C95" s="3">
        <v>4.8</v>
      </c>
      <c r="D95" s="3">
        <v>9.1999999999999993</v>
      </c>
      <c r="E95" s="88">
        <f t="shared" si="1"/>
        <v>44.16</v>
      </c>
      <c r="F95" s="3">
        <v>5.3</v>
      </c>
      <c r="G95" s="2">
        <v>1</v>
      </c>
      <c r="H95" s="3">
        <v>8.6</v>
      </c>
      <c r="L95" s="60">
        <v>65</v>
      </c>
      <c r="M95" s="60">
        <v>6.772723207315841</v>
      </c>
      <c r="N95" s="60">
        <v>0.32727679268415866</v>
      </c>
      <c r="O95" s="60">
        <v>0.54435560941705674</v>
      </c>
      <c r="P95" s="68"/>
      <c r="Q95" s="60">
        <v>32.25</v>
      </c>
      <c r="R95" s="60">
        <v>7.2</v>
      </c>
      <c r="S95" s="68"/>
      <c r="T95" s="68"/>
    </row>
    <row r="96" spans="2:20" ht="15" x14ac:dyDescent="0.2">
      <c r="B96" s="2">
        <v>11</v>
      </c>
      <c r="C96" s="3">
        <v>5.9</v>
      </c>
      <c r="D96" s="3">
        <v>9.3000000000000007</v>
      </c>
      <c r="E96" s="88">
        <f t="shared" si="1"/>
        <v>54.870000000000005</v>
      </c>
      <c r="F96" s="3">
        <v>7</v>
      </c>
      <c r="G96" s="2">
        <v>1</v>
      </c>
      <c r="H96" s="3">
        <v>8.9</v>
      </c>
      <c r="L96" s="60">
        <v>66</v>
      </c>
      <c r="M96" s="60">
        <v>7.6596581158331647</v>
      </c>
      <c r="N96" s="60">
        <v>1.3403418841668353</v>
      </c>
      <c r="O96" s="60">
        <v>2.229374766230285</v>
      </c>
      <c r="P96" s="68"/>
      <c r="Q96" s="60">
        <v>32.75</v>
      </c>
      <c r="R96" s="60">
        <v>7.2</v>
      </c>
      <c r="S96" s="68"/>
      <c r="T96" s="68"/>
    </row>
    <row r="97" spans="2:20" ht="15" x14ac:dyDescent="0.2">
      <c r="B97" s="2">
        <v>8</v>
      </c>
      <c r="C97" s="3">
        <v>5.5</v>
      </c>
      <c r="D97" s="3">
        <v>9.3000000000000007</v>
      </c>
      <c r="E97" s="88">
        <f t="shared" si="1"/>
        <v>51.150000000000006</v>
      </c>
      <c r="F97" s="3">
        <v>4.5999999999999996</v>
      </c>
      <c r="G97" s="2">
        <v>1</v>
      </c>
      <c r="H97" s="3">
        <v>8.4</v>
      </c>
      <c r="L97" s="60">
        <v>67</v>
      </c>
      <c r="M97" s="60">
        <v>6.8116787824417075</v>
      </c>
      <c r="N97" s="60">
        <v>-0.61167878244170737</v>
      </c>
      <c r="O97" s="60">
        <v>-1.0173980674055163</v>
      </c>
      <c r="P97" s="68"/>
      <c r="Q97" s="60">
        <v>33.25</v>
      </c>
      <c r="R97" s="60">
        <v>7.2</v>
      </c>
      <c r="S97" s="68"/>
      <c r="T97" s="68"/>
    </row>
    <row r="98" spans="2:20" ht="15" x14ac:dyDescent="0.2">
      <c r="B98" s="2">
        <v>12</v>
      </c>
      <c r="C98" s="3">
        <v>5.7</v>
      </c>
      <c r="D98" s="3">
        <v>8.6</v>
      </c>
      <c r="E98" s="88">
        <f t="shared" si="1"/>
        <v>49.019999999999996</v>
      </c>
      <c r="F98" s="3">
        <v>5.3</v>
      </c>
      <c r="G98" s="2">
        <v>1</v>
      </c>
      <c r="H98" s="3">
        <v>8.1</v>
      </c>
      <c r="L98" s="60">
        <v>68</v>
      </c>
      <c r="M98" s="60">
        <v>6.8078336828906743</v>
      </c>
      <c r="N98" s="60">
        <v>1.392166317109325</v>
      </c>
      <c r="O98" s="60">
        <v>2.3155737311667557</v>
      </c>
      <c r="P98" s="68"/>
      <c r="Q98" s="60">
        <v>33.75</v>
      </c>
      <c r="R98" s="60">
        <v>7.2</v>
      </c>
      <c r="S98" s="68"/>
      <c r="T98" s="68"/>
    </row>
    <row r="99" spans="2:20" ht="15" x14ac:dyDescent="0.2">
      <c r="B99" s="2">
        <v>10</v>
      </c>
      <c r="C99" s="3">
        <v>4.8</v>
      </c>
      <c r="D99" s="3">
        <v>7.4</v>
      </c>
      <c r="E99" s="88">
        <f t="shared" si="1"/>
        <v>35.520000000000003</v>
      </c>
      <c r="F99" s="3">
        <v>5</v>
      </c>
      <c r="G99" s="2">
        <v>0</v>
      </c>
      <c r="H99" s="3">
        <v>7.2</v>
      </c>
      <c r="L99" s="60">
        <v>69</v>
      </c>
      <c r="M99" s="60">
        <v>6.7045854577862549</v>
      </c>
      <c r="N99" s="60">
        <v>-0.9045854577862551</v>
      </c>
      <c r="O99" s="60">
        <v>-1.5045862681080924</v>
      </c>
      <c r="P99" s="68"/>
      <c r="Q99" s="60">
        <v>34.25</v>
      </c>
      <c r="R99" s="60">
        <v>7.2</v>
      </c>
      <c r="S99" s="68"/>
      <c r="T99" s="68"/>
    </row>
    <row r="100" spans="2:20" ht="15" x14ac:dyDescent="0.2">
      <c r="B100" s="2">
        <v>11</v>
      </c>
      <c r="C100" s="3">
        <v>2.9</v>
      </c>
      <c r="D100" s="3">
        <v>8.6999999999999993</v>
      </c>
      <c r="E100" s="88">
        <f t="shared" si="1"/>
        <v>25.229999999999997</v>
      </c>
      <c r="F100" s="3">
        <v>3.2</v>
      </c>
      <c r="G100" s="2">
        <v>1</v>
      </c>
      <c r="H100" s="3">
        <v>7.7</v>
      </c>
      <c r="L100" s="60">
        <v>70</v>
      </c>
      <c r="M100" s="60">
        <v>7.1906004864258461</v>
      </c>
      <c r="N100" s="60">
        <v>0.80939951357415385</v>
      </c>
      <c r="O100" s="60">
        <v>1.3462646155260198</v>
      </c>
      <c r="P100" s="68"/>
      <c r="Q100" s="60">
        <v>34.75</v>
      </c>
      <c r="R100" s="60">
        <v>7.4</v>
      </c>
      <c r="S100" s="68"/>
      <c r="T100" s="68"/>
    </row>
    <row r="101" spans="2:20" ht="15" x14ac:dyDescent="0.2">
      <c r="B101" s="2">
        <v>1</v>
      </c>
      <c r="C101" s="3">
        <v>7.1</v>
      </c>
      <c r="D101" s="3">
        <v>7.8</v>
      </c>
      <c r="E101" s="88">
        <f t="shared" si="1"/>
        <v>55.379999999999995</v>
      </c>
      <c r="F101" s="3">
        <v>5.3</v>
      </c>
      <c r="G101" s="2">
        <v>1</v>
      </c>
      <c r="H101" s="3">
        <v>7.4</v>
      </c>
      <c r="L101" s="60">
        <v>71</v>
      </c>
      <c r="M101" s="60">
        <v>8.6272975675221844</v>
      </c>
      <c r="N101" s="60">
        <v>-0.92729756752218417</v>
      </c>
      <c r="O101" s="60">
        <v>-1.5423630509806263</v>
      </c>
      <c r="P101" s="68"/>
      <c r="Q101" s="60">
        <v>35.25</v>
      </c>
      <c r="R101" s="60">
        <v>7.4</v>
      </c>
      <c r="S101" s="68"/>
      <c r="T101" s="68"/>
    </row>
    <row r="102" spans="2:20" ht="15" x14ac:dyDescent="0.2">
      <c r="B102" s="2">
        <v>6</v>
      </c>
      <c r="C102" s="3">
        <v>4.8</v>
      </c>
      <c r="D102" s="3">
        <v>7.9</v>
      </c>
      <c r="E102" s="88">
        <f t="shared" si="1"/>
        <v>37.92</v>
      </c>
      <c r="F102" s="3">
        <v>5.0999999999999996</v>
      </c>
      <c r="G102" s="2">
        <v>1</v>
      </c>
      <c r="H102" s="3">
        <v>7</v>
      </c>
      <c r="L102" s="60">
        <v>72</v>
      </c>
      <c r="M102" s="60">
        <v>6.7104858797178029</v>
      </c>
      <c r="N102" s="60">
        <v>0.28951412028219714</v>
      </c>
      <c r="O102" s="60">
        <v>0.48154540408598551</v>
      </c>
      <c r="P102" s="68"/>
      <c r="Q102" s="60">
        <v>35.75</v>
      </c>
      <c r="R102" s="60">
        <v>7.4</v>
      </c>
      <c r="S102" s="68"/>
      <c r="T102" s="68"/>
    </row>
    <row r="103" spans="2:20" ht="15" x14ac:dyDescent="0.2">
      <c r="B103" s="2">
        <v>8</v>
      </c>
      <c r="C103" s="3">
        <v>4.5999999999999996</v>
      </c>
      <c r="D103" s="3">
        <v>7.6</v>
      </c>
      <c r="E103" s="88">
        <f t="shared" si="1"/>
        <v>34.959999999999994</v>
      </c>
      <c r="F103" s="3">
        <v>4.9000000000000004</v>
      </c>
      <c r="G103" s="2">
        <v>0</v>
      </c>
      <c r="H103" s="3">
        <v>6.1</v>
      </c>
      <c r="L103" s="60">
        <v>73</v>
      </c>
      <c r="M103" s="60">
        <v>7.8478796612182204</v>
      </c>
      <c r="N103" s="60">
        <v>5.2120338781779907E-2</v>
      </c>
      <c r="O103" s="60">
        <v>8.6691141611009076E-2</v>
      </c>
      <c r="P103" s="68"/>
      <c r="Q103" s="60">
        <v>36.25</v>
      </c>
      <c r="R103" s="60">
        <v>7.4</v>
      </c>
      <c r="S103" s="68"/>
      <c r="T103" s="68"/>
    </row>
    <row r="104" spans="2:20" ht="15" x14ac:dyDescent="0.2">
      <c r="B104" s="2">
        <v>14</v>
      </c>
      <c r="C104" s="3">
        <v>6.2</v>
      </c>
      <c r="D104" s="3">
        <v>9.1999999999999993</v>
      </c>
      <c r="E104" s="88">
        <f t="shared" si="1"/>
        <v>57.04</v>
      </c>
      <c r="F104" s="3">
        <v>5.2</v>
      </c>
      <c r="G104" s="2">
        <v>1</v>
      </c>
      <c r="H104" s="3">
        <v>7.1</v>
      </c>
      <c r="L104" s="60">
        <v>74</v>
      </c>
      <c r="M104" s="60">
        <v>9.139217860931419</v>
      </c>
      <c r="N104" s="60">
        <v>0.66078213906858174</v>
      </c>
      <c r="O104" s="60">
        <v>1.0990710983644851</v>
      </c>
      <c r="P104" s="68"/>
      <c r="Q104" s="60">
        <v>36.75</v>
      </c>
      <c r="R104" s="60">
        <v>7.4</v>
      </c>
      <c r="S104" s="68"/>
      <c r="T104" s="68"/>
    </row>
    <row r="105" spans="2:20" ht="15" x14ac:dyDescent="0.2">
      <c r="B105" s="2">
        <v>14</v>
      </c>
      <c r="C105" s="3">
        <v>7</v>
      </c>
      <c r="D105" s="3">
        <v>7.7</v>
      </c>
      <c r="E105" s="88">
        <f t="shared" si="1"/>
        <v>53.9</v>
      </c>
      <c r="F105" s="3">
        <v>4.7</v>
      </c>
      <c r="G105" s="2">
        <v>1</v>
      </c>
      <c r="H105" s="3">
        <v>7.6</v>
      </c>
      <c r="L105" s="60">
        <v>75</v>
      </c>
      <c r="M105" s="60">
        <v>8.1596515959766727</v>
      </c>
      <c r="N105" s="60">
        <v>0.24034840402332769</v>
      </c>
      <c r="O105" s="60">
        <v>0.39976865109039056</v>
      </c>
      <c r="P105" s="68"/>
      <c r="Q105" s="60">
        <v>37.25</v>
      </c>
      <c r="R105" s="60">
        <v>7.4</v>
      </c>
      <c r="S105" s="68"/>
      <c r="T105" s="68"/>
    </row>
    <row r="106" spans="2:20" ht="15" x14ac:dyDescent="0.2">
      <c r="B106" s="2">
        <v>12</v>
      </c>
      <c r="C106" s="3">
        <v>6.6</v>
      </c>
      <c r="D106" s="3">
        <v>9.5</v>
      </c>
      <c r="E106" s="88">
        <f t="shared" si="1"/>
        <v>62.699999999999996</v>
      </c>
      <c r="F106" s="3">
        <v>5.5</v>
      </c>
      <c r="G106" s="2">
        <v>1</v>
      </c>
      <c r="H106" s="3">
        <v>9</v>
      </c>
      <c r="L106" s="60">
        <v>76</v>
      </c>
      <c r="M106" s="60">
        <v>7.7596216416242463</v>
      </c>
      <c r="N106" s="60">
        <v>1.1403783583757541</v>
      </c>
      <c r="O106" s="60">
        <v>1.8967778043423236</v>
      </c>
      <c r="P106" s="68"/>
      <c r="Q106" s="60">
        <v>37.75</v>
      </c>
      <c r="R106" s="60">
        <v>7.4</v>
      </c>
      <c r="S106" s="68"/>
      <c r="T106" s="68"/>
    </row>
    <row r="107" spans="2:20" ht="15" x14ac:dyDescent="0.2">
      <c r="B107" s="2">
        <v>15</v>
      </c>
      <c r="C107" s="3">
        <v>6</v>
      </c>
      <c r="D107" s="3">
        <v>6.5</v>
      </c>
      <c r="E107" s="88">
        <f t="shared" si="1"/>
        <v>39</v>
      </c>
      <c r="F107" s="3">
        <v>6.8</v>
      </c>
      <c r="G107" s="2">
        <v>1</v>
      </c>
      <c r="H107" s="3">
        <v>8.9</v>
      </c>
      <c r="L107" s="60">
        <v>77</v>
      </c>
      <c r="M107" s="60">
        <v>6.9294694919158406</v>
      </c>
      <c r="N107" s="60">
        <v>0.57053050808415939</v>
      </c>
      <c r="O107" s="60">
        <v>0.94895663047790657</v>
      </c>
      <c r="P107" s="68"/>
      <c r="Q107" s="60">
        <v>38.25</v>
      </c>
      <c r="R107" s="60">
        <v>7.4</v>
      </c>
      <c r="S107" s="68"/>
      <c r="T107" s="68"/>
    </row>
    <row r="108" spans="2:20" ht="15" x14ac:dyDescent="0.2">
      <c r="B108" s="2">
        <v>13</v>
      </c>
      <c r="C108" s="3">
        <v>5.2</v>
      </c>
      <c r="D108" s="3">
        <v>8.3000000000000007</v>
      </c>
      <c r="E108" s="88">
        <f t="shared" si="1"/>
        <v>43.160000000000004</v>
      </c>
      <c r="F108" s="3">
        <v>5.9</v>
      </c>
      <c r="G108" s="2">
        <v>1</v>
      </c>
      <c r="H108" s="3">
        <v>7.5</v>
      </c>
      <c r="L108" s="60">
        <v>78</v>
      </c>
      <c r="M108" s="60">
        <v>8.1179225887797308</v>
      </c>
      <c r="N108" s="60">
        <v>-0.11792258877973083</v>
      </c>
      <c r="O108" s="60">
        <v>-0.19613924394931428</v>
      </c>
      <c r="P108" s="68"/>
      <c r="Q108" s="60">
        <v>38.75</v>
      </c>
      <c r="R108" s="60">
        <v>7.4</v>
      </c>
      <c r="S108" s="68"/>
      <c r="T108" s="68"/>
    </row>
    <row r="109" spans="2:20" ht="15" x14ac:dyDescent="0.2">
      <c r="B109" s="2">
        <v>15</v>
      </c>
      <c r="C109" s="3">
        <v>5.5</v>
      </c>
      <c r="D109" s="3">
        <v>9.6</v>
      </c>
      <c r="E109" s="88">
        <f t="shared" si="1"/>
        <v>52.8</v>
      </c>
      <c r="F109" s="3">
        <v>6.5</v>
      </c>
      <c r="G109" s="2">
        <v>1</v>
      </c>
      <c r="H109" s="3">
        <v>9.3000000000000007</v>
      </c>
      <c r="L109" s="60">
        <v>79</v>
      </c>
      <c r="M109" s="60">
        <v>8.7522825373982371</v>
      </c>
      <c r="N109" s="60">
        <v>-0.65228253739823749</v>
      </c>
      <c r="O109" s="60">
        <v>-1.0849338116686709</v>
      </c>
      <c r="P109" s="68"/>
      <c r="Q109" s="60">
        <v>39.25</v>
      </c>
      <c r="R109" s="60">
        <v>7.5</v>
      </c>
      <c r="S109" s="68"/>
      <c r="T109" s="68"/>
    </row>
    <row r="110" spans="2:20" ht="15" x14ac:dyDescent="0.2">
      <c r="B110" s="2">
        <v>1</v>
      </c>
      <c r="C110" s="3">
        <v>6.2</v>
      </c>
      <c r="D110" s="3">
        <v>5.9</v>
      </c>
      <c r="E110" s="88">
        <f t="shared" si="1"/>
        <v>36.580000000000005</v>
      </c>
      <c r="F110" s="3">
        <v>8.6999999999999993</v>
      </c>
      <c r="G110" s="2">
        <v>1</v>
      </c>
      <c r="H110" s="3">
        <v>8</v>
      </c>
      <c r="L110" s="60">
        <v>80</v>
      </c>
      <c r="M110" s="60">
        <v>7.2485924053608173</v>
      </c>
      <c r="N110" s="60">
        <v>0.35140759463918236</v>
      </c>
      <c r="O110" s="60">
        <v>0.5844920862390659</v>
      </c>
      <c r="P110" s="68"/>
      <c r="Q110" s="60">
        <v>39.75</v>
      </c>
      <c r="R110" s="60">
        <v>7.5</v>
      </c>
      <c r="S110" s="68"/>
      <c r="T110" s="68"/>
    </row>
    <row r="111" spans="2:20" ht="15" x14ac:dyDescent="0.2">
      <c r="B111" s="2">
        <v>7</v>
      </c>
      <c r="C111" s="3">
        <v>4.8</v>
      </c>
      <c r="D111" s="3">
        <v>8.6999999999999993</v>
      </c>
      <c r="E111" s="88">
        <f t="shared" si="1"/>
        <v>41.76</v>
      </c>
      <c r="F111" s="3">
        <v>5.5</v>
      </c>
      <c r="G111" s="2">
        <v>1</v>
      </c>
      <c r="H111" s="3">
        <v>7.6</v>
      </c>
      <c r="L111" s="60">
        <v>81</v>
      </c>
      <c r="M111" s="60">
        <v>8.0984281004352638</v>
      </c>
      <c r="N111" s="60">
        <v>0.70157189956473687</v>
      </c>
      <c r="O111" s="60">
        <v>1.1669162234366091</v>
      </c>
      <c r="P111" s="68"/>
      <c r="Q111" s="60">
        <v>40.25</v>
      </c>
      <c r="R111" s="60">
        <v>7.5</v>
      </c>
      <c r="S111" s="68"/>
      <c r="T111" s="68"/>
    </row>
    <row r="112" spans="2:20" ht="15" x14ac:dyDescent="0.2">
      <c r="B112" s="2">
        <v>2</v>
      </c>
      <c r="C112" s="3">
        <v>4.5</v>
      </c>
      <c r="D112" s="3">
        <v>6.7</v>
      </c>
      <c r="E112" s="88">
        <f t="shared" si="1"/>
        <v>30.150000000000002</v>
      </c>
      <c r="F112" s="3">
        <v>5.5</v>
      </c>
      <c r="G112" s="2">
        <v>0</v>
      </c>
      <c r="H112" s="3">
        <v>7.1</v>
      </c>
      <c r="L112" s="60">
        <v>82</v>
      </c>
      <c r="M112" s="60">
        <v>7.4772143928840391</v>
      </c>
      <c r="N112" s="60">
        <v>0.52278560711596089</v>
      </c>
      <c r="O112" s="60">
        <v>0.86954310271157087</v>
      </c>
      <c r="P112" s="68"/>
      <c r="Q112" s="60">
        <v>40.75</v>
      </c>
      <c r="R112" s="60">
        <v>7.5</v>
      </c>
      <c r="S112" s="68"/>
      <c r="T112" s="68"/>
    </row>
    <row r="113" spans="2:20" ht="15" x14ac:dyDescent="0.2">
      <c r="B113" s="2">
        <v>7</v>
      </c>
      <c r="C113" s="3">
        <v>6.1</v>
      </c>
      <c r="D113" s="3">
        <v>9.6999999999999993</v>
      </c>
      <c r="E113" s="88">
        <f t="shared" si="1"/>
        <v>59.169999999999995</v>
      </c>
      <c r="F113" s="3">
        <v>7.1</v>
      </c>
      <c r="G113" s="2">
        <v>1</v>
      </c>
      <c r="H113" s="3">
        <v>8.1</v>
      </c>
      <c r="L113" s="60">
        <v>83</v>
      </c>
      <c r="M113" s="60">
        <v>7.0673899276260483</v>
      </c>
      <c r="N113" s="60">
        <v>1.4326100723739517</v>
      </c>
      <c r="O113" s="60">
        <v>2.3828433498391579</v>
      </c>
      <c r="P113" s="68"/>
      <c r="Q113" s="60">
        <v>41.25</v>
      </c>
      <c r="R113" s="60">
        <v>7.5</v>
      </c>
      <c r="S113" s="68"/>
      <c r="T113" s="68"/>
    </row>
    <row r="114" spans="2:20" ht="15" x14ac:dyDescent="0.2">
      <c r="B114" s="2">
        <v>12</v>
      </c>
      <c r="C114" s="3">
        <v>4.5</v>
      </c>
      <c r="D114" s="3">
        <v>8.8000000000000007</v>
      </c>
      <c r="E114" s="88">
        <f t="shared" si="1"/>
        <v>39.6</v>
      </c>
      <c r="F114" s="3">
        <v>6.6</v>
      </c>
      <c r="G114" s="2">
        <v>0</v>
      </c>
      <c r="H114" s="3">
        <v>7.9</v>
      </c>
      <c r="L114" s="60">
        <v>84</v>
      </c>
      <c r="M114" s="60">
        <v>6.5476735428415038</v>
      </c>
      <c r="N114" s="60">
        <v>-4.7673542841503824E-2</v>
      </c>
      <c r="O114" s="60">
        <v>-7.9294838640152424E-2</v>
      </c>
      <c r="P114" s="68"/>
      <c r="Q114" s="60">
        <v>41.75</v>
      </c>
      <c r="R114" s="60">
        <v>7.5</v>
      </c>
      <c r="S114" s="68"/>
      <c r="T114" s="68"/>
    </row>
    <row r="115" spans="2:20" ht="15" x14ac:dyDescent="0.2">
      <c r="B115" s="2">
        <v>7</v>
      </c>
      <c r="C115" s="3">
        <v>5</v>
      </c>
      <c r="D115" s="3">
        <v>8.1999999999999993</v>
      </c>
      <c r="E115" s="88">
        <f t="shared" si="1"/>
        <v>41</v>
      </c>
      <c r="F115" s="3">
        <v>5.2</v>
      </c>
      <c r="G115" s="2">
        <v>1</v>
      </c>
      <c r="H115" s="3">
        <v>7.2</v>
      </c>
      <c r="L115" s="60">
        <v>85</v>
      </c>
      <c r="M115" s="60">
        <v>7.6559278930202188</v>
      </c>
      <c r="N115" s="60">
        <v>4.4072106979781367E-2</v>
      </c>
      <c r="O115" s="60">
        <v>7.3304613066240948E-2</v>
      </c>
      <c r="P115" s="68"/>
      <c r="Q115" s="60">
        <v>42.25</v>
      </c>
      <c r="R115" s="60">
        <v>7.5</v>
      </c>
      <c r="S115" s="68"/>
      <c r="T115" s="68"/>
    </row>
    <row r="116" spans="2:20" ht="15" x14ac:dyDescent="0.2">
      <c r="B116" s="2">
        <v>14</v>
      </c>
      <c r="C116" s="3">
        <v>6.9</v>
      </c>
      <c r="D116" s="3">
        <v>8.9</v>
      </c>
      <c r="E116" s="88">
        <f t="shared" si="1"/>
        <v>61.410000000000004</v>
      </c>
      <c r="F116" s="3">
        <v>5.6</v>
      </c>
      <c r="G116" s="2">
        <v>1</v>
      </c>
      <c r="H116" s="3">
        <v>7.7</v>
      </c>
      <c r="L116" s="60">
        <v>86</v>
      </c>
      <c r="M116" s="60">
        <v>7.3595535294787906</v>
      </c>
      <c r="N116" s="60">
        <v>-0.15955352947879042</v>
      </c>
      <c r="O116" s="60">
        <v>-0.26538349408076839</v>
      </c>
      <c r="P116" s="68"/>
      <c r="Q116" s="60">
        <v>42.75</v>
      </c>
      <c r="R116" s="60">
        <v>7.5</v>
      </c>
      <c r="S116" s="68"/>
      <c r="T116" s="68"/>
    </row>
    <row r="117" spans="2:20" ht="15" x14ac:dyDescent="0.2">
      <c r="B117" s="2">
        <v>14</v>
      </c>
      <c r="C117" s="3">
        <v>5.9</v>
      </c>
      <c r="D117" s="3">
        <v>8.4</v>
      </c>
      <c r="E117" s="88">
        <f t="shared" si="1"/>
        <v>49.56</v>
      </c>
      <c r="F117" s="3">
        <v>4.9000000000000004</v>
      </c>
      <c r="G117" s="2">
        <v>1</v>
      </c>
      <c r="H117" s="3">
        <v>7.9</v>
      </c>
      <c r="L117" s="60">
        <v>87</v>
      </c>
      <c r="M117" s="60">
        <v>6.0128789309429269</v>
      </c>
      <c r="N117" s="60">
        <v>-1.2878930942926914E-2</v>
      </c>
      <c r="O117" s="60">
        <v>-2.1421373158111226E-2</v>
      </c>
      <c r="P117" s="68"/>
      <c r="Q117" s="60">
        <v>43.25</v>
      </c>
      <c r="R117" s="60">
        <v>7.5</v>
      </c>
      <c r="S117" s="68"/>
      <c r="T117" s="68"/>
    </row>
    <row r="118" spans="2:20" ht="15" x14ac:dyDescent="0.2">
      <c r="B118" s="2">
        <v>11</v>
      </c>
      <c r="C118" s="3">
        <v>7</v>
      </c>
      <c r="D118" s="3">
        <v>7.7</v>
      </c>
      <c r="E118" s="88">
        <f t="shared" si="1"/>
        <v>53.9</v>
      </c>
      <c r="F118" s="3">
        <v>5.4</v>
      </c>
      <c r="G118" s="2">
        <v>0</v>
      </c>
      <c r="H118" s="3">
        <v>6.9</v>
      </c>
      <c r="L118" s="60">
        <v>88</v>
      </c>
      <c r="M118" s="60">
        <v>8.0641375260920345</v>
      </c>
      <c r="N118" s="60">
        <v>0.1358624739079648</v>
      </c>
      <c r="O118" s="60">
        <v>0.22597844220641847</v>
      </c>
      <c r="P118" s="68"/>
      <c r="Q118" s="60">
        <v>43.75</v>
      </c>
      <c r="R118" s="60">
        <v>7.6</v>
      </c>
      <c r="S118" s="68"/>
      <c r="T118" s="68"/>
    </row>
    <row r="119" spans="2:20" ht="15" x14ac:dyDescent="0.2">
      <c r="B119" s="2">
        <v>10</v>
      </c>
      <c r="C119" s="3">
        <v>6.2</v>
      </c>
      <c r="D119" s="3">
        <v>9.1999999999999993</v>
      </c>
      <c r="E119" s="88">
        <f t="shared" si="1"/>
        <v>57.04</v>
      </c>
      <c r="F119" s="3">
        <v>7.7</v>
      </c>
      <c r="G119" s="2">
        <v>1</v>
      </c>
      <c r="H119" s="3">
        <v>9.5</v>
      </c>
      <c r="L119" s="60">
        <v>89</v>
      </c>
      <c r="M119" s="60">
        <v>7.6888005123677683</v>
      </c>
      <c r="N119" s="60">
        <v>-0.28880051236776794</v>
      </c>
      <c r="O119" s="60">
        <v>-0.48035846850171132</v>
      </c>
      <c r="P119" s="68"/>
      <c r="Q119" s="60">
        <v>44.25</v>
      </c>
      <c r="R119" s="60">
        <v>7.6</v>
      </c>
      <c r="S119" s="68"/>
      <c r="T119" s="68"/>
    </row>
    <row r="120" spans="2:20" ht="15" x14ac:dyDescent="0.2">
      <c r="B120" s="2">
        <v>5</v>
      </c>
      <c r="C120" s="3">
        <v>6.1</v>
      </c>
      <c r="D120" s="3">
        <v>7.3</v>
      </c>
      <c r="E120" s="88">
        <f t="shared" si="1"/>
        <v>44.529999999999994</v>
      </c>
      <c r="F120" s="3">
        <v>4.0999999999999996</v>
      </c>
      <c r="G120" s="2">
        <v>0</v>
      </c>
      <c r="H120" s="3">
        <v>7.5</v>
      </c>
      <c r="L120" s="60">
        <v>90</v>
      </c>
      <c r="M120" s="60">
        <v>8.6421695250766</v>
      </c>
      <c r="N120" s="60">
        <v>0.65783047492340074</v>
      </c>
      <c r="O120" s="60">
        <v>1.094161630383677</v>
      </c>
      <c r="P120" s="68"/>
      <c r="Q120" s="60">
        <v>44.75</v>
      </c>
      <c r="R120" s="60">
        <v>7.6</v>
      </c>
      <c r="S120" s="68"/>
      <c r="T120" s="68"/>
    </row>
    <row r="121" spans="2:20" ht="15" x14ac:dyDescent="0.2">
      <c r="B121" s="2">
        <v>11</v>
      </c>
      <c r="C121" s="3">
        <v>5</v>
      </c>
      <c r="D121" s="3">
        <v>9</v>
      </c>
      <c r="E121" s="88">
        <f t="shared" si="1"/>
        <v>45</v>
      </c>
      <c r="F121" s="3">
        <v>4.2</v>
      </c>
      <c r="G121" s="2">
        <v>1</v>
      </c>
      <c r="H121" s="3">
        <v>8</v>
      </c>
      <c r="L121" s="60">
        <v>91</v>
      </c>
      <c r="M121" s="60">
        <v>8.1987203625426002</v>
      </c>
      <c r="N121" s="60">
        <v>-0.29872036254259982</v>
      </c>
      <c r="O121" s="60">
        <v>-0.49685803769804526</v>
      </c>
      <c r="P121" s="68"/>
      <c r="Q121" s="60">
        <v>45.25</v>
      </c>
      <c r="R121" s="60">
        <v>7.6</v>
      </c>
      <c r="S121" s="68"/>
      <c r="T121" s="68"/>
    </row>
    <row r="122" spans="2:20" ht="15" x14ac:dyDescent="0.2">
      <c r="B122" s="2">
        <v>6</v>
      </c>
      <c r="C122" s="3">
        <v>3.8</v>
      </c>
      <c r="D122" s="3">
        <v>8.1</v>
      </c>
      <c r="E122" s="88">
        <f t="shared" si="1"/>
        <v>30.779999999999998</v>
      </c>
      <c r="F122" s="3">
        <v>3.9</v>
      </c>
      <c r="G122" s="2">
        <v>0</v>
      </c>
      <c r="H122" s="3">
        <v>7.1</v>
      </c>
      <c r="L122" s="60">
        <v>92</v>
      </c>
      <c r="M122" s="60">
        <v>6.522415826119456</v>
      </c>
      <c r="N122" s="60">
        <v>-2.2415826119456028E-2</v>
      </c>
      <c r="O122" s="60">
        <v>-3.728397784568576E-2</v>
      </c>
      <c r="P122" s="68"/>
      <c r="Q122" s="60">
        <v>45.75</v>
      </c>
      <c r="R122" s="60">
        <v>7.6</v>
      </c>
      <c r="S122" s="68"/>
      <c r="T122" s="68"/>
    </row>
    <row r="123" spans="2:20" ht="15" x14ac:dyDescent="0.2">
      <c r="B123" s="2">
        <v>9</v>
      </c>
      <c r="C123" s="3">
        <v>6.9</v>
      </c>
      <c r="D123" s="3">
        <v>7.4</v>
      </c>
      <c r="E123" s="88">
        <f t="shared" si="1"/>
        <v>51.06</v>
      </c>
      <c r="F123" s="3">
        <v>7</v>
      </c>
      <c r="G123" s="2">
        <v>1</v>
      </c>
      <c r="H123" s="3">
        <v>8.8000000000000007</v>
      </c>
      <c r="L123" s="60">
        <v>93</v>
      </c>
      <c r="M123" s="60">
        <v>8.3677399999931925</v>
      </c>
      <c r="N123" s="60">
        <v>0.23226000000680713</v>
      </c>
      <c r="O123" s="60">
        <v>0.38631530457744812</v>
      </c>
      <c r="P123" s="68"/>
      <c r="Q123" s="60">
        <v>46.25</v>
      </c>
      <c r="R123" s="60">
        <v>7.6</v>
      </c>
      <c r="S123" s="68"/>
      <c r="T123" s="68"/>
    </row>
    <row r="124" spans="2:20" ht="15" x14ac:dyDescent="0.2">
      <c r="B124" s="2">
        <v>9</v>
      </c>
      <c r="C124" s="3">
        <v>4.8</v>
      </c>
      <c r="D124" s="3">
        <v>7.9</v>
      </c>
      <c r="E124" s="88">
        <f t="shared" si="1"/>
        <v>37.92</v>
      </c>
      <c r="F124" s="3">
        <v>6.2</v>
      </c>
      <c r="G124" s="2">
        <v>0</v>
      </c>
      <c r="H124" s="3">
        <v>8</v>
      </c>
      <c r="L124" s="60">
        <v>94</v>
      </c>
      <c r="M124" s="60">
        <v>8.6799040153883364</v>
      </c>
      <c r="N124" s="60">
        <v>0.22009598461166391</v>
      </c>
      <c r="O124" s="60">
        <v>0.36608304197466762</v>
      </c>
      <c r="P124" s="68"/>
      <c r="Q124" s="60">
        <v>46.75</v>
      </c>
      <c r="R124" s="60">
        <v>7.6</v>
      </c>
      <c r="S124" s="68"/>
      <c r="T124" s="68"/>
    </row>
    <row r="125" spans="2:20" ht="15" x14ac:dyDescent="0.2">
      <c r="B125" s="2">
        <v>10</v>
      </c>
      <c r="C125" s="3">
        <v>3.4</v>
      </c>
      <c r="D125" s="3">
        <v>7.7</v>
      </c>
      <c r="E125" s="88">
        <f t="shared" si="1"/>
        <v>26.18</v>
      </c>
      <c r="F125" s="3">
        <v>3.4</v>
      </c>
      <c r="G125" s="2">
        <v>0</v>
      </c>
      <c r="H125" s="3">
        <v>7.7</v>
      </c>
      <c r="L125" s="60">
        <v>95</v>
      </c>
      <c r="M125" s="60">
        <v>7.9699285557347563</v>
      </c>
      <c r="N125" s="60">
        <v>0.43007144426524402</v>
      </c>
      <c r="O125" s="60">
        <v>0.71533273476501069</v>
      </c>
      <c r="P125" s="68"/>
      <c r="Q125" s="60">
        <v>47.25</v>
      </c>
      <c r="R125" s="60">
        <v>7.6</v>
      </c>
      <c r="S125" s="68"/>
      <c r="T125" s="68"/>
    </row>
    <row r="126" spans="2:20" ht="15" x14ac:dyDescent="0.2">
      <c r="B126" s="2">
        <v>5</v>
      </c>
      <c r="C126" s="3">
        <v>4.5999999999999996</v>
      </c>
      <c r="D126" s="3">
        <v>9.4</v>
      </c>
      <c r="E126" s="88">
        <f t="shared" si="1"/>
        <v>43.239999999999995</v>
      </c>
      <c r="F126" s="3">
        <v>7</v>
      </c>
      <c r="G126" s="2">
        <v>1</v>
      </c>
      <c r="H126" s="3">
        <v>8.1999999999999993</v>
      </c>
      <c r="L126" s="60">
        <v>96</v>
      </c>
      <c r="M126" s="60">
        <v>8.2133392050072924</v>
      </c>
      <c r="N126" s="60">
        <v>-0.11333920500729278</v>
      </c>
      <c r="O126" s="60">
        <v>-0.18851575605646642</v>
      </c>
      <c r="P126" s="68"/>
      <c r="Q126" s="60">
        <v>47.75</v>
      </c>
      <c r="R126" s="60">
        <v>7.6</v>
      </c>
      <c r="S126" s="68"/>
      <c r="T126" s="68"/>
    </row>
    <row r="127" spans="2:20" ht="15" x14ac:dyDescent="0.2">
      <c r="B127" s="2">
        <v>7</v>
      </c>
      <c r="C127" s="3">
        <v>4.7</v>
      </c>
      <c r="D127" s="3">
        <v>7.2</v>
      </c>
      <c r="E127" s="88">
        <f t="shared" si="1"/>
        <v>33.840000000000003</v>
      </c>
      <c r="F127" s="3">
        <v>4.2</v>
      </c>
      <c r="G127" s="2">
        <v>0</v>
      </c>
      <c r="H127" s="3">
        <v>6.5</v>
      </c>
      <c r="L127" s="60">
        <v>97</v>
      </c>
      <c r="M127" s="60">
        <v>7.3228623541618738</v>
      </c>
      <c r="N127" s="60">
        <v>-0.12286235416187363</v>
      </c>
      <c r="O127" s="60">
        <v>-0.204355497148693</v>
      </c>
      <c r="P127" s="68"/>
      <c r="Q127" s="60">
        <v>48.25</v>
      </c>
      <c r="R127" s="60">
        <v>7.6</v>
      </c>
      <c r="S127" s="68"/>
      <c r="T127" s="68"/>
    </row>
    <row r="128" spans="2:20" ht="15" x14ac:dyDescent="0.2">
      <c r="B128" s="2">
        <v>15</v>
      </c>
      <c r="C128" s="3">
        <v>6.1</v>
      </c>
      <c r="D128" s="3">
        <v>8.3000000000000007</v>
      </c>
      <c r="E128" s="88">
        <f t="shared" si="1"/>
        <v>50.63</v>
      </c>
      <c r="F128" s="3">
        <v>4</v>
      </c>
      <c r="G128" s="2">
        <v>1</v>
      </c>
      <c r="H128" s="3">
        <v>8.1</v>
      </c>
      <c r="L128" s="60">
        <v>98</v>
      </c>
      <c r="M128" s="60">
        <v>7.4295001228603059</v>
      </c>
      <c r="N128" s="60">
        <v>0.27049987713969426</v>
      </c>
      <c r="O128" s="60">
        <v>0.44991923888022312</v>
      </c>
      <c r="P128" s="68"/>
      <c r="Q128" s="60">
        <v>48.75</v>
      </c>
      <c r="R128" s="60">
        <v>7.6</v>
      </c>
      <c r="S128" s="68"/>
      <c r="T128" s="68"/>
    </row>
    <row r="129" spans="2:20" ht="15" x14ac:dyDescent="0.2">
      <c r="B129" s="2">
        <v>12</v>
      </c>
      <c r="C129" s="3">
        <v>5.8</v>
      </c>
      <c r="D129" s="3">
        <v>7.9</v>
      </c>
      <c r="E129" s="88">
        <f t="shared" si="1"/>
        <v>45.82</v>
      </c>
      <c r="F129" s="3">
        <v>6.6</v>
      </c>
      <c r="G129" s="2">
        <v>0</v>
      </c>
      <c r="H129" s="3">
        <v>8.1</v>
      </c>
      <c r="L129" s="60">
        <v>99</v>
      </c>
      <c r="M129" s="60">
        <v>7.6432268780284387</v>
      </c>
      <c r="N129" s="60">
        <v>-0.24322687802843834</v>
      </c>
      <c r="O129" s="60">
        <v>-0.40455638277888623</v>
      </c>
      <c r="P129" s="68"/>
      <c r="Q129" s="60">
        <v>49.25</v>
      </c>
      <c r="R129" s="60">
        <v>7.6</v>
      </c>
      <c r="S129" s="68"/>
      <c r="T129" s="68"/>
    </row>
    <row r="130" spans="2:20" ht="15" x14ac:dyDescent="0.2">
      <c r="B130" s="2">
        <v>7</v>
      </c>
      <c r="C130" s="3">
        <v>6.1</v>
      </c>
      <c r="D130" s="3">
        <v>7.3</v>
      </c>
      <c r="E130" s="88">
        <f t="shared" si="1"/>
        <v>44.529999999999994</v>
      </c>
      <c r="F130" s="3">
        <v>4</v>
      </c>
      <c r="G130" s="2">
        <v>0</v>
      </c>
      <c r="H130" s="3">
        <v>6.9</v>
      </c>
      <c r="L130" s="60">
        <v>100</v>
      </c>
      <c r="M130" s="60">
        <v>7.5696325087251566</v>
      </c>
      <c r="N130" s="60">
        <v>-0.56963250872515658</v>
      </c>
      <c r="O130" s="60">
        <v>-0.94746299878982709</v>
      </c>
      <c r="P130" s="68"/>
      <c r="Q130" s="60">
        <v>49.75</v>
      </c>
      <c r="R130" s="60">
        <v>7.6</v>
      </c>
      <c r="S130" s="68"/>
      <c r="T130" s="68"/>
    </row>
    <row r="131" spans="2:20" ht="15" x14ac:dyDescent="0.2">
      <c r="B131" s="2">
        <v>11</v>
      </c>
      <c r="C131" s="3">
        <v>7.8</v>
      </c>
      <c r="D131" s="3">
        <v>9.6</v>
      </c>
      <c r="E131" s="88">
        <f t="shared" si="1"/>
        <v>74.88</v>
      </c>
      <c r="F131" s="3">
        <v>6.2</v>
      </c>
      <c r="G131" s="2">
        <v>1</v>
      </c>
      <c r="H131" s="3">
        <v>9.3000000000000007</v>
      </c>
      <c r="L131" s="60">
        <v>101</v>
      </c>
      <c r="M131" s="60">
        <v>7.2088039612202035</v>
      </c>
      <c r="N131" s="60">
        <v>-1.1088039612202039</v>
      </c>
      <c r="O131" s="60">
        <v>-1.8442604838668297</v>
      </c>
      <c r="P131" s="68"/>
      <c r="Q131" s="60">
        <v>50.25</v>
      </c>
      <c r="R131" s="60">
        <v>7.6</v>
      </c>
      <c r="S131" s="68"/>
      <c r="T131" s="68"/>
    </row>
    <row r="132" spans="2:20" ht="15" x14ac:dyDescent="0.2">
      <c r="B132" s="2">
        <v>4</v>
      </c>
      <c r="C132" s="3">
        <v>2.5</v>
      </c>
      <c r="D132" s="3">
        <v>8.3000000000000007</v>
      </c>
      <c r="E132" s="88">
        <f t="shared" ref="E132:E195" si="2">C132*D132</f>
        <v>20.75</v>
      </c>
      <c r="F132" s="3">
        <v>2.6</v>
      </c>
      <c r="G132" s="2">
        <v>0</v>
      </c>
      <c r="H132" s="3">
        <v>6.2</v>
      </c>
      <c r="L132" s="60">
        <v>102</v>
      </c>
      <c r="M132" s="60">
        <v>8.4694407808825058</v>
      </c>
      <c r="N132" s="60">
        <v>-1.3694407808825062</v>
      </c>
      <c r="O132" s="60">
        <v>-2.2777746161710954</v>
      </c>
      <c r="P132" s="68"/>
      <c r="Q132" s="60">
        <v>50.75</v>
      </c>
      <c r="R132" s="60">
        <v>7.7</v>
      </c>
      <c r="S132" s="68"/>
      <c r="T132" s="68"/>
    </row>
    <row r="133" spans="2:20" ht="15" x14ac:dyDescent="0.2">
      <c r="B133" s="2">
        <v>9</v>
      </c>
      <c r="C133" s="3">
        <v>4.7</v>
      </c>
      <c r="D133" s="3">
        <v>8.6</v>
      </c>
      <c r="E133" s="88">
        <f t="shared" si="2"/>
        <v>40.42</v>
      </c>
      <c r="F133" s="3">
        <v>6.1</v>
      </c>
      <c r="G133" s="2">
        <v>0</v>
      </c>
      <c r="H133" s="3">
        <v>8</v>
      </c>
      <c r="L133" s="60">
        <v>103</v>
      </c>
      <c r="M133" s="60">
        <v>8.2044931972564026</v>
      </c>
      <c r="N133" s="60">
        <v>-0.60449319725640294</v>
      </c>
      <c r="O133" s="60">
        <v>-1.0054463687516513</v>
      </c>
      <c r="P133" s="68"/>
      <c r="Q133" s="60">
        <v>51.25</v>
      </c>
      <c r="R133" s="60">
        <v>7.7</v>
      </c>
      <c r="S133" s="68"/>
      <c r="T133" s="68"/>
    </row>
    <row r="134" spans="2:20" ht="15" x14ac:dyDescent="0.2">
      <c r="B134" s="2">
        <v>9</v>
      </c>
      <c r="C134" s="3">
        <v>3</v>
      </c>
      <c r="D134" s="3">
        <v>8</v>
      </c>
      <c r="E134" s="88">
        <f t="shared" si="2"/>
        <v>24</v>
      </c>
      <c r="F134" s="3">
        <v>6.9</v>
      </c>
      <c r="G134" s="2">
        <v>0</v>
      </c>
      <c r="H134" s="3">
        <v>7.1</v>
      </c>
      <c r="L134" s="60">
        <v>104</v>
      </c>
      <c r="M134" s="60">
        <v>8.508445887082468</v>
      </c>
      <c r="N134" s="60">
        <v>0.49155411291753204</v>
      </c>
      <c r="O134" s="60">
        <v>0.81759612865955489</v>
      </c>
      <c r="P134" s="68"/>
      <c r="Q134" s="60">
        <v>51.75</v>
      </c>
      <c r="R134" s="60">
        <v>7.7</v>
      </c>
      <c r="S134" s="68"/>
      <c r="T134" s="68"/>
    </row>
    <row r="135" spans="2:20" ht="15" x14ac:dyDescent="0.2">
      <c r="B135" s="2">
        <v>2</v>
      </c>
      <c r="C135" s="3">
        <v>5</v>
      </c>
      <c r="D135" s="3">
        <v>6.4</v>
      </c>
      <c r="E135" s="88">
        <f t="shared" si="2"/>
        <v>32</v>
      </c>
      <c r="F135" s="3">
        <v>3.6</v>
      </c>
      <c r="G135" s="2">
        <v>0</v>
      </c>
      <c r="H135" s="3">
        <v>6.5</v>
      </c>
      <c r="L135" s="60">
        <v>105</v>
      </c>
      <c r="M135" s="60">
        <v>8.327065571773085</v>
      </c>
      <c r="N135" s="60">
        <v>0.57293442822691532</v>
      </c>
      <c r="O135" s="60">
        <v>0.95295504235296646</v>
      </c>
      <c r="P135" s="68"/>
      <c r="Q135" s="60">
        <v>52.25</v>
      </c>
      <c r="R135" s="60">
        <v>7.7</v>
      </c>
      <c r="S135" s="68"/>
      <c r="T135" s="68"/>
    </row>
    <row r="136" spans="2:20" ht="15" x14ac:dyDescent="0.2">
      <c r="B136" s="2">
        <v>10</v>
      </c>
      <c r="C136" s="3">
        <v>6.6</v>
      </c>
      <c r="D136" s="3">
        <v>6.6</v>
      </c>
      <c r="E136" s="88">
        <f t="shared" si="2"/>
        <v>43.559999999999995</v>
      </c>
      <c r="F136" s="3">
        <v>6.3</v>
      </c>
      <c r="G136" s="2">
        <v>0</v>
      </c>
      <c r="H136" s="3">
        <v>7.1</v>
      </c>
      <c r="L136" s="60">
        <v>106</v>
      </c>
      <c r="M136" s="60">
        <v>8.2728006442218334</v>
      </c>
      <c r="N136" s="60">
        <v>-0.77280064422183337</v>
      </c>
      <c r="O136" s="60">
        <v>-1.2853901500105738</v>
      </c>
      <c r="P136" s="68"/>
      <c r="Q136" s="60">
        <v>52.75</v>
      </c>
      <c r="R136" s="60">
        <v>7.7</v>
      </c>
      <c r="S136" s="68"/>
      <c r="T136" s="68"/>
    </row>
    <row r="137" spans="2:20" ht="15" x14ac:dyDescent="0.2">
      <c r="B137" s="2">
        <v>14</v>
      </c>
      <c r="C137" s="3">
        <v>4.2</v>
      </c>
      <c r="D137" s="3">
        <v>7.6</v>
      </c>
      <c r="E137" s="88">
        <f t="shared" si="2"/>
        <v>31.919999999999998</v>
      </c>
      <c r="F137" s="3">
        <v>6</v>
      </c>
      <c r="G137" s="2">
        <v>1</v>
      </c>
      <c r="H137" s="3">
        <v>8.1999999999999993</v>
      </c>
      <c r="L137" s="60">
        <v>107</v>
      </c>
      <c r="M137" s="60">
        <v>8.8249678066361152</v>
      </c>
      <c r="N137" s="60">
        <v>0.47503219336388547</v>
      </c>
      <c r="O137" s="60">
        <v>0.79011541573273147</v>
      </c>
      <c r="P137" s="68"/>
      <c r="Q137" s="60">
        <v>53.25</v>
      </c>
      <c r="R137" s="60">
        <v>7.7</v>
      </c>
      <c r="S137" s="68"/>
      <c r="T137" s="68"/>
    </row>
    <row r="138" spans="2:20" ht="15" x14ac:dyDescent="0.2">
      <c r="B138" s="2">
        <v>1</v>
      </c>
      <c r="C138" s="3">
        <v>4.7</v>
      </c>
      <c r="D138" s="3">
        <v>9.4</v>
      </c>
      <c r="E138" s="88">
        <f t="shared" si="2"/>
        <v>44.180000000000007</v>
      </c>
      <c r="F138" s="3">
        <v>5.6</v>
      </c>
      <c r="G138" s="2">
        <v>1</v>
      </c>
      <c r="H138" s="3">
        <v>7</v>
      </c>
      <c r="L138" s="60">
        <v>108</v>
      </c>
      <c r="M138" s="60">
        <v>7.8858827061984949</v>
      </c>
      <c r="N138" s="60">
        <v>0.11411729380150515</v>
      </c>
      <c r="O138" s="60">
        <v>0.18980994192366543</v>
      </c>
      <c r="P138" s="68"/>
      <c r="Q138" s="60">
        <v>53.75</v>
      </c>
      <c r="R138" s="60">
        <v>7.7</v>
      </c>
      <c r="S138" s="68"/>
      <c r="T138" s="68"/>
    </row>
    <row r="139" spans="2:20" ht="15" x14ac:dyDescent="0.2">
      <c r="B139" s="2">
        <v>4</v>
      </c>
      <c r="C139" s="3">
        <v>2.5</v>
      </c>
      <c r="D139" s="3">
        <v>8.3000000000000007</v>
      </c>
      <c r="E139" s="88">
        <f t="shared" si="2"/>
        <v>20.75</v>
      </c>
      <c r="F139" s="3">
        <v>3.1</v>
      </c>
      <c r="G139" s="2">
        <v>0</v>
      </c>
      <c r="H139" s="3">
        <v>6.7</v>
      </c>
      <c r="L139" s="60">
        <v>109</v>
      </c>
      <c r="M139" s="60">
        <v>7.9028401442096179</v>
      </c>
      <c r="N139" s="60">
        <v>-0.30284014420961824</v>
      </c>
      <c r="O139" s="60">
        <v>-0.50371042170493485</v>
      </c>
      <c r="P139" s="68"/>
      <c r="Q139" s="60">
        <v>54.25</v>
      </c>
      <c r="R139" s="60">
        <v>7.9</v>
      </c>
      <c r="S139" s="68"/>
      <c r="T139" s="68"/>
    </row>
    <row r="140" spans="2:20" ht="15" x14ac:dyDescent="0.2">
      <c r="B140" s="2">
        <v>13</v>
      </c>
      <c r="C140" s="3">
        <v>7.1</v>
      </c>
      <c r="D140" s="3">
        <v>7.8</v>
      </c>
      <c r="E140" s="88">
        <f t="shared" si="2"/>
        <v>55.379999999999995</v>
      </c>
      <c r="F140" s="3">
        <v>5.7</v>
      </c>
      <c r="G140" s="2">
        <v>0</v>
      </c>
      <c r="H140" s="3">
        <v>7.5</v>
      </c>
      <c r="L140" s="60">
        <v>110</v>
      </c>
      <c r="M140" s="60">
        <v>6.7617926590204558</v>
      </c>
      <c r="N140" s="60">
        <v>0.33820734097954386</v>
      </c>
      <c r="O140" s="60">
        <v>0.56253626081551744</v>
      </c>
      <c r="P140" s="68"/>
      <c r="Q140" s="60">
        <v>54.75</v>
      </c>
      <c r="R140" s="60">
        <v>7.9</v>
      </c>
      <c r="S140" s="68"/>
      <c r="T140" s="68"/>
    </row>
    <row r="141" spans="2:20" ht="15" x14ac:dyDescent="0.2">
      <c r="B141" s="2">
        <v>13</v>
      </c>
      <c r="C141" s="3">
        <v>4.5</v>
      </c>
      <c r="D141" s="3">
        <v>7.1</v>
      </c>
      <c r="E141" s="88">
        <f t="shared" si="2"/>
        <v>31.95</v>
      </c>
      <c r="F141" s="3">
        <v>3.3</v>
      </c>
      <c r="G141" s="2">
        <v>0</v>
      </c>
      <c r="H141" s="3">
        <v>7.4</v>
      </c>
      <c r="L141" s="60">
        <v>111</v>
      </c>
      <c r="M141" s="60">
        <v>8.5723404427111891</v>
      </c>
      <c r="N141" s="60">
        <v>-0.47234044271118947</v>
      </c>
      <c r="O141" s="60">
        <v>-0.78563825878270854</v>
      </c>
      <c r="P141" s="68"/>
      <c r="Q141" s="60">
        <v>55.25</v>
      </c>
      <c r="R141" s="60">
        <v>7.9</v>
      </c>
      <c r="S141" s="68"/>
      <c r="T141" s="68"/>
    </row>
    <row r="142" spans="2:20" ht="15" x14ac:dyDescent="0.2">
      <c r="B142" s="2">
        <v>15</v>
      </c>
      <c r="C142" s="3">
        <v>5</v>
      </c>
      <c r="D142" s="3">
        <v>7.6</v>
      </c>
      <c r="E142" s="88">
        <f t="shared" si="2"/>
        <v>38</v>
      </c>
      <c r="F142" s="3">
        <v>4.8</v>
      </c>
      <c r="G142" s="2">
        <v>0</v>
      </c>
      <c r="H142" s="3">
        <v>7.4</v>
      </c>
      <c r="L142" s="60">
        <v>112</v>
      </c>
      <c r="M142" s="60">
        <v>8.0800989463819608</v>
      </c>
      <c r="N142" s="60">
        <v>-0.18009894638196045</v>
      </c>
      <c r="O142" s="60">
        <v>-0.29955644245063906</v>
      </c>
      <c r="P142" s="68"/>
      <c r="Q142" s="60">
        <v>55.75</v>
      </c>
      <c r="R142" s="60">
        <v>7.9</v>
      </c>
      <c r="S142" s="68"/>
      <c r="T142" s="68"/>
    </row>
    <row r="143" spans="2:20" ht="15" x14ac:dyDescent="0.2">
      <c r="B143" s="2">
        <v>12</v>
      </c>
      <c r="C143" s="3">
        <v>5.6</v>
      </c>
      <c r="D143" s="3">
        <v>5.6</v>
      </c>
      <c r="E143" s="88">
        <f t="shared" si="2"/>
        <v>31.359999999999996</v>
      </c>
      <c r="F143" s="3">
        <v>6.3</v>
      </c>
      <c r="G143" s="2">
        <v>0</v>
      </c>
      <c r="H143" s="3">
        <v>7.9</v>
      </c>
      <c r="L143" s="60">
        <v>113</v>
      </c>
      <c r="M143" s="60">
        <v>7.7441063663595449</v>
      </c>
      <c r="N143" s="60">
        <v>-0.54410636635954468</v>
      </c>
      <c r="O143" s="60">
        <v>-0.90500566880459643</v>
      </c>
      <c r="P143" s="68"/>
      <c r="Q143" s="60">
        <v>56.25</v>
      </c>
      <c r="R143" s="60">
        <v>7.9</v>
      </c>
      <c r="S143" s="68"/>
      <c r="T143" s="68"/>
    </row>
    <row r="144" spans="2:20" ht="15" x14ac:dyDescent="0.2">
      <c r="B144" s="2">
        <v>3</v>
      </c>
      <c r="C144" s="3">
        <v>3.5</v>
      </c>
      <c r="D144" s="3">
        <v>9.9</v>
      </c>
      <c r="E144" s="88">
        <f t="shared" si="2"/>
        <v>34.65</v>
      </c>
      <c r="F144" s="3">
        <v>5.8</v>
      </c>
      <c r="G144" s="2">
        <v>1</v>
      </c>
      <c r="H144" s="3">
        <v>8</v>
      </c>
      <c r="L144" s="60">
        <v>114</v>
      </c>
      <c r="M144" s="60">
        <v>8.5690576021034044</v>
      </c>
      <c r="N144" s="60">
        <v>-0.86905760210340421</v>
      </c>
      <c r="O144" s="60">
        <v>-1.4454932069322468</v>
      </c>
      <c r="P144" s="68"/>
      <c r="Q144" s="60">
        <v>56.75</v>
      </c>
      <c r="R144" s="60">
        <v>7.9</v>
      </c>
      <c r="S144" s="68"/>
      <c r="T144" s="68"/>
    </row>
    <row r="145" spans="2:20" ht="15" x14ac:dyDescent="0.2">
      <c r="B145" s="2">
        <v>3</v>
      </c>
      <c r="C145" s="3">
        <v>5.8</v>
      </c>
      <c r="D145" s="3">
        <v>9.1999999999999993</v>
      </c>
      <c r="E145" s="88">
        <f t="shared" si="2"/>
        <v>53.359999999999992</v>
      </c>
      <c r="F145" s="3">
        <v>6.9</v>
      </c>
      <c r="G145" s="2">
        <v>1</v>
      </c>
      <c r="H145" s="3">
        <v>8</v>
      </c>
      <c r="L145" s="60">
        <v>115</v>
      </c>
      <c r="M145" s="60">
        <v>8.2218229257225612</v>
      </c>
      <c r="N145" s="60">
        <v>-0.32182292572256088</v>
      </c>
      <c r="O145" s="60">
        <v>-0.5352842571552261</v>
      </c>
      <c r="P145" s="68"/>
      <c r="Q145" s="60">
        <v>57.25</v>
      </c>
      <c r="R145" s="60">
        <v>7.9</v>
      </c>
      <c r="S145" s="68"/>
      <c r="T145" s="68"/>
    </row>
    <row r="146" spans="2:20" ht="15" x14ac:dyDescent="0.2">
      <c r="B146" s="2">
        <v>7</v>
      </c>
      <c r="C146" s="3">
        <v>4.5</v>
      </c>
      <c r="D146" s="3">
        <v>9.1</v>
      </c>
      <c r="E146" s="88">
        <f t="shared" si="2"/>
        <v>40.949999999999996</v>
      </c>
      <c r="F146" s="3">
        <v>5.0999999999999996</v>
      </c>
      <c r="G146" s="2">
        <v>0</v>
      </c>
      <c r="H146" s="3">
        <v>8.4</v>
      </c>
      <c r="L146" s="60">
        <v>116</v>
      </c>
      <c r="M146" s="60">
        <v>7.8615132008375603</v>
      </c>
      <c r="N146" s="60">
        <v>-0.96151320083755998</v>
      </c>
      <c r="O146" s="60">
        <v>-1.5992735082489993</v>
      </c>
      <c r="P146" s="68"/>
      <c r="Q146" s="60">
        <v>57.75</v>
      </c>
      <c r="R146" s="60">
        <v>7.9</v>
      </c>
      <c r="S146" s="68"/>
      <c r="T146" s="68"/>
    </row>
    <row r="147" spans="2:20" ht="15" x14ac:dyDescent="0.2">
      <c r="B147" s="2">
        <v>7</v>
      </c>
      <c r="C147" s="3">
        <v>4.5</v>
      </c>
      <c r="D147" s="3">
        <v>9.9</v>
      </c>
      <c r="E147" s="88">
        <f t="shared" si="2"/>
        <v>44.550000000000004</v>
      </c>
      <c r="F147" s="3">
        <v>5.4</v>
      </c>
      <c r="G147" s="2">
        <v>1</v>
      </c>
      <c r="H147" s="3">
        <v>8.8000000000000007</v>
      </c>
      <c r="L147" s="60">
        <v>117</v>
      </c>
      <c r="M147" s="60">
        <v>8.7802306662974789</v>
      </c>
      <c r="N147" s="60">
        <v>0.71976933370252105</v>
      </c>
      <c r="O147" s="60">
        <v>1.1971837999080639</v>
      </c>
      <c r="P147" s="68"/>
      <c r="Q147" s="60">
        <v>58.25</v>
      </c>
      <c r="R147" s="60">
        <v>7.9</v>
      </c>
      <c r="S147" s="68"/>
      <c r="T147" s="68"/>
    </row>
    <row r="148" spans="2:20" ht="15" x14ac:dyDescent="0.2">
      <c r="B148" s="2">
        <v>14</v>
      </c>
      <c r="C148" s="3">
        <v>4.5</v>
      </c>
      <c r="D148" s="3">
        <v>9.9</v>
      </c>
      <c r="E148" s="88">
        <f t="shared" si="2"/>
        <v>44.550000000000004</v>
      </c>
      <c r="F148" s="3">
        <v>4.0999999999999996</v>
      </c>
      <c r="G148" s="2">
        <v>1</v>
      </c>
      <c r="H148" s="3">
        <v>7.9</v>
      </c>
      <c r="L148" s="60">
        <v>118</v>
      </c>
      <c r="M148" s="60">
        <v>7.0444207398972249</v>
      </c>
      <c r="N148" s="60">
        <v>0.45557926010277505</v>
      </c>
      <c r="O148" s="60">
        <v>0.75775958245334463</v>
      </c>
      <c r="P148" s="68"/>
      <c r="Q148" s="60">
        <v>58.75</v>
      </c>
      <c r="R148" s="60">
        <v>7.9</v>
      </c>
      <c r="S148" s="68"/>
      <c r="T148" s="68"/>
    </row>
    <row r="149" spans="2:20" ht="15" x14ac:dyDescent="0.2">
      <c r="B149" s="2">
        <v>5</v>
      </c>
      <c r="C149" s="3">
        <v>6.6</v>
      </c>
      <c r="D149" s="3">
        <v>6.6</v>
      </c>
      <c r="E149" s="88">
        <f t="shared" si="2"/>
        <v>43.559999999999995</v>
      </c>
      <c r="F149" s="3">
        <v>4.7</v>
      </c>
      <c r="G149" s="2">
        <v>0</v>
      </c>
      <c r="H149" s="3">
        <v>6</v>
      </c>
      <c r="L149" s="60">
        <v>119</v>
      </c>
      <c r="M149" s="60">
        <v>7.9388471081120517</v>
      </c>
      <c r="N149" s="60">
        <v>6.1152891887948257E-2</v>
      </c>
      <c r="O149" s="60">
        <v>0.1017148801119095</v>
      </c>
      <c r="P149" s="68"/>
      <c r="Q149" s="60">
        <v>59.25</v>
      </c>
      <c r="R149" s="60">
        <v>7.9</v>
      </c>
      <c r="S149" s="68"/>
      <c r="T149" s="68"/>
    </row>
    <row r="150" spans="2:20" ht="15" x14ac:dyDescent="0.2">
      <c r="B150" s="2">
        <v>15</v>
      </c>
      <c r="C150" s="3">
        <v>5.4</v>
      </c>
      <c r="D150" s="3">
        <v>9.1</v>
      </c>
      <c r="E150" s="88">
        <f t="shared" si="2"/>
        <v>49.14</v>
      </c>
      <c r="F150" s="3">
        <v>4.7</v>
      </c>
      <c r="G150" s="2">
        <v>0</v>
      </c>
      <c r="H150" s="3">
        <v>8.1999999999999993</v>
      </c>
      <c r="L150" s="60">
        <v>120</v>
      </c>
      <c r="M150" s="60">
        <v>6.904370476014372</v>
      </c>
      <c r="N150" s="60">
        <v>0.19562952398562761</v>
      </c>
      <c r="O150" s="60">
        <v>0.32538826806438459</v>
      </c>
      <c r="P150" s="68"/>
      <c r="Q150" s="60">
        <v>59.75</v>
      </c>
      <c r="R150" s="60">
        <v>7.9</v>
      </c>
      <c r="S150" s="68"/>
      <c r="T150" s="68"/>
    </row>
    <row r="151" spans="2:20" ht="15" x14ac:dyDescent="0.2">
      <c r="B151" s="2">
        <v>7</v>
      </c>
      <c r="C151" s="3">
        <v>7.8</v>
      </c>
      <c r="D151" s="3">
        <v>5.0999999999999996</v>
      </c>
      <c r="E151" s="88">
        <f t="shared" si="2"/>
        <v>39.779999999999994</v>
      </c>
      <c r="F151" s="3">
        <v>6.2</v>
      </c>
      <c r="G151" s="2">
        <v>1</v>
      </c>
      <c r="H151" s="3">
        <v>8.4</v>
      </c>
      <c r="L151" s="60">
        <v>121</v>
      </c>
      <c r="M151" s="60">
        <v>8.3556641670821925</v>
      </c>
      <c r="N151" s="60">
        <v>0.4443358329178082</v>
      </c>
      <c r="O151" s="60">
        <v>0.73905852330701072</v>
      </c>
      <c r="P151" s="68"/>
      <c r="Q151" s="60">
        <v>60.25</v>
      </c>
      <c r="R151" s="60">
        <v>7.9</v>
      </c>
      <c r="S151" s="68"/>
      <c r="T151" s="68"/>
    </row>
    <row r="152" spans="2:20" ht="15" x14ac:dyDescent="0.2">
      <c r="B152" s="2">
        <v>13</v>
      </c>
      <c r="C152" s="3">
        <v>5.3</v>
      </c>
      <c r="D152" s="3">
        <v>6</v>
      </c>
      <c r="E152" s="88">
        <f t="shared" si="2"/>
        <v>31.799999999999997</v>
      </c>
      <c r="F152" s="3">
        <v>5.8</v>
      </c>
      <c r="G152" s="2">
        <v>0</v>
      </c>
      <c r="H152" s="3">
        <v>7.4</v>
      </c>
      <c r="L152" s="60">
        <v>122</v>
      </c>
      <c r="M152" s="60">
        <v>7.6434132752619046</v>
      </c>
      <c r="N152" s="60">
        <v>0.35658672473809538</v>
      </c>
      <c r="O152" s="60">
        <v>0.59310647193418853</v>
      </c>
      <c r="P152" s="68"/>
      <c r="Q152" s="60">
        <v>60.75</v>
      </c>
      <c r="R152" s="60">
        <v>8</v>
      </c>
      <c r="S152" s="68"/>
      <c r="T152" s="68"/>
    </row>
    <row r="153" spans="2:20" ht="15" x14ac:dyDescent="0.2">
      <c r="B153" s="2">
        <v>8</v>
      </c>
      <c r="C153" s="3">
        <v>6.9</v>
      </c>
      <c r="D153" s="3">
        <v>8.9</v>
      </c>
      <c r="E153" s="88">
        <f t="shared" si="2"/>
        <v>61.410000000000004</v>
      </c>
      <c r="F153" s="3">
        <v>5.7</v>
      </c>
      <c r="G153" s="2">
        <v>0</v>
      </c>
      <c r="H153" s="3">
        <v>8</v>
      </c>
      <c r="L153" s="60">
        <v>123</v>
      </c>
      <c r="M153" s="60">
        <v>6.8473305484946305</v>
      </c>
      <c r="N153" s="60">
        <v>0.85266945150536966</v>
      </c>
      <c r="O153" s="60">
        <v>1.4182349903234668</v>
      </c>
      <c r="P153" s="68"/>
      <c r="Q153" s="60">
        <v>61.25</v>
      </c>
      <c r="R153" s="60">
        <v>8</v>
      </c>
      <c r="S153" s="68"/>
      <c r="T153" s="68"/>
    </row>
    <row r="154" spans="2:20" ht="15" x14ac:dyDescent="0.2">
      <c r="B154" s="2">
        <v>5</v>
      </c>
      <c r="C154" s="3">
        <v>5.0999999999999996</v>
      </c>
      <c r="D154" s="3">
        <v>6.2</v>
      </c>
      <c r="E154" s="88">
        <f t="shared" si="2"/>
        <v>31.619999999999997</v>
      </c>
      <c r="F154" s="3">
        <v>5.4</v>
      </c>
      <c r="G154" s="2">
        <v>0</v>
      </c>
      <c r="H154" s="3">
        <v>6.6</v>
      </c>
      <c r="L154" s="60">
        <v>124</v>
      </c>
      <c r="M154" s="60">
        <v>8.264189787820273</v>
      </c>
      <c r="N154" s="60">
        <v>-6.4189787820273736E-2</v>
      </c>
      <c r="O154" s="60">
        <v>-0.10676611311385537</v>
      </c>
      <c r="P154" s="68"/>
      <c r="Q154" s="60">
        <v>61.75</v>
      </c>
      <c r="R154" s="60">
        <v>8</v>
      </c>
      <c r="S154" s="68"/>
      <c r="T154" s="68"/>
    </row>
    <row r="155" spans="2:20" ht="15" x14ac:dyDescent="0.2">
      <c r="B155" s="2">
        <v>9</v>
      </c>
      <c r="C155" s="3">
        <v>4.7</v>
      </c>
      <c r="D155" s="3">
        <v>7.2</v>
      </c>
      <c r="E155" s="88">
        <f t="shared" si="2"/>
        <v>33.840000000000003</v>
      </c>
      <c r="F155" s="3">
        <v>3.8</v>
      </c>
      <c r="G155" s="2">
        <v>0</v>
      </c>
      <c r="H155" s="3">
        <v>7.6</v>
      </c>
      <c r="L155" s="60">
        <v>125</v>
      </c>
      <c r="M155" s="60">
        <v>6.921792954687362</v>
      </c>
      <c r="N155" s="60">
        <v>-0.421792954687362</v>
      </c>
      <c r="O155" s="60">
        <v>-0.70156322119131309</v>
      </c>
      <c r="P155" s="68"/>
      <c r="Q155" s="60">
        <v>62.25</v>
      </c>
      <c r="R155" s="60">
        <v>8</v>
      </c>
      <c r="S155" s="68"/>
      <c r="T155" s="68"/>
    </row>
    <row r="156" spans="2:20" ht="15" x14ac:dyDescent="0.2">
      <c r="B156" s="2">
        <v>6</v>
      </c>
      <c r="C156" s="3">
        <v>4.5</v>
      </c>
      <c r="D156" s="3">
        <v>8.8000000000000007</v>
      </c>
      <c r="E156" s="88">
        <f t="shared" si="2"/>
        <v>39.6</v>
      </c>
      <c r="F156" s="3">
        <v>5.4</v>
      </c>
      <c r="G156" s="2">
        <v>0</v>
      </c>
      <c r="H156" s="3">
        <v>7.5</v>
      </c>
      <c r="L156" s="60">
        <v>126</v>
      </c>
      <c r="M156" s="60">
        <v>8.0907441336600083</v>
      </c>
      <c r="N156" s="60">
        <v>9.2558663399913144E-3</v>
      </c>
      <c r="O156" s="60">
        <v>1.5395172755347875E-2</v>
      </c>
      <c r="P156" s="68"/>
      <c r="Q156" s="60">
        <v>62.75</v>
      </c>
      <c r="R156" s="60">
        <v>8</v>
      </c>
      <c r="S156" s="68"/>
      <c r="T156" s="68"/>
    </row>
    <row r="157" spans="2:20" ht="15" x14ac:dyDescent="0.2">
      <c r="B157" s="2">
        <v>3</v>
      </c>
      <c r="C157" s="3">
        <v>6.6</v>
      </c>
      <c r="D157" s="3">
        <v>6.3</v>
      </c>
      <c r="E157" s="88">
        <f t="shared" si="2"/>
        <v>41.58</v>
      </c>
      <c r="F157" s="3">
        <v>5.3</v>
      </c>
      <c r="G157" s="2">
        <v>0</v>
      </c>
      <c r="H157" s="3">
        <v>7.1</v>
      </c>
      <c r="L157" s="60">
        <v>127</v>
      </c>
      <c r="M157" s="60">
        <v>8.0344661168171676</v>
      </c>
      <c r="N157" s="60">
        <v>6.5533883182832042E-2</v>
      </c>
      <c r="O157" s="60">
        <v>0.10900173099619682</v>
      </c>
      <c r="P157" s="68"/>
      <c r="Q157" s="60">
        <v>63.25</v>
      </c>
      <c r="R157" s="60">
        <v>8</v>
      </c>
      <c r="S157" s="68"/>
      <c r="T157" s="68"/>
    </row>
    <row r="158" spans="2:20" ht="15" x14ac:dyDescent="0.2">
      <c r="B158" s="2">
        <v>2</v>
      </c>
      <c r="C158" s="3">
        <v>4.7</v>
      </c>
      <c r="D158" s="3">
        <v>9.6999999999999993</v>
      </c>
      <c r="E158" s="88">
        <f t="shared" si="2"/>
        <v>45.589999999999996</v>
      </c>
      <c r="F158" s="3">
        <v>5.8</v>
      </c>
      <c r="G158" s="2">
        <v>0</v>
      </c>
      <c r="H158" s="3">
        <v>7.9</v>
      </c>
      <c r="L158" s="60">
        <v>128</v>
      </c>
      <c r="M158" s="60">
        <v>7.1336974670065496</v>
      </c>
      <c r="N158" s="60">
        <v>-0.23369746700654925</v>
      </c>
      <c r="O158" s="60">
        <v>-0.38870622639700003</v>
      </c>
      <c r="P158" s="68"/>
      <c r="Q158" s="60">
        <v>63.75</v>
      </c>
      <c r="R158" s="60">
        <v>8</v>
      </c>
      <c r="S158" s="68"/>
      <c r="T158" s="68"/>
    </row>
    <row r="159" spans="2:20" ht="15" x14ac:dyDescent="0.2">
      <c r="B159" s="2">
        <v>1</v>
      </c>
      <c r="C159" s="3">
        <v>4.9000000000000004</v>
      </c>
      <c r="D159" s="3">
        <v>5</v>
      </c>
      <c r="E159" s="88">
        <f t="shared" si="2"/>
        <v>24.5</v>
      </c>
      <c r="F159" s="3">
        <v>4.4000000000000004</v>
      </c>
      <c r="G159" s="2">
        <v>0</v>
      </c>
      <c r="H159" s="3">
        <v>7.6</v>
      </c>
      <c r="L159" s="60">
        <v>129</v>
      </c>
      <c r="M159" s="60">
        <v>8.7050698416252761</v>
      </c>
      <c r="N159" s="60">
        <v>0.59493015837472463</v>
      </c>
      <c r="O159" s="60">
        <v>0.98954027954923474</v>
      </c>
      <c r="P159" s="68"/>
      <c r="Q159" s="60">
        <v>64.25</v>
      </c>
      <c r="R159" s="60">
        <v>8</v>
      </c>
      <c r="S159" s="68"/>
      <c r="T159" s="68"/>
    </row>
    <row r="160" spans="2:20" ht="15" x14ac:dyDescent="0.2">
      <c r="B160" s="2">
        <v>10</v>
      </c>
      <c r="C160" s="3">
        <v>4.8</v>
      </c>
      <c r="D160" s="3">
        <v>7.4</v>
      </c>
      <c r="E160" s="88">
        <f t="shared" si="2"/>
        <v>35.520000000000003</v>
      </c>
      <c r="F160" s="3">
        <v>4.3</v>
      </c>
      <c r="G160" s="2">
        <v>0</v>
      </c>
      <c r="H160" s="3">
        <v>7.1</v>
      </c>
      <c r="L160" s="60">
        <v>130</v>
      </c>
      <c r="M160" s="60">
        <v>6.4122378340771204</v>
      </c>
      <c r="N160" s="60">
        <v>-0.21223783407712027</v>
      </c>
      <c r="O160" s="60">
        <v>-0.35301267334865066</v>
      </c>
      <c r="P160" s="68"/>
      <c r="Q160" s="60">
        <v>64.75</v>
      </c>
      <c r="R160" s="60">
        <v>8</v>
      </c>
      <c r="S160" s="68"/>
      <c r="T160" s="68"/>
    </row>
    <row r="161" spans="2:20" ht="15" x14ac:dyDescent="0.2">
      <c r="B161" s="2">
        <v>5</v>
      </c>
      <c r="C161" s="3">
        <v>4.9000000000000004</v>
      </c>
      <c r="D161" s="3">
        <v>5.5</v>
      </c>
      <c r="E161" s="88">
        <f t="shared" si="2"/>
        <v>26.950000000000003</v>
      </c>
      <c r="F161" s="3">
        <v>5.7</v>
      </c>
      <c r="G161" s="2">
        <v>0</v>
      </c>
      <c r="H161" s="3">
        <v>7.6</v>
      </c>
      <c r="L161" s="60">
        <v>131</v>
      </c>
      <c r="M161" s="60">
        <v>7.7796651534035366</v>
      </c>
      <c r="N161" s="60">
        <v>0.22033484659646341</v>
      </c>
      <c r="O161" s="60">
        <v>0.36648033828228443</v>
      </c>
      <c r="P161" s="68"/>
      <c r="Q161" s="60">
        <v>65.25</v>
      </c>
      <c r="R161" s="60">
        <v>8</v>
      </c>
      <c r="S161" s="68"/>
      <c r="T161" s="68"/>
    </row>
    <row r="162" spans="2:20" ht="15" x14ac:dyDescent="0.2">
      <c r="B162" s="2">
        <v>13</v>
      </c>
      <c r="C162" s="3">
        <v>4.5999999999999996</v>
      </c>
      <c r="D162" s="3">
        <v>9.1</v>
      </c>
      <c r="E162" s="88">
        <f t="shared" si="2"/>
        <v>41.859999999999992</v>
      </c>
      <c r="F162" s="3">
        <v>4.8</v>
      </c>
      <c r="G162" s="2">
        <v>1</v>
      </c>
      <c r="H162" s="3">
        <v>8.1999999999999993</v>
      </c>
      <c r="L162" s="60">
        <v>132</v>
      </c>
      <c r="M162" s="60">
        <v>7.571468654123235</v>
      </c>
      <c r="N162" s="60">
        <v>-0.47146865412323535</v>
      </c>
      <c r="O162" s="60">
        <v>-0.78418822315938663</v>
      </c>
      <c r="P162" s="68"/>
      <c r="Q162" s="60">
        <v>65.75</v>
      </c>
      <c r="R162" s="60">
        <v>8</v>
      </c>
      <c r="S162" s="68"/>
      <c r="T162" s="68"/>
    </row>
    <row r="163" spans="2:20" ht="15" x14ac:dyDescent="0.2">
      <c r="B163" s="2">
        <v>5</v>
      </c>
      <c r="C163" s="3">
        <v>4.9000000000000004</v>
      </c>
      <c r="D163" s="3">
        <v>6.7</v>
      </c>
      <c r="E163" s="88">
        <f t="shared" si="2"/>
        <v>32.830000000000005</v>
      </c>
      <c r="F163" s="3">
        <v>4.9000000000000004</v>
      </c>
      <c r="G163" s="2">
        <v>0</v>
      </c>
      <c r="H163" s="3">
        <v>6.9</v>
      </c>
      <c r="L163" s="60">
        <v>133</v>
      </c>
      <c r="M163" s="60">
        <v>6.3818447561144582</v>
      </c>
      <c r="N163" s="60">
        <v>0.11815524388554177</v>
      </c>
      <c r="O163" s="60">
        <v>0.19652621642869178</v>
      </c>
      <c r="P163" s="68"/>
      <c r="Q163" s="60">
        <v>66.25</v>
      </c>
      <c r="R163" s="60">
        <v>8</v>
      </c>
      <c r="S163" s="68"/>
      <c r="T163" s="68"/>
    </row>
    <row r="164" spans="2:20" ht="15" x14ac:dyDescent="0.2">
      <c r="B164" s="2">
        <v>11</v>
      </c>
      <c r="C164" s="3">
        <v>5.9</v>
      </c>
      <c r="D164" s="3">
        <v>6.3</v>
      </c>
      <c r="E164" s="88">
        <f t="shared" si="2"/>
        <v>37.17</v>
      </c>
      <c r="F164" s="3">
        <v>6.4</v>
      </c>
      <c r="G164" s="2">
        <v>1</v>
      </c>
      <c r="H164" s="3">
        <v>8.1</v>
      </c>
      <c r="L164" s="60">
        <v>134</v>
      </c>
      <c r="M164" s="60">
        <v>7.7529419079941491</v>
      </c>
      <c r="N164" s="60">
        <v>-0.65294190799414942</v>
      </c>
      <c r="O164" s="60">
        <v>-1.0860305349640367</v>
      </c>
      <c r="P164" s="68"/>
      <c r="Q164" s="60">
        <v>66.75</v>
      </c>
      <c r="R164" s="60">
        <v>8</v>
      </c>
      <c r="S164" s="68"/>
      <c r="T164" s="68"/>
    </row>
    <row r="165" spans="2:20" ht="15" x14ac:dyDescent="0.2">
      <c r="B165" s="2">
        <v>13</v>
      </c>
      <c r="C165" s="3">
        <v>6.1</v>
      </c>
      <c r="D165" s="3">
        <v>8.3000000000000007</v>
      </c>
      <c r="E165" s="88">
        <f t="shared" si="2"/>
        <v>50.63</v>
      </c>
      <c r="F165" s="3">
        <v>4.9000000000000004</v>
      </c>
      <c r="G165" s="2">
        <v>1</v>
      </c>
      <c r="H165" s="3">
        <v>7.6</v>
      </c>
      <c r="L165" s="60">
        <v>135</v>
      </c>
      <c r="M165" s="60">
        <v>8.0397028630893317</v>
      </c>
      <c r="N165" s="60">
        <v>0.1602971369106676</v>
      </c>
      <c r="O165" s="60">
        <v>0.26662032750677056</v>
      </c>
      <c r="P165" s="68"/>
      <c r="Q165" s="60">
        <v>67.25</v>
      </c>
      <c r="R165" s="60">
        <v>8</v>
      </c>
      <c r="S165" s="68"/>
      <c r="T165" s="68"/>
    </row>
    <row r="166" spans="2:20" ht="15" x14ac:dyDescent="0.2">
      <c r="B166" s="2">
        <v>12</v>
      </c>
      <c r="C166" s="3">
        <v>6</v>
      </c>
      <c r="D166" s="3">
        <v>8.1999999999999993</v>
      </c>
      <c r="E166" s="88">
        <f t="shared" si="2"/>
        <v>49.199999999999996</v>
      </c>
      <c r="F166" s="3">
        <v>4</v>
      </c>
      <c r="G166" s="2">
        <v>1</v>
      </c>
      <c r="H166" s="3">
        <v>8.4</v>
      </c>
      <c r="L166" s="60">
        <v>136</v>
      </c>
      <c r="M166" s="60">
        <v>7.7532033022497879</v>
      </c>
      <c r="N166" s="60">
        <v>-0.75320330224978793</v>
      </c>
      <c r="O166" s="60">
        <v>-1.2527941234342488</v>
      </c>
      <c r="P166" s="68"/>
      <c r="Q166" s="60">
        <v>67.75</v>
      </c>
      <c r="R166" s="60">
        <v>8.1</v>
      </c>
      <c r="S166" s="68"/>
      <c r="T166" s="68"/>
    </row>
    <row r="167" spans="2:20" ht="15" x14ac:dyDescent="0.2">
      <c r="B167" s="2">
        <v>11</v>
      </c>
      <c r="C167" s="3">
        <v>6</v>
      </c>
      <c r="D167" s="3">
        <v>8.1999999999999993</v>
      </c>
      <c r="E167" s="88">
        <f t="shared" si="2"/>
        <v>49.199999999999996</v>
      </c>
      <c r="F167" s="3">
        <v>4</v>
      </c>
      <c r="G167" s="2">
        <v>0</v>
      </c>
      <c r="H167" s="3">
        <v>7.4</v>
      </c>
      <c r="L167" s="60">
        <v>137</v>
      </c>
      <c r="M167" s="60">
        <v>6.5186168209539943</v>
      </c>
      <c r="N167" s="60">
        <v>0.18138317904600587</v>
      </c>
      <c r="O167" s="60">
        <v>0.30169249141621418</v>
      </c>
      <c r="P167" s="68"/>
      <c r="Q167" s="60">
        <v>68.25</v>
      </c>
      <c r="R167" s="60">
        <v>8.1</v>
      </c>
      <c r="S167" s="68"/>
      <c r="T167" s="68"/>
    </row>
    <row r="168" spans="2:20" ht="15" x14ac:dyDescent="0.2">
      <c r="B168" s="2">
        <v>10</v>
      </c>
      <c r="C168" s="3">
        <v>5</v>
      </c>
      <c r="D168" s="3">
        <v>9</v>
      </c>
      <c r="E168" s="88">
        <f t="shared" si="2"/>
        <v>45</v>
      </c>
      <c r="F168" s="3">
        <v>4.4000000000000004</v>
      </c>
      <c r="G168" s="2">
        <v>0</v>
      </c>
      <c r="H168" s="3">
        <v>7.9</v>
      </c>
      <c r="L168" s="60">
        <v>138</v>
      </c>
      <c r="M168" s="60">
        <v>8.0655634231187001</v>
      </c>
      <c r="N168" s="60">
        <v>-0.56556342311870011</v>
      </c>
      <c r="O168" s="60">
        <v>-0.94069493693947026</v>
      </c>
      <c r="P168" s="68"/>
      <c r="Q168" s="60">
        <v>68.75</v>
      </c>
      <c r="R168" s="60">
        <v>8.1</v>
      </c>
      <c r="S168" s="68"/>
      <c r="T168" s="68"/>
    </row>
    <row r="169" spans="2:20" ht="15" x14ac:dyDescent="0.2">
      <c r="B169" s="2">
        <v>1</v>
      </c>
      <c r="C169" s="3">
        <v>5.9</v>
      </c>
      <c r="D169" s="3">
        <v>7.1</v>
      </c>
      <c r="E169" s="88">
        <f t="shared" si="2"/>
        <v>41.89</v>
      </c>
      <c r="F169" s="3">
        <v>3.7</v>
      </c>
      <c r="G169" s="2">
        <v>0</v>
      </c>
      <c r="H169" s="3">
        <v>7.2</v>
      </c>
      <c r="L169" s="60">
        <v>139</v>
      </c>
      <c r="M169" s="60">
        <v>7.0030039812011706</v>
      </c>
      <c r="N169" s="60">
        <v>0.39699601879882973</v>
      </c>
      <c r="O169" s="60">
        <v>0.66031877169469277</v>
      </c>
      <c r="P169" s="68"/>
      <c r="Q169" s="60">
        <v>69.25</v>
      </c>
      <c r="R169" s="60">
        <v>8.1</v>
      </c>
      <c r="S169" s="68"/>
      <c r="T169" s="68"/>
    </row>
    <row r="170" spans="2:20" ht="15" x14ac:dyDescent="0.2">
      <c r="B170" s="2">
        <v>10</v>
      </c>
      <c r="C170" s="3">
        <v>5.4</v>
      </c>
      <c r="D170" s="3">
        <v>6.9</v>
      </c>
      <c r="E170" s="88">
        <f t="shared" si="2"/>
        <v>37.260000000000005</v>
      </c>
      <c r="F170" s="3">
        <v>3.4</v>
      </c>
      <c r="G170" s="2">
        <v>0</v>
      </c>
      <c r="H170" s="3">
        <v>7.6</v>
      </c>
      <c r="L170" s="60">
        <v>140</v>
      </c>
      <c r="M170" s="60">
        <v>7.6353362335747716</v>
      </c>
      <c r="N170" s="60">
        <v>-0.23533623357477129</v>
      </c>
      <c r="O170" s="60">
        <v>-0.39143196740240555</v>
      </c>
      <c r="P170" s="68"/>
      <c r="Q170" s="60">
        <v>69.75</v>
      </c>
      <c r="R170" s="60">
        <v>8.1</v>
      </c>
      <c r="S170" s="68"/>
      <c r="T170" s="68"/>
    </row>
    <row r="171" spans="2:20" ht="15" x14ac:dyDescent="0.2">
      <c r="B171" s="2">
        <v>12</v>
      </c>
      <c r="C171" s="3">
        <v>4</v>
      </c>
      <c r="D171" s="3">
        <v>8.6</v>
      </c>
      <c r="E171" s="88">
        <f t="shared" si="2"/>
        <v>34.4</v>
      </c>
      <c r="F171" s="3">
        <v>4</v>
      </c>
      <c r="G171" s="2">
        <v>0</v>
      </c>
      <c r="H171" s="3">
        <v>6.7</v>
      </c>
      <c r="L171" s="60">
        <v>141</v>
      </c>
      <c r="M171" s="60">
        <v>7.4622304712146237</v>
      </c>
      <c r="N171" s="60">
        <v>0.43776952878537667</v>
      </c>
      <c r="O171" s="60">
        <v>0.72813686748683459</v>
      </c>
      <c r="P171" s="68"/>
      <c r="Q171" s="60">
        <v>70.25</v>
      </c>
      <c r="R171" s="60">
        <v>8.1</v>
      </c>
      <c r="S171" s="68"/>
      <c r="T171" s="68"/>
    </row>
    <row r="172" spans="2:20" ht="15" x14ac:dyDescent="0.2">
      <c r="B172" s="2">
        <v>9</v>
      </c>
      <c r="C172" s="3">
        <v>6.8</v>
      </c>
      <c r="D172" s="3">
        <v>6.7</v>
      </c>
      <c r="E172" s="88">
        <f t="shared" si="2"/>
        <v>45.56</v>
      </c>
      <c r="F172" s="3">
        <v>4.3</v>
      </c>
      <c r="G172" s="2">
        <v>1</v>
      </c>
      <c r="H172" s="3">
        <v>7.4</v>
      </c>
      <c r="L172" s="60">
        <v>142</v>
      </c>
      <c r="M172" s="60">
        <v>7.9572085426135608</v>
      </c>
      <c r="N172" s="60">
        <v>4.2791457386439191E-2</v>
      </c>
      <c r="O172" s="60">
        <v>7.1174523779689372E-2</v>
      </c>
      <c r="P172" s="68"/>
      <c r="Q172" s="60">
        <v>70.75</v>
      </c>
      <c r="R172" s="60">
        <v>8.1</v>
      </c>
      <c r="S172" s="68"/>
      <c r="T172" s="68"/>
    </row>
    <row r="173" spans="2:20" ht="15" x14ac:dyDescent="0.2">
      <c r="B173" s="2">
        <v>8</v>
      </c>
      <c r="C173" s="3">
        <v>4.2</v>
      </c>
      <c r="D173" s="3">
        <v>7</v>
      </c>
      <c r="E173" s="88">
        <f t="shared" si="2"/>
        <v>29.400000000000002</v>
      </c>
      <c r="F173" s="3">
        <v>5.6</v>
      </c>
      <c r="G173" s="2">
        <v>1</v>
      </c>
      <c r="H173" s="3">
        <v>6.2</v>
      </c>
      <c r="L173" s="60">
        <v>143</v>
      </c>
      <c r="M173" s="60">
        <v>8.1879542863795578</v>
      </c>
      <c r="N173" s="60">
        <v>-0.1879542863795578</v>
      </c>
      <c r="O173" s="60">
        <v>-0.31262213634387204</v>
      </c>
      <c r="P173" s="68"/>
      <c r="Q173" s="60">
        <v>71.25</v>
      </c>
      <c r="R173" s="60">
        <v>8.1</v>
      </c>
      <c r="S173" s="68"/>
      <c r="T173" s="68"/>
    </row>
    <row r="174" spans="2:20" ht="15" x14ac:dyDescent="0.2">
      <c r="B174" s="2">
        <v>1</v>
      </c>
      <c r="C174" s="3">
        <v>3.3</v>
      </c>
      <c r="D174" s="3">
        <v>9.6999999999999993</v>
      </c>
      <c r="E174" s="88">
        <f t="shared" si="2"/>
        <v>32.01</v>
      </c>
      <c r="F174" s="3">
        <v>5.8</v>
      </c>
      <c r="G174" s="2">
        <v>1</v>
      </c>
      <c r="H174" s="3">
        <v>7.5</v>
      </c>
      <c r="L174" s="60">
        <v>144</v>
      </c>
      <c r="M174" s="60">
        <v>7.5605106593694416</v>
      </c>
      <c r="N174" s="60">
        <v>0.8394893406305588</v>
      </c>
      <c r="O174" s="60">
        <v>1.3963126681551301</v>
      </c>
      <c r="P174" s="68"/>
      <c r="Q174" s="60">
        <v>71.75</v>
      </c>
      <c r="R174" s="60">
        <v>8.1</v>
      </c>
      <c r="S174" s="68"/>
      <c r="T174" s="68"/>
    </row>
    <row r="175" spans="2:20" ht="15" x14ac:dyDescent="0.2">
      <c r="B175" s="2">
        <v>4</v>
      </c>
      <c r="C175" s="3">
        <v>6.7</v>
      </c>
      <c r="D175" s="3">
        <v>9.9</v>
      </c>
      <c r="E175" s="88">
        <f t="shared" si="2"/>
        <v>66.33</v>
      </c>
      <c r="F175" s="3">
        <v>5.3</v>
      </c>
      <c r="G175" s="2">
        <v>1</v>
      </c>
      <c r="H175" s="3">
        <v>7.4</v>
      </c>
      <c r="L175" s="60">
        <v>145</v>
      </c>
      <c r="M175" s="60">
        <v>8.1528998023612314</v>
      </c>
      <c r="N175" s="60">
        <v>0.64710019763876936</v>
      </c>
      <c r="O175" s="60">
        <v>1.0763140873831976</v>
      </c>
      <c r="P175" s="68"/>
      <c r="Q175" s="60">
        <v>72.25</v>
      </c>
      <c r="R175" s="60">
        <v>8.1</v>
      </c>
      <c r="S175" s="68"/>
      <c r="T175" s="68"/>
    </row>
    <row r="176" spans="2:20" ht="15" x14ac:dyDescent="0.2">
      <c r="B176" s="2">
        <v>1</v>
      </c>
      <c r="C176" s="3">
        <v>5.7</v>
      </c>
      <c r="D176" s="3">
        <v>8.6</v>
      </c>
      <c r="E176" s="88">
        <f t="shared" si="2"/>
        <v>49.019999999999996</v>
      </c>
      <c r="F176" s="3">
        <v>4.2</v>
      </c>
      <c r="G176" s="2">
        <v>0</v>
      </c>
      <c r="H176" s="3">
        <v>7.9</v>
      </c>
      <c r="L176" s="60">
        <v>146</v>
      </c>
      <c r="M176" s="60">
        <v>8.2632482721777993</v>
      </c>
      <c r="N176" s="60">
        <v>-0.36324827217779898</v>
      </c>
      <c r="O176" s="60">
        <v>-0.60418654481824419</v>
      </c>
      <c r="P176" s="68"/>
      <c r="Q176" s="60">
        <v>72.75</v>
      </c>
      <c r="R176" s="60">
        <v>8.1999999999999993</v>
      </c>
      <c r="S176" s="68"/>
      <c r="T176" s="68"/>
    </row>
    <row r="177" spans="2:20" ht="15" x14ac:dyDescent="0.2">
      <c r="B177" s="2">
        <v>8</v>
      </c>
      <c r="C177" s="3">
        <v>6.6</v>
      </c>
      <c r="D177" s="3">
        <v>6.3</v>
      </c>
      <c r="E177" s="88">
        <f t="shared" si="2"/>
        <v>41.58</v>
      </c>
      <c r="F177" s="3">
        <v>4.7</v>
      </c>
      <c r="G177" s="2">
        <v>0</v>
      </c>
      <c r="H177" s="3">
        <v>6.5</v>
      </c>
      <c r="L177" s="60">
        <v>147</v>
      </c>
      <c r="M177" s="60">
        <v>7.1361478387764112</v>
      </c>
      <c r="N177" s="60">
        <v>-1.1361478387764112</v>
      </c>
      <c r="O177" s="60">
        <v>-1.8897412312453932</v>
      </c>
      <c r="P177" s="68"/>
      <c r="Q177" s="60">
        <v>73.25</v>
      </c>
      <c r="R177" s="60">
        <v>8.1999999999999993</v>
      </c>
      <c r="S177" s="68"/>
      <c r="T177" s="68"/>
    </row>
    <row r="178" spans="2:20" ht="15" x14ac:dyDescent="0.2">
      <c r="B178" s="2">
        <v>11</v>
      </c>
      <c r="C178" s="3">
        <v>6.7</v>
      </c>
      <c r="D178" s="3">
        <v>9.9</v>
      </c>
      <c r="E178" s="88">
        <f t="shared" si="2"/>
        <v>66.33</v>
      </c>
      <c r="F178" s="3">
        <v>4.2</v>
      </c>
      <c r="G178" s="2">
        <v>1</v>
      </c>
      <c r="H178" s="3">
        <v>8.6</v>
      </c>
      <c r="L178" s="60">
        <v>148</v>
      </c>
      <c r="M178" s="60">
        <v>8.0002933554754296</v>
      </c>
      <c r="N178" s="60">
        <v>0.19970664452456965</v>
      </c>
      <c r="O178" s="60">
        <v>0.33216969432269078</v>
      </c>
      <c r="P178" s="68"/>
      <c r="Q178" s="60">
        <v>73.75</v>
      </c>
      <c r="R178" s="60">
        <v>8.1999999999999993</v>
      </c>
      <c r="S178" s="68"/>
      <c r="T178" s="68"/>
    </row>
    <row r="179" spans="2:20" ht="15" x14ac:dyDescent="0.2">
      <c r="B179" s="2">
        <v>7</v>
      </c>
      <c r="C179" s="3">
        <v>4.5</v>
      </c>
      <c r="D179" s="3">
        <v>9.3000000000000007</v>
      </c>
      <c r="E179" s="88">
        <f t="shared" si="2"/>
        <v>41.85</v>
      </c>
      <c r="F179" s="3">
        <v>5.8</v>
      </c>
      <c r="G179" s="2">
        <v>1</v>
      </c>
      <c r="H179" s="3">
        <v>8.6</v>
      </c>
      <c r="L179" s="60">
        <v>149</v>
      </c>
      <c r="M179" s="60">
        <v>7.9422186481817993</v>
      </c>
      <c r="N179" s="60">
        <v>0.45778135181820101</v>
      </c>
      <c r="O179" s="60">
        <v>0.7614222954978952</v>
      </c>
      <c r="P179" s="68"/>
      <c r="Q179" s="60">
        <v>74.25</v>
      </c>
      <c r="R179" s="60">
        <v>8.1999999999999993</v>
      </c>
      <c r="S179" s="68"/>
      <c r="T179" s="68"/>
    </row>
    <row r="180" spans="2:20" ht="15" x14ac:dyDescent="0.2">
      <c r="B180" s="2">
        <v>12</v>
      </c>
      <c r="C180" s="3">
        <v>6.1</v>
      </c>
      <c r="D180" s="3">
        <v>9.6999999999999993</v>
      </c>
      <c r="E180" s="88">
        <f t="shared" si="2"/>
        <v>59.169999999999995</v>
      </c>
      <c r="F180" s="3">
        <v>5.8</v>
      </c>
      <c r="G180" s="2">
        <v>1</v>
      </c>
      <c r="H180" s="3">
        <v>8</v>
      </c>
      <c r="L180" s="60">
        <v>150</v>
      </c>
      <c r="M180" s="60">
        <v>7.4297135769065008</v>
      </c>
      <c r="N180" s="60">
        <v>-2.971357690650045E-2</v>
      </c>
      <c r="O180" s="60">
        <v>-4.9422240215205915E-2</v>
      </c>
      <c r="P180" s="68"/>
      <c r="Q180" s="60">
        <v>74.75</v>
      </c>
      <c r="R180" s="60">
        <v>8.1999999999999993</v>
      </c>
      <c r="S180" s="68"/>
      <c r="T180" s="68"/>
    </row>
    <row r="181" spans="2:20" ht="15" x14ac:dyDescent="0.2">
      <c r="B181" s="2">
        <v>14</v>
      </c>
      <c r="C181" s="3">
        <v>3.3</v>
      </c>
      <c r="D181" s="3">
        <v>9.6999999999999993</v>
      </c>
      <c r="E181" s="88">
        <f t="shared" si="2"/>
        <v>32.01</v>
      </c>
      <c r="F181" s="3">
        <v>5.3</v>
      </c>
      <c r="G181" s="2">
        <v>0</v>
      </c>
      <c r="H181" s="3">
        <v>8.1</v>
      </c>
      <c r="L181" s="60">
        <v>151</v>
      </c>
      <c r="M181" s="60">
        <v>7.9325940347052688</v>
      </c>
      <c r="N181" s="60">
        <v>6.7405965294731196E-2</v>
      </c>
      <c r="O181" s="60">
        <v>0.11211554297945317</v>
      </c>
      <c r="P181" s="68"/>
      <c r="Q181" s="60">
        <v>75.25</v>
      </c>
      <c r="R181" s="60">
        <v>8.1999999999999993</v>
      </c>
      <c r="S181" s="68"/>
      <c r="T181" s="68"/>
    </row>
    <row r="182" spans="2:20" ht="15" x14ac:dyDescent="0.2">
      <c r="B182" s="2">
        <v>5</v>
      </c>
      <c r="C182" s="3">
        <v>7.8</v>
      </c>
      <c r="D182" s="3">
        <v>9.6</v>
      </c>
      <c r="E182" s="88">
        <f t="shared" si="2"/>
        <v>74.88</v>
      </c>
      <c r="F182" s="3">
        <v>6.1</v>
      </c>
      <c r="G182" s="2">
        <v>1</v>
      </c>
      <c r="H182" s="3">
        <v>8.1999999999999993</v>
      </c>
      <c r="L182" s="60">
        <v>152</v>
      </c>
      <c r="M182" s="60">
        <v>6.904888240025695</v>
      </c>
      <c r="N182" s="60">
        <v>-0.30488824002569537</v>
      </c>
      <c r="O182" s="60">
        <v>-0.50711699519571429</v>
      </c>
      <c r="P182" s="68"/>
      <c r="Q182" s="60">
        <v>75.75</v>
      </c>
      <c r="R182" s="60">
        <v>8.1999999999999993</v>
      </c>
      <c r="S182" s="68"/>
      <c r="T182" s="68"/>
    </row>
    <row r="183" spans="2:20" ht="15" x14ac:dyDescent="0.2">
      <c r="B183" s="2">
        <v>10</v>
      </c>
      <c r="C183" s="3">
        <v>4.2</v>
      </c>
      <c r="D183" s="3">
        <v>7.6</v>
      </c>
      <c r="E183" s="88">
        <f t="shared" si="2"/>
        <v>31.919999999999998</v>
      </c>
      <c r="F183" s="3">
        <v>6.3</v>
      </c>
      <c r="G183" s="2">
        <v>1</v>
      </c>
      <c r="H183" s="3">
        <v>7.2</v>
      </c>
      <c r="L183" s="60">
        <v>153</v>
      </c>
      <c r="M183" s="60">
        <v>6.9472422896705597</v>
      </c>
      <c r="N183" s="60">
        <v>0.65275771032943997</v>
      </c>
      <c r="O183" s="60">
        <v>1.0857241611719821</v>
      </c>
      <c r="P183" s="68"/>
      <c r="Q183" s="60">
        <v>76.25</v>
      </c>
      <c r="R183" s="60">
        <v>8.1999999999999993</v>
      </c>
      <c r="S183" s="68"/>
      <c r="T183" s="68"/>
    </row>
    <row r="184" spans="2:20" ht="15" x14ac:dyDescent="0.2">
      <c r="B184" s="2">
        <v>7</v>
      </c>
      <c r="C184" s="3">
        <v>4.7</v>
      </c>
      <c r="D184" s="3">
        <v>9.4</v>
      </c>
      <c r="E184" s="88">
        <f t="shared" si="2"/>
        <v>44.180000000000007</v>
      </c>
      <c r="F184" s="3">
        <v>6.4</v>
      </c>
      <c r="G184" s="2">
        <v>1</v>
      </c>
      <c r="H184" s="3">
        <v>8.4</v>
      </c>
      <c r="L184" s="60">
        <v>154</v>
      </c>
      <c r="M184" s="60">
        <v>7.4931318044233741</v>
      </c>
      <c r="N184" s="60">
        <v>6.8681955766258795E-3</v>
      </c>
      <c r="O184" s="60">
        <v>1.1423788280392427E-2</v>
      </c>
      <c r="P184" s="68"/>
      <c r="Q184" s="60">
        <v>76.75</v>
      </c>
      <c r="R184" s="60">
        <v>8.1999999999999993</v>
      </c>
      <c r="S184" s="68"/>
      <c r="T184" s="68"/>
    </row>
    <row r="185" spans="2:20" ht="15" x14ac:dyDescent="0.2">
      <c r="B185" s="2">
        <v>15</v>
      </c>
      <c r="C185" s="3">
        <v>7.8</v>
      </c>
      <c r="D185" s="3">
        <v>9.6</v>
      </c>
      <c r="E185" s="88">
        <f t="shared" si="2"/>
        <v>74.88</v>
      </c>
      <c r="F185" s="3">
        <v>6.7</v>
      </c>
      <c r="G185" s="2">
        <v>1</v>
      </c>
      <c r="H185" s="3">
        <v>9.4</v>
      </c>
      <c r="L185" s="60">
        <v>155</v>
      </c>
      <c r="M185" s="60">
        <v>7.102656025203907</v>
      </c>
      <c r="N185" s="60">
        <v>-2.6560252039073973E-3</v>
      </c>
      <c r="O185" s="60">
        <v>-4.4177352345767364E-3</v>
      </c>
      <c r="P185" s="68"/>
      <c r="Q185" s="60">
        <v>77.25</v>
      </c>
      <c r="R185" s="60">
        <v>8.1999999999999993</v>
      </c>
      <c r="S185" s="68"/>
      <c r="T185" s="68"/>
    </row>
    <row r="186" spans="2:20" ht="15" x14ac:dyDescent="0.2">
      <c r="B186" s="2">
        <v>14</v>
      </c>
      <c r="C186" s="3">
        <v>6.3</v>
      </c>
      <c r="D186" s="3">
        <v>9.3000000000000007</v>
      </c>
      <c r="E186" s="88">
        <f t="shared" si="2"/>
        <v>58.59</v>
      </c>
      <c r="F186" s="3">
        <v>5.8</v>
      </c>
      <c r="G186" s="2">
        <v>1</v>
      </c>
      <c r="H186" s="3">
        <v>9.4</v>
      </c>
      <c r="L186" s="60">
        <v>156</v>
      </c>
      <c r="M186" s="60">
        <v>7.5984664088018992</v>
      </c>
      <c r="N186" s="60">
        <v>0.30153359119810119</v>
      </c>
      <c r="O186" s="60">
        <v>0.50153724757001705</v>
      </c>
      <c r="P186" s="68"/>
      <c r="Q186" s="60">
        <v>77.75</v>
      </c>
      <c r="R186" s="60">
        <v>8.1999999999999993</v>
      </c>
      <c r="S186" s="68"/>
      <c r="T186" s="68"/>
    </row>
    <row r="187" spans="2:20" ht="15" x14ac:dyDescent="0.2">
      <c r="B187" s="2">
        <v>4</v>
      </c>
      <c r="C187" s="3">
        <v>4.7</v>
      </c>
      <c r="D187" s="3">
        <v>9.6999999999999993</v>
      </c>
      <c r="E187" s="88">
        <f t="shared" si="2"/>
        <v>45.589999999999996</v>
      </c>
      <c r="F187" s="3">
        <v>5.0999999999999996</v>
      </c>
      <c r="G187" s="2">
        <v>0</v>
      </c>
      <c r="H187" s="3">
        <v>7.5</v>
      </c>
      <c r="L187" s="60">
        <v>157</v>
      </c>
      <c r="M187" s="60">
        <v>6.1449113074711263</v>
      </c>
      <c r="N187" s="60">
        <v>1.4550886925288733</v>
      </c>
      <c r="O187" s="60">
        <v>2.4202317722596125</v>
      </c>
      <c r="P187" s="68"/>
      <c r="Q187" s="60">
        <v>78.25</v>
      </c>
      <c r="R187" s="60">
        <v>8.4</v>
      </c>
      <c r="S187" s="68"/>
      <c r="T187" s="68"/>
    </row>
    <row r="188" spans="2:20" ht="15" x14ac:dyDescent="0.2">
      <c r="B188" s="2">
        <v>1</v>
      </c>
      <c r="C188" s="3">
        <v>4.5</v>
      </c>
      <c r="D188" s="3">
        <v>9.1</v>
      </c>
      <c r="E188" s="88">
        <f t="shared" si="2"/>
        <v>40.949999999999996</v>
      </c>
      <c r="F188" s="3">
        <v>6.3</v>
      </c>
      <c r="G188" s="2">
        <v>0</v>
      </c>
      <c r="H188" s="3">
        <v>6.6</v>
      </c>
      <c r="L188" s="60">
        <v>158</v>
      </c>
      <c r="M188" s="60">
        <v>7.1739317725342513</v>
      </c>
      <c r="N188" s="60">
        <v>-7.393177253425165E-2</v>
      </c>
      <c r="O188" s="60">
        <v>-0.12296984079773945</v>
      </c>
      <c r="P188" s="68"/>
      <c r="Q188" s="60">
        <v>78.75</v>
      </c>
      <c r="R188" s="60">
        <v>8.4</v>
      </c>
      <c r="S188" s="68"/>
      <c r="T188" s="68"/>
    </row>
    <row r="189" spans="2:20" ht="15" x14ac:dyDescent="0.2">
      <c r="B189" s="2">
        <v>2</v>
      </c>
      <c r="C189" s="3">
        <v>3.7</v>
      </c>
      <c r="D189" s="3">
        <v>6.5</v>
      </c>
      <c r="E189" s="88">
        <f t="shared" si="2"/>
        <v>24.05</v>
      </c>
      <c r="F189" s="3">
        <v>3.3</v>
      </c>
      <c r="G189" s="2">
        <v>0</v>
      </c>
      <c r="H189" s="3">
        <v>4.3</v>
      </c>
      <c r="L189" s="60">
        <v>159</v>
      </c>
      <c r="M189" s="60">
        <v>6.7611085505321009</v>
      </c>
      <c r="N189" s="60">
        <v>0.83889144946789873</v>
      </c>
      <c r="O189" s="60">
        <v>1.3953182028722557</v>
      </c>
      <c r="P189" s="68"/>
      <c r="Q189" s="60">
        <v>79.25</v>
      </c>
      <c r="R189" s="60">
        <v>8.4</v>
      </c>
      <c r="S189" s="68"/>
      <c r="T189" s="68"/>
    </row>
    <row r="190" spans="2:20" ht="15" x14ac:dyDescent="0.2">
      <c r="B190" s="2">
        <v>2</v>
      </c>
      <c r="C190" s="3">
        <v>4.8</v>
      </c>
      <c r="D190" s="3">
        <v>6.6</v>
      </c>
      <c r="E190" s="88">
        <f t="shared" si="2"/>
        <v>31.679999999999996</v>
      </c>
      <c r="F190" s="3">
        <v>4</v>
      </c>
      <c r="G190" s="2">
        <v>1</v>
      </c>
      <c r="H190" s="3">
        <v>6.6</v>
      </c>
      <c r="L190" s="60">
        <v>160</v>
      </c>
      <c r="M190" s="60">
        <v>8.1636088306466821</v>
      </c>
      <c r="N190" s="60">
        <v>3.639116935331721E-2</v>
      </c>
      <c r="O190" s="60">
        <v>6.0529000569380022E-2</v>
      </c>
      <c r="P190" s="68"/>
      <c r="Q190" s="60">
        <v>79.75</v>
      </c>
      <c r="R190" s="60">
        <v>8.4</v>
      </c>
      <c r="S190" s="68"/>
      <c r="T190" s="68"/>
    </row>
    <row r="191" spans="2:20" ht="15" x14ac:dyDescent="0.2">
      <c r="B191" s="2">
        <v>13</v>
      </c>
      <c r="C191" s="3">
        <v>5.8</v>
      </c>
      <c r="D191" s="3">
        <v>5.8</v>
      </c>
      <c r="E191" s="88">
        <f t="shared" si="2"/>
        <v>33.64</v>
      </c>
      <c r="F191" s="3">
        <v>6.6</v>
      </c>
      <c r="G191" s="2">
        <v>0</v>
      </c>
      <c r="H191" s="3">
        <v>7.4</v>
      </c>
      <c r="L191" s="60">
        <v>161</v>
      </c>
      <c r="M191" s="60">
        <v>6.8753185592372077</v>
      </c>
      <c r="N191" s="60">
        <v>2.4681440762792661E-2</v>
      </c>
      <c r="O191" s="60">
        <v>4.1052347823168182E-2</v>
      </c>
      <c r="P191" s="68"/>
      <c r="Q191" s="60">
        <v>80.25</v>
      </c>
      <c r="R191" s="60">
        <v>8.4</v>
      </c>
      <c r="S191" s="68"/>
      <c r="T191" s="68"/>
    </row>
    <row r="192" spans="2:20" ht="15" x14ac:dyDescent="0.2">
      <c r="B192" s="2">
        <v>11</v>
      </c>
      <c r="C192" s="3">
        <v>4.8</v>
      </c>
      <c r="D192" s="3">
        <v>8.6999999999999993</v>
      </c>
      <c r="E192" s="88">
        <f t="shared" si="2"/>
        <v>41.76</v>
      </c>
      <c r="F192" s="3">
        <v>5.6</v>
      </c>
      <c r="G192" s="2">
        <v>0</v>
      </c>
      <c r="H192" s="3">
        <v>7.1</v>
      </c>
      <c r="L192" s="60">
        <v>162</v>
      </c>
      <c r="M192" s="60">
        <v>7.9618554594362445</v>
      </c>
      <c r="N192" s="60">
        <v>0.13814454056375514</v>
      </c>
      <c r="O192" s="60">
        <v>0.22977417662117711</v>
      </c>
      <c r="P192" s="68"/>
      <c r="Q192" s="60">
        <v>80.75</v>
      </c>
      <c r="R192" s="60">
        <v>8.4</v>
      </c>
      <c r="S192" s="68"/>
      <c r="T192" s="68"/>
    </row>
    <row r="193" spans="2:20" ht="15" x14ac:dyDescent="0.2">
      <c r="B193" s="2">
        <v>2</v>
      </c>
      <c r="C193" s="3">
        <v>4.8</v>
      </c>
      <c r="D193" s="3">
        <v>8.8000000000000007</v>
      </c>
      <c r="E193" s="88">
        <f t="shared" si="2"/>
        <v>42.24</v>
      </c>
      <c r="F193" s="3">
        <v>4.2</v>
      </c>
      <c r="G193" s="2">
        <v>1</v>
      </c>
      <c r="H193" s="3">
        <v>6.7</v>
      </c>
      <c r="L193" s="60">
        <v>163</v>
      </c>
      <c r="M193" s="60">
        <v>8.1716737855536845</v>
      </c>
      <c r="N193" s="60">
        <v>-0.57167378555368487</v>
      </c>
      <c r="O193" s="60">
        <v>-0.95085823033945538</v>
      </c>
      <c r="P193" s="68"/>
      <c r="Q193" s="60">
        <v>81.25</v>
      </c>
      <c r="R193" s="60">
        <v>8.4</v>
      </c>
      <c r="S193" s="68"/>
      <c r="T193" s="68"/>
    </row>
    <row r="194" spans="2:20" ht="15" x14ac:dyDescent="0.2">
      <c r="B194" s="2">
        <v>8</v>
      </c>
      <c r="C194" s="3">
        <v>5.7</v>
      </c>
      <c r="D194" s="3">
        <v>6.4</v>
      </c>
      <c r="E194" s="88">
        <f t="shared" si="2"/>
        <v>36.480000000000004</v>
      </c>
      <c r="F194" s="3">
        <v>5.8</v>
      </c>
      <c r="G194" s="2">
        <v>0</v>
      </c>
      <c r="H194" s="3">
        <v>6.7</v>
      </c>
      <c r="L194" s="60">
        <v>164</v>
      </c>
      <c r="M194" s="60">
        <v>7.8932342546364707</v>
      </c>
      <c r="N194" s="60">
        <v>0.5067657453635297</v>
      </c>
      <c r="O194" s="60">
        <v>0.84289745657363202</v>
      </c>
      <c r="P194" s="68"/>
      <c r="Q194" s="60">
        <v>81.75</v>
      </c>
      <c r="R194" s="60">
        <v>8.4</v>
      </c>
      <c r="S194" s="68"/>
      <c r="T194" s="68"/>
    </row>
    <row r="195" spans="2:20" ht="15" x14ac:dyDescent="0.2">
      <c r="B195" s="2">
        <v>13</v>
      </c>
      <c r="C195" s="3">
        <v>4.8</v>
      </c>
      <c r="D195" s="3">
        <v>6.7</v>
      </c>
      <c r="E195" s="88">
        <f t="shared" si="2"/>
        <v>32.159999999999997</v>
      </c>
      <c r="F195" s="3">
        <v>3.2</v>
      </c>
      <c r="G195" s="2">
        <v>0</v>
      </c>
      <c r="H195" s="3">
        <v>7.2</v>
      </c>
      <c r="L195" s="60">
        <v>165</v>
      </c>
      <c r="M195" s="60">
        <v>7.5118762010747018</v>
      </c>
      <c r="N195" s="60">
        <v>-0.11187620107470142</v>
      </c>
      <c r="O195" s="60">
        <v>-0.18608235895924577</v>
      </c>
      <c r="P195" s="68"/>
      <c r="Q195" s="60">
        <v>82.25</v>
      </c>
      <c r="R195" s="60">
        <v>8.4</v>
      </c>
      <c r="S195" s="68"/>
      <c r="T195" s="68"/>
    </row>
    <row r="196" spans="2:20" ht="15" x14ac:dyDescent="0.2">
      <c r="B196" s="2">
        <v>1</v>
      </c>
      <c r="C196" s="3">
        <v>5</v>
      </c>
      <c r="D196" s="3">
        <v>5.2</v>
      </c>
      <c r="E196" s="88">
        <f t="shared" ref="E196:E202" si="3">C196*D196</f>
        <v>26</v>
      </c>
      <c r="F196" s="3">
        <v>4.7</v>
      </c>
      <c r="G196" s="2">
        <v>0</v>
      </c>
      <c r="H196" s="3">
        <v>7.1</v>
      </c>
      <c r="L196" s="60">
        <v>166</v>
      </c>
      <c r="M196" s="60">
        <v>7.6000406493010333</v>
      </c>
      <c r="N196" s="60">
        <v>0.29995935069896706</v>
      </c>
      <c r="O196" s="60">
        <v>0.49891883201037124</v>
      </c>
      <c r="P196" s="68"/>
      <c r="Q196" s="60">
        <v>82.75</v>
      </c>
      <c r="R196" s="60">
        <v>8.4</v>
      </c>
      <c r="S196" s="68"/>
      <c r="T196" s="68"/>
    </row>
    <row r="197" spans="2:20" ht="15" x14ac:dyDescent="0.2">
      <c r="B197" s="2">
        <v>3</v>
      </c>
      <c r="C197" s="3">
        <v>4.5</v>
      </c>
      <c r="D197" s="3">
        <v>6.4</v>
      </c>
      <c r="E197" s="88">
        <f t="shared" si="3"/>
        <v>28.8</v>
      </c>
      <c r="F197" s="3">
        <v>4</v>
      </c>
      <c r="G197" s="2">
        <v>0</v>
      </c>
      <c r="H197" s="3">
        <v>6</v>
      </c>
      <c r="L197" s="60">
        <v>167</v>
      </c>
      <c r="M197" s="60">
        <v>6.6660028556781823</v>
      </c>
      <c r="N197" s="60">
        <v>0.53399714432181788</v>
      </c>
      <c r="O197" s="60">
        <v>0.88819111963370601</v>
      </c>
      <c r="P197" s="68"/>
      <c r="Q197" s="60">
        <v>83.25</v>
      </c>
      <c r="R197" s="60">
        <v>8.4</v>
      </c>
      <c r="S197" s="68"/>
      <c r="T197" s="68"/>
    </row>
    <row r="198" spans="2:20" ht="15" x14ac:dyDescent="0.2">
      <c r="B198" s="2">
        <v>10</v>
      </c>
      <c r="C198" s="3">
        <v>5.4</v>
      </c>
      <c r="D198" s="3">
        <v>7.6</v>
      </c>
      <c r="E198" s="88">
        <f t="shared" si="3"/>
        <v>41.04</v>
      </c>
      <c r="F198" s="3">
        <v>5.2</v>
      </c>
      <c r="G198" s="2">
        <v>0</v>
      </c>
      <c r="H198" s="3">
        <v>8.4</v>
      </c>
      <c r="L198" s="60">
        <v>168</v>
      </c>
      <c r="M198" s="60">
        <v>6.9701339400281102</v>
      </c>
      <c r="N198" s="60">
        <v>0.62986605997188949</v>
      </c>
      <c r="O198" s="60">
        <v>1.0476487505119529</v>
      </c>
      <c r="P198" s="68"/>
      <c r="Q198" s="60">
        <v>83.75</v>
      </c>
      <c r="R198" s="60">
        <v>8.5</v>
      </c>
      <c r="S198" s="68"/>
      <c r="T198" s="68"/>
    </row>
    <row r="199" spans="2:20" ht="15" x14ac:dyDescent="0.2">
      <c r="B199" s="2">
        <v>8</v>
      </c>
      <c r="C199" s="3">
        <v>6.2</v>
      </c>
      <c r="D199" s="3">
        <v>5.9</v>
      </c>
      <c r="E199" s="88">
        <f t="shared" si="3"/>
        <v>36.580000000000005</v>
      </c>
      <c r="F199" s="3">
        <v>6</v>
      </c>
      <c r="G199" s="2">
        <v>1</v>
      </c>
      <c r="H199" s="3">
        <v>8.6</v>
      </c>
      <c r="L199" s="60">
        <v>169</v>
      </c>
      <c r="M199" s="60">
        <v>7.4203232984555143</v>
      </c>
      <c r="N199" s="60">
        <v>-0.72032329845551413</v>
      </c>
      <c r="O199" s="60">
        <v>-1.1981052029144852</v>
      </c>
      <c r="P199" s="68"/>
      <c r="Q199" s="60">
        <v>84.25</v>
      </c>
      <c r="R199" s="60">
        <v>8.5</v>
      </c>
      <c r="S199" s="68"/>
      <c r="T199" s="68"/>
    </row>
    <row r="200" spans="2:20" ht="15" x14ac:dyDescent="0.2">
      <c r="B200" s="2">
        <v>9</v>
      </c>
      <c r="C200" s="3">
        <v>6.1</v>
      </c>
      <c r="D200" s="3">
        <v>9.6999999999999993</v>
      </c>
      <c r="E200" s="88">
        <f t="shared" si="3"/>
        <v>59.169999999999995</v>
      </c>
      <c r="F200" s="3">
        <v>6.3</v>
      </c>
      <c r="G200" s="2">
        <v>1</v>
      </c>
      <c r="H200" s="3">
        <v>7.9</v>
      </c>
      <c r="L200" s="60">
        <v>170</v>
      </c>
      <c r="M200" s="60">
        <v>7.6527721295480546</v>
      </c>
      <c r="N200" s="60">
        <v>-0.25277212954805428</v>
      </c>
      <c r="O200" s="60">
        <v>-0.42043288647285293</v>
      </c>
      <c r="P200" s="68"/>
      <c r="Q200" s="60">
        <v>84.75</v>
      </c>
      <c r="R200" s="60">
        <v>8.5</v>
      </c>
      <c r="S200" s="68"/>
      <c r="T200" s="68"/>
    </row>
    <row r="201" spans="2:20" ht="15" x14ac:dyDescent="0.2">
      <c r="B201" s="2">
        <v>6</v>
      </c>
      <c r="C201" s="3">
        <v>8.1999999999999993</v>
      </c>
      <c r="D201" s="3">
        <v>5.5</v>
      </c>
      <c r="E201" s="88">
        <f t="shared" si="3"/>
        <v>45.099999999999994</v>
      </c>
      <c r="F201" s="3">
        <v>6.6</v>
      </c>
      <c r="G201" s="2">
        <v>1</v>
      </c>
      <c r="H201" s="3">
        <v>7.6</v>
      </c>
      <c r="L201" s="60">
        <v>171</v>
      </c>
      <c r="M201" s="60">
        <v>7.46384329861983</v>
      </c>
      <c r="N201" s="60">
        <v>-1.2638432986198298</v>
      </c>
      <c r="O201" s="60">
        <v>-2.1021355757779072</v>
      </c>
      <c r="P201" s="68"/>
      <c r="Q201" s="60">
        <v>85.25</v>
      </c>
      <c r="R201" s="60">
        <v>8.5</v>
      </c>
      <c r="S201" s="68"/>
      <c r="T201" s="68"/>
    </row>
    <row r="202" spans="2:20" ht="15" x14ac:dyDescent="0.2">
      <c r="B202" s="2">
        <v>4</v>
      </c>
      <c r="C202" s="3">
        <v>6.1</v>
      </c>
      <c r="D202" s="3">
        <v>9.6999999999999993</v>
      </c>
      <c r="E202" s="88">
        <f t="shared" si="3"/>
        <v>59.169999999999995</v>
      </c>
      <c r="F202" s="3">
        <v>5.9</v>
      </c>
      <c r="G202" s="2">
        <v>1</v>
      </c>
      <c r="H202" s="3">
        <v>8.5</v>
      </c>
      <c r="L202" s="60">
        <v>172</v>
      </c>
      <c r="M202" s="60">
        <v>7.7744463723807122</v>
      </c>
      <c r="N202" s="60">
        <v>-0.27444637238071223</v>
      </c>
      <c r="O202" s="60">
        <v>-0.45648339762905038</v>
      </c>
      <c r="P202" s="68"/>
      <c r="Q202" s="60">
        <v>85.75</v>
      </c>
      <c r="R202" s="60">
        <v>8.6</v>
      </c>
      <c r="S202" s="68"/>
      <c r="T202" s="68"/>
    </row>
    <row r="203" spans="2:20" x14ac:dyDescent="0.2">
      <c r="L203" s="60">
        <v>173</v>
      </c>
      <c r="M203" s="60">
        <v>8.0971118988743136</v>
      </c>
      <c r="N203" s="60">
        <v>-0.69711189887431324</v>
      </c>
      <c r="O203" s="60">
        <v>-1.1594979571613737</v>
      </c>
      <c r="P203" s="68"/>
      <c r="Q203" s="60">
        <v>86.25</v>
      </c>
      <c r="R203" s="60">
        <v>8.6</v>
      </c>
      <c r="S203" s="68"/>
      <c r="T203" s="68"/>
    </row>
    <row r="204" spans="2:20" x14ac:dyDescent="0.2">
      <c r="L204" s="60">
        <v>174</v>
      </c>
      <c r="M204" s="60">
        <v>7.0451847578929208</v>
      </c>
      <c r="N204" s="60">
        <v>0.8548152421070796</v>
      </c>
      <c r="O204" s="60">
        <v>1.4218040583930212</v>
      </c>
      <c r="P204" s="68"/>
      <c r="Q204" s="60">
        <v>86.75</v>
      </c>
      <c r="R204" s="60">
        <v>8.6</v>
      </c>
      <c r="S204" s="68"/>
      <c r="T204" s="68"/>
    </row>
    <row r="205" spans="2:20" x14ac:dyDescent="0.2">
      <c r="L205" s="60">
        <v>175</v>
      </c>
      <c r="M205" s="60">
        <v>7.2513825521634026</v>
      </c>
      <c r="N205" s="60">
        <v>-0.75138255216340255</v>
      </c>
      <c r="O205" s="60">
        <v>-1.24976569140049</v>
      </c>
      <c r="P205" s="68"/>
      <c r="Q205" s="60">
        <v>87.25</v>
      </c>
      <c r="R205" s="60">
        <v>8.6</v>
      </c>
      <c r="S205" s="68"/>
      <c r="T205" s="68"/>
    </row>
    <row r="206" spans="2:20" x14ac:dyDescent="0.2">
      <c r="L206" s="60">
        <v>176</v>
      </c>
      <c r="M206" s="60">
        <v>8.2500119634416365</v>
      </c>
      <c r="N206" s="60">
        <v>0.34998803655836319</v>
      </c>
      <c r="O206" s="60">
        <v>0.58213095211204891</v>
      </c>
      <c r="P206" s="68"/>
      <c r="Q206" s="60">
        <v>87.75</v>
      </c>
      <c r="R206" s="60">
        <v>8.8000000000000007</v>
      </c>
      <c r="S206" s="68"/>
      <c r="T206" s="68"/>
    </row>
    <row r="207" spans="2:20" x14ac:dyDescent="0.2">
      <c r="L207" s="60">
        <v>177</v>
      </c>
      <c r="M207" s="60">
        <v>8.0861430222030446</v>
      </c>
      <c r="N207" s="60">
        <v>0.51385697779695505</v>
      </c>
      <c r="O207" s="60">
        <v>0.85469221941384521</v>
      </c>
      <c r="P207" s="68"/>
      <c r="Q207" s="60">
        <v>88.25</v>
      </c>
      <c r="R207" s="60">
        <v>8.8000000000000007</v>
      </c>
      <c r="S207" s="68"/>
      <c r="T207" s="68"/>
    </row>
    <row r="208" spans="2:20" x14ac:dyDescent="0.2">
      <c r="L208" s="60">
        <v>178</v>
      </c>
      <c r="M208" s="60">
        <v>8.5721363880430612</v>
      </c>
      <c r="N208" s="60">
        <v>-0.57213638804306122</v>
      </c>
      <c r="O208" s="60">
        <v>-0.95162767157589934</v>
      </c>
      <c r="P208" s="68"/>
      <c r="Q208" s="60">
        <v>88.75</v>
      </c>
      <c r="R208" s="60">
        <v>8.8000000000000007</v>
      </c>
      <c r="S208" s="68"/>
      <c r="T208" s="68"/>
    </row>
    <row r="209" spans="12:20" x14ac:dyDescent="0.2">
      <c r="L209" s="60">
        <v>179</v>
      </c>
      <c r="M209" s="60">
        <v>8.0605770033349522</v>
      </c>
      <c r="N209" s="60">
        <v>3.9422996665047449E-2</v>
      </c>
      <c r="O209" s="60">
        <v>6.5571802994778133E-2</v>
      </c>
      <c r="P209" s="68"/>
      <c r="Q209" s="60">
        <v>89.25</v>
      </c>
      <c r="R209" s="60">
        <v>8.8000000000000007</v>
      </c>
      <c r="S209" s="68"/>
      <c r="T209" s="68"/>
    </row>
    <row r="210" spans="12:20" x14ac:dyDescent="0.2">
      <c r="L210" s="60">
        <v>180</v>
      </c>
      <c r="M210" s="60">
        <v>8.3521364707958092</v>
      </c>
      <c r="N210" s="60">
        <v>-0.15213647079580994</v>
      </c>
      <c r="O210" s="60">
        <v>-0.25304678830232857</v>
      </c>
      <c r="P210" s="68"/>
      <c r="Q210" s="60">
        <v>89.75</v>
      </c>
      <c r="R210" s="60">
        <v>8.8000000000000007</v>
      </c>
      <c r="S210" s="68"/>
      <c r="T210" s="68"/>
    </row>
    <row r="211" spans="12:20" x14ac:dyDescent="0.2">
      <c r="L211" s="60">
        <v>181</v>
      </c>
      <c r="M211" s="60">
        <v>7.8824252062460616</v>
      </c>
      <c r="N211" s="60">
        <v>-0.6824252062460614</v>
      </c>
      <c r="O211" s="60">
        <v>-1.1350697554230107</v>
      </c>
      <c r="P211" s="68"/>
      <c r="Q211" s="60">
        <v>90.25</v>
      </c>
      <c r="R211" s="60">
        <v>8.8000000000000007</v>
      </c>
      <c r="S211" s="68"/>
      <c r="T211" s="68"/>
    </row>
    <row r="212" spans="12:20" x14ac:dyDescent="0.2">
      <c r="L212" s="60">
        <v>182</v>
      </c>
      <c r="M212" s="60">
        <v>8.2550672547068764</v>
      </c>
      <c r="N212" s="60">
        <v>0.14493274529312394</v>
      </c>
      <c r="O212" s="60">
        <v>0.24106491707361546</v>
      </c>
      <c r="P212" s="68"/>
      <c r="Q212" s="60">
        <v>90.75</v>
      </c>
      <c r="R212" s="60">
        <v>8.9</v>
      </c>
      <c r="S212" s="68"/>
      <c r="T212" s="68"/>
    </row>
    <row r="213" spans="12:20" x14ac:dyDescent="0.2">
      <c r="L213" s="60">
        <v>183</v>
      </c>
      <c r="M213" s="60">
        <v>9.0325538774715444</v>
      </c>
      <c r="N213" s="60">
        <v>0.36744612252845599</v>
      </c>
      <c r="O213" s="60">
        <v>0.61116877954112847</v>
      </c>
      <c r="P213" s="68"/>
      <c r="Q213" s="60">
        <v>91.25</v>
      </c>
      <c r="R213" s="60">
        <v>8.9</v>
      </c>
      <c r="S213" s="68"/>
      <c r="T213" s="68"/>
    </row>
    <row r="214" spans="12:20" x14ac:dyDescent="0.2">
      <c r="L214" s="60">
        <v>184</v>
      </c>
      <c r="M214" s="60">
        <v>8.6239507695284292</v>
      </c>
      <c r="N214" s="60">
        <v>0.77604923047157115</v>
      </c>
      <c r="O214" s="60">
        <v>1.2907934850078904</v>
      </c>
      <c r="P214" s="68"/>
      <c r="Q214" s="60">
        <v>91.75</v>
      </c>
      <c r="R214" s="60">
        <v>8.9</v>
      </c>
      <c r="S214" s="68"/>
      <c r="T214" s="68"/>
    </row>
    <row r="215" spans="12:20" x14ac:dyDescent="0.2">
      <c r="L215" s="60">
        <v>185</v>
      </c>
      <c r="M215" s="60">
        <v>7.5600883516589734</v>
      </c>
      <c r="N215" s="60">
        <v>-6.0088351658973416E-2</v>
      </c>
      <c r="O215" s="60">
        <v>-9.9944242969141436E-2</v>
      </c>
      <c r="P215" s="68"/>
      <c r="Q215" s="60">
        <v>92.25</v>
      </c>
      <c r="R215" s="60">
        <v>8.9</v>
      </c>
      <c r="S215" s="68"/>
      <c r="T215" s="68"/>
    </row>
    <row r="216" spans="12:20" x14ac:dyDescent="0.2">
      <c r="L216" s="60">
        <v>186</v>
      </c>
      <c r="M216" s="60">
        <v>7.4841626544198459</v>
      </c>
      <c r="N216" s="60">
        <v>-0.88416265441984621</v>
      </c>
      <c r="O216" s="60">
        <v>-1.4706172613803377</v>
      </c>
      <c r="P216" s="68"/>
      <c r="Q216" s="60">
        <v>92.75</v>
      </c>
      <c r="R216" s="60">
        <v>9</v>
      </c>
      <c r="S216" s="68"/>
      <c r="T216" s="68"/>
    </row>
    <row r="217" spans="12:20" x14ac:dyDescent="0.2">
      <c r="L217" s="60">
        <v>187</v>
      </c>
      <c r="M217" s="60">
        <v>6.0859668141879872</v>
      </c>
      <c r="N217" s="60">
        <v>-1.7859668141879874</v>
      </c>
      <c r="O217" s="60">
        <v>-2.9705774294670881</v>
      </c>
      <c r="P217" s="68"/>
      <c r="Q217" s="60">
        <v>93.25</v>
      </c>
      <c r="R217" s="60">
        <v>9</v>
      </c>
      <c r="S217" s="68"/>
      <c r="T217" s="68"/>
    </row>
    <row r="218" spans="12:20" x14ac:dyDescent="0.2">
      <c r="L218" s="60">
        <v>188</v>
      </c>
      <c r="M218" s="60">
        <v>6.8011478900481448</v>
      </c>
      <c r="N218" s="60">
        <v>-0.20114789004814515</v>
      </c>
      <c r="O218" s="60">
        <v>-0.3345669009161405</v>
      </c>
      <c r="P218" s="68"/>
      <c r="Q218" s="60">
        <v>93.75</v>
      </c>
      <c r="R218" s="60">
        <v>9</v>
      </c>
      <c r="S218" s="68"/>
      <c r="T218" s="68"/>
    </row>
    <row r="219" spans="12:20" x14ac:dyDescent="0.2">
      <c r="L219" s="60">
        <v>189</v>
      </c>
      <c r="M219" s="60">
        <v>7.6680214350396971</v>
      </c>
      <c r="N219" s="60">
        <v>-0.26802143503969678</v>
      </c>
      <c r="O219" s="60">
        <v>-0.44579687551713848</v>
      </c>
      <c r="P219" s="68"/>
      <c r="Q219" s="60">
        <v>94.25</v>
      </c>
      <c r="R219" s="60">
        <v>9</v>
      </c>
      <c r="S219" s="68"/>
      <c r="T219" s="68"/>
    </row>
    <row r="220" spans="12:20" x14ac:dyDescent="0.2">
      <c r="L220" s="60">
        <v>190</v>
      </c>
      <c r="M220" s="60">
        <v>7.819139199234967</v>
      </c>
      <c r="N220" s="60">
        <v>-0.71913919923496739</v>
      </c>
      <c r="O220" s="60">
        <v>-1.1961357047184031</v>
      </c>
      <c r="P220" s="68"/>
      <c r="Q220" s="60">
        <v>94.75</v>
      </c>
      <c r="R220" s="60">
        <v>9</v>
      </c>
      <c r="S220" s="68"/>
      <c r="T220" s="68"/>
    </row>
    <row r="221" spans="12:20" x14ac:dyDescent="0.2">
      <c r="L221" s="60">
        <v>191</v>
      </c>
      <c r="M221" s="60">
        <v>7.3739769900855823</v>
      </c>
      <c r="N221" s="60">
        <v>-0.67397699008558209</v>
      </c>
      <c r="O221" s="60">
        <v>-1.1210179376365816</v>
      </c>
      <c r="P221" s="68"/>
      <c r="Q221" s="60">
        <v>95.25</v>
      </c>
      <c r="R221" s="60">
        <v>9</v>
      </c>
      <c r="S221" s="68"/>
      <c r="T221" s="68"/>
    </row>
    <row r="222" spans="12:20" x14ac:dyDescent="0.2">
      <c r="L222" s="60">
        <v>192</v>
      </c>
      <c r="M222" s="60">
        <v>7.3218809967051417</v>
      </c>
      <c r="N222" s="60">
        <v>-0.62188099670514152</v>
      </c>
      <c r="O222" s="60">
        <v>-1.0343672894430065</v>
      </c>
      <c r="P222" s="68"/>
      <c r="Q222" s="60">
        <v>95.75</v>
      </c>
      <c r="R222" s="60">
        <v>9.3000000000000007</v>
      </c>
      <c r="S222" s="68"/>
      <c r="T222" s="68"/>
    </row>
    <row r="223" spans="12:20" x14ac:dyDescent="0.2">
      <c r="L223" s="60">
        <v>193</v>
      </c>
      <c r="M223" s="60">
        <v>6.937002127359138</v>
      </c>
      <c r="N223" s="60">
        <v>0.26299787264086216</v>
      </c>
      <c r="O223" s="60">
        <v>0.43744124373330689</v>
      </c>
      <c r="P223" s="68"/>
      <c r="Q223" s="60">
        <v>96.25</v>
      </c>
      <c r="R223" s="60">
        <v>9.3000000000000007</v>
      </c>
      <c r="S223" s="68"/>
      <c r="T223" s="68"/>
    </row>
    <row r="224" spans="12:20" x14ac:dyDescent="0.2">
      <c r="L224" s="60">
        <v>194</v>
      </c>
      <c r="M224" s="60">
        <v>6.2810117651959434</v>
      </c>
      <c r="N224" s="60">
        <v>0.81898823480405625</v>
      </c>
      <c r="O224" s="60">
        <v>1.3622134218737743</v>
      </c>
      <c r="P224" s="68"/>
      <c r="Q224" s="60">
        <v>96.75</v>
      </c>
      <c r="R224" s="60">
        <v>9.3000000000000007</v>
      </c>
      <c r="S224" s="68"/>
      <c r="T224" s="68"/>
    </row>
    <row r="225" spans="12:20" x14ac:dyDescent="0.2">
      <c r="L225" s="60">
        <v>195</v>
      </c>
      <c r="M225" s="60">
        <v>6.4220019758023419</v>
      </c>
      <c r="N225" s="60">
        <v>-0.42200197580234189</v>
      </c>
      <c r="O225" s="60">
        <v>-0.70191088353392139</v>
      </c>
      <c r="P225" s="68"/>
      <c r="Q225" s="60">
        <v>97.25</v>
      </c>
      <c r="R225" s="60">
        <v>9.4</v>
      </c>
      <c r="S225" s="68"/>
      <c r="T225" s="68"/>
    </row>
    <row r="226" spans="12:20" x14ac:dyDescent="0.2">
      <c r="L226" s="60">
        <v>196</v>
      </c>
      <c r="M226" s="60">
        <v>7.5049323458980339</v>
      </c>
      <c r="N226" s="60">
        <v>0.89506765410196643</v>
      </c>
      <c r="O226" s="60">
        <v>1.4887554180732325</v>
      </c>
      <c r="P226" s="68"/>
      <c r="Q226" s="60">
        <v>97.75</v>
      </c>
      <c r="R226" s="60">
        <v>9.4</v>
      </c>
      <c r="S226" s="68"/>
      <c r="T226" s="68"/>
    </row>
    <row r="227" spans="12:20" x14ac:dyDescent="0.2">
      <c r="L227" s="60">
        <v>197</v>
      </c>
      <c r="M227" s="60">
        <v>7.6983700127598187</v>
      </c>
      <c r="N227" s="60">
        <v>0.90162998724018095</v>
      </c>
      <c r="O227" s="60">
        <v>1.4996704689858034</v>
      </c>
      <c r="P227" s="68"/>
      <c r="Q227" s="60">
        <v>98.25</v>
      </c>
      <c r="R227" s="60">
        <v>9.5</v>
      </c>
      <c r="S227" s="68"/>
      <c r="T227" s="68"/>
    </row>
    <row r="228" spans="12:20" x14ac:dyDescent="0.2">
      <c r="L228" s="60">
        <v>198</v>
      </c>
      <c r="M228" s="60">
        <v>8.5126865881928904</v>
      </c>
      <c r="N228" s="60">
        <v>-0.61268658819289001</v>
      </c>
      <c r="O228" s="60">
        <v>-1.0190743387639578</v>
      </c>
      <c r="P228" s="68"/>
      <c r="Q228" s="60">
        <v>98.75</v>
      </c>
      <c r="R228" s="60">
        <v>9.8000000000000007</v>
      </c>
      <c r="S228" s="68"/>
      <c r="T228" s="68"/>
    </row>
    <row r="229" spans="12:20" x14ac:dyDescent="0.2">
      <c r="L229" s="60">
        <v>199</v>
      </c>
      <c r="M229" s="60">
        <v>8.1148562376363103</v>
      </c>
      <c r="N229" s="60">
        <v>-0.51485623763631061</v>
      </c>
      <c r="O229" s="60">
        <v>-0.85635427645845608</v>
      </c>
      <c r="P229" s="68"/>
      <c r="Q229" s="60">
        <v>99.25</v>
      </c>
      <c r="R229" s="60">
        <v>9.9</v>
      </c>
      <c r="S229" s="68"/>
      <c r="T229" s="68"/>
    </row>
    <row r="230" spans="12:20" ht="13.5" thickBot="1" x14ac:dyDescent="0.25">
      <c r="L230" s="58">
        <v>200</v>
      </c>
      <c r="M230" s="58">
        <v>8.1512020874796498</v>
      </c>
      <c r="N230" s="58">
        <v>0.3487979125203502</v>
      </c>
      <c r="O230" s="58">
        <v>0.58015143290849913</v>
      </c>
      <c r="P230" s="68"/>
      <c r="Q230" s="58">
        <v>99.75</v>
      </c>
      <c r="R230" s="58">
        <v>9.9</v>
      </c>
      <c r="S230" s="68"/>
      <c r="T230" s="68"/>
    </row>
  </sheetData>
  <sortState ref="R31:R230">
    <sortCondition ref="R31"/>
  </sortState>
  <conditionalFormatting sqref="O31:O230">
    <cfRule type="cellIs" dxfId="1" priority="1" operator="lessThan">
      <formula>-2</formula>
    </cfRule>
    <cfRule type="cellIs" dxfId="0" priority="2" operator="greaterThan">
      <formula>2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zoomScale="90" workbookViewId="0">
      <selection activeCell="M19" sqref="M19"/>
    </sheetView>
  </sheetViews>
  <sheetFormatPr defaultColWidth="8.85546875" defaultRowHeight="12.75" x14ac:dyDescent="0.2"/>
  <cols>
    <col min="1" max="1" width="38.28515625" bestFit="1" customWidth="1"/>
    <col min="6" max="6" width="13.7109375" customWidth="1"/>
    <col min="7" max="8" width="15.140625" customWidth="1"/>
    <col min="17" max="17" width="39.85546875" customWidth="1"/>
    <col min="18" max="18" width="20" customWidth="1"/>
    <col min="257" max="257" width="38.28515625" bestFit="1" customWidth="1"/>
    <col min="262" max="262" width="13.7109375" customWidth="1"/>
    <col min="263" max="264" width="15.140625" customWidth="1"/>
    <col min="513" max="513" width="38.28515625" bestFit="1" customWidth="1"/>
    <col min="518" max="518" width="13.7109375" customWidth="1"/>
    <col min="519" max="520" width="15.140625" customWidth="1"/>
    <col min="769" max="769" width="38.28515625" bestFit="1" customWidth="1"/>
    <col min="774" max="774" width="13.7109375" customWidth="1"/>
    <col min="775" max="776" width="15.140625" customWidth="1"/>
    <col min="1025" max="1025" width="38.28515625" bestFit="1" customWidth="1"/>
    <col min="1030" max="1030" width="13.7109375" customWidth="1"/>
    <col min="1031" max="1032" width="15.140625" customWidth="1"/>
    <col min="1281" max="1281" width="38.28515625" bestFit="1" customWidth="1"/>
    <col min="1286" max="1286" width="13.7109375" customWidth="1"/>
    <col min="1287" max="1288" width="15.140625" customWidth="1"/>
    <col min="1537" max="1537" width="38.28515625" bestFit="1" customWidth="1"/>
    <col min="1542" max="1542" width="13.7109375" customWidth="1"/>
    <col min="1543" max="1544" width="15.140625" customWidth="1"/>
    <col min="1793" max="1793" width="38.28515625" bestFit="1" customWidth="1"/>
    <col min="1798" max="1798" width="13.7109375" customWidth="1"/>
    <col min="1799" max="1800" width="15.140625" customWidth="1"/>
    <col min="2049" max="2049" width="38.28515625" bestFit="1" customWidth="1"/>
    <col min="2054" max="2054" width="13.7109375" customWidth="1"/>
    <col min="2055" max="2056" width="15.140625" customWidth="1"/>
    <col min="2305" max="2305" width="38.28515625" bestFit="1" customWidth="1"/>
    <col min="2310" max="2310" width="13.7109375" customWidth="1"/>
    <col min="2311" max="2312" width="15.140625" customWidth="1"/>
    <col min="2561" max="2561" width="38.28515625" bestFit="1" customWidth="1"/>
    <col min="2566" max="2566" width="13.7109375" customWidth="1"/>
    <col min="2567" max="2568" width="15.140625" customWidth="1"/>
    <col min="2817" max="2817" width="38.28515625" bestFit="1" customWidth="1"/>
    <col min="2822" max="2822" width="13.7109375" customWidth="1"/>
    <col min="2823" max="2824" width="15.140625" customWidth="1"/>
    <col min="3073" max="3073" width="38.28515625" bestFit="1" customWidth="1"/>
    <col min="3078" max="3078" width="13.7109375" customWidth="1"/>
    <col min="3079" max="3080" width="15.140625" customWidth="1"/>
    <col min="3329" max="3329" width="38.28515625" bestFit="1" customWidth="1"/>
    <col min="3334" max="3334" width="13.7109375" customWidth="1"/>
    <col min="3335" max="3336" width="15.140625" customWidth="1"/>
    <col min="3585" max="3585" width="38.28515625" bestFit="1" customWidth="1"/>
    <col min="3590" max="3590" width="13.7109375" customWidth="1"/>
    <col min="3591" max="3592" width="15.140625" customWidth="1"/>
    <col min="3841" max="3841" width="38.28515625" bestFit="1" customWidth="1"/>
    <col min="3846" max="3846" width="13.7109375" customWidth="1"/>
    <col min="3847" max="3848" width="15.140625" customWidth="1"/>
    <col min="4097" max="4097" width="38.28515625" bestFit="1" customWidth="1"/>
    <col min="4102" max="4102" width="13.7109375" customWidth="1"/>
    <col min="4103" max="4104" width="15.140625" customWidth="1"/>
    <col min="4353" max="4353" width="38.28515625" bestFit="1" customWidth="1"/>
    <col min="4358" max="4358" width="13.7109375" customWidth="1"/>
    <col min="4359" max="4360" width="15.140625" customWidth="1"/>
    <col min="4609" max="4609" width="38.28515625" bestFit="1" customWidth="1"/>
    <col min="4614" max="4614" width="13.7109375" customWidth="1"/>
    <col min="4615" max="4616" width="15.140625" customWidth="1"/>
    <col min="4865" max="4865" width="38.28515625" bestFit="1" customWidth="1"/>
    <col min="4870" max="4870" width="13.7109375" customWidth="1"/>
    <col min="4871" max="4872" width="15.140625" customWidth="1"/>
    <col min="5121" max="5121" width="38.28515625" bestFit="1" customWidth="1"/>
    <col min="5126" max="5126" width="13.7109375" customWidth="1"/>
    <col min="5127" max="5128" width="15.140625" customWidth="1"/>
    <col min="5377" max="5377" width="38.28515625" bestFit="1" customWidth="1"/>
    <col min="5382" max="5382" width="13.7109375" customWidth="1"/>
    <col min="5383" max="5384" width="15.140625" customWidth="1"/>
    <col min="5633" max="5633" width="38.28515625" bestFit="1" customWidth="1"/>
    <col min="5638" max="5638" width="13.7109375" customWidth="1"/>
    <col min="5639" max="5640" width="15.140625" customWidth="1"/>
    <col min="5889" max="5889" width="38.28515625" bestFit="1" customWidth="1"/>
    <col min="5894" max="5894" width="13.7109375" customWidth="1"/>
    <col min="5895" max="5896" width="15.140625" customWidth="1"/>
    <col min="6145" max="6145" width="38.28515625" bestFit="1" customWidth="1"/>
    <col min="6150" max="6150" width="13.7109375" customWidth="1"/>
    <col min="6151" max="6152" width="15.140625" customWidth="1"/>
    <col min="6401" max="6401" width="38.28515625" bestFit="1" customWidth="1"/>
    <col min="6406" max="6406" width="13.7109375" customWidth="1"/>
    <col min="6407" max="6408" width="15.140625" customWidth="1"/>
    <col min="6657" max="6657" width="38.28515625" bestFit="1" customWidth="1"/>
    <col min="6662" max="6662" width="13.7109375" customWidth="1"/>
    <col min="6663" max="6664" width="15.140625" customWidth="1"/>
    <col min="6913" max="6913" width="38.28515625" bestFit="1" customWidth="1"/>
    <col min="6918" max="6918" width="13.7109375" customWidth="1"/>
    <col min="6919" max="6920" width="15.140625" customWidth="1"/>
    <col min="7169" max="7169" width="38.28515625" bestFit="1" customWidth="1"/>
    <col min="7174" max="7174" width="13.7109375" customWidth="1"/>
    <col min="7175" max="7176" width="15.140625" customWidth="1"/>
    <col min="7425" max="7425" width="38.28515625" bestFit="1" customWidth="1"/>
    <col min="7430" max="7430" width="13.7109375" customWidth="1"/>
    <col min="7431" max="7432" width="15.140625" customWidth="1"/>
    <col min="7681" max="7681" width="38.28515625" bestFit="1" customWidth="1"/>
    <col min="7686" max="7686" width="13.7109375" customWidth="1"/>
    <col min="7687" max="7688" width="15.140625" customWidth="1"/>
    <col min="7937" max="7937" width="38.28515625" bestFit="1" customWidth="1"/>
    <col min="7942" max="7942" width="13.7109375" customWidth="1"/>
    <col min="7943" max="7944" width="15.140625" customWidth="1"/>
    <col min="8193" max="8193" width="38.28515625" bestFit="1" customWidth="1"/>
    <col min="8198" max="8198" width="13.7109375" customWidth="1"/>
    <col min="8199" max="8200" width="15.140625" customWidth="1"/>
    <col min="8449" max="8449" width="38.28515625" bestFit="1" customWidth="1"/>
    <col min="8454" max="8454" width="13.7109375" customWidth="1"/>
    <col min="8455" max="8456" width="15.140625" customWidth="1"/>
    <col min="8705" max="8705" width="38.28515625" bestFit="1" customWidth="1"/>
    <col min="8710" max="8710" width="13.7109375" customWidth="1"/>
    <col min="8711" max="8712" width="15.140625" customWidth="1"/>
    <col min="8961" max="8961" width="38.28515625" bestFit="1" customWidth="1"/>
    <col min="8966" max="8966" width="13.7109375" customWidth="1"/>
    <col min="8967" max="8968" width="15.140625" customWidth="1"/>
    <col min="9217" max="9217" width="38.28515625" bestFit="1" customWidth="1"/>
    <col min="9222" max="9222" width="13.7109375" customWidth="1"/>
    <col min="9223" max="9224" width="15.140625" customWidth="1"/>
    <col min="9473" max="9473" width="38.28515625" bestFit="1" customWidth="1"/>
    <col min="9478" max="9478" width="13.7109375" customWidth="1"/>
    <col min="9479" max="9480" width="15.140625" customWidth="1"/>
    <col min="9729" max="9729" width="38.28515625" bestFit="1" customWidth="1"/>
    <col min="9734" max="9734" width="13.7109375" customWidth="1"/>
    <col min="9735" max="9736" width="15.140625" customWidth="1"/>
    <col min="9985" max="9985" width="38.28515625" bestFit="1" customWidth="1"/>
    <col min="9990" max="9990" width="13.7109375" customWidth="1"/>
    <col min="9991" max="9992" width="15.140625" customWidth="1"/>
    <col min="10241" max="10241" width="38.28515625" bestFit="1" customWidth="1"/>
    <col min="10246" max="10246" width="13.7109375" customWidth="1"/>
    <col min="10247" max="10248" width="15.140625" customWidth="1"/>
    <col min="10497" max="10497" width="38.28515625" bestFit="1" customWidth="1"/>
    <col min="10502" max="10502" width="13.7109375" customWidth="1"/>
    <col min="10503" max="10504" width="15.140625" customWidth="1"/>
    <col min="10753" max="10753" width="38.28515625" bestFit="1" customWidth="1"/>
    <col min="10758" max="10758" width="13.7109375" customWidth="1"/>
    <col min="10759" max="10760" width="15.140625" customWidth="1"/>
    <col min="11009" max="11009" width="38.28515625" bestFit="1" customWidth="1"/>
    <col min="11014" max="11014" width="13.7109375" customWidth="1"/>
    <col min="11015" max="11016" width="15.140625" customWidth="1"/>
    <col min="11265" max="11265" width="38.28515625" bestFit="1" customWidth="1"/>
    <col min="11270" max="11270" width="13.7109375" customWidth="1"/>
    <col min="11271" max="11272" width="15.140625" customWidth="1"/>
    <col min="11521" max="11521" width="38.28515625" bestFit="1" customWidth="1"/>
    <col min="11526" max="11526" width="13.7109375" customWidth="1"/>
    <col min="11527" max="11528" width="15.140625" customWidth="1"/>
    <col min="11777" max="11777" width="38.28515625" bestFit="1" customWidth="1"/>
    <col min="11782" max="11782" width="13.7109375" customWidth="1"/>
    <col min="11783" max="11784" width="15.140625" customWidth="1"/>
    <col min="12033" max="12033" width="38.28515625" bestFit="1" customWidth="1"/>
    <col min="12038" max="12038" width="13.7109375" customWidth="1"/>
    <col min="12039" max="12040" width="15.140625" customWidth="1"/>
    <col min="12289" max="12289" width="38.28515625" bestFit="1" customWidth="1"/>
    <col min="12294" max="12294" width="13.7109375" customWidth="1"/>
    <col min="12295" max="12296" width="15.140625" customWidth="1"/>
    <col min="12545" max="12545" width="38.28515625" bestFit="1" customWidth="1"/>
    <col min="12550" max="12550" width="13.7109375" customWidth="1"/>
    <col min="12551" max="12552" width="15.140625" customWidth="1"/>
    <col min="12801" max="12801" width="38.28515625" bestFit="1" customWidth="1"/>
    <col min="12806" max="12806" width="13.7109375" customWidth="1"/>
    <col min="12807" max="12808" width="15.140625" customWidth="1"/>
    <col min="13057" max="13057" width="38.28515625" bestFit="1" customWidth="1"/>
    <col min="13062" max="13062" width="13.7109375" customWidth="1"/>
    <col min="13063" max="13064" width="15.140625" customWidth="1"/>
    <col min="13313" max="13313" width="38.28515625" bestFit="1" customWidth="1"/>
    <col min="13318" max="13318" width="13.7109375" customWidth="1"/>
    <col min="13319" max="13320" width="15.140625" customWidth="1"/>
    <col min="13569" max="13569" width="38.28515625" bestFit="1" customWidth="1"/>
    <col min="13574" max="13574" width="13.7109375" customWidth="1"/>
    <col min="13575" max="13576" width="15.140625" customWidth="1"/>
    <col min="13825" max="13825" width="38.28515625" bestFit="1" customWidth="1"/>
    <col min="13830" max="13830" width="13.7109375" customWidth="1"/>
    <col min="13831" max="13832" width="15.140625" customWidth="1"/>
    <col min="14081" max="14081" width="38.28515625" bestFit="1" customWidth="1"/>
    <col min="14086" max="14086" width="13.7109375" customWidth="1"/>
    <col min="14087" max="14088" width="15.140625" customWidth="1"/>
    <col min="14337" max="14337" width="38.28515625" bestFit="1" customWidth="1"/>
    <col min="14342" max="14342" width="13.7109375" customWidth="1"/>
    <col min="14343" max="14344" width="15.140625" customWidth="1"/>
    <col min="14593" max="14593" width="38.28515625" bestFit="1" customWidth="1"/>
    <col min="14598" max="14598" width="13.7109375" customWidth="1"/>
    <col min="14599" max="14600" width="15.140625" customWidth="1"/>
    <col min="14849" max="14849" width="38.28515625" bestFit="1" customWidth="1"/>
    <col min="14854" max="14854" width="13.7109375" customWidth="1"/>
    <col min="14855" max="14856" width="15.140625" customWidth="1"/>
    <col min="15105" max="15105" width="38.28515625" bestFit="1" customWidth="1"/>
    <col min="15110" max="15110" width="13.7109375" customWidth="1"/>
    <col min="15111" max="15112" width="15.140625" customWidth="1"/>
    <col min="15361" max="15361" width="38.28515625" bestFit="1" customWidth="1"/>
    <col min="15366" max="15366" width="13.7109375" customWidth="1"/>
    <col min="15367" max="15368" width="15.140625" customWidth="1"/>
    <col min="15617" max="15617" width="38.28515625" bestFit="1" customWidth="1"/>
    <col min="15622" max="15622" width="13.7109375" customWidth="1"/>
    <col min="15623" max="15624" width="15.140625" customWidth="1"/>
    <col min="15873" max="15873" width="38.28515625" bestFit="1" customWidth="1"/>
    <col min="15878" max="15878" width="13.7109375" customWidth="1"/>
    <col min="15879" max="15880" width="15.140625" customWidth="1"/>
    <col min="16129" max="16129" width="38.28515625" bestFit="1" customWidth="1"/>
    <col min="16134" max="16134" width="13.7109375" customWidth="1"/>
    <col min="16135" max="16136" width="15.140625" customWidth="1"/>
  </cols>
  <sheetData>
    <row r="1" spans="1:18" x14ac:dyDescent="0.2">
      <c r="A1" s="7" t="s">
        <v>383</v>
      </c>
    </row>
    <row r="3" spans="1:18" ht="25.5" x14ac:dyDescent="0.2">
      <c r="A3" s="75" t="s">
        <v>384</v>
      </c>
    </row>
    <row r="5" spans="1:18" ht="13.5" thickBot="1" x14ac:dyDescent="0.25">
      <c r="A5" s="76" t="s">
        <v>385</v>
      </c>
    </row>
    <row r="6" spans="1:18" x14ac:dyDescent="0.2">
      <c r="A6" s="77" t="s">
        <v>386</v>
      </c>
      <c r="B6" s="78" t="s">
        <v>387</v>
      </c>
      <c r="Q6" s="61"/>
      <c r="R6" s="62" t="s">
        <v>368</v>
      </c>
    </row>
    <row r="7" spans="1:18" x14ac:dyDescent="0.2">
      <c r="A7" s="77" t="s">
        <v>388</v>
      </c>
      <c r="B7" s="78" t="s">
        <v>389</v>
      </c>
      <c r="Q7" s="64" t="s">
        <v>47</v>
      </c>
      <c r="R7" s="60">
        <v>1.7250884325106699</v>
      </c>
    </row>
    <row r="8" spans="1:18" x14ac:dyDescent="0.2">
      <c r="A8" s="79"/>
      <c r="B8" s="80"/>
      <c r="Q8" s="64" t="s">
        <v>78</v>
      </c>
      <c r="R8" s="60">
        <v>5.5276262242348578E-2</v>
      </c>
    </row>
    <row r="9" spans="1:18" x14ac:dyDescent="0.2">
      <c r="A9" s="76" t="s">
        <v>390</v>
      </c>
      <c r="B9" s="80"/>
      <c r="Q9" s="64" t="s">
        <v>2</v>
      </c>
      <c r="R9" s="60">
        <v>0.45782515226214732</v>
      </c>
    </row>
    <row r="10" spans="1:18" x14ac:dyDescent="0.2">
      <c r="A10" s="77" t="s">
        <v>391</v>
      </c>
      <c r="B10" s="81">
        <v>0.43</v>
      </c>
      <c r="Q10" s="64" t="s">
        <v>1</v>
      </c>
      <c r="R10" s="60">
        <v>0.43407074578843252</v>
      </c>
    </row>
    <row r="11" spans="1:18" x14ac:dyDescent="0.2">
      <c r="A11" s="77" t="s">
        <v>392</v>
      </c>
      <c r="B11" s="81">
        <v>0.46</v>
      </c>
      <c r="Q11" s="64" t="s">
        <v>393</v>
      </c>
      <c r="R11" s="60">
        <v>-4.0215732523471943E-2</v>
      </c>
    </row>
    <row r="12" spans="1:18" x14ac:dyDescent="0.2">
      <c r="A12" s="77" t="s">
        <v>394</v>
      </c>
      <c r="B12" s="81">
        <v>-0.04</v>
      </c>
      <c r="Q12" s="64" t="s">
        <v>119</v>
      </c>
      <c r="R12" s="60">
        <v>0.21275797375374675</v>
      </c>
    </row>
    <row r="13" spans="1:18" ht="13.5" thickBot="1" x14ac:dyDescent="0.25">
      <c r="A13" s="79"/>
      <c r="B13" s="80"/>
      <c r="Q13" s="65" t="s">
        <v>4</v>
      </c>
      <c r="R13" s="58">
        <v>0.326081791319419</v>
      </c>
    </row>
    <row r="14" spans="1:18" x14ac:dyDescent="0.2">
      <c r="A14" s="77" t="s">
        <v>395</v>
      </c>
      <c r="B14" s="81">
        <v>1.73</v>
      </c>
    </row>
    <row r="15" spans="1:18" x14ac:dyDescent="0.2">
      <c r="L15" t="s">
        <v>429</v>
      </c>
    </row>
    <row r="16" spans="1:18" x14ac:dyDescent="0.2">
      <c r="A16" s="76" t="s">
        <v>396</v>
      </c>
      <c r="L16" t="s">
        <v>430</v>
      </c>
      <c r="Q16" s="7" t="s">
        <v>397</v>
      </c>
      <c r="R16" s="82">
        <v>7.8940000000000001</v>
      </c>
    </row>
    <row r="17" spans="1:18" x14ac:dyDescent="0.2">
      <c r="A17" s="77" t="s">
        <v>398</v>
      </c>
      <c r="B17" s="81">
        <v>7.9</v>
      </c>
      <c r="Q17" s="7" t="s">
        <v>399</v>
      </c>
      <c r="R17" s="82">
        <v>1.3830139689066567</v>
      </c>
    </row>
    <row r="18" spans="1:18" x14ac:dyDescent="0.2">
      <c r="A18" s="77" t="s">
        <v>400</v>
      </c>
      <c r="B18" s="81">
        <v>1.4</v>
      </c>
      <c r="Q18" s="7"/>
    </row>
    <row r="19" spans="1:18" x14ac:dyDescent="0.2">
      <c r="A19" s="77" t="s">
        <v>401</v>
      </c>
      <c r="B19" s="81">
        <v>5.2</v>
      </c>
      <c r="Q19" s="7"/>
    </row>
    <row r="20" spans="1:18" x14ac:dyDescent="0.2">
      <c r="A20" s="77" t="s">
        <v>402</v>
      </c>
      <c r="B20" s="81">
        <v>1.1000000000000001</v>
      </c>
      <c r="Q20" s="7" t="s">
        <v>403</v>
      </c>
      <c r="R20" s="82">
        <v>5.2479999999999993</v>
      </c>
    </row>
    <row r="21" spans="1:18" x14ac:dyDescent="0.2">
      <c r="Q21" s="7" t="s">
        <v>404</v>
      </c>
      <c r="R21" s="82">
        <v>1.1285673757503583</v>
      </c>
    </row>
    <row r="29" spans="1:18" s="84" customFormat="1" x14ac:dyDescent="0.2">
      <c r="A29" s="83" t="s">
        <v>405</v>
      </c>
    </row>
    <row r="30" spans="1:18" x14ac:dyDescent="0.2">
      <c r="B30" s="85"/>
      <c r="C30" s="85" t="str">
        <f>CONCATENATE("Low ", B6)</f>
        <v>Low IV</v>
      </c>
      <c r="D30" s="85" t="str">
        <f>CONCATENATE("High ", B6)</f>
        <v>High IV</v>
      </c>
    </row>
    <row r="31" spans="1:18" x14ac:dyDescent="0.2">
      <c r="B31" s="86" t="str">
        <f>CONCATENATE("Low ", B7)</f>
        <v>Low Moderator</v>
      </c>
      <c r="C31" s="85">
        <f>((B17-B18)*B10)+((B19-B20)*B11)+((B17-B18)*(B19-B20))*B12+B14</f>
        <v>5.3450000000000006</v>
      </c>
      <c r="D31" s="85">
        <f>(B17+B18)*B10+((B19-B20)*B11)+((B17+B18)*(B19-B20)*B12)+B14</f>
        <v>6.0898000000000003</v>
      </c>
    </row>
    <row r="32" spans="1:18" x14ac:dyDescent="0.2">
      <c r="B32" s="86" t="str">
        <f xml:space="preserve"> CONCATENATE("High ", B7)</f>
        <v>High Moderator</v>
      </c>
      <c r="C32" s="85">
        <f>((B17-B18)*B10)+(B19+B20)*B11+((B17-B18)*(B19+B20)*B12)+B14</f>
        <v>5.7850000000000001</v>
      </c>
      <c r="D32" s="85">
        <f>(B17+B18)*B10+(B19+B20)*B11+((B17+B18)*(B19+B20))*B12+B14</f>
        <v>6.2834000000000003</v>
      </c>
    </row>
  </sheetData>
  <pageMargins left="0.75" right="0.75" top="1" bottom="1" header="0.5" footer="0.5"/>
  <pageSetup paperSize="9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95"/>
  <sheetViews>
    <sheetView topLeftCell="T1" workbookViewId="0">
      <selection activeCell="M144" sqref="M144"/>
    </sheetView>
  </sheetViews>
  <sheetFormatPr defaultColWidth="8.85546875" defaultRowHeight="12.75" x14ac:dyDescent="0.2"/>
  <cols>
    <col min="1" max="1" width="15" bestFit="1" customWidth="1"/>
    <col min="2" max="2" width="8.7109375" bestFit="1" customWidth="1"/>
    <col min="3" max="3" width="14.42578125" bestFit="1" customWidth="1"/>
    <col min="4" max="4" width="17.140625" bestFit="1" customWidth="1"/>
    <col min="5" max="5" width="13.5703125" bestFit="1" customWidth="1"/>
    <col min="10" max="10" width="18.85546875" bestFit="1" customWidth="1"/>
    <col min="13" max="13" width="22.42578125" customWidth="1"/>
    <col min="14" max="14" width="12.5703125" bestFit="1" customWidth="1"/>
    <col min="15" max="15" width="13.42578125" customWidth="1"/>
    <col min="16" max="16" width="15.140625" bestFit="1" customWidth="1"/>
    <col min="17" max="17" width="12.42578125" bestFit="1" customWidth="1"/>
    <col min="18" max="18" width="18.42578125" customWidth="1"/>
    <col min="30" max="30" width="10.140625" customWidth="1"/>
    <col min="37" max="37" width="28.42578125" customWidth="1"/>
  </cols>
  <sheetData>
    <row r="1" spans="1:50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</row>
    <row r="2" spans="1:50" x14ac:dyDescent="0.2">
      <c r="A2" s="13">
        <v>1</v>
      </c>
      <c r="B2" s="14">
        <v>8.5</v>
      </c>
      <c r="C2" s="14">
        <v>6</v>
      </c>
      <c r="D2" s="14">
        <v>3.7</v>
      </c>
      <c r="E2" s="13">
        <v>1</v>
      </c>
    </row>
    <row r="3" spans="1:50" x14ac:dyDescent="0.2">
      <c r="A3" s="13">
        <v>0</v>
      </c>
      <c r="B3" s="14">
        <v>8.1999999999999993</v>
      </c>
      <c r="C3" s="14">
        <v>3.1</v>
      </c>
      <c r="D3" s="14">
        <v>4.9000000000000004</v>
      </c>
      <c r="E3" s="13">
        <v>0</v>
      </c>
    </row>
    <row r="4" spans="1:50" x14ac:dyDescent="0.2">
      <c r="A4" s="13">
        <v>1</v>
      </c>
      <c r="B4" s="14">
        <v>9.1999999999999993</v>
      </c>
      <c r="C4" s="14">
        <v>5.8</v>
      </c>
      <c r="D4" s="14">
        <v>4.5</v>
      </c>
      <c r="E4" s="13">
        <v>1</v>
      </c>
      <c r="J4" s="74" t="s">
        <v>5</v>
      </c>
      <c r="K4" s="74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74" t="s">
        <v>6</v>
      </c>
      <c r="AM4" s="74"/>
      <c r="AN4" s="68"/>
      <c r="AO4" s="68"/>
      <c r="AP4" s="68"/>
      <c r="AQ4" s="74" t="s">
        <v>7</v>
      </c>
      <c r="AR4" s="68"/>
      <c r="AS4" s="68"/>
      <c r="AT4" s="68"/>
      <c r="AU4" s="68"/>
      <c r="AV4" s="68"/>
      <c r="AW4" s="68"/>
      <c r="AX4" s="68"/>
    </row>
    <row r="5" spans="1:50" x14ac:dyDescent="0.2">
      <c r="A5" s="13">
        <v>0</v>
      </c>
      <c r="B5" s="14">
        <v>6.4</v>
      </c>
      <c r="C5" s="14">
        <v>4.5</v>
      </c>
      <c r="D5" s="14">
        <v>3</v>
      </c>
      <c r="E5" s="13">
        <v>0</v>
      </c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</row>
    <row r="6" spans="1:50" x14ac:dyDescent="0.2">
      <c r="A6" s="13">
        <v>1</v>
      </c>
      <c r="B6" s="14">
        <v>9</v>
      </c>
      <c r="C6" s="14">
        <v>4.5</v>
      </c>
      <c r="D6" s="14">
        <v>3.5</v>
      </c>
      <c r="E6" s="13">
        <v>0</v>
      </c>
      <c r="J6" s="74" t="s">
        <v>0</v>
      </c>
      <c r="K6" s="74" t="s">
        <v>1</v>
      </c>
      <c r="L6" s="74" t="s">
        <v>2</v>
      </c>
      <c r="M6" s="74" t="s">
        <v>3</v>
      </c>
      <c r="N6" s="74" t="s">
        <v>8</v>
      </c>
      <c r="O6" s="74" t="s">
        <v>9</v>
      </c>
      <c r="P6" s="74" t="s">
        <v>10</v>
      </c>
      <c r="Q6" s="74" t="s">
        <v>11</v>
      </c>
      <c r="R6" s="74" t="s">
        <v>12</v>
      </c>
      <c r="S6" s="74" t="s">
        <v>13</v>
      </c>
      <c r="T6" s="74" t="s">
        <v>14</v>
      </c>
      <c r="U6" s="74" t="s">
        <v>15</v>
      </c>
      <c r="V6" s="74" t="s">
        <v>16</v>
      </c>
      <c r="W6" s="74" t="s">
        <v>17</v>
      </c>
      <c r="X6" s="68"/>
      <c r="Y6" s="91" t="s">
        <v>18</v>
      </c>
      <c r="Z6" s="68"/>
      <c r="AA6" s="90" t="s">
        <v>19</v>
      </c>
      <c r="AB6" s="68">
        <v>-138.61943594531573</v>
      </c>
      <c r="AC6" s="68"/>
      <c r="AD6" s="90" t="s">
        <v>20</v>
      </c>
      <c r="AE6" s="90"/>
      <c r="AF6" s="68"/>
      <c r="AG6" s="68"/>
      <c r="AH6" s="68"/>
      <c r="AI6" s="68"/>
      <c r="AJ6" s="91" t="s">
        <v>21</v>
      </c>
      <c r="AK6" s="68"/>
      <c r="AL6" s="68"/>
      <c r="AM6" s="90" t="s">
        <v>22</v>
      </c>
      <c r="AN6" s="90" t="s">
        <v>23</v>
      </c>
      <c r="AO6" s="68"/>
      <c r="AP6" s="68"/>
      <c r="AQ6" s="74" t="s">
        <v>12</v>
      </c>
      <c r="AR6" s="74" t="s">
        <v>9</v>
      </c>
      <c r="AS6" s="74" t="s">
        <v>8</v>
      </c>
      <c r="AT6" s="74" t="s">
        <v>24</v>
      </c>
      <c r="AU6" s="74" t="s">
        <v>25</v>
      </c>
      <c r="AV6" s="74" t="s">
        <v>26</v>
      </c>
      <c r="AW6" s="74" t="s">
        <v>27</v>
      </c>
      <c r="AX6" s="74" t="s">
        <v>28</v>
      </c>
    </row>
    <row r="7" spans="1:50" x14ac:dyDescent="0.2">
      <c r="A7" s="13">
        <v>0</v>
      </c>
      <c r="B7" s="14">
        <v>6.5</v>
      </c>
      <c r="C7" s="14">
        <v>3.7</v>
      </c>
      <c r="D7" s="14">
        <v>3.3</v>
      </c>
      <c r="E7" s="13">
        <v>0</v>
      </c>
      <c r="J7" s="68">
        <v>0</v>
      </c>
      <c r="K7" s="68">
        <v>5</v>
      </c>
      <c r="L7" s="68">
        <v>4.9000000000000004</v>
      </c>
      <c r="M7" s="68">
        <v>3.1</v>
      </c>
      <c r="N7" s="68">
        <v>0</v>
      </c>
      <c r="O7" s="68">
        <v>2</v>
      </c>
      <c r="P7" s="68">
        <v>2</v>
      </c>
      <c r="Q7" s="68">
        <v>0</v>
      </c>
      <c r="R7" s="68">
        <v>3.320825573426503E-2</v>
      </c>
      <c r="S7" s="68">
        <v>6.6416511468530059E-2</v>
      </c>
      <c r="T7" s="68">
        <v>1.93358348853147</v>
      </c>
      <c r="U7" s="68">
        <v>-6.7544338852399424E-2</v>
      </c>
      <c r="V7" s="68">
        <v>100</v>
      </c>
      <c r="W7" s="68">
        <v>6.8697847144911728E-2</v>
      </c>
      <c r="X7" s="68"/>
      <c r="Y7" s="68"/>
      <c r="Z7" s="68"/>
      <c r="AA7" s="90" t="s">
        <v>29</v>
      </c>
      <c r="AB7" s="68">
        <v>-95.377248666326409</v>
      </c>
      <c r="AC7" s="68"/>
      <c r="AD7" s="68">
        <v>5.2003900345866549</v>
      </c>
      <c r="AE7" s="68">
        <v>0.13457875146529857</v>
      </c>
      <c r="AF7" s="68">
        <v>-0.27823963460279283</v>
      </c>
      <c r="AG7" s="68">
        <v>-0.28872015425701536</v>
      </c>
      <c r="AH7" s="68">
        <v>-0.39594001102936716</v>
      </c>
      <c r="AI7" s="68"/>
      <c r="AJ7" s="68">
        <v>9.0294982162783365E-15</v>
      </c>
      <c r="AK7" s="68"/>
      <c r="AL7" s="90" t="s">
        <v>13</v>
      </c>
      <c r="AM7" s="68">
        <v>78</v>
      </c>
      <c r="AN7" s="68">
        <v>25</v>
      </c>
      <c r="AO7" s="68">
        <v>103</v>
      </c>
      <c r="AP7" s="68"/>
      <c r="AQ7" s="68"/>
      <c r="AR7" s="68"/>
      <c r="AS7" s="68"/>
      <c r="AT7" s="68">
        <v>0</v>
      </c>
      <c r="AU7" s="68">
        <v>0</v>
      </c>
      <c r="AV7" s="68">
        <v>1</v>
      </c>
      <c r="AW7" s="68">
        <v>1</v>
      </c>
      <c r="AX7" s="68">
        <v>2.0202020202020221E-2</v>
      </c>
    </row>
    <row r="8" spans="1:50" x14ac:dyDescent="0.2">
      <c r="A8" s="13">
        <v>0</v>
      </c>
      <c r="B8" s="14">
        <v>6.9</v>
      </c>
      <c r="C8" s="14">
        <v>5.4</v>
      </c>
      <c r="D8" s="14">
        <v>2</v>
      </c>
      <c r="E8" s="13">
        <v>1</v>
      </c>
      <c r="J8" s="68">
        <v>0</v>
      </c>
      <c r="K8" s="68">
        <v>5.2</v>
      </c>
      <c r="L8" s="68">
        <v>5</v>
      </c>
      <c r="M8" s="68">
        <v>3.3</v>
      </c>
      <c r="N8" s="68">
        <v>0</v>
      </c>
      <c r="O8" s="68">
        <v>2</v>
      </c>
      <c r="P8" s="68">
        <v>2</v>
      </c>
      <c r="Q8" s="68">
        <v>0</v>
      </c>
      <c r="R8" s="68">
        <v>4.9901431991243882E-2</v>
      </c>
      <c r="S8" s="68">
        <v>9.9802863982487763E-2</v>
      </c>
      <c r="T8" s="68">
        <v>1.9001971360175123</v>
      </c>
      <c r="U8" s="68">
        <v>-0.1023790879422409</v>
      </c>
      <c r="V8" s="68">
        <v>100</v>
      </c>
      <c r="W8" s="68">
        <v>0.1050447472957016</v>
      </c>
      <c r="X8" s="68"/>
      <c r="Y8" s="68">
        <v>-13.278058938675288</v>
      </c>
      <c r="Z8" s="68"/>
      <c r="AA8" s="90"/>
      <c r="AB8" s="68"/>
      <c r="AC8" s="68"/>
      <c r="AD8" s="68">
        <v>0.13457875146529708</v>
      </c>
      <c r="AE8" s="68">
        <v>0.14198234159375439</v>
      </c>
      <c r="AF8" s="68">
        <v>-1.5463530134950552E-2</v>
      </c>
      <c r="AG8" s="68">
        <v>-1.622944632897233E-2</v>
      </c>
      <c r="AH8" s="68">
        <v>2.2628242393135812E-3</v>
      </c>
      <c r="AI8" s="68"/>
      <c r="AJ8" s="68">
        <v>8.9993153428009336E-16</v>
      </c>
      <c r="AK8" s="68"/>
      <c r="AL8" s="90" t="s">
        <v>14</v>
      </c>
      <c r="AM8" s="68">
        <v>23</v>
      </c>
      <c r="AN8" s="68">
        <v>74</v>
      </c>
      <c r="AO8" s="68">
        <v>97</v>
      </c>
      <c r="AP8" s="68"/>
      <c r="AQ8" s="68">
        <v>1.5811735037176599E-2</v>
      </c>
      <c r="AR8" s="68">
        <v>2</v>
      </c>
      <c r="AS8" s="68">
        <v>0</v>
      </c>
      <c r="AT8" s="68">
        <v>2</v>
      </c>
      <c r="AU8" s="68">
        <v>0</v>
      </c>
      <c r="AV8" s="68">
        <v>0.97979797979797978</v>
      </c>
      <c r="AW8" s="68">
        <v>1</v>
      </c>
      <c r="AX8" s="68">
        <v>2.0202020202020221E-2</v>
      </c>
    </row>
    <row r="9" spans="1:50" x14ac:dyDescent="0.2">
      <c r="A9" s="13">
        <v>0</v>
      </c>
      <c r="B9" s="14">
        <v>6.2</v>
      </c>
      <c r="C9" s="14">
        <v>5.0999999999999996</v>
      </c>
      <c r="D9" s="14">
        <v>3.7</v>
      </c>
      <c r="E9" s="13">
        <v>0</v>
      </c>
      <c r="J9" s="68">
        <v>0</v>
      </c>
      <c r="K9" s="68">
        <v>5.6</v>
      </c>
      <c r="L9" s="68">
        <v>5.6</v>
      </c>
      <c r="M9" s="68">
        <v>4.5</v>
      </c>
      <c r="N9" s="68">
        <v>1</v>
      </c>
      <c r="O9" s="68">
        <v>1</v>
      </c>
      <c r="P9" s="68">
        <v>2</v>
      </c>
      <c r="Q9" s="68">
        <v>0.5</v>
      </c>
      <c r="R9" s="68">
        <v>0.28459129984069165</v>
      </c>
      <c r="S9" s="68">
        <v>0.56918259968138329</v>
      </c>
      <c r="T9" s="68">
        <v>1.4308174003186167</v>
      </c>
      <c r="U9" s="68">
        <v>-1.5916024545530583</v>
      </c>
      <c r="V9" s="68">
        <v>50</v>
      </c>
      <c r="W9" s="68">
        <v>0.45580663128004839</v>
      </c>
      <c r="X9" s="68"/>
      <c r="Y9" s="68">
        <v>0.96835624447692514</v>
      </c>
      <c r="Z9" s="68"/>
      <c r="AA9" s="90" t="s">
        <v>30</v>
      </c>
      <c r="AB9" s="68">
        <v>86.48437455797864</v>
      </c>
      <c r="AC9" s="68"/>
      <c r="AD9" s="68">
        <v>-0.27823963460279344</v>
      </c>
      <c r="AE9" s="68">
        <v>-1.5463530134950668E-2</v>
      </c>
      <c r="AF9" s="68">
        <v>2.3643423549331848E-2</v>
      </c>
      <c r="AG9" s="68">
        <v>1.2478545896907793E-2</v>
      </c>
      <c r="AH9" s="68">
        <v>8.7690108154303698E-3</v>
      </c>
      <c r="AI9" s="68"/>
      <c r="AJ9" s="68">
        <v>-7.6953360160198643E-16</v>
      </c>
      <c r="AK9" s="68"/>
      <c r="AL9" s="68"/>
      <c r="AM9" s="68">
        <v>101</v>
      </c>
      <c r="AN9" s="68">
        <v>99</v>
      </c>
      <c r="AO9" s="68">
        <v>200</v>
      </c>
      <c r="AP9" s="68"/>
      <c r="AQ9" s="68">
        <v>2.0583381239750165E-2</v>
      </c>
      <c r="AR9" s="68">
        <v>2</v>
      </c>
      <c r="AS9" s="68">
        <v>0</v>
      </c>
      <c r="AT9" s="68">
        <v>4</v>
      </c>
      <c r="AU9" s="68">
        <v>0</v>
      </c>
      <c r="AV9" s="68">
        <v>0.95959595959595956</v>
      </c>
      <c r="AW9" s="68">
        <v>1</v>
      </c>
      <c r="AX9" s="68">
        <v>2.020202020202011E-2</v>
      </c>
    </row>
    <row r="10" spans="1:50" x14ac:dyDescent="0.2">
      <c r="A10" s="13">
        <v>0</v>
      </c>
      <c r="B10" s="14">
        <v>5.8</v>
      </c>
      <c r="C10" s="14">
        <v>5.8</v>
      </c>
      <c r="D10" s="14">
        <v>4.5999999999999996</v>
      </c>
      <c r="E10" s="13">
        <v>1</v>
      </c>
      <c r="J10" s="68">
        <v>0</v>
      </c>
      <c r="K10" s="68">
        <v>5.7</v>
      </c>
      <c r="L10" s="68">
        <v>5.0999999999999996</v>
      </c>
      <c r="M10" s="68">
        <v>4.5</v>
      </c>
      <c r="N10" s="68">
        <v>0</v>
      </c>
      <c r="O10" s="68">
        <v>1</v>
      </c>
      <c r="P10" s="68">
        <v>1</v>
      </c>
      <c r="Q10" s="68">
        <v>0</v>
      </c>
      <c r="R10" s="68">
        <v>0.23738187215362402</v>
      </c>
      <c r="S10" s="68">
        <v>0.23738187215362402</v>
      </c>
      <c r="T10" s="68">
        <v>0.76261812784637595</v>
      </c>
      <c r="U10" s="68">
        <v>-0.27099786073396892</v>
      </c>
      <c r="V10" s="68">
        <v>100</v>
      </c>
      <c r="W10" s="68">
        <v>0.31127226522137297</v>
      </c>
      <c r="X10" s="68"/>
      <c r="Y10" s="68">
        <v>0.65411901447375465</v>
      </c>
      <c r="Z10" s="68"/>
      <c r="AA10" s="90" t="s">
        <v>31</v>
      </c>
      <c r="AB10" s="68">
        <v>4</v>
      </c>
      <c r="AC10" s="68"/>
      <c r="AD10" s="68">
        <v>-0.28872015425701075</v>
      </c>
      <c r="AE10" s="68">
        <v>-1.6229446328972223E-2</v>
      </c>
      <c r="AF10" s="68">
        <v>1.2478545896907462E-2</v>
      </c>
      <c r="AG10" s="68">
        <v>3.8125996379900155E-2</v>
      </c>
      <c r="AH10" s="68">
        <v>3.6163656462939427E-4</v>
      </c>
      <c r="AI10" s="68"/>
      <c r="AJ10" s="68">
        <v>-4.8765247311229766E-16</v>
      </c>
      <c r="AK10" s="68"/>
      <c r="AL10" s="68"/>
      <c r="AM10" s="68"/>
      <c r="AN10" s="68"/>
      <c r="AO10" s="68"/>
      <c r="AP10" s="68"/>
      <c r="AQ10" s="68">
        <v>3.320825573426503E-2</v>
      </c>
      <c r="AR10" s="68">
        <v>2</v>
      </c>
      <c r="AS10" s="68">
        <v>0</v>
      </c>
      <c r="AT10" s="68">
        <v>6</v>
      </c>
      <c r="AU10" s="68">
        <v>0</v>
      </c>
      <c r="AV10" s="68">
        <v>0.93939393939393945</v>
      </c>
      <c r="AW10" s="68">
        <v>1</v>
      </c>
      <c r="AX10" s="68">
        <v>2.0202020202020221E-2</v>
      </c>
    </row>
    <row r="11" spans="1:50" x14ac:dyDescent="0.2">
      <c r="A11" s="13">
        <v>0</v>
      </c>
      <c r="B11" s="14">
        <v>6.4</v>
      </c>
      <c r="C11" s="14">
        <v>5.7</v>
      </c>
      <c r="D11" s="14">
        <v>4.4000000000000004</v>
      </c>
      <c r="E11" s="13">
        <v>0</v>
      </c>
      <c r="J11" s="68">
        <v>0</v>
      </c>
      <c r="K11" s="68">
        <v>5.7</v>
      </c>
      <c r="L11" s="68">
        <v>6</v>
      </c>
      <c r="M11" s="68">
        <v>5.2</v>
      </c>
      <c r="N11" s="68">
        <v>1</v>
      </c>
      <c r="O11" s="68">
        <v>1</v>
      </c>
      <c r="P11" s="68">
        <v>2</v>
      </c>
      <c r="Q11" s="68">
        <v>0.5</v>
      </c>
      <c r="R11" s="68">
        <v>0.55061073563014584</v>
      </c>
      <c r="S11" s="68">
        <v>1.1012214712602917</v>
      </c>
      <c r="T11" s="68">
        <v>0.89877852873970832</v>
      </c>
      <c r="U11" s="68">
        <v>-1.3965929967306581</v>
      </c>
      <c r="V11" s="68">
        <v>50</v>
      </c>
      <c r="W11" s="68">
        <v>2.0703698153943746E-2</v>
      </c>
      <c r="X11" s="68"/>
      <c r="Y11" s="68">
        <v>0.6213986555352472</v>
      </c>
      <c r="Z11" s="68"/>
      <c r="AA11" s="90" t="s">
        <v>32</v>
      </c>
      <c r="AB11" s="68">
        <v>7.3450248443309552E-18</v>
      </c>
      <c r="AC11" s="68"/>
      <c r="AD11" s="68">
        <v>-0.39594001102937199</v>
      </c>
      <c r="AE11" s="68">
        <v>2.2628242393132919E-3</v>
      </c>
      <c r="AF11" s="68">
        <v>8.7690108154306473E-3</v>
      </c>
      <c r="AG11" s="68">
        <v>3.6163656462991767E-4</v>
      </c>
      <c r="AH11" s="68">
        <v>8.2845416630322508E-2</v>
      </c>
      <c r="AI11" s="68"/>
      <c r="AJ11" s="68">
        <v>-4.5407870656145462E-16</v>
      </c>
      <c r="AK11" s="68"/>
      <c r="AL11" s="90" t="s">
        <v>33</v>
      </c>
      <c r="AM11" s="68">
        <v>0.7722772277227723</v>
      </c>
      <c r="AN11" s="68">
        <v>0.74747474747474751</v>
      </c>
      <c r="AO11" s="68">
        <v>0.76</v>
      </c>
      <c r="AP11" s="68"/>
      <c r="AQ11" s="68">
        <v>4.243486320409591E-2</v>
      </c>
      <c r="AR11" s="68">
        <v>2</v>
      </c>
      <c r="AS11" s="68">
        <v>0</v>
      </c>
      <c r="AT11" s="68">
        <v>8</v>
      </c>
      <c r="AU11" s="68">
        <v>0</v>
      </c>
      <c r="AV11" s="68">
        <v>0.91919191919191923</v>
      </c>
      <c r="AW11" s="68">
        <v>1</v>
      </c>
      <c r="AX11" s="68">
        <v>1.0101010101010166E-2</v>
      </c>
    </row>
    <row r="12" spans="1:50" x14ac:dyDescent="0.2">
      <c r="A12" s="13">
        <v>1</v>
      </c>
      <c r="B12" s="14">
        <v>8.6999999999999993</v>
      </c>
      <c r="C12" s="14">
        <v>4.5999999999999996</v>
      </c>
      <c r="D12" s="14">
        <v>4</v>
      </c>
      <c r="E12" s="13">
        <v>1</v>
      </c>
      <c r="J12" s="68">
        <v>0</v>
      </c>
      <c r="K12" s="68">
        <v>5.8</v>
      </c>
      <c r="L12" s="68">
        <v>5.8</v>
      </c>
      <c r="M12" s="68">
        <v>4.5999999999999996</v>
      </c>
      <c r="N12" s="68">
        <v>1</v>
      </c>
      <c r="O12" s="68">
        <v>1</v>
      </c>
      <c r="P12" s="68">
        <v>2</v>
      </c>
      <c r="Q12" s="68">
        <v>0.5</v>
      </c>
      <c r="R12" s="68">
        <v>0.36566864185648962</v>
      </c>
      <c r="S12" s="68">
        <v>0.73133728371297924</v>
      </c>
      <c r="T12" s="68">
        <v>1.2686627162870208</v>
      </c>
      <c r="U12" s="68">
        <v>-1.4612115199397833</v>
      </c>
      <c r="V12" s="68">
        <v>50</v>
      </c>
      <c r="W12" s="68">
        <v>0.15558972277605579</v>
      </c>
      <c r="X12" s="68"/>
      <c r="Y12" s="68">
        <v>1.1585244697847101</v>
      </c>
      <c r="Z12" s="68"/>
      <c r="AA12" s="90" t="s">
        <v>34</v>
      </c>
      <c r="AB12" s="68">
        <v>0.05</v>
      </c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>
        <v>4.3436957620058503E-2</v>
      </c>
      <c r="AR12" s="68">
        <v>1</v>
      </c>
      <c r="AS12" s="68">
        <v>1</v>
      </c>
      <c r="AT12" s="68">
        <v>9</v>
      </c>
      <c r="AU12" s="68">
        <v>1</v>
      </c>
      <c r="AV12" s="68">
        <v>0.90909090909090906</v>
      </c>
      <c r="AW12" s="68">
        <v>0.99009900990099009</v>
      </c>
      <c r="AX12" s="68">
        <v>2.000200020002002E-2</v>
      </c>
    </row>
    <row r="13" spans="1:50" x14ac:dyDescent="0.2">
      <c r="A13" s="13">
        <v>0</v>
      </c>
      <c r="B13" s="14">
        <v>6.1</v>
      </c>
      <c r="C13" s="14">
        <v>6.4</v>
      </c>
      <c r="D13" s="14">
        <v>3.2</v>
      </c>
      <c r="E13" s="13">
        <v>0</v>
      </c>
      <c r="J13" s="68">
        <v>0</v>
      </c>
      <c r="K13" s="68">
        <v>5.9</v>
      </c>
      <c r="L13" s="68">
        <v>5.5</v>
      </c>
      <c r="M13" s="68">
        <v>4.8</v>
      </c>
      <c r="N13" s="68">
        <v>1</v>
      </c>
      <c r="O13" s="68">
        <v>1</v>
      </c>
      <c r="P13" s="68">
        <v>2</v>
      </c>
      <c r="Q13" s="68">
        <v>0.5</v>
      </c>
      <c r="R13" s="68">
        <v>0.39170601583425513</v>
      </c>
      <c r="S13" s="68">
        <v>0.78341203166851026</v>
      </c>
      <c r="T13" s="68">
        <v>1.2165879683314897</v>
      </c>
      <c r="U13" s="68">
        <v>-1.4343406674474395</v>
      </c>
      <c r="V13" s="68">
        <v>50</v>
      </c>
      <c r="W13" s="68">
        <v>9.8438479378727434E-2</v>
      </c>
      <c r="X13" s="68"/>
      <c r="Y13" s="68"/>
      <c r="Z13" s="68"/>
      <c r="AA13" s="90" t="s">
        <v>35</v>
      </c>
      <c r="AB13" s="68" t="s">
        <v>406</v>
      </c>
      <c r="AC13" s="68"/>
      <c r="AD13" s="68"/>
      <c r="AE13" s="68"/>
      <c r="AF13" s="68"/>
      <c r="AG13" s="68"/>
      <c r="AH13" s="68"/>
      <c r="AI13" s="68"/>
      <c r="AJ13" s="68"/>
      <c r="AK13" s="68"/>
      <c r="AL13" s="90" t="s">
        <v>36</v>
      </c>
      <c r="AM13" s="68">
        <v>0.5</v>
      </c>
      <c r="AN13" s="68"/>
      <c r="AO13" s="68"/>
      <c r="AP13" s="68"/>
      <c r="AQ13" s="68">
        <v>4.4913595919067455E-2</v>
      </c>
      <c r="AR13" s="68">
        <v>2</v>
      </c>
      <c r="AS13" s="68">
        <v>0</v>
      </c>
      <c r="AT13" s="68">
        <v>11</v>
      </c>
      <c r="AU13" s="68">
        <v>1</v>
      </c>
      <c r="AV13" s="68">
        <v>0.88888888888888884</v>
      </c>
      <c r="AW13" s="68">
        <v>0.99009900990099009</v>
      </c>
      <c r="AX13" s="68">
        <v>2.0002000200019909E-2</v>
      </c>
    </row>
    <row r="14" spans="1:50" x14ac:dyDescent="0.2">
      <c r="A14" s="13">
        <v>1</v>
      </c>
      <c r="B14" s="14">
        <v>9.5</v>
      </c>
      <c r="C14" s="14">
        <v>6.6</v>
      </c>
      <c r="D14" s="14">
        <v>4.4000000000000004</v>
      </c>
      <c r="E14" s="13">
        <v>1</v>
      </c>
      <c r="J14" s="68">
        <v>0</v>
      </c>
      <c r="K14" s="68">
        <v>5.9</v>
      </c>
      <c r="L14" s="68">
        <v>6.2</v>
      </c>
      <c r="M14" s="68">
        <v>5.4</v>
      </c>
      <c r="N14" s="68">
        <v>2</v>
      </c>
      <c r="O14" s="68">
        <v>0</v>
      </c>
      <c r="P14" s="68">
        <v>2</v>
      </c>
      <c r="Q14" s="68">
        <v>1</v>
      </c>
      <c r="R14" s="68">
        <v>0.66595514718461879</v>
      </c>
      <c r="S14" s="68">
        <v>1.3319102943692376</v>
      </c>
      <c r="T14" s="68">
        <v>0.66808970563076242</v>
      </c>
      <c r="U14" s="68">
        <v>-0.81306591455854282</v>
      </c>
      <c r="V14" s="68">
        <v>100</v>
      </c>
      <c r="W14" s="68">
        <v>1.0032052585750972</v>
      </c>
      <c r="X14" s="68"/>
      <c r="Y14" s="68"/>
      <c r="Z14" s="68"/>
      <c r="AA14" s="90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>
        <v>4.9901431991243882E-2</v>
      </c>
      <c r="AR14" s="68">
        <v>2</v>
      </c>
      <c r="AS14" s="68">
        <v>0</v>
      </c>
      <c r="AT14" s="68">
        <v>13</v>
      </c>
      <c r="AU14" s="68">
        <v>1</v>
      </c>
      <c r="AV14" s="68">
        <v>0.86868686868686873</v>
      </c>
      <c r="AW14" s="68">
        <v>0.99009900990099009</v>
      </c>
      <c r="AX14" s="68">
        <v>2.000200020002002E-2</v>
      </c>
    </row>
    <row r="15" spans="1:50" x14ac:dyDescent="0.2">
      <c r="A15" s="13">
        <v>1</v>
      </c>
      <c r="B15" s="14">
        <v>9.1999999999999993</v>
      </c>
      <c r="C15" s="14">
        <v>4.8</v>
      </c>
      <c r="D15" s="14">
        <v>4.2</v>
      </c>
      <c r="E15" s="13">
        <v>0</v>
      </c>
      <c r="J15" s="68">
        <v>0</v>
      </c>
      <c r="K15" s="68">
        <v>6</v>
      </c>
      <c r="L15" s="68">
        <v>5.3</v>
      </c>
      <c r="M15" s="68">
        <v>4</v>
      </c>
      <c r="N15" s="68">
        <v>0</v>
      </c>
      <c r="O15" s="68">
        <v>2</v>
      </c>
      <c r="P15" s="68">
        <v>2</v>
      </c>
      <c r="Q15" s="68">
        <v>0</v>
      </c>
      <c r="R15" s="68">
        <v>0.19374860996379384</v>
      </c>
      <c r="S15" s="68">
        <v>0.38749721992758768</v>
      </c>
      <c r="T15" s="68">
        <v>1.6125027800724123</v>
      </c>
      <c r="U15" s="68">
        <v>-0.43071937359545281</v>
      </c>
      <c r="V15" s="68">
        <v>100</v>
      </c>
      <c r="W15" s="68">
        <v>0.48061587826867058</v>
      </c>
      <c r="X15" s="68"/>
      <c r="Y15" s="68"/>
      <c r="Z15" s="68"/>
      <c r="AA15" s="90" t="s">
        <v>37</v>
      </c>
      <c r="AB15" s="68">
        <v>0.31194894845805043</v>
      </c>
      <c r="AC15" s="68"/>
      <c r="AD15" s="68"/>
      <c r="AE15" s="68"/>
      <c r="AF15" s="68"/>
      <c r="AG15" s="68"/>
      <c r="AH15" s="68"/>
      <c r="AI15" s="68"/>
      <c r="AJ15" s="68"/>
      <c r="AK15" s="90" t="s">
        <v>413</v>
      </c>
      <c r="AL15" s="90" t="s">
        <v>409</v>
      </c>
      <c r="AM15" s="68">
        <f>AM9/AO9</f>
        <v>0.505</v>
      </c>
      <c r="AN15" s="68"/>
      <c r="AO15" s="68"/>
      <c r="AP15" s="68"/>
      <c r="AQ15" s="68">
        <v>5.1957189032526226E-2</v>
      </c>
      <c r="AR15" s="68">
        <v>2</v>
      </c>
      <c r="AS15" s="68">
        <v>0</v>
      </c>
      <c r="AT15" s="68">
        <v>15</v>
      </c>
      <c r="AU15" s="68">
        <v>1</v>
      </c>
      <c r="AV15" s="68">
        <v>0.84848484848484851</v>
      </c>
      <c r="AW15" s="68">
        <v>0.99009900990099009</v>
      </c>
      <c r="AX15" s="68">
        <v>1.0001000100010066E-2</v>
      </c>
    </row>
    <row r="16" spans="1:50" x14ac:dyDescent="0.2">
      <c r="A16" s="13">
        <v>1</v>
      </c>
      <c r="B16" s="14">
        <v>6.3</v>
      </c>
      <c r="C16" s="14">
        <v>5.9</v>
      </c>
      <c r="D16" s="14">
        <v>5.2</v>
      </c>
      <c r="E16" s="13">
        <v>1</v>
      </c>
      <c r="J16" s="68">
        <v>0</v>
      </c>
      <c r="K16" s="68">
        <v>6.1</v>
      </c>
      <c r="L16" s="68">
        <v>6.4</v>
      </c>
      <c r="M16" s="68">
        <v>3.2</v>
      </c>
      <c r="N16" s="68">
        <v>0</v>
      </c>
      <c r="O16" s="68">
        <v>2</v>
      </c>
      <c r="P16" s="68">
        <v>2</v>
      </c>
      <c r="Q16" s="68">
        <v>0</v>
      </c>
      <c r="R16" s="68">
        <v>0.16746467057158412</v>
      </c>
      <c r="S16" s="68">
        <v>0.33492934114316825</v>
      </c>
      <c r="T16" s="68">
        <v>1.6650706588568318</v>
      </c>
      <c r="U16" s="68">
        <v>-0.36655924055228628</v>
      </c>
      <c r="V16" s="68">
        <v>100</v>
      </c>
      <c r="W16" s="68">
        <v>0.40230045417185689</v>
      </c>
      <c r="X16" s="68"/>
      <c r="Y16" s="68"/>
      <c r="Z16" s="68"/>
      <c r="AA16" s="90" t="s">
        <v>38</v>
      </c>
      <c r="AB16" s="68">
        <v>0.35106444932188763</v>
      </c>
      <c r="AC16" s="68"/>
      <c r="AD16" s="68"/>
      <c r="AE16" s="68"/>
      <c r="AF16" s="68"/>
      <c r="AG16" s="68"/>
      <c r="AH16" s="68"/>
      <c r="AI16" s="68"/>
      <c r="AJ16" s="68"/>
      <c r="AK16" s="90" t="s">
        <v>412</v>
      </c>
      <c r="AL16" s="90" t="s">
        <v>408</v>
      </c>
      <c r="AM16" s="68">
        <f>AM15^2+(1-AM15)^2</f>
        <v>0.50004999999999999</v>
      </c>
      <c r="AN16" s="68"/>
      <c r="AO16" s="68"/>
      <c r="AP16" s="68"/>
      <c r="AQ16" s="68">
        <v>5.2707196328101766E-2</v>
      </c>
      <c r="AR16" s="68">
        <v>1</v>
      </c>
      <c r="AS16" s="68">
        <v>0</v>
      </c>
      <c r="AT16" s="68">
        <v>16</v>
      </c>
      <c r="AU16" s="68">
        <v>1</v>
      </c>
      <c r="AV16" s="68">
        <v>0.83838383838383834</v>
      </c>
      <c r="AW16" s="68">
        <v>0.99009900990099009</v>
      </c>
      <c r="AX16" s="68">
        <v>2.000200020002002E-2</v>
      </c>
    </row>
    <row r="17" spans="1:50" x14ac:dyDescent="0.2">
      <c r="A17" s="13">
        <v>0</v>
      </c>
      <c r="B17" s="14">
        <v>8.6999999999999993</v>
      </c>
      <c r="C17" s="14">
        <v>3.8</v>
      </c>
      <c r="D17" s="14">
        <v>4.5</v>
      </c>
      <c r="E17" s="13">
        <v>0</v>
      </c>
      <c r="J17" s="68">
        <v>0</v>
      </c>
      <c r="K17" s="68">
        <v>6.2</v>
      </c>
      <c r="L17" s="68">
        <v>5.0999999999999996</v>
      </c>
      <c r="M17" s="68">
        <v>3.7</v>
      </c>
      <c r="N17" s="68">
        <v>0</v>
      </c>
      <c r="O17" s="68">
        <v>2</v>
      </c>
      <c r="P17" s="68">
        <v>2</v>
      </c>
      <c r="Q17" s="68">
        <v>0</v>
      </c>
      <c r="R17" s="68">
        <v>0.14593482783814968</v>
      </c>
      <c r="S17" s="68">
        <v>0.29186965567629936</v>
      </c>
      <c r="T17" s="68">
        <v>1.7081303443237006</v>
      </c>
      <c r="U17" s="68">
        <v>-0.31549554819696479</v>
      </c>
      <c r="V17" s="68">
        <v>100</v>
      </c>
      <c r="W17" s="68">
        <v>0.34174166701764108</v>
      </c>
      <c r="X17" s="68"/>
      <c r="Y17" s="68"/>
      <c r="Z17" s="68"/>
      <c r="AA17" s="90" t="s">
        <v>39</v>
      </c>
      <c r="AB17" s="68">
        <v>0.46810153685403333</v>
      </c>
      <c r="AC17" s="68"/>
      <c r="AD17" s="68"/>
      <c r="AE17" s="68"/>
      <c r="AF17" s="68"/>
      <c r="AG17" s="68"/>
      <c r="AH17" s="68"/>
      <c r="AI17" s="68"/>
      <c r="AJ17" s="68"/>
      <c r="AK17" s="90" t="s">
        <v>411</v>
      </c>
      <c r="AL17" s="90" t="s">
        <v>410</v>
      </c>
      <c r="AM17" s="68">
        <f>AM16+(0.25*AM16)</f>
        <v>0.62506249999999997</v>
      </c>
      <c r="AN17" s="68"/>
      <c r="AO17" s="68"/>
      <c r="AP17" s="68"/>
      <c r="AQ17" s="68">
        <v>5.6261965317560676E-2</v>
      </c>
      <c r="AR17" s="68">
        <v>2</v>
      </c>
      <c r="AS17" s="68">
        <v>0</v>
      </c>
      <c r="AT17" s="68">
        <v>18</v>
      </c>
      <c r="AU17" s="68">
        <v>1</v>
      </c>
      <c r="AV17" s="68">
        <v>0.81818181818181812</v>
      </c>
      <c r="AW17" s="68">
        <v>0.99009900990099009</v>
      </c>
      <c r="AX17" s="68">
        <v>2.0002000200019909E-2</v>
      </c>
    </row>
    <row r="18" spans="1:50" x14ac:dyDescent="0.2">
      <c r="A18" s="13">
        <v>1</v>
      </c>
      <c r="B18" s="14">
        <v>5.7</v>
      </c>
      <c r="C18" s="14">
        <v>5.0999999999999996</v>
      </c>
      <c r="D18" s="14">
        <v>4.5</v>
      </c>
      <c r="E18" s="13">
        <v>1</v>
      </c>
      <c r="J18" s="68">
        <v>0</v>
      </c>
      <c r="K18" s="68">
        <v>6.3</v>
      </c>
      <c r="L18" s="68">
        <v>6.6</v>
      </c>
      <c r="M18" s="68">
        <v>3.4</v>
      </c>
      <c r="N18" s="68">
        <v>0</v>
      </c>
      <c r="O18" s="68">
        <v>2</v>
      </c>
      <c r="P18" s="68">
        <v>2</v>
      </c>
      <c r="Q18" s="68">
        <v>0</v>
      </c>
      <c r="R18" s="68">
        <v>0.24658771602980101</v>
      </c>
      <c r="S18" s="68">
        <v>0.49317543205960201</v>
      </c>
      <c r="T18" s="68">
        <v>1.506824567940398</v>
      </c>
      <c r="U18" s="68">
        <v>-0.56628535828976045</v>
      </c>
      <c r="V18" s="68">
        <v>100</v>
      </c>
      <c r="W18" s="68">
        <v>0.65458905111123644</v>
      </c>
      <c r="X18" s="68"/>
      <c r="Y18" s="68"/>
      <c r="Z18" s="68"/>
      <c r="AA18" s="90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>
        <v>6.0001022768870114E-2</v>
      </c>
      <c r="AR18" s="68">
        <v>2</v>
      </c>
      <c r="AS18" s="68">
        <v>0</v>
      </c>
      <c r="AT18" s="68">
        <v>20</v>
      </c>
      <c r="AU18" s="68">
        <v>1</v>
      </c>
      <c r="AV18" s="68">
        <v>0.79797979797979801</v>
      </c>
      <c r="AW18" s="68">
        <v>0.99009900990099009</v>
      </c>
      <c r="AX18" s="68">
        <v>1.0001000100010066E-2</v>
      </c>
    </row>
    <row r="19" spans="1:50" x14ac:dyDescent="0.2">
      <c r="A19" s="13">
        <v>0</v>
      </c>
      <c r="B19" s="14">
        <v>5.9</v>
      </c>
      <c r="C19" s="14">
        <v>5.5</v>
      </c>
      <c r="D19" s="14">
        <v>4.8</v>
      </c>
      <c r="E19" s="13">
        <v>0</v>
      </c>
      <c r="J19" s="68">
        <v>0</v>
      </c>
      <c r="K19" s="68">
        <v>6.4</v>
      </c>
      <c r="L19" s="68">
        <v>4.5</v>
      </c>
      <c r="M19" s="68">
        <v>3</v>
      </c>
      <c r="N19" s="68">
        <v>0</v>
      </c>
      <c r="O19" s="68">
        <v>2</v>
      </c>
      <c r="P19" s="68">
        <v>2</v>
      </c>
      <c r="Q19" s="68">
        <v>0</v>
      </c>
      <c r="R19" s="68">
        <v>5.6261965317560676E-2</v>
      </c>
      <c r="S19" s="68">
        <v>0.11252393063512135</v>
      </c>
      <c r="T19" s="68">
        <v>1.8874760693648787</v>
      </c>
      <c r="U19" s="68">
        <v>-0.11581331396291744</v>
      </c>
      <c r="V19" s="68">
        <v>100</v>
      </c>
      <c r="W19" s="68">
        <v>0.11923216666051273</v>
      </c>
      <c r="X19" s="68"/>
      <c r="Y19" s="68"/>
      <c r="Z19" s="68"/>
      <c r="AA19" s="90" t="s">
        <v>40</v>
      </c>
      <c r="AB19" s="68">
        <v>103.34885299804579</v>
      </c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>
        <v>6.0979968820794032E-2</v>
      </c>
      <c r="AR19" s="68">
        <v>1</v>
      </c>
      <c r="AS19" s="68">
        <v>1</v>
      </c>
      <c r="AT19" s="68">
        <v>21</v>
      </c>
      <c r="AU19" s="68">
        <v>2</v>
      </c>
      <c r="AV19" s="68">
        <v>0.78787878787878785</v>
      </c>
      <c r="AW19" s="68">
        <v>0.98019801980198018</v>
      </c>
      <c r="AX19" s="68">
        <v>9.900990099009856E-3</v>
      </c>
    </row>
    <row r="20" spans="1:50" x14ac:dyDescent="0.2">
      <c r="A20" s="13">
        <v>0</v>
      </c>
      <c r="B20" s="14">
        <v>5.6</v>
      </c>
      <c r="C20" s="14">
        <v>5.6</v>
      </c>
      <c r="D20" s="14">
        <v>4.5</v>
      </c>
      <c r="E20" s="13">
        <v>1</v>
      </c>
      <c r="J20" s="68">
        <v>0</v>
      </c>
      <c r="K20" s="68">
        <v>6.4</v>
      </c>
      <c r="L20" s="68">
        <v>5</v>
      </c>
      <c r="M20" s="68">
        <v>1.6</v>
      </c>
      <c r="N20" s="68">
        <v>0</v>
      </c>
      <c r="O20" s="68">
        <v>2</v>
      </c>
      <c r="P20" s="68">
        <v>2</v>
      </c>
      <c r="Q20" s="68">
        <v>0</v>
      </c>
      <c r="R20" s="68">
        <v>1.5811735037176599E-2</v>
      </c>
      <c r="S20" s="68">
        <v>3.1623470074353198E-2</v>
      </c>
      <c r="T20" s="68">
        <v>1.9683765299256468</v>
      </c>
      <c r="U20" s="68">
        <v>-3.1876148097344438E-2</v>
      </c>
      <c r="V20" s="68">
        <v>100</v>
      </c>
      <c r="W20" s="68">
        <v>3.2131525237752902E-2</v>
      </c>
      <c r="X20" s="68"/>
      <c r="Y20" s="68"/>
      <c r="Z20" s="68"/>
      <c r="AA20" s="90" t="s">
        <v>31</v>
      </c>
      <c r="AB20" s="68">
        <v>106</v>
      </c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>
        <v>6.4834874103342863E-2</v>
      </c>
      <c r="AR20" s="68">
        <v>1</v>
      </c>
      <c r="AS20" s="68">
        <v>1</v>
      </c>
      <c r="AT20" s="68">
        <v>22</v>
      </c>
      <c r="AU20" s="68">
        <v>3</v>
      </c>
      <c r="AV20" s="68">
        <v>0.77777777777777779</v>
      </c>
      <c r="AW20" s="68">
        <v>0.97029702970297027</v>
      </c>
      <c r="AX20" s="68">
        <v>9.8009800980097556E-3</v>
      </c>
    </row>
    <row r="21" spans="1:50" x14ac:dyDescent="0.2">
      <c r="A21" s="13">
        <v>0</v>
      </c>
      <c r="B21" s="14">
        <v>9.1</v>
      </c>
      <c r="C21" s="14">
        <v>7.1</v>
      </c>
      <c r="D21" s="14">
        <v>4.4000000000000004</v>
      </c>
      <c r="E21" s="13">
        <v>1</v>
      </c>
      <c r="J21" s="68">
        <v>0</v>
      </c>
      <c r="K21" s="68">
        <v>6.4</v>
      </c>
      <c r="L21" s="68">
        <v>5.3</v>
      </c>
      <c r="M21" s="68">
        <v>3.9</v>
      </c>
      <c r="N21" s="68">
        <v>0</v>
      </c>
      <c r="O21" s="68">
        <v>2</v>
      </c>
      <c r="P21" s="68">
        <v>2</v>
      </c>
      <c r="Q21" s="68">
        <v>0</v>
      </c>
      <c r="R21" s="68">
        <v>0.2175435952775561</v>
      </c>
      <c r="S21" s="68">
        <v>0.43508719055511219</v>
      </c>
      <c r="T21" s="68">
        <v>1.5649128094448879</v>
      </c>
      <c r="U21" s="68">
        <v>-0.49063414186922683</v>
      </c>
      <c r="V21" s="68">
        <v>100</v>
      </c>
      <c r="W21" s="68">
        <v>0.55605294803542193</v>
      </c>
      <c r="X21" s="68"/>
      <c r="Y21" s="68"/>
      <c r="Z21" s="68"/>
      <c r="AA21" s="90" t="s">
        <v>32</v>
      </c>
      <c r="AB21" s="68">
        <v>0.55476859954982727</v>
      </c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>
        <v>7.5317234539975839E-2</v>
      </c>
      <c r="AR21" s="68">
        <v>1</v>
      </c>
      <c r="AS21" s="68">
        <v>0</v>
      </c>
      <c r="AT21" s="68">
        <v>23</v>
      </c>
      <c r="AU21" s="68">
        <v>3</v>
      </c>
      <c r="AV21" s="68">
        <v>0.76767676767676774</v>
      </c>
      <c r="AW21" s="68">
        <v>0.97029702970297027</v>
      </c>
      <c r="AX21" s="68">
        <v>1.9601960196019726E-2</v>
      </c>
    </row>
    <row r="22" spans="1:50" x14ac:dyDescent="0.2">
      <c r="A22" s="13">
        <v>0</v>
      </c>
      <c r="B22" s="14">
        <v>5.2</v>
      </c>
      <c r="C22" s="14">
        <v>5</v>
      </c>
      <c r="D22" s="14">
        <v>3.3</v>
      </c>
      <c r="E22" s="13">
        <v>0</v>
      </c>
      <c r="J22" s="68">
        <v>0</v>
      </c>
      <c r="K22" s="68">
        <v>6.4</v>
      </c>
      <c r="L22" s="68">
        <v>5.7</v>
      </c>
      <c r="M22" s="68">
        <v>4.4000000000000004</v>
      </c>
      <c r="N22" s="68">
        <v>0</v>
      </c>
      <c r="O22" s="68">
        <v>2</v>
      </c>
      <c r="P22" s="68">
        <v>2</v>
      </c>
      <c r="Q22" s="68">
        <v>0</v>
      </c>
      <c r="R22" s="68">
        <v>0.38883372630061169</v>
      </c>
      <c r="S22" s="68">
        <v>0.77766745260122339</v>
      </c>
      <c r="T22" s="68">
        <v>1.2223325473987767</v>
      </c>
      <c r="U22" s="68">
        <v>-0.98477244623596927</v>
      </c>
      <c r="V22" s="68">
        <v>100</v>
      </c>
      <c r="W22" s="68">
        <v>1.2724318832156813</v>
      </c>
      <c r="X22" s="68"/>
      <c r="Y22" s="68"/>
      <c r="Z22" s="68"/>
      <c r="AA22" s="90" t="s">
        <v>34</v>
      </c>
      <c r="AB22" s="68">
        <v>0.05</v>
      </c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>
        <v>0.10500533292520738</v>
      </c>
      <c r="AR22" s="68">
        <v>2</v>
      </c>
      <c r="AS22" s="68">
        <v>0</v>
      </c>
      <c r="AT22" s="68">
        <v>25</v>
      </c>
      <c r="AU22" s="68">
        <v>3</v>
      </c>
      <c r="AV22" s="68">
        <v>0.7474747474747474</v>
      </c>
      <c r="AW22" s="68">
        <v>0.97029702970297027</v>
      </c>
      <c r="AX22" s="68">
        <v>0</v>
      </c>
    </row>
    <row r="23" spans="1:50" x14ac:dyDescent="0.2">
      <c r="A23" s="13">
        <v>1</v>
      </c>
      <c r="B23" s="14">
        <v>9.6</v>
      </c>
      <c r="C23" s="14">
        <v>7.8</v>
      </c>
      <c r="D23" s="14">
        <v>4.3</v>
      </c>
      <c r="E23" s="13">
        <v>1</v>
      </c>
      <c r="J23" s="68">
        <v>0</v>
      </c>
      <c r="K23" s="68">
        <v>6.5</v>
      </c>
      <c r="L23" s="68">
        <v>3.7</v>
      </c>
      <c r="M23" s="68">
        <v>3.3</v>
      </c>
      <c r="N23" s="68">
        <v>0</v>
      </c>
      <c r="O23" s="68">
        <v>2</v>
      </c>
      <c r="P23" s="68">
        <v>2</v>
      </c>
      <c r="Q23" s="68">
        <v>0</v>
      </c>
      <c r="R23" s="68">
        <v>5.1957189032526226E-2</v>
      </c>
      <c r="S23" s="68">
        <v>0.10391437806505245</v>
      </c>
      <c r="T23" s="68">
        <v>1.8960856219349476</v>
      </c>
      <c r="U23" s="68">
        <v>-0.10671123699674669</v>
      </c>
      <c r="V23" s="68">
        <v>100</v>
      </c>
      <c r="W23" s="68">
        <v>0.10960937297653071</v>
      </c>
      <c r="X23" s="68"/>
      <c r="Y23" s="68"/>
      <c r="Z23" s="68"/>
      <c r="AA23" s="90" t="s">
        <v>35</v>
      </c>
      <c r="AB23" s="68" t="s">
        <v>407</v>
      </c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>
        <v>0.12780582100654275</v>
      </c>
      <c r="AR23" s="68">
        <v>0</v>
      </c>
      <c r="AS23" s="68">
        <v>1</v>
      </c>
      <c r="AT23" s="68">
        <v>25</v>
      </c>
      <c r="AU23" s="68">
        <v>4</v>
      </c>
      <c r="AV23" s="68">
        <v>0.7474747474747474</v>
      </c>
      <c r="AW23" s="68">
        <v>0.96039603960396036</v>
      </c>
      <c r="AX23" s="68">
        <v>1.9401940194019314E-2</v>
      </c>
    </row>
    <row r="24" spans="1:50" x14ac:dyDescent="0.2">
      <c r="A24" s="13">
        <v>1</v>
      </c>
      <c r="B24" s="14">
        <v>8.6</v>
      </c>
      <c r="C24" s="14">
        <v>4.7</v>
      </c>
      <c r="D24" s="14">
        <v>4</v>
      </c>
      <c r="E24" s="13">
        <v>1</v>
      </c>
      <c r="J24" s="68">
        <v>0</v>
      </c>
      <c r="K24" s="68">
        <v>6.5</v>
      </c>
      <c r="L24" s="68">
        <v>6</v>
      </c>
      <c r="M24" s="68">
        <v>4.5999999999999996</v>
      </c>
      <c r="N24" s="68">
        <v>1</v>
      </c>
      <c r="O24" s="68">
        <v>1</v>
      </c>
      <c r="P24" s="68">
        <v>2</v>
      </c>
      <c r="Q24" s="68">
        <v>0.5</v>
      </c>
      <c r="R24" s="68">
        <v>0.5078291474563067</v>
      </c>
      <c r="S24" s="68">
        <v>1.0156582949126134</v>
      </c>
      <c r="T24" s="68">
        <v>0.98434170508738661</v>
      </c>
      <c r="U24" s="68">
        <v>-1.3865395733815302</v>
      </c>
      <c r="V24" s="68">
        <v>50</v>
      </c>
      <c r="W24" s="68">
        <v>4.9048465724786834E-4</v>
      </c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>
        <v>0.12879840949528107</v>
      </c>
      <c r="AR24" s="68">
        <v>2</v>
      </c>
      <c r="AS24" s="68">
        <v>0</v>
      </c>
      <c r="AT24" s="68">
        <v>27</v>
      </c>
      <c r="AU24" s="68">
        <v>4</v>
      </c>
      <c r="AV24" s="68">
        <v>0.72727272727272729</v>
      </c>
      <c r="AW24" s="68">
        <v>0.96039603960396036</v>
      </c>
      <c r="AX24" s="68">
        <v>1.9401940194019418E-2</v>
      </c>
    </row>
    <row r="25" spans="1:50" x14ac:dyDescent="0.2">
      <c r="A25" s="13">
        <v>1</v>
      </c>
      <c r="B25" s="14">
        <v>9.3000000000000007</v>
      </c>
      <c r="C25" s="14">
        <v>4.5</v>
      </c>
      <c r="D25" s="14">
        <v>4.5</v>
      </c>
      <c r="E25" s="13">
        <v>1</v>
      </c>
      <c r="J25" s="68">
        <v>0</v>
      </c>
      <c r="K25" s="68">
        <v>6.6</v>
      </c>
      <c r="L25" s="68">
        <v>4.8</v>
      </c>
      <c r="M25" s="68">
        <v>2.8</v>
      </c>
      <c r="N25" s="68">
        <v>1</v>
      </c>
      <c r="O25" s="68">
        <v>1</v>
      </c>
      <c r="P25" s="68">
        <v>2</v>
      </c>
      <c r="Q25" s="68">
        <v>0.5</v>
      </c>
      <c r="R25" s="68">
        <v>6.0979968820794032E-2</v>
      </c>
      <c r="S25" s="68">
        <v>0.12195993764158806</v>
      </c>
      <c r="T25" s="68">
        <v>1.8780400623584119</v>
      </c>
      <c r="U25" s="68">
        <v>-2.860128316266513</v>
      </c>
      <c r="V25" s="68">
        <v>50</v>
      </c>
      <c r="W25" s="68">
        <v>6.7318838391414166</v>
      </c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>
        <v>0.13710501888360169</v>
      </c>
      <c r="AR25" s="68">
        <v>2</v>
      </c>
      <c r="AS25" s="68">
        <v>0</v>
      </c>
      <c r="AT25" s="68">
        <v>29</v>
      </c>
      <c r="AU25" s="68">
        <v>4</v>
      </c>
      <c r="AV25" s="68">
        <v>0.70707070707070707</v>
      </c>
      <c r="AW25" s="68">
        <v>0.96039603960396036</v>
      </c>
      <c r="AX25" s="68">
        <v>9.700970097009657E-3</v>
      </c>
    </row>
    <row r="26" spans="1:50" x14ac:dyDescent="0.2">
      <c r="A26" s="13">
        <v>0</v>
      </c>
      <c r="B26" s="14">
        <v>6</v>
      </c>
      <c r="C26" s="14">
        <v>5.3</v>
      </c>
      <c r="D26" s="14">
        <v>4</v>
      </c>
      <c r="E26" s="13">
        <v>0</v>
      </c>
      <c r="J26" s="68">
        <v>0</v>
      </c>
      <c r="K26" s="68">
        <v>6.6</v>
      </c>
      <c r="L26" s="68">
        <v>6.6</v>
      </c>
      <c r="M26" s="68">
        <v>3.3</v>
      </c>
      <c r="N26" s="68">
        <v>0</v>
      </c>
      <c r="O26" s="68">
        <v>2</v>
      </c>
      <c r="P26" s="68">
        <v>2</v>
      </c>
      <c r="Q26" s="68">
        <v>0</v>
      </c>
      <c r="R26" s="68">
        <v>0.26182365016194725</v>
      </c>
      <c r="S26" s="68">
        <v>0.5236473003238945</v>
      </c>
      <c r="T26" s="68">
        <v>1.4763526996761054</v>
      </c>
      <c r="U26" s="68">
        <v>-0.607145053014154</v>
      </c>
      <c r="V26" s="68">
        <v>100</v>
      </c>
      <c r="W26" s="68">
        <v>0.7093796766027205</v>
      </c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>
        <v>0.14150923466789861</v>
      </c>
      <c r="AR26" s="68">
        <v>1</v>
      </c>
      <c r="AS26" s="68">
        <v>1</v>
      </c>
      <c r="AT26" s="68">
        <v>30</v>
      </c>
      <c r="AU26" s="68">
        <v>5</v>
      </c>
      <c r="AV26" s="68">
        <v>0.69696969696969702</v>
      </c>
      <c r="AW26" s="68">
        <v>0.95049504950495045</v>
      </c>
      <c r="AX26" s="68">
        <v>1.9201920192019325E-2</v>
      </c>
    </row>
    <row r="27" spans="1:50" x14ac:dyDescent="0.2">
      <c r="A27" s="13">
        <v>0</v>
      </c>
      <c r="B27" s="14">
        <v>6.4</v>
      </c>
      <c r="C27" s="14">
        <v>5.3</v>
      </c>
      <c r="D27" s="14">
        <v>3.9</v>
      </c>
      <c r="E27" s="13">
        <v>0</v>
      </c>
      <c r="J27" s="68">
        <v>0</v>
      </c>
      <c r="K27" s="68">
        <v>6.7</v>
      </c>
      <c r="L27" s="68">
        <v>4.5</v>
      </c>
      <c r="M27" s="68">
        <v>3.1</v>
      </c>
      <c r="N27" s="68">
        <v>0</v>
      </c>
      <c r="O27" s="68">
        <v>1</v>
      </c>
      <c r="P27" s="68">
        <v>1</v>
      </c>
      <c r="Q27" s="68">
        <v>0</v>
      </c>
      <c r="R27" s="68">
        <v>7.5317234539975839E-2</v>
      </c>
      <c r="S27" s="68">
        <v>7.5317234539975839E-2</v>
      </c>
      <c r="T27" s="68">
        <v>0.92468276546002415</v>
      </c>
      <c r="U27" s="68">
        <v>-7.8304556552092675E-2</v>
      </c>
      <c r="V27" s="68">
        <v>100</v>
      </c>
      <c r="W27" s="68">
        <v>8.1451971804087822E-2</v>
      </c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>
        <v>0.14593482783814968</v>
      </c>
      <c r="AR27" s="68">
        <v>2</v>
      </c>
      <c r="AS27" s="68">
        <v>0</v>
      </c>
      <c r="AT27" s="68">
        <v>32</v>
      </c>
      <c r="AU27" s="68">
        <v>5</v>
      </c>
      <c r="AV27" s="68">
        <v>0.67676767676767668</v>
      </c>
      <c r="AW27" s="68">
        <v>0.95049504950495045</v>
      </c>
      <c r="AX27" s="68">
        <v>1.9201920192019113E-2</v>
      </c>
    </row>
    <row r="28" spans="1:50" x14ac:dyDescent="0.2">
      <c r="A28" s="13">
        <v>0</v>
      </c>
      <c r="B28" s="14">
        <v>8.5</v>
      </c>
      <c r="C28" s="14">
        <v>3.7</v>
      </c>
      <c r="D28" s="14">
        <v>4.4000000000000004</v>
      </c>
      <c r="E28" s="13">
        <v>1</v>
      </c>
      <c r="J28" s="68">
        <v>0</v>
      </c>
      <c r="K28" s="68">
        <v>6.7</v>
      </c>
      <c r="L28" s="68">
        <v>4.8</v>
      </c>
      <c r="M28" s="68">
        <v>2.8</v>
      </c>
      <c r="N28" s="68">
        <v>1</v>
      </c>
      <c r="O28" s="68">
        <v>1</v>
      </c>
      <c r="P28" s="68">
        <v>2</v>
      </c>
      <c r="Q28" s="68">
        <v>0.5</v>
      </c>
      <c r="R28" s="68">
        <v>6.4834874103342863E-2</v>
      </c>
      <c r="S28" s="68">
        <v>0.12966974820668573</v>
      </c>
      <c r="T28" s="68">
        <v>1.8703302517933142</v>
      </c>
      <c r="U28" s="68">
        <v>-2.8029437998332627</v>
      </c>
      <c r="V28" s="68">
        <v>50</v>
      </c>
      <c r="W28" s="68">
        <v>6.2465639218977449</v>
      </c>
      <c r="X28" s="68"/>
      <c r="Y28" s="68"/>
      <c r="Z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>
        <v>0.16288879655672586</v>
      </c>
      <c r="AR28" s="68">
        <v>2</v>
      </c>
      <c r="AS28" s="68">
        <v>0</v>
      </c>
      <c r="AT28" s="68">
        <v>34</v>
      </c>
      <c r="AU28" s="68">
        <v>5</v>
      </c>
      <c r="AV28" s="68">
        <v>0.65656565656565657</v>
      </c>
      <c r="AW28" s="68">
        <v>0.95049504950495045</v>
      </c>
      <c r="AX28" s="68">
        <v>1.9201920192019221E-2</v>
      </c>
    </row>
    <row r="29" spans="1:50" x14ac:dyDescent="0.2">
      <c r="A29" s="13">
        <v>0</v>
      </c>
      <c r="B29" s="14">
        <v>7</v>
      </c>
      <c r="C29" s="14">
        <v>4.2</v>
      </c>
      <c r="D29" s="14">
        <v>3.7</v>
      </c>
      <c r="E29" s="13">
        <v>0</v>
      </c>
      <c r="J29" s="68">
        <v>0</v>
      </c>
      <c r="K29" s="68">
        <v>6.7</v>
      </c>
      <c r="L29" s="68">
        <v>4.9000000000000004</v>
      </c>
      <c r="M29" s="68">
        <v>3.4</v>
      </c>
      <c r="N29" s="68">
        <v>0</v>
      </c>
      <c r="O29" s="68">
        <v>2</v>
      </c>
      <c r="P29" s="68">
        <v>2</v>
      </c>
      <c r="Q29" s="68">
        <v>0</v>
      </c>
      <c r="R29" s="68">
        <v>0.12879840949528107</v>
      </c>
      <c r="S29" s="68">
        <v>0.25759681899056214</v>
      </c>
      <c r="T29" s="68">
        <v>1.7424031810094378</v>
      </c>
      <c r="U29" s="68">
        <v>-0.27576376343368947</v>
      </c>
      <c r="V29" s="68">
        <v>100</v>
      </c>
      <c r="W29" s="68">
        <v>0.29567992276199462</v>
      </c>
      <c r="X29" s="68"/>
      <c r="Y29" s="68"/>
      <c r="Z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>
        <v>0.16746467057158412</v>
      </c>
      <c r="AR29" s="68">
        <v>2</v>
      </c>
      <c r="AS29" s="68">
        <v>0</v>
      </c>
      <c r="AT29" s="68">
        <v>36</v>
      </c>
      <c r="AU29" s="68">
        <v>5</v>
      </c>
      <c r="AV29" s="68">
        <v>0.63636363636363635</v>
      </c>
      <c r="AW29" s="68">
        <v>0.95049504950495045</v>
      </c>
      <c r="AX29" s="68">
        <v>9.6009600960095566E-3</v>
      </c>
    </row>
    <row r="30" spans="1:50" x14ac:dyDescent="0.2">
      <c r="A30" s="13">
        <v>0</v>
      </c>
      <c r="B30" s="14">
        <v>8.5</v>
      </c>
      <c r="C30" s="14">
        <v>3.7</v>
      </c>
      <c r="D30" s="14">
        <v>4.4000000000000004</v>
      </c>
      <c r="E30" s="13">
        <v>0</v>
      </c>
      <c r="J30" s="68">
        <v>0</v>
      </c>
      <c r="K30" s="68">
        <v>6.7</v>
      </c>
      <c r="L30" s="68">
        <v>6.8</v>
      </c>
      <c r="M30" s="68">
        <v>3.5</v>
      </c>
      <c r="N30" s="68">
        <v>1</v>
      </c>
      <c r="O30" s="68">
        <v>1</v>
      </c>
      <c r="P30" s="68">
        <v>2</v>
      </c>
      <c r="Q30" s="68">
        <v>0.5</v>
      </c>
      <c r="R30" s="68">
        <v>0.35089327301129575</v>
      </c>
      <c r="S30" s="68">
        <v>0.7017865460225915</v>
      </c>
      <c r="T30" s="68">
        <v>1.2982134539774086</v>
      </c>
      <c r="U30" s="68">
        <v>-1.4794312946819164</v>
      </c>
      <c r="V30" s="68">
        <v>50</v>
      </c>
      <c r="W30" s="68">
        <v>0.19522404980458385</v>
      </c>
      <c r="X30" s="68"/>
      <c r="Y30" s="68"/>
      <c r="Z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>
        <v>0.17662462406345764</v>
      </c>
      <c r="AR30" s="68">
        <v>1</v>
      </c>
      <c r="AS30" s="68">
        <v>0</v>
      </c>
      <c r="AT30" s="68">
        <v>37</v>
      </c>
      <c r="AU30" s="68">
        <v>5</v>
      </c>
      <c r="AV30" s="68">
        <v>0.6262626262626263</v>
      </c>
      <c r="AW30" s="68">
        <v>0.95049504950495045</v>
      </c>
      <c r="AX30" s="68">
        <v>1.9201920192019221E-2</v>
      </c>
    </row>
    <row r="31" spans="1:50" x14ac:dyDescent="0.2">
      <c r="A31" s="13">
        <v>0</v>
      </c>
      <c r="B31" s="14">
        <v>7.6</v>
      </c>
      <c r="C31" s="14">
        <v>4.5999999999999996</v>
      </c>
      <c r="D31" s="14">
        <v>3.5</v>
      </c>
      <c r="E31" s="13">
        <v>0</v>
      </c>
      <c r="J31" s="68">
        <v>0</v>
      </c>
      <c r="K31" s="68">
        <v>6.9</v>
      </c>
      <c r="L31" s="68">
        <v>5.4</v>
      </c>
      <c r="M31" s="68">
        <v>2</v>
      </c>
      <c r="N31" s="68">
        <v>1</v>
      </c>
      <c r="O31" s="68">
        <v>1</v>
      </c>
      <c r="P31" s="68">
        <v>2</v>
      </c>
      <c r="Q31" s="68">
        <v>0.5</v>
      </c>
      <c r="R31" s="68">
        <v>4.3436957620058503E-2</v>
      </c>
      <c r="S31" s="68">
        <v>8.6873915240117006E-2</v>
      </c>
      <c r="T31" s="68">
        <v>1.913126084759883</v>
      </c>
      <c r="U31" s="68">
        <v>-3.1808532250129318</v>
      </c>
      <c r="V31" s="68">
        <v>50</v>
      </c>
      <c r="W31" s="68">
        <v>10.033639799549036</v>
      </c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>
        <v>0.19374860996379384</v>
      </c>
      <c r="AR31" s="68">
        <v>2</v>
      </c>
      <c r="AS31" s="68">
        <v>0</v>
      </c>
      <c r="AT31" s="68">
        <v>39</v>
      </c>
      <c r="AU31" s="68">
        <v>5</v>
      </c>
      <c r="AV31" s="68">
        <v>0.60606060606060608</v>
      </c>
      <c r="AW31" s="68">
        <v>0.95049504950495045</v>
      </c>
      <c r="AX31" s="68">
        <v>1.9201920192019221E-2</v>
      </c>
    </row>
    <row r="32" spans="1:50" x14ac:dyDescent="0.2">
      <c r="A32" s="13">
        <v>1</v>
      </c>
      <c r="B32" s="14">
        <v>6.9</v>
      </c>
      <c r="C32" s="14">
        <v>4.7</v>
      </c>
      <c r="D32" s="14">
        <v>3.3</v>
      </c>
      <c r="E32" s="13">
        <v>0</v>
      </c>
      <c r="J32" s="68">
        <v>0</v>
      </c>
      <c r="K32" s="68">
        <v>7</v>
      </c>
      <c r="L32" s="68">
        <v>4.2</v>
      </c>
      <c r="M32" s="68">
        <v>3.7</v>
      </c>
      <c r="N32" s="68">
        <v>1</v>
      </c>
      <c r="O32" s="68">
        <v>1</v>
      </c>
      <c r="P32" s="68">
        <v>2</v>
      </c>
      <c r="Q32" s="68">
        <v>0.5</v>
      </c>
      <c r="R32" s="68">
        <v>0.14150923466789861</v>
      </c>
      <c r="S32" s="68">
        <v>0.28301846933579722</v>
      </c>
      <c r="T32" s="68">
        <v>1.7169815306642029</v>
      </c>
      <c r="U32" s="68">
        <v>-2.1079696568078572</v>
      </c>
      <c r="V32" s="68">
        <v>50</v>
      </c>
      <c r="W32" s="68">
        <v>2.1157557567114456</v>
      </c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>
        <v>0.19885198417058442</v>
      </c>
      <c r="AR32" s="68">
        <v>2</v>
      </c>
      <c r="AS32" s="68">
        <v>0</v>
      </c>
      <c r="AT32" s="68">
        <v>41</v>
      </c>
      <c r="AU32" s="68">
        <v>5</v>
      </c>
      <c r="AV32" s="68">
        <v>0.58585858585858586</v>
      </c>
      <c r="AW32" s="68">
        <v>0.95049504950495045</v>
      </c>
      <c r="AX32" s="68">
        <v>1.9201920192019221E-2</v>
      </c>
    </row>
    <row r="33" spans="1:50" x14ac:dyDescent="0.2">
      <c r="A33" s="13">
        <v>0</v>
      </c>
      <c r="B33" s="14">
        <v>8.1</v>
      </c>
      <c r="C33" s="14">
        <v>3.8</v>
      </c>
      <c r="D33" s="14">
        <v>3</v>
      </c>
      <c r="E33" s="13">
        <v>0</v>
      </c>
      <c r="J33" s="68">
        <v>0</v>
      </c>
      <c r="K33" s="68">
        <v>7.1</v>
      </c>
      <c r="L33" s="68">
        <v>4.5</v>
      </c>
      <c r="M33" s="68">
        <v>2.4</v>
      </c>
      <c r="N33" s="68">
        <v>0</v>
      </c>
      <c r="O33" s="68">
        <v>2</v>
      </c>
      <c r="P33" s="68">
        <v>2</v>
      </c>
      <c r="Q33" s="68">
        <v>0</v>
      </c>
      <c r="R33" s="68">
        <v>4.4913595919067455E-2</v>
      </c>
      <c r="S33" s="68">
        <v>8.9827191838134909E-2</v>
      </c>
      <c r="T33" s="68">
        <v>1.9101728081618652</v>
      </c>
      <c r="U33" s="68">
        <v>-9.1906934233299251E-2</v>
      </c>
      <c r="V33" s="68">
        <v>100</v>
      </c>
      <c r="W33" s="68">
        <v>9.4051377398230745E-2</v>
      </c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>
        <v>0.20542320531147312</v>
      </c>
      <c r="AR33" s="68">
        <v>2</v>
      </c>
      <c r="AS33" s="68">
        <v>0</v>
      </c>
      <c r="AT33" s="68">
        <v>43</v>
      </c>
      <c r="AU33" s="68">
        <v>5</v>
      </c>
      <c r="AV33" s="68">
        <v>0.56565656565656564</v>
      </c>
      <c r="AW33" s="68">
        <v>0.95049504950495045</v>
      </c>
      <c r="AX33" s="68">
        <v>1.9201920192019221E-2</v>
      </c>
    </row>
    <row r="34" spans="1:50" x14ac:dyDescent="0.2">
      <c r="A34" s="13">
        <v>0</v>
      </c>
      <c r="B34" s="14">
        <v>6.7</v>
      </c>
      <c r="C34" s="14">
        <v>4.9000000000000004</v>
      </c>
      <c r="D34" s="14">
        <v>3.4</v>
      </c>
      <c r="E34" s="13">
        <v>0</v>
      </c>
      <c r="J34" s="68">
        <v>0</v>
      </c>
      <c r="K34" s="68">
        <v>7.1</v>
      </c>
      <c r="L34" s="68">
        <v>5.9</v>
      </c>
      <c r="M34" s="68">
        <v>2.7</v>
      </c>
      <c r="N34" s="68">
        <v>0</v>
      </c>
      <c r="O34" s="68">
        <v>2</v>
      </c>
      <c r="P34" s="68">
        <v>2</v>
      </c>
      <c r="Q34" s="68">
        <v>0</v>
      </c>
      <c r="R34" s="68">
        <v>0.13710501888360169</v>
      </c>
      <c r="S34" s="68">
        <v>0.27421003776720337</v>
      </c>
      <c r="T34" s="68">
        <v>1.7257899622327966</v>
      </c>
      <c r="U34" s="68">
        <v>-0.29492457156571322</v>
      </c>
      <c r="V34" s="68">
        <v>100</v>
      </c>
      <c r="W34" s="68">
        <v>0.31777915478478652</v>
      </c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>
        <v>0.2175435952775561</v>
      </c>
      <c r="AR34" s="68">
        <v>2</v>
      </c>
      <c r="AS34" s="68">
        <v>0</v>
      </c>
      <c r="AT34" s="68">
        <v>45</v>
      </c>
      <c r="AU34" s="68">
        <v>5</v>
      </c>
      <c r="AV34" s="68">
        <v>0.54545454545454541</v>
      </c>
      <c r="AW34" s="68">
        <v>0.95049504950495045</v>
      </c>
      <c r="AX34" s="68">
        <v>9.6009600960095566E-3</v>
      </c>
    </row>
    <row r="35" spans="1:50" x14ac:dyDescent="0.2">
      <c r="A35" s="13">
        <v>0</v>
      </c>
      <c r="B35" s="14">
        <v>8</v>
      </c>
      <c r="C35" s="14">
        <v>4.7</v>
      </c>
      <c r="D35" s="14">
        <v>4.2</v>
      </c>
      <c r="E35" s="13">
        <v>1</v>
      </c>
      <c r="J35" s="68">
        <v>0</v>
      </c>
      <c r="K35" s="68">
        <v>7.2</v>
      </c>
      <c r="L35" s="68">
        <v>4.7</v>
      </c>
      <c r="M35" s="68">
        <v>2.5</v>
      </c>
      <c r="N35" s="68">
        <v>0</v>
      </c>
      <c r="O35" s="68">
        <v>2</v>
      </c>
      <c r="P35" s="68">
        <v>2</v>
      </c>
      <c r="Q35" s="68">
        <v>0</v>
      </c>
      <c r="R35" s="68">
        <v>6.0001022768870114E-2</v>
      </c>
      <c r="S35" s="68">
        <v>0.12000204553774023</v>
      </c>
      <c r="T35" s="68">
        <v>1.8799979544622598</v>
      </c>
      <c r="U35" s="68">
        <v>-0.12375298354133772</v>
      </c>
      <c r="V35" s="68">
        <v>100</v>
      </c>
      <c r="W35" s="68">
        <v>0.12766188947483689</v>
      </c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>
        <v>0.23738187215362402</v>
      </c>
      <c r="AR35" s="68">
        <v>1</v>
      </c>
      <c r="AS35" s="68">
        <v>0</v>
      </c>
      <c r="AT35" s="68">
        <v>46</v>
      </c>
      <c r="AU35" s="68">
        <v>5</v>
      </c>
      <c r="AV35" s="68">
        <v>0.53535353535353536</v>
      </c>
      <c r="AW35" s="68">
        <v>0.95049504950495045</v>
      </c>
      <c r="AX35" s="68">
        <v>1.9201920192019221E-2</v>
      </c>
    </row>
    <row r="36" spans="1:50" x14ac:dyDescent="0.2">
      <c r="A36" s="13">
        <v>0</v>
      </c>
      <c r="B36" s="14">
        <v>6.7</v>
      </c>
      <c r="C36" s="14">
        <v>6.8</v>
      </c>
      <c r="D36" s="14">
        <v>3.5</v>
      </c>
      <c r="E36" s="13">
        <v>0</v>
      </c>
      <c r="J36" s="68">
        <v>0</v>
      </c>
      <c r="K36" s="68">
        <v>7.3</v>
      </c>
      <c r="L36" s="68">
        <v>6.1</v>
      </c>
      <c r="M36" s="68">
        <v>2.9</v>
      </c>
      <c r="N36" s="68">
        <v>0</v>
      </c>
      <c r="O36" s="68">
        <v>2</v>
      </c>
      <c r="P36" s="68">
        <v>2</v>
      </c>
      <c r="Q36" s="68">
        <v>0</v>
      </c>
      <c r="R36" s="68">
        <v>0.20542320531147312</v>
      </c>
      <c r="S36" s="68">
        <v>0.41084641062294625</v>
      </c>
      <c r="T36" s="68">
        <v>1.5891535893770539</v>
      </c>
      <c r="U36" s="68">
        <v>-0.45989127958566028</v>
      </c>
      <c r="V36" s="68">
        <v>100</v>
      </c>
      <c r="W36" s="68">
        <v>0.51706318806352436</v>
      </c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>
        <v>0.24658771602980101</v>
      </c>
      <c r="AR36" s="68">
        <v>2</v>
      </c>
      <c r="AS36" s="68">
        <v>0</v>
      </c>
      <c r="AT36" s="68">
        <v>48</v>
      </c>
      <c r="AU36" s="68">
        <v>5</v>
      </c>
      <c r="AV36" s="68">
        <v>0.51515151515151514</v>
      </c>
      <c r="AW36" s="68">
        <v>0.95049504950495045</v>
      </c>
      <c r="AX36" s="68">
        <v>9.6009600960096624E-3</v>
      </c>
    </row>
    <row r="37" spans="1:50" x14ac:dyDescent="0.2">
      <c r="A37" s="13">
        <v>0</v>
      </c>
      <c r="B37" s="14">
        <v>8.6999999999999993</v>
      </c>
      <c r="C37" s="14">
        <v>2.9</v>
      </c>
      <c r="D37" s="14">
        <v>2.5</v>
      </c>
      <c r="E37" s="13">
        <v>0</v>
      </c>
      <c r="J37" s="68">
        <v>0</v>
      </c>
      <c r="K37" s="68">
        <v>7.5</v>
      </c>
      <c r="L37" s="68">
        <v>4.5</v>
      </c>
      <c r="M37" s="68">
        <v>3.4</v>
      </c>
      <c r="N37" s="68">
        <v>0</v>
      </c>
      <c r="O37" s="68">
        <v>2</v>
      </c>
      <c r="P37" s="68">
        <v>2</v>
      </c>
      <c r="Q37" s="68">
        <v>0</v>
      </c>
      <c r="R37" s="68">
        <v>0.16288879655672586</v>
      </c>
      <c r="S37" s="68">
        <v>0.32577759311345172</v>
      </c>
      <c r="T37" s="68">
        <v>1.6742224068865483</v>
      </c>
      <c r="U37" s="68">
        <v>-0.35559671553560135</v>
      </c>
      <c r="V37" s="68">
        <v>100</v>
      </c>
      <c r="W37" s="68">
        <v>0.38916883655771983</v>
      </c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>
        <v>0.25483877130583854</v>
      </c>
      <c r="AR37" s="68">
        <v>1</v>
      </c>
      <c r="AS37" s="68">
        <v>1</v>
      </c>
      <c r="AT37" s="68">
        <v>49</v>
      </c>
      <c r="AU37" s="68">
        <v>6</v>
      </c>
      <c r="AV37" s="68">
        <v>0.50505050505050497</v>
      </c>
      <c r="AW37" s="68">
        <v>0.94059405940594054</v>
      </c>
      <c r="AX37" s="68">
        <v>9.500950095009458E-3</v>
      </c>
    </row>
    <row r="38" spans="1:50" x14ac:dyDescent="0.2">
      <c r="A38" s="13">
        <v>1</v>
      </c>
      <c r="B38" s="14">
        <v>9</v>
      </c>
      <c r="C38" s="14">
        <v>4.5</v>
      </c>
      <c r="D38" s="14">
        <v>3.5</v>
      </c>
      <c r="E38" s="13">
        <v>1</v>
      </c>
      <c r="J38" s="68">
        <v>0</v>
      </c>
      <c r="K38" s="68">
        <v>7.6</v>
      </c>
      <c r="L38" s="68">
        <v>4.5999999999999996</v>
      </c>
      <c r="M38" s="68">
        <v>3.5</v>
      </c>
      <c r="N38" s="68">
        <v>0</v>
      </c>
      <c r="O38" s="68">
        <v>2</v>
      </c>
      <c r="P38" s="68">
        <v>2</v>
      </c>
      <c r="Q38" s="68">
        <v>0</v>
      </c>
      <c r="R38" s="68">
        <v>0.19885198417058442</v>
      </c>
      <c r="S38" s="68">
        <v>0.39770396834116883</v>
      </c>
      <c r="T38" s="68">
        <v>1.6022960316588311</v>
      </c>
      <c r="U38" s="68">
        <v>-0.44341912036871362</v>
      </c>
      <c r="V38" s="68">
        <v>100</v>
      </c>
      <c r="W38" s="68">
        <v>0.49641759136035851</v>
      </c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>
        <v>0.258730541126245</v>
      </c>
      <c r="AR38" s="68">
        <v>1</v>
      </c>
      <c r="AS38" s="68">
        <v>1</v>
      </c>
      <c r="AT38" s="68">
        <v>50</v>
      </c>
      <c r="AU38" s="68">
        <v>7</v>
      </c>
      <c r="AV38" s="68">
        <v>0.49494949494949492</v>
      </c>
      <c r="AW38" s="68">
        <v>0.93069306930693063</v>
      </c>
      <c r="AX38" s="68">
        <v>1.8801880188018819E-2</v>
      </c>
    </row>
    <row r="39" spans="1:50" x14ac:dyDescent="0.2">
      <c r="A39" s="13">
        <v>1</v>
      </c>
      <c r="B39" s="14">
        <v>9.6</v>
      </c>
      <c r="C39" s="14">
        <v>5.5</v>
      </c>
      <c r="D39" s="14">
        <v>4.9000000000000004</v>
      </c>
      <c r="E39" s="13">
        <v>1</v>
      </c>
      <c r="J39" s="68">
        <v>0</v>
      </c>
      <c r="K39" s="68">
        <v>7.6</v>
      </c>
      <c r="L39" s="68">
        <v>5.4</v>
      </c>
      <c r="M39" s="68">
        <v>4</v>
      </c>
      <c r="N39" s="68">
        <v>1</v>
      </c>
      <c r="O39" s="68">
        <v>1</v>
      </c>
      <c r="P39" s="68">
        <v>2</v>
      </c>
      <c r="Q39" s="68">
        <v>0.5</v>
      </c>
      <c r="R39" s="68">
        <v>0.42138173333249918</v>
      </c>
      <c r="S39" s="68">
        <v>0.84276346666499835</v>
      </c>
      <c r="T39" s="68">
        <v>1.1572365333350016</v>
      </c>
      <c r="U39" s="68">
        <v>-1.411328442604719</v>
      </c>
      <c r="V39" s="68">
        <v>50</v>
      </c>
      <c r="W39" s="68">
        <v>5.0700130763272469E-2</v>
      </c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>
        <v>0.26182365016194725</v>
      </c>
      <c r="AR39" s="68">
        <v>2</v>
      </c>
      <c r="AS39" s="68">
        <v>0</v>
      </c>
      <c r="AT39" s="68">
        <v>52</v>
      </c>
      <c r="AU39" s="68">
        <v>7</v>
      </c>
      <c r="AV39" s="68">
        <v>0.4747474747474747</v>
      </c>
      <c r="AW39" s="68">
        <v>0.93069306930693063</v>
      </c>
      <c r="AX39" s="68">
        <v>9.4009400940093576E-3</v>
      </c>
    </row>
    <row r="40" spans="1:50" x14ac:dyDescent="0.2">
      <c r="A40" s="13">
        <v>0</v>
      </c>
      <c r="B40" s="14">
        <v>8.1999999999999993</v>
      </c>
      <c r="C40" s="14">
        <v>5</v>
      </c>
      <c r="D40" s="14">
        <v>4.5</v>
      </c>
      <c r="E40" s="13">
        <v>0</v>
      </c>
      <c r="J40" s="68">
        <v>0</v>
      </c>
      <c r="K40" s="68">
        <v>7.7</v>
      </c>
      <c r="L40" s="68">
        <v>3.4</v>
      </c>
      <c r="M40" s="68">
        <v>2.6</v>
      </c>
      <c r="N40" s="68">
        <v>0</v>
      </c>
      <c r="O40" s="68">
        <v>2</v>
      </c>
      <c r="P40" s="68">
        <v>2</v>
      </c>
      <c r="Q40" s="68">
        <v>0</v>
      </c>
      <c r="R40" s="68">
        <v>4.243486320409591E-2</v>
      </c>
      <c r="S40" s="68">
        <v>8.486972640819182E-2</v>
      </c>
      <c r="T40" s="68">
        <v>1.9151302735918081</v>
      </c>
      <c r="U40" s="68">
        <v>-8.6723064511712147E-2</v>
      </c>
      <c r="V40" s="68">
        <v>100</v>
      </c>
      <c r="W40" s="68">
        <v>8.8630760610367759E-2</v>
      </c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>
        <v>0.28459129984069165</v>
      </c>
      <c r="AR40" s="68">
        <v>1</v>
      </c>
      <c r="AS40" s="68">
        <v>1</v>
      </c>
      <c r="AT40" s="68">
        <v>53</v>
      </c>
      <c r="AU40" s="68">
        <v>8</v>
      </c>
      <c r="AV40" s="68">
        <v>0.46464646464646464</v>
      </c>
      <c r="AW40" s="68">
        <v>0.92079207920792083</v>
      </c>
      <c r="AX40" s="68">
        <v>1.8601860186018622E-2</v>
      </c>
    </row>
    <row r="41" spans="1:50" x14ac:dyDescent="0.2">
      <c r="A41" s="13">
        <v>0</v>
      </c>
      <c r="B41" s="14">
        <v>6.1</v>
      </c>
      <c r="C41" s="14">
        <v>6.4</v>
      </c>
      <c r="D41" s="14">
        <v>3.2</v>
      </c>
      <c r="E41" s="13">
        <v>0</v>
      </c>
      <c r="J41" s="68">
        <v>0</v>
      </c>
      <c r="K41" s="68">
        <v>7.9</v>
      </c>
      <c r="L41" s="68">
        <v>4.8</v>
      </c>
      <c r="M41" s="68">
        <v>3.5</v>
      </c>
      <c r="N41" s="68">
        <v>1</v>
      </c>
      <c r="O41" s="68">
        <v>1</v>
      </c>
      <c r="P41" s="68">
        <v>2</v>
      </c>
      <c r="Q41" s="68">
        <v>0.5</v>
      </c>
      <c r="R41" s="68">
        <v>0.25483877130583854</v>
      </c>
      <c r="S41" s="68">
        <v>0.50967754261167708</v>
      </c>
      <c r="T41" s="68">
        <v>1.4903224573883229</v>
      </c>
      <c r="U41" s="68">
        <v>-1.6612788728413692</v>
      </c>
      <c r="V41" s="68">
        <v>50</v>
      </c>
      <c r="W41" s="68">
        <v>0.63302056846351107</v>
      </c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>
        <v>0.32391320946265478</v>
      </c>
      <c r="AR41" s="68">
        <v>2</v>
      </c>
      <c r="AS41" s="68">
        <v>0</v>
      </c>
      <c r="AT41" s="68">
        <v>55</v>
      </c>
      <c r="AU41" s="68">
        <v>8</v>
      </c>
      <c r="AV41" s="68">
        <v>0.44444444444444442</v>
      </c>
      <c r="AW41" s="68">
        <v>0.92079207920792083</v>
      </c>
      <c r="AX41" s="68">
        <v>1.8601860186018622E-2</v>
      </c>
    </row>
    <row r="42" spans="1:50" x14ac:dyDescent="0.2">
      <c r="A42" s="13">
        <v>0</v>
      </c>
      <c r="B42" s="14">
        <v>8.3000000000000007</v>
      </c>
      <c r="C42" s="14">
        <v>5.2</v>
      </c>
      <c r="D42" s="14">
        <v>3.9</v>
      </c>
      <c r="E42" s="13">
        <v>1</v>
      </c>
      <c r="J42" s="68">
        <v>0</v>
      </c>
      <c r="K42" s="68">
        <v>7.9</v>
      </c>
      <c r="L42" s="68">
        <v>5.8</v>
      </c>
      <c r="M42" s="68">
        <v>4.3</v>
      </c>
      <c r="N42" s="68">
        <v>0</v>
      </c>
      <c r="O42" s="68">
        <v>1</v>
      </c>
      <c r="P42" s="68">
        <v>1</v>
      </c>
      <c r="Q42" s="68">
        <v>0</v>
      </c>
      <c r="R42" s="68">
        <v>0.61662529803396504</v>
      </c>
      <c r="S42" s="68">
        <v>0.61662529803396504</v>
      </c>
      <c r="T42" s="68">
        <v>0.38337470196603496</v>
      </c>
      <c r="U42" s="68">
        <v>-0.95874243394343295</v>
      </c>
      <c r="V42" s="68">
        <v>0</v>
      </c>
      <c r="W42" s="68">
        <v>1.6084141568855914</v>
      </c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>
        <v>0.32670825733642472</v>
      </c>
      <c r="AR42" s="68">
        <v>2</v>
      </c>
      <c r="AS42" s="68">
        <v>0</v>
      </c>
      <c r="AT42" s="68">
        <v>57</v>
      </c>
      <c r="AU42" s="68">
        <v>8</v>
      </c>
      <c r="AV42" s="68">
        <v>0.4242424242424242</v>
      </c>
      <c r="AW42" s="68">
        <v>0.92079207920792083</v>
      </c>
      <c r="AX42" s="68">
        <v>1.8601860186018518E-2</v>
      </c>
    </row>
    <row r="43" spans="1:50" x14ac:dyDescent="0.2">
      <c r="A43" s="13">
        <v>1</v>
      </c>
      <c r="B43" s="14">
        <v>9.4</v>
      </c>
      <c r="C43" s="14">
        <v>4.9000000000000004</v>
      </c>
      <c r="D43" s="14">
        <v>4.0999999999999996</v>
      </c>
      <c r="E43" s="13">
        <v>1</v>
      </c>
      <c r="J43" s="68">
        <v>0</v>
      </c>
      <c r="K43" s="68">
        <v>8</v>
      </c>
      <c r="L43" s="68">
        <v>3</v>
      </c>
      <c r="M43" s="68">
        <v>4.7</v>
      </c>
      <c r="N43" s="68">
        <v>0</v>
      </c>
      <c r="O43" s="68">
        <v>2</v>
      </c>
      <c r="P43" s="68">
        <v>2</v>
      </c>
      <c r="Q43" s="68">
        <v>0</v>
      </c>
      <c r="R43" s="68">
        <v>0.32391320946265478</v>
      </c>
      <c r="S43" s="68">
        <v>0.64782641892530957</v>
      </c>
      <c r="T43" s="68">
        <v>1.3521735810746904</v>
      </c>
      <c r="U43" s="68">
        <v>-0.78286764562280076</v>
      </c>
      <c r="V43" s="68">
        <v>100</v>
      </c>
      <c r="W43" s="68">
        <v>0.95820008317338268</v>
      </c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>
        <v>0.33502607106745175</v>
      </c>
      <c r="AR43" s="68">
        <v>2</v>
      </c>
      <c r="AS43" s="68">
        <v>0</v>
      </c>
      <c r="AT43" s="68">
        <v>59</v>
      </c>
      <c r="AU43" s="68">
        <v>8</v>
      </c>
      <c r="AV43" s="68">
        <v>0.40404040404040409</v>
      </c>
      <c r="AW43" s="68">
        <v>0.92079207920792083</v>
      </c>
      <c r="AX43" s="68">
        <v>9.3009300930093613E-3</v>
      </c>
    </row>
    <row r="44" spans="1:50" x14ac:dyDescent="0.2">
      <c r="A44" s="13">
        <v>1</v>
      </c>
      <c r="B44" s="14">
        <v>9.3000000000000007</v>
      </c>
      <c r="C44" s="14">
        <v>6.3</v>
      </c>
      <c r="D44" s="14">
        <v>4.3</v>
      </c>
      <c r="E44" s="13">
        <v>1</v>
      </c>
      <c r="J44" s="68">
        <v>0</v>
      </c>
      <c r="K44" s="68">
        <v>8</v>
      </c>
      <c r="L44" s="68">
        <v>4.7</v>
      </c>
      <c r="M44" s="68">
        <v>4.2</v>
      </c>
      <c r="N44" s="68">
        <v>2</v>
      </c>
      <c r="O44" s="68">
        <v>0</v>
      </c>
      <c r="P44" s="68">
        <v>2</v>
      </c>
      <c r="Q44" s="68">
        <v>1</v>
      </c>
      <c r="R44" s="68">
        <v>0.43567583724713355</v>
      </c>
      <c r="S44" s="68">
        <v>0.87135167449426709</v>
      </c>
      <c r="T44" s="68">
        <v>1.1286483255057329</v>
      </c>
      <c r="U44" s="68">
        <v>-1.6617136094264184</v>
      </c>
      <c r="V44" s="68">
        <v>0</v>
      </c>
      <c r="W44" s="68">
        <v>2.5905690171785141</v>
      </c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68">
        <v>0.35089327301129575</v>
      </c>
      <c r="AR44" s="68">
        <v>1</v>
      </c>
      <c r="AS44" s="68">
        <v>1</v>
      </c>
      <c r="AT44" s="68">
        <v>60</v>
      </c>
      <c r="AU44" s="68">
        <v>9</v>
      </c>
      <c r="AV44" s="68">
        <v>0.39393939393939392</v>
      </c>
      <c r="AW44" s="68">
        <v>0.91089108910891092</v>
      </c>
      <c r="AX44" s="68">
        <v>9.2009200920091586E-3</v>
      </c>
    </row>
    <row r="45" spans="1:50" x14ac:dyDescent="0.2">
      <c r="A45" s="13">
        <v>1</v>
      </c>
      <c r="B45" s="14">
        <v>5.0999999999999996</v>
      </c>
      <c r="C45" s="14">
        <v>7.8</v>
      </c>
      <c r="D45" s="14">
        <v>4.5</v>
      </c>
      <c r="E45" s="13">
        <v>1</v>
      </c>
      <c r="J45" s="68">
        <v>0</v>
      </c>
      <c r="K45" s="68">
        <v>8.1</v>
      </c>
      <c r="L45" s="68">
        <v>3.8</v>
      </c>
      <c r="M45" s="68">
        <v>3</v>
      </c>
      <c r="N45" s="68">
        <v>0</v>
      </c>
      <c r="O45" s="68">
        <v>2</v>
      </c>
      <c r="P45" s="68">
        <v>2</v>
      </c>
      <c r="Q45" s="68">
        <v>0</v>
      </c>
      <c r="R45" s="68">
        <v>0.10500533292520738</v>
      </c>
      <c r="S45" s="68">
        <v>0.21001066585041475</v>
      </c>
      <c r="T45" s="68">
        <v>1.7899893341495852</v>
      </c>
      <c r="U45" s="68">
        <v>-0.22187503860136962</v>
      </c>
      <c r="V45" s="68">
        <v>100</v>
      </c>
      <c r="W45" s="68">
        <v>0.23465018684057104</v>
      </c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>
        <v>0.36566864185648962</v>
      </c>
      <c r="AR45" s="68">
        <v>1</v>
      </c>
      <c r="AS45" s="68">
        <v>1</v>
      </c>
      <c r="AT45" s="68">
        <v>61</v>
      </c>
      <c r="AU45" s="68">
        <v>10</v>
      </c>
      <c r="AV45" s="68">
        <v>0.38383838383838387</v>
      </c>
      <c r="AW45" s="68">
        <v>0.90099009900990101</v>
      </c>
      <c r="AX45" s="68">
        <v>9.1009100910091605E-3</v>
      </c>
    </row>
    <row r="46" spans="1:50" x14ac:dyDescent="0.2">
      <c r="A46" s="13">
        <v>0</v>
      </c>
      <c r="B46" s="14">
        <v>8</v>
      </c>
      <c r="C46" s="14">
        <v>3</v>
      </c>
      <c r="D46" s="14">
        <v>4.7</v>
      </c>
      <c r="E46" s="13">
        <v>0</v>
      </c>
      <c r="J46" s="68">
        <v>0</v>
      </c>
      <c r="K46" s="68">
        <v>8.1999999999999993</v>
      </c>
      <c r="L46" s="68">
        <v>3.1</v>
      </c>
      <c r="M46" s="68">
        <v>4.9000000000000004</v>
      </c>
      <c r="N46" s="68">
        <v>1</v>
      </c>
      <c r="O46" s="68">
        <v>1</v>
      </c>
      <c r="P46" s="68">
        <v>2</v>
      </c>
      <c r="Q46" s="68">
        <v>0.5</v>
      </c>
      <c r="R46" s="68">
        <v>0.4228274027792252</v>
      </c>
      <c r="S46" s="68">
        <v>0.84565480555845041</v>
      </c>
      <c r="T46" s="68">
        <v>1.1543451944415497</v>
      </c>
      <c r="U46" s="68">
        <v>-1.4104051430299442</v>
      </c>
      <c r="V46" s="68">
        <v>50</v>
      </c>
      <c r="W46" s="68">
        <v>4.8807594028176228E-2</v>
      </c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>
        <v>0.38222946833122073</v>
      </c>
      <c r="AR46" s="68">
        <v>1</v>
      </c>
      <c r="AS46" s="68">
        <v>1</v>
      </c>
      <c r="AT46" s="68">
        <v>62</v>
      </c>
      <c r="AU46" s="68">
        <v>11</v>
      </c>
      <c r="AV46" s="68">
        <v>0.3737373737373737</v>
      </c>
      <c r="AW46" s="68">
        <v>0.8910891089108911</v>
      </c>
      <c r="AX46" s="68">
        <v>1.800180018001802E-2</v>
      </c>
    </row>
    <row r="47" spans="1:50" x14ac:dyDescent="0.2">
      <c r="A47" s="13">
        <v>0</v>
      </c>
      <c r="B47" s="14">
        <v>5.9</v>
      </c>
      <c r="C47" s="14">
        <v>5.5</v>
      </c>
      <c r="D47" s="14">
        <v>4.8</v>
      </c>
      <c r="E47" s="13">
        <v>1</v>
      </c>
      <c r="J47" s="68">
        <v>0</v>
      </c>
      <c r="K47" s="68">
        <v>8.1999999999999993</v>
      </c>
      <c r="L47" s="68">
        <v>5</v>
      </c>
      <c r="M47" s="68">
        <v>4.5</v>
      </c>
      <c r="N47" s="68">
        <v>1</v>
      </c>
      <c r="O47" s="68">
        <v>1</v>
      </c>
      <c r="P47" s="68">
        <v>2</v>
      </c>
      <c r="Q47" s="68">
        <v>0.5</v>
      </c>
      <c r="R47" s="68">
        <v>0.60014525446994504</v>
      </c>
      <c r="S47" s="68">
        <v>1.2002905089398901</v>
      </c>
      <c r="T47" s="68">
        <v>0.79970949106010991</v>
      </c>
      <c r="U47" s="68">
        <v>-1.4272374962809189</v>
      </c>
      <c r="V47" s="68">
        <v>50</v>
      </c>
      <c r="W47" s="68">
        <v>8.3585724955409849E-2</v>
      </c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>
        <v>0.38883372630061169</v>
      </c>
      <c r="AR47" s="68">
        <v>2</v>
      </c>
      <c r="AS47" s="68">
        <v>0</v>
      </c>
      <c r="AT47" s="68">
        <v>64</v>
      </c>
      <c r="AU47" s="68">
        <v>11</v>
      </c>
      <c r="AV47" s="68">
        <v>0.35353535353535348</v>
      </c>
      <c r="AW47" s="68">
        <v>0.8910891089108911</v>
      </c>
      <c r="AX47" s="68">
        <v>9.0009000900089595E-3</v>
      </c>
    </row>
    <row r="48" spans="1:50" x14ac:dyDescent="0.2">
      <c r="A48" s="13">
        <v>1</v>
      </c>
      <c r="B48" s="14">
        <v>10</v>
      </c>
      <c r="C48" s="14">
        <v>4.5</v>
      </c>
      <c r="D48" s="14">
        <v>3.5</v>
      </c>
      <c r="E48" s="13">
        <v>1</v>
      </c>
      <c r="J48" s="68">
        <v>0</v>
      </c>
      <c r="K48" s="68">
        <v>8.3000000000000007</v>
      </c>
      <c r="L48" s="68">
        <v>2.5</v>
      </c>
      <c r="M48" s="68">
        <v>2.1</v>
      </c>
      <c r="N48" s="68">
        <v>0</v>
      </c>
      <c r="O48" s="68">
        <v>2</v>
      </c>
      <c r="P48" s="68">
        <v>2</v>
      </c>
      <c r="Q48" s="68">
        <v>0</v>
      </c>
      <c r="R48" s="68">
        <v>2.0583381239750165E-2</v>
      </c>
      <c r="S48" s="68">
        <v>4.1166762479500331E-2</v>
      </c>
      <c r="T48" s="68">
        <v>1.9588332375204998</v>
      </c>
      <c r="U48" s="68">
        <v>-4.1596343100996407E-2</v>
      </c>
      <c r="V48" s="68">
        <v>100</v>
      </c>
      <c r="W48" s="68">
        <v>4.2031921544898238E-2</v>
      </c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>
        <v>0.39170601583425513</v>
      </c>
      <c r="AR48" s="68">
        <v>1</v>
      </c>
      <c r="AS48" s="68">
        <v>1</v>
      </c>
      <c r="AT48" s="68">
        <v>65</v>
      </c>
      <c r="AU48" s="68">
        <v>12</v>
      </c>
      <c r="AV48" s="68">
        <v>0.34343434343434343</v>
      </c>
      <c r="AW48" s="68">
        <v>0.88118811881188119</v>
      </c>
      <c r="AX48" s="68">
        <v>8.9008900890088609E-3</v>
      </c>
    </row>
    <row r="49" spans="1:50" x14ac:dyDescent="0.2">
      <c r="A49" s="13">
        <v>0</v>
      </c>
      <c r="B49" s="14">
        <v>5.7</v>
      </c>
      <c r="C49" s="14">
        <v>6</v>
      </c>
      <c r="D49" s="14">
        <v>5.2</v>
      </c>
      <c r="E49" s="13">
        <v>1</v>
      </c>
      <c r="J49" s="68">
        <v>0</v>
      </c>
      <c r="K49" s="68">
        <v>8.3000000000000007</v>
      </c>
      <c r="L49" s="68">
        <v>5.2</v>
      </c>
      <c r="M49" s="68">
        <v>3.9</v>
      </c>
      <c r="N49" s="68">
        <v>2</v>
      </c>
      <c r="O49" s="68">
        <v>0</v>
      </c>
      <c r="P49" s="68">
        <v>2</v>
      </c>
      <c r="Q49" s="68">
        <v>1</v>
      </c>
      <c r="R49" s="68">
        <v>0.47518224182264041</v>
      </c>
      <c r="S49" s="68">
        <v>0.95036448364528081</v>
      </c>
      <c r="T49" s="68">
        <v>1.0496355163547193</v>
      </c>
      <c r="U49" s="68">
        <v>-1.4881137630676502</v>
      </c>
      <c r="V49" s="68">
        <v>0</v>
      </c>
      <c r="W49" s="68">
        <v>2.2089114953636901</v>
      </c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>
        <v>0.42034321478847758</v>
      </c>
      <c r="AR49" s="68">
        <v>1</v>
      </c>
      <c r="AS49" s="68">
        <v>1</v>
      </c>
      <c r="AT49" s="68">
        <v>66</v>
      </c>
      <c r="AU49" s="68">
        <v>13</v>
      </c>
      <c r="AV49" s="68">
        <v>0.33333333333333337</v>
      </c>
      <c r="AW49" s="68">
        <v>0.87128712871287128</v>
      </c>
      <c r="AX49" s="68">
        <v>8.8008800880088577E-3</v>
      </c>
    </row>
    <row r="50" spans="1:50" x14ac:dyDescent="0.2">
      <c r="A50" s="13">
        <v>1</v>
      </c>
      <c r="B50" s="14">
        <v>9.9</v>
      </c>
      <c r="C50" s="14">
        <v>6.7</v>
      </c>
      <c r="D50" s="14">
        <v>3.9</v>
      </c>
      <c r="E50" s="13">
        <v>1</v>
      </c>
      <c r="J50" s="68">
        <v>0</v>
      </c>
      <c r="K50" s="68">
        <v>8.5</v>
      </c>
      <c r="L50" s="68">
        <v>3.7</v>
      </c>
      <c r="M50" s="68">
        <v>4.4000000000000004</v>
      </c>
      <c r="N50" s="68">
        <v>1</v>
      </c>
      <c r="O50" s="68">
        <v>1</v>
      </c>
      <c r="P50" s="68">
        <v>2</v>
      </c>
      <c r="Q50" s="68">
        <v>0.5</v>
      </c>
      <c r="R50" s="68">
        <v>0.42034321478847758</v>
      </c>
      <c r="S50" s="68">
        <v>0.84068642957695516</v>
      </c>
      <c r="T50" s="68">
        <v>1.1593135704230448</v>
      </c>
      <c r="U50" s="68">
        <v>-1.4120028235750244</v>
      </c>
      <c r="V50" s="68">
        <v>50</v>
      </c>
      <c r="W50" s="68">
        <v>5.2083550330746742E-2</v>
      </c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AQ50" s="68">
        <v>0.42138173333249918</v>
      </c>
      <c r="AR50" s="68">
        <v>1</v>
      </c>
      <c r="AS50" s="68">
        <v>1</v>
      </c>
      <c r="AT50" s="68">
        <v>67</v>
      </c>
      <c r="AU50" s="68">
        <v>14</v>
      </c>
      <c r="AV50" s="68">
        <v>0.3232323232323232</v>
      </c>
      <c r="AW50" s="68">
        <v>0.86138613861386137</v>
      </c>
      <c r="AX50" s="68">
        <v>8.7008700870086619E-3</v>
      </c>
    </row>
    <row r="51" spans="1:50" x14ac:dyDescent="0.2">
      <c r="A51" s="13">
        <v>1</v>
      </c>
      <c r="B51" s="14">
        <v>7.9</v>
      </c>
      <c r="C51" s="14">
        <v>5.8</v>
      </c>
      <c r="D51" s="14">
        <v>4.3</v>
      </c>
      <c r="E51" s="13">
        <v>1</v>
      </c>
      <c r="J51" s="68">
        <v>0</v>
      </c>
      <c r="K51" s="68">
        <v>8.6999999999999993</v>
      </c>
      <c r="L51" s="68">
        <v>2.9</v>
      </c>
      <c r="M51" s="68">
        <v>2.5</v>
      </c>
      <c r="N51" s="68">
        <v>0</v>
      </c>
      <c r="O51" s="68">
        <v>1</v>
      </c>
      <c r="P51" s="68">
        <v>1</v>
      </c>
      <c r="Q51" s="68">
        <v>0</v>
      </c>
      <c r="R51" s="68">
        <v>5.2707196328101766E-2</v>
      </c>
      <c r="S51" s="68">
        <v>5.2707196328101766E-2</v>
      </c>
      <c r="T51" s="68">
        <v>0.94729280367189828</v>
      </c>
      <c r="U51" s="68">
        <v>-5.4147042802259085E-2</v>
      </c>
      <c r="V51" s="68">
        <v>100</v>
      </c>
      <c r="W51" s="68">
        <v>5.5639814979906985E-2</v>
      </c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68"/>
      <c r="AQ51" s="68">
        <v>0.4228274027792252</v>
      </c>
      <c r="AR51" s="68">
        <v>1</v>
      </c>
      <c r="AS51" s="68">
        <v>1</v>
      </c>
      <c r="AT51" s="68">
        <v>68</v>
      </c>
      <c r="AU51" s="68">
        <v>15</v>
      </c>
      <c r="AV51" s="68">
        <v>0.31313131313131315</v>
      </c>
      <c r="AW51" s="68">
        <v>0.85148514851485146</v>
      </c>
      <c r="AX51" s="68">
        <v>0</v>
      </c>
    </row>
    <row r="52" spans="1:50" x14ac:dyDescent="0.2">
      <c r="A52" s="13">
        <v>0</v>
      </c>
      <c r="B52" s="14">
        <v>6.7</v>
      </c>
      <c r="C52" s="14">
        <v>4.8</v>
      </c>
      <c r="D52" s="14">
        <v>2.8</v>
      </c>
      <c r="E52" s="13">
        <v>1</v>
      </c>
      <c r="J52" s="68">
        <v>0</v>
      </c>
      <c r="K52" s="68">
        <v>8.6999999999999993</v>
      </c>
      <c r="L52" s="68">
        <v>3.8</v>
      </c>
      <c r="M52" s="68">
        <v>4.5</v>
      </c>
      <c r="N52" s="68">
        <v>0</v>
      </c>
      <c r="O52" s="68">
        <v>2</v>
      </c>
      <c r="P52" s="68">
        <v>2</v>
      </c>
      <c r="Q52" s="68">
        <v>0</v>
      </c>
      <c r="R52" s="68">
        <v>0.49686291424288259</v>
      </c>
      <c r="S52" s="68">
        <v>0.99372582848576518</v>
      </c>
      <c r="T52" s="68">
        <v>1.0062741715142347</v>
      </c>
      <c r="U52" s="68">
        <v>-1.3737852194344242</v>
      </c>
      <c r="V52" s="68">
        <v>100</v>
      </c>
      <c r="W52" s="68">
        <v>1.9750597930788847</v>
      </c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68"/>
      <c r="AQ52" s="68">
        <v>0.43567583724713355</v>
      </c>
      <c r="AR52" s="68">
        <v>0</v>
      </c>
      <c r="AS52" s="68">
        <v>2</v>
      </c>
      <c r="AT52" s="68">
        <v>68</v>
      </c>
      <c r="AU52" s="68">
        <v>17</v>
      </c>
      <c r="AV52" s="68">
        <v>0.31313131313131315</v>
      </c>
      <c r="AW52" s="68">
        <v>0.83168316831683164</v>
      </c>
      <c r="AX52" s="68">
        <v>8.4008400840084544E-3</v>
      </c>
    </row>
    <row r="53" spans="1:50" x14ac:dyDescent="0.2">
      <c r="A53" s="13">
        <v>0</v>
      </c>
      <c r="B53" s="14">
        <v>8.1999999999999993</v>
      </c>
      <c r="C53" s="14">
        <v>3.1</v>
      </c>
      <c r="D53" s="14">
        <v>4.9000000000000004</v>
      </c>
      <c r="E53" s="13">
        <v>1</v>
      </c>
      <c r="J53" s="68">
        <v>0</v>
      </c>
      <c r="K53" s="68">
        <v>8.6999999999999993</v>
      </c>
      <c r="L53" s="68">
        <v>4.5999999999999996</v>
      </c>
      <c r="M53" s="68">
        <v>4</v>
      </c>
      <c r="N53" s="68">
        <v>1</v>
      </c>
      <c r="O53" s="68">
        <v>0</v>
      </c>
      <c r="P53" s="68">
        <v>1</v>
      </c>
      <c r="Q53" s="68">
        <v>1</v>
      </c>
      <c r="R53" s="68">
        <v>0.47634471832421771</v>
      </c>
      <c r="S53" s="68">
        <v>0.47634471832421771</v>
      </c>
      <c r="T53" s="68">
        <v>0.52365528167578224</v>
      </c>
      <c r="U53" s="68">
        <v>-0.74161348869554711</v>
      </c>
      <c r="V53" s="68">
        <v>0</v>
      </c>
      <c r="W53" s="68">
        <v>1.0993200124439362</v>
      </c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O53" s="68"/>
      <c r="AP53" s="68"/>
      <c r="AQ53" s="68">
        <v>0.44743968264180967</v>
      </c>
      <c r="AR53" s="68">
        <v>1</v>
      </c>
      <c r="AS53" s="68">
        <v>1</v>
      </c>
      <c r="AT53" s="68">
        <v>69</v>
      </c>
      <c r="AU53" s="68">
        <v>18</v>
      </c>
      <c r="AV53" s="68">
        <v>0.30303030303030298</v>
      </c>
      <c r="AW53" s="68">
        <v>0.82178217821782185</v>
      </c>
      <c r="AX53" s="68">
        <v>1.6601660166016528E-2</v>
      </c>
    </row>
    <row r="54" spans="1:50" x14ac:dyDescent="0.2">
      <c r="A54" s="13">
        <v>1</v>
      </c>
      <c r="B54" s="14">
        <v>9.4</v>
      </c>
      <c r="C54" s="14">
        <v>4.5999999999999996</v>
      </c>
      <c r="D54" s="14">
        <v>4.5999999999999996</v>
      </c>
      <c r="E54" s="13">
        <v>1</v>
      </c>
      <c r="J54" s="68">
        <v>0</v>
      </c>
      <c r="K54" s="68">
        <v>8.9</v>
      </c>
      <c r="L54" s="68">
        <v>6.9</v>
      </c>
      <c r="M54" s="68">
        <v>4.2</v>
      </c>
      <c r="N54" s="68">
        <v>0</v>
      </c>
      <c r="O54" s="68">
        <v>1</v>
      </c>
      <c r="P54" s="68">
        <v>1</v>
      </c>
      <c r="Q54" s="68">
        <v>0</v>
      </c>
      <c r="R54" s="68">
        <v>0.84514955064611685</v>
      </c>
      <c r="S54" s="68">
        <v>0.84514955064611685</v>
      </c>
      <c r="T54" s="68">
        <v>0.15485044935388315</v>
      </c>
      <c r="U54" s="68">
        <v>-1.8652954707015681</v>
      </c>
      <c r="V54" s="68">
        <v>0</v>
      </c>
      <c r="W54" s="68">
        <v>5.4578437077355719</v>
      </c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>
        <v>0.45017394740798411</v>
      </c>
      <c r="AR54" s="68">
        <v>2</v>
      </c>
      <c r="AS54" s="68">
        <v>0</v>
      </c>
      <c r="AT54" s="68">
        <v>71</v>
      </c>
      <c r="AU54" s="68">
        <v>18</v>
      </c>
      <c r="AV54" s="68">
        <v>0.28282828282828287</v>
      </c>
      <c r="AW54" s="68">
        <v>0.82178217821782185</v>
      </c>
      <c r="AX54" s="68">
        <v>0</v>
      </c>
    </row>
    <row r="55" spans="1:50" x14ac:dyDescent="0.2">
      <c r="A55" s="13">
        <v>1</v>
      </c>
      <c r="B55" s="14">
        <v>6.9</v>
      </c>
      <c r="C55" s="14">
        <v>4.7</v>
      </c>
      <c r="D55" s="14">
        <v>3.3</v>
      </c>
      <c r="E55" s="13">
        <v>1</v>
      </c>
      <c r="J55" s="68">
        <v>0</v>
      </c>
      <c r="K55" s="68">
        <v>9.1</v>
      </c>
      <c r="L55" s="68">
        <v>4.5</v>
      </c>
      <c r="M55" s="68">
        <v>4.2</v>
      </c>
      <c r="N55" s="68">
        <v>0</v>
      </c>
      <c r="O55" s="68">
        <v>1</v>
      </c>
      <c r="P55" s="68">
        <v>1</v>
      </c>
      <c r="Q55" s="68">
        <v>0</v>
      </c>
      <c r="R55" s="68">
        <v>0.58334514078321986</v>
      </c>
      <c r="S55" s="68">
        <v>0.58334514078321986</v>
      </c>
      <c r="T55" s="68">
        <v>0.41665485921678014</v>
      </c>
      <c r="U55" s="68">
        <v>-0.87549707563515289</v>
      </c>
      <c r="V55" s="68">
        <v>0</v>
      </c>
      <c r="W55" s="68">
        <v>1.4000680128386862</v>
      </c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68"/>
      <c r="AQ55" s="68">
        <v>0.45048010756501783</v>
      </c>
      <c r="AR55" s="68">
        <v>0</v>
      </c>
      <c r="AS55" s="68">
        <v>1</v>
      </c>
      <c r="AT55" s="68">
        <v>71</v>
      </c>
      <c r="AU55" s="68">
        <v>19</v>
      </c>
      <c r="AV55" s="68">
        <v>0.28282828282828287</v>
      </c>
      <c r="AW55" s="68">
        <v>0.81188118811881194</v>
      </c>
      <c r="AX55" s="68">
        <v>8.2008200820082536E-3</v>
      </c>
    </row>
    <row r="56" spans="1:50" x14ac:dyDescent="0.2">
      <c r="A56" s="13">
        <v>0</v>
      </c>
      <c r="B56" s="14">
        <v>8</v>
      </c>
      <c r="C56" s="14">
        <v>4.7</v>
      </c>
      <c r="D56" s="14">
        <v>4.2</v>
      </c>
      <c r="E56" s="13">
        <v>1</v>
      </c>
      <c r="J56" s="68">
        <v>0</v>
      </c>
      <c r="K56" s="68">
        <v>9.1</v>
      </c>
      <c r="L56" s="68">
        <v>5.4</v>
      </c>
      <c r="M56" s="68">
        <v>3.3</v>
      </c>
      <c r="N56" s="68">
        <v>1</v>
      </c>
      <c r="O56" s="68">
        <v>1</v>
      </c>
      <c r="P56" s="68">
        <v>2</v>
      </c>
      <c r="Q56" s="68">
        <v>0.5</v>
      </c>
      <c r="R56" s="68">
        <v>0.46334278600474144</v>
      </c>
      <c r="S56" s="68">
        <v>0.92668557200948287</v>
      </c>
      <c r="T56" s="68">
        <v>1.0733144279905171</v>
      </c>
      <c r="U56" s="68">
        <v>-1.3916838637848259</v>
      </c>
      <c r="V56" s="68">
        <v>50</v>
      </c>
      <c r="W56" s="68">
        <v>1.0808104321723104E-2</v>
      </c>
      <c r="X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68"/>
      <c r="AQ56" s="68">
        <v>0.46334278600474144</v>
      </c>
      <c r="AR56" s="68">
        <v>1</v>
      </c>
      <c r="AS56" s="68">
        <v>1</v>
      </c>
      <c r="AT56" s="68">
        <v>72</v>
      </c>
      <c r="AU56" s="68">
        <v>20</v>
      </c>
      <c r="AV56" s="68">
        <v>0.27272727272727271</v>
      </c>
      <c r="AW56" s="68">
        <v>0.80198019801980203</v>
      </c>
      <c r="AX56" s="68">
        <v>0</v>
      </c>
    </row>
    <row r="57" spans="1:50" x14ac:dyDescent="0.2">
      <c r="A57" s="13">
        <v>0</v>
      </c>
      <c r="B57" s="14">
        <v>9.3000000000000007</v>
      </c>
      <c r="C57" s="14">
        <v>5.5</v>
      </c>
      <c r="D57" s="14">
        <v>3.4</v>
      </c>
      <c r="E57" s="13">
        <v>1</v>
      </c>
      <c r="J57" s="68">
        <v>0</v>
      </c>
      <c r="K57" s="68">
        <v>9.1</v>
      </c>
      <c r="L57" s="68">
        <v>7.1</v>
      </c>
      <c r="M57" s="68">
        <v>4.4000000000000004</v>
      </c>
      <c r="N57" s="68">
        <v>2</v>
      </c>
      <c r="O57" s="68">
        <v>0</v>
      </c>
      <c r="P57" s="68">
        <v>2</v>
      </c>
      <c r="Q57" s="68">
        <v>1</v>
      </c>
      <c r="R57" s="68">
        <v>0.89879094298123785</v>
      </c>
      <c r="S57" s="68">
        <v>1.7975818859624757</v>
      </c>
      <c r="T57" s="68">
        <v>0.2024181140375243</v>
      </c>
      <c r="U57" s="68">
        <v>-0.21340963102326835</v>
      </c>
      <c r="V57" s="68">
        <v>100</v>
      </c>
      <c r="W57" s="68">
        <v>0.22521156406640577</v>
      </c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68"/>
      <c r="AQ57" s="68">
        <v>0.47518224182264041</v>
      </c>
      <c r="AR57" s="68">
        <v>0</v>
      </c>
      <c r="AS57" s="68">
        <v>2</v>
      </c>
      <c r="AT57" s="68">
        <v>72</v>
      </c>
      <c r="AU57" s="68">
        <v>22</v>
      </c>
      <c r="AV57" s="68">
        <v>0.27272727272727271</v>
      </c>
      <c r="AW57" s="68">
        <v>0.78217821782178221</v>
      </c>
      <c r="AX57" s="68">
        <v>0</v>
      </c>
    </row>
    <row r="58" spans="1:50" x14ac:dyDescent="0.2">
      <c r="A58" s="13">
        <v>1</v>
      </c>
      <c r="B58" s="14">
        <v>7.4</v>
      </c>
      <c r="C58" s="14">
        <v>6.9</v>
      </c>
      <c r="D58" s="14">
        <v>5.5</v>
      </c>
      <c r="E58" s="13">
        <v>1</v>
      </c>
      <c r="J58" s="68">
        <v>0</v>
      </c>
      <c r="K58" s="68">
        <v>9.3000000000000007</v>
      </c>
      <c r="L58" s="68">
        <v>5.5</v>
      </c>
      <c r="M58" s="68">
        <v>3.4</v>
      </c>
      <c r="N58" s="68">
        <v>2</v>
      </c>
      <c r="O58" s="68">
        <v>0</v>
      </c>
      <c r="P58" s="68">
        <v>2</v>
      </c>
      <c r="Q58" s="68">
        <v>1</v>
      </c>
      <c r="R58" s="68">
        <v>0.54039270754673041</v>
      </c>
      <c r="S58" s="68">
        <v>1.0807854150934608</v>
      </c>
      <c r="T58" s="68">
        <v>0.91921458490653918</v>
      </c>
      <c r="U58" s="68">
        <v>-1.2309183350685529</v>
      </c>
      <c r="V58" s="68">
        <v>100</v>
      </c>
      <c r="W58" s="68">
        <v>1.7010121936685278</v>
      </c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68"/>
      <c r="AQ58" s="68">
        <v>0.47634471832421771</v>
      </c>
      <c r="AR58" s="68">
        <v>0</v>
      </c>
      <c r="AS58" s="68">
        <v>1</v>
      </c>
      <c r="AT58" s="68">
        <v>72</v>
      </c>
      <c r="AU58" s="68">
        <v>23</v>
      </c>
      <c r="AV58" s="68">
        <v>0.27272727272727271</v>
      </c>
      <c r="AW58" s="68">
        <v>0.7722772277227723</v>
      </c>
      <c r="AX58" s="68">
        <v>1.5601560156015618E-2</v>
      </c>
    </row>
    <row r="59" spans="1:50" x14ac:dyDescent="0.2">
      <c r="A59" s="13">
        <v>0</v>
      </c>
      <c r="B59" s="14">
        <v>7.6</v>
      </c>
      <c r="C59" s="14">
        <v>5.4</v>
      </c>
      <c r="D59" s="14">
        <v>4</v>
      </c>
      <c r="E59" s="13">
        <v>1</v>
      </c>
      <c r="J59" s="68">
        <v>0</v>
      </c>
      <c r="K59" s="68">
        <v>9.4</v>
      </c>
      <c r="L59" s="68">
        <v>4.7</v>
      </c>
      <c r="M59" s="68">
        <v>4.4000000000000004</v>
      </c>
      <c r="N59" s="68">
        <v>1</v>
      </c>
      <c r="O59" s="68">
        <v>0</v>
      </c>
      <c r="P59" s="68">
        <v>1</v>
      </c>
      <c r="Q59" s="68">
        <v>1</v>
      </c>
      <c r="R59" s="68">
        <v>0.70863032088043831</v>
      </c>
      <c r="S59" s="68">
        <v>0.70863032088043831</v>
      </c>
      <c r="T59" s="68">
        <v>0.29136967911956169</v>
      </c>
      <c r="U59" s="68">
        <v>-0.34442129762648654</v>
      </c>
      <c r="V59" s="68">
        <v>100</v>
      </c>
      <c r="W59" s="68">
        <v>0.41117303413936507</v>
      </c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>
        <v>0.49686291424288259</v>
      </c>
      <c r="AR59" s="68">
        <v>2</v>
      </c>
      <c r="AS59" s="68">
        <v>0</v>
      </c>
      <c r="AT59" s="68">
        <v>74</v>
      </c>
      <c r="AU59" s="68">
        <v>23</v>
      </c>
      <c r="AV59" s="68">
        <v>0.25252525252525249</v>
      </c>
      <c r="AW59" s="68">
        <v>0.7722772277227723</v>
      </c>
      <c r="AX59" s="68">
        <v>0</v>
      </c>
    </row>
    <row r="60" spans="1:50" x14ac:dyDescent="0.2">
      <c r="A60" s="13">
        <v>0</v>
      </c>
      <c r="B60" s="14">
        <v>10</v>
      </c>
      <c r="C60" s="14">
        <v>4.5</v>
      </c>
      <c r="D60" s="14">
        <v>3.5</v>
      </c>
      <c r="E60" s="13">
        <v>0</v>
      </c>
      <c r="J60" s="68">
        <v>0</v>
      </c>
      <c r="K60" s="68">
        <v>9.6999999999999993</v>
      </c>
      <c r="L60" s="68">
        <v>3.3</v>
      </c>
      <c r="M60" s="68">
        <v>3.8</v>
      </c>
      <c r="N60" s="68">
        <v>1</v>
      </c>
      <c r="O60" s="68">
        <v>1</v>
      </c>
      <c r="P60" s="68">
        <v>2</v>
      </c>
      <c r="Q60" s="68">
        <v>0.5</v>
      </c>
      <c r="R60" s="68">
        <v>0.38222946833122073</v>
      </c>
      <c r="S60" s="68">
        <v>0.76445893666244147</v>
      </c>
      <c r="T60" s="68">
        <v>1.2355410633375585</v>
      </c>
      <c r="U60" s="68">
        <v>-1.4433723467429442</v>
      </c>
      <c r="V60" s="68">
        <v>50</v>
      </c>
      <c r="W60" s="68">
        <v>0.1174767470956017</v>
      </c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68"/>
      <c r="AQ60" s="68">
        <v>0.50167811323083056</v>
      </c>
      <c r="AR60" s="68">
        <v>0</v>
      </c>
      <c r="AS60" s="68">
        <v>2</v>
      </c>
      <c r="AT60" s="68">
        <v>74</v>
      </c>
      <c r="AU60" s="68">
        <v>25</v>
      </c>
      <c r="AV60" s="68">
        <v>0.25252525252525249</v>
      </c>
      <c r="AW60" s="68">
        <v>0.75247524752475248</v>
      </c>
      <c r="AX60" s="68">
        <v>7.6007600760075664E-3</v>
      </c>
    </row>
    <row r="61" spans="1:50" x14ac:dyDescent="0.2">
      <c r="A61" s="13">
        <v>0</v>
      </c>
      <c r="B61" s="14">
        <v>9.9</v>
      </c>
      <c r="C61" s="14">
        <v>3.5</v>
      </c>
      <c r="D61" s="14">
        <v>4</v>
      </c>
      <c r="E61" s="13">
        <v>1</v>
      </c>
      <c r="J61" s="68">
        <v>0</v>
      </c>
      <c r="K61" s="68">
        <v>9.6999999999999993</v>
      </c>
      <c r="L61" s="68">
        <v>4.7</v>
      </c>
      <c r="M61" s="68">
        <v>3.6</v>
      </c>
      <c r="N61" s="68">
        <v>0</v>
      </c>
      <c r="O61" s="68">
        <v>2</v>
      </c>
      <c r="P61" s="68">
        <v>2</v>
      </c>
      <c r="Q61" s="68">
        <v>0</v>
      </c>
      <c r="R61" s="68">
        <v>0.53945710533208024</v>
      </c>
      <c r="S61" s="68">
        <v>1.0789142106641605</v>
      </c>
      <c r="T61" s="68">
        <v>0.92108578933583951</v>
      </c>
      <c r="U61" s="68">
        <v>-1.5506985591891129</v>
      </c>
      <c r="V61" s="68">
        <v>0</v>
      </c>
      <c r="W61" s="68">
        <v>2.342700806278045</v>
      </c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8"/>
      <c r="AP61" s="68"/>
      <c r="AQ61" s="68">
        <v>0.5078291474563067</v>
      </c>
      <c r="AR61" s="68">
        <v>1</v>
      </c>
      <c r="AS61" s="68">
        <v>1</v>
      </c>
      <c r="AT61" s="68">
        <v>75</v>
      </c>
      <c r="AU61" s="68">
        <v>26</v>
      </c>
      <c r="AV61" s="68">
        <v>0.24242424242424243</v>
      </c>
      <c r="AW61" s="68">
        <v>0.74257425742574257</v>
      </c>
      <c r="AX61" s="68">
        <v>0</v>
      </c>
    </row>
    <row r="62" spans="1:50" x14ac:dyDescent="0.2">
      <c r="A62" s="13">
        <v>0</v>
      </c>
      <c r="B62" s="14">
        <v>8.6999999999999993</v>
      </c>
      <c r="C62" s="14">
        <v>3.8</v>
      </c>
      <c r="D62" s="14">
        <v>4.5</v>
      </c>
      <c r="E62" s="13">
        <v>0</v>
      </c>
      <c r="J62" s="68">
        <v>0</v>
      </c>
      <c r="K62" s="68">
        <v>9.9</v>
      </c>
      <c r="L62" s="68">
        <v>3.5</v>
      </c>
      <c r="M62" s="68">
        <v>4</v>
      </c>
      <c r="N62" s="68">
        <v>2</v>
      </c>
      <c r="O62" s="68">
        <v>0</v>
      </c>
      <c r="P62" s="68">
        <v>2</v>
      </c>
      <c r="Q62" s="68">
        <v>1</v>
      </c>
      <c r="R62" s="68">
        <v>0.50167811323083056</v>
      </c>
      <c r="S62" s="68">
        <v>1.0033562264616611</v>
      </c>
      <c r="T62" s="68">
        <v>0.99664377353833888</v>
      </c>
      <c r="U62" s="68">
        <v>-1.379593147312306</v>
      </c>
      <c r="V62" s="68">
        <v>100</v>
      </c>
      <c r="W62" s="68">
        <v>1.9866200004618624</v>
      </c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  <c r="AL62" s="68"/>
      <c r="AM62" s="68"/>
      <c r="AN62" s="68"/>
      <c r="AO62" s="68"/>
      <c r="AP62" s="68"/>
      <c r="AQ62" s="68">
        <v>0.51220979685577273</v>
      </c>
      <c r="AR62" s="68">
        <v>0</v>
      </c>
      <c r="AS62" s="68">
        <v>1</v>
      </c>
      <c r="AT62" s="68">
        <v>75</v>
      </c>
      <c r="AU62" s="68">
        <v>27</v>
      </c>
      <c r="AV62" s="68">
        <v>0.24242424242424243</v>
      </c>
      <c r="AW62" s="68">
        <v>0.73267326732673266</v>
      </c>
      <c r="AX62" s="68">
        <v>7.4007400740073665E-3</v>
      </c>
    </row>
    <row r="63" spans="1:50" x14ac:dyDescent="0.2">
      <c r="A63" s="13">
        <v>1</v>
      </c>
      <c r="B63" s="14">
        <v>8.4</v>
      </c>
      <c r="C63" s="14">
        <v>5.9</v>
      </c>
      <c r="D63" s="14">
        <v>3.6</v>
      </c>
      <c r="E63" s="13">
        <v>1</v>
      </c>
      <c r="J63" s="68">
        <v>0</v>
      </c>
      <c r="K63" s="68">
        <v>9.9</v>
      </c>
      <c r="L63" s="68">
        <v>4.5</v>
      </c>
      <c r="M63" s="68">
        <v>3.5</v>
      </c>
      <c r="N63" s="68">
        <v>1</v>
      </c>
      <c r="O63" s="68">
        <v>0</v>
      </c>
      <c r="P63" s="68">
        <v>1</v>
      </c>
      <c r="Q63" s="68">
        <v>1</v>
      </c>
      <c r="R63" s="68">
        <v>0.51220979685577273</v>
      </c>
      <c r="S63" s="68">
        <v>0.51220979685577273</v>
      </c>
      <c r="T63" s="68">
        <v>0.48779020314422727</v>
      </c>
      <c r="U63" s="68">
        <v>-0.66902097838718932</v>
      </c>
      <c r="V63" s="68">
        <v>100</v>
      </c>
      <c r="W63" s="68">
        <v>0.95232501630885147</v>
      </c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/>
      <c r="AK63" s="68"/>
      <c r="AL63" s="68"/>
      <c r="AM63" s="68"/>
      <c r="AN63" s="68"/>
      <c r="AO63" s="68"/>
      <c r="AP63" s="68"/>
      <c r="AQ63" s="68">
        <v>0.52853416275458542</v>
      </c>
      <c r="AR63" s="68">
        <v>1</v>
      </c>
      <c r="AS63" s="68">
        <v>0</v>
      </c>
      <c r="AT63" s="68">
        <v>76</v>
      </c>
      <c r="AU63" s="68">
        <v>27</v>
      </c>
      <c r="AV63" s="68">
        <v>0.23232323232323238</v>
      </c>
      <c r="AW63" s="68">
        <v>0.73267326732673266</v>
      </c>
      <c r="AX63" s="68">
        <v>0</v>
      </c>
    </row>
    <row r="64" spans="1:50" x14ac:dyDescent="0.2">
      <c r="A64" s="13">
        <v>1</v>
      </c>
      <c r="B64" s="14">
        <v>8.8000000000000007</v>
      </c>
      <c r="C64" s="14">
        <v>4.8</v>
      </c>
      <c r="D64" s="14">
        <v>2.9</v>
      </c>
      <c r="E64" s="13">
        <v>0</v>
      </c>
      <c r="J64" s="68">
        <v>0</v>
      </c>
      <c r="K64" s="68">
        <v>9.9</v>
      </c>
      <c r="L64" s="68">
        <v>4.8</v>
      </c>
      <c r="M64" s="68">
        <v>3.8</v>
      </c>
      <c r="N64" s="68">
        <v>1</v>
      </c>
      <c r="O64" s="68">
        <v>1</v>
      </c>
      <c r="P64" s="68">
        <v>2</v>
      </c>
      <c r="Q64" s="68">
        <v>0.5</v>
      </c>
      <c r="R64" s="68">
        <v>0.64171737171509236</v>
      </c>
      <c r="S64" s="68">
        <v>1.2834347434301847</v>
      </c>
      <c r="T64" s="68">
        <v>0.71656525656981529</v>
      </c>
      <c r="U64" s="68">
        <v>-1.4700404427572802</v>
      </c>
      <c r="V64" s="68">
        <v>50</v>
      </c>
      <c r="W64" s="68">
        <v>0.17470551984039695</v>
      </c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8"/>
      <c r="AL64" s="68"/>
      <c r="AM64" s="68"/>
      <c r="AN64" s="68"/>
      <c r="AO64" s="68"/>
      <c r="AP64" s="68"/>
      <c r="AQ64" s="68">
        <v>0.53426593917876553</v>
      </c>
      <c r="AR64" s="68">
        <v>0</v>
      </c>
      <c r="AS64" s="68">
        <v>2</v>
      </c>
      <c r="AT64" s="68">
        <v>76</v>
      </c>
      <c r="AU64" s="68">
        <v>29</v>
      </c>
      <c r="AV64" s="68">
        <v>0.23232323232323238</v>
      </c>
      <c r="AW64" s="68">
        <v>0.71287128712871284</v>
      </c>
      <c r="AX64" s="68">
        <v>1.4401440144014415E-2</v>
      </c>
    </row>
    <row r="65" spans="1:50" x14ac:dyDescent="0.2">
      <c r="A65" s="13">
        <v>0</v>
      </c>
      <c r="B65" s="14">
        <v>7.7</v>
      </c>
      <c r="C65" s="14">
        <v>3.4</v>
      </c>
      <c r="D65" s="14">
        <v>2.6</v>
      </c>
      <c r="E65" s="13">
        <v>0</v>
      </c>
      <c r="J65" s="68">
        <v>0</v>
      </c>
      <c r="K65" s="68">
        <v>10</v>
      </c>
      <c r="L65" s="68">
        <v>4.5</v>
      </c>
      <c r="M65" s="68">
        <v>3.5</v>
      </c>
      <c r="N65" s="68">
        <v>0</v>
      </c>
      <c r="O65" s="68">
        <v>1</v>
      </c>
      <c r="P65" s="68">
        <v>1</v>
      </c>
      <c r="Q65" s="68">
        <v>0</v>
      </c>
      <c r="R65" s="68">
        <v>0.52853416275458542</v>
      </c>
      <c r="S65" s="68">
        <v>0.52853416275458542</v>
      </c>
      <c r="T65" s="68">
        <v>0.47146583724541458</v>
      </c>
      <c r="U65" s="68">
        <v>-0.7519086350046682</v>
      </c>
      <c r="V65" s="68">
        <v>0</v>
      </c>
      <c r="W65" s="68">
        <v>1.1210444554002006</v>
      </c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68"/>
      <c r="AL65" s="68"/>
      <c r="AM65" s="68"/>
      <c r="AN65" s="68"/>
      <c r="AO65" s="68"/>
      <c r="AP65" s="68"/>
      <c r="AQ65" s="68">
        <v>0.53945710533208024</v>
      </c>
      <c r="AR65" s="68">
        <v>2</v>
      </c>
      <c r="AS65" s="68">
        <v>0</v>
      </c>
      <c r="AT65" s="68">
        <v>78</v>
      </c>
      <c r="AU65" s="68">
        <v>29</v>
      </c>
      <c r="AV65" s="68">
        <v>0.21212121212121215</v>
      </c>
      <c r="AW65" s="68">
        <v>0.71287128712871284</v>
      </c>
      <c r="AX65" s="68">
        <v>0</v>
      </c>
    </row>
    <row r="66" spans="1:50" x14ac:dyDescent="0.2">
      <c r="A66" s="13">
        <v>0</v>
      </c>
      <c r="B66" s="14">
        <v>6.6</v>
      </c>
      <c r="C66" s="14">
        <v>4.8</v>
      </c>
      <c r="D66" s="14">
        <v>2.8</v>
      </c>
      <c r="E66" s="13">
        <v>0</v>
      </c>
      <c r="J66" s="68">
        <v>1</v>
      </c>
      <c r="K66" s="68">
        <v>5.0999999999999996</v>
      </c>
      <c r="L66" s="68">
        <v>7.8</v>
      </c>
      <c r="M66" s="68">
        <v>4.5</v>
      </c>
      <c r="N66" s="68">
        <v>2</v>
      </c>
      <c r="O66" s="68">
        <v>0</v>
      </c>
      <c r="P66" s="68">
        <v>2</v>
      </c>
      <c r="Q66" s="68">
        <v>1</v>
      </c>
      <c r="R66" s="68">
        <v>0.74773601707327098</v>
      </c>
      <c r="S66" s="68">
        <v>1.495472034146542</v>
      </c>
      <c r="T66" s="68">
        <v>0.50452796585345805</v>
      </c>
      <c r="U66" s="68">
        <v>-0.5814105632984784</v>
      </c>
      <c r="V66" s="68">
        <v>100</v>
      </c>
      <c r="W66" s="68">
        <v>0.67474075654164878</v>
      </c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8"/>
      <c r="AK66" s="68"/>
      <c r="AL66" s="68"/>
      <c r="AM66" s="68"/>
      <c r="AN66" s="68"/>
      <c r="AO66" s="68"/>
      <c r="AP66" s="68"/>
      <c r="AQ66" s="68">
        <v>0.54039270754673041</v>
      </c>
      <c r="AR66" s="68">
        <v>0</v>
      </c>
      <c r="AS66" s="68">
        <v>2</v>
      </c>
      <c r="AT66" s="68">
        <v>78</v>
      </c>
      <c r="AU66" s="68">
        <v>31</v>
      </c>
      <c r="AV66" s="68">
        <v>0.21212121212121215</v>
      </c>
      <c r="AW66" s="68">
        <v>0.69306930693069302</v>
      </c>
      <c r="AX66" s="68">
        <v>7.0007000700070456E-3</v>
      </c>
    </row>
    <row r="67" spans="1:50" x14ac:dyDescent="0.2">
      <c r="A67" s="13">
        <v>0</v>
      </c>
      <c r="B67" s="14">
        <v>5.7</v>
      </c>
      <c r="C67" s="14">
        <v>6</v>
      </c>
      <c r="D67" s="14">
        <v>5.2</v>
      </c>
      <c r="E67" s="13">
        <v>0</v>
      </c>
      <c r="J67" s="68">
        <v>1</v>
      </c>
      <c r="K67" s="68">
        <v>5.5</v>
      </c>
      <c r="L67" s="68">
        <v>4.9000000000000004</v>
      </c>
      <c r="M67" s="68">
        <v>4.3</v>
      </c>
      <c r="N67" s="68">
        <v>0</v>
      </c>
      <c r="O67" s="68">
        <v>2</v>
      </c>
      <c r="P67" s="68">
        <v>2</v>
      </c>
      <c r="Q67" s="68">
        <v>0</v>
      </c>
      <c r="R67" s="68">
        <v>0.33502607106745175</v>
      </c>
      <c r="S67" s="68">
        <v>0.67005214213490349</v>
      </c>
      <c r="T67" s="68">
        <v>1.3299478578650965</v>
      </c>
      <c r="U67" s="68">
        <v>-0.81601488741502648</v>
      </c>
      <c r="V67" s="68">
        <v>100</v>
      </c>
      <c r="W67" s="68">
        <v>1.0076367102248762</v>
      </c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/>
      <c r="AK67" s="68"/>
      <c r="AL67" s="68"/>
      <c r="AM67" s="68"/>
      <c r="AN67" s="68"/>
      <c r="AO67" s="68"/>
      <c r="AP67" s="68"/>
      <c r="AQ67" s="68">
        <v>0.55061073563014584</v>
      </c>
      <c r="AR67" s="68">
        <v>1</v>
      </c>
      <c r="AS67" s="68">
        <v>1</v>
      </c>
      <c r="AT67" s="68">
        <v>79</v>
      </c>
      <c r="AU67" s="68">
        <v>32</v>
      </c>
      <c r="AV67" s="68">
        <v>0.20202020202020199</v>
      </c>
      <c r="AW67" s="68">
        <v>0.68316831683168311</v>
      </c>
      <c r="AX67" s="68">
        <v>6.9006900690068689E-3</v>
      </c>
    </row>
    <row r="68" spans="1:50" x14ac:dyDescent="0.2">
      <c r="A68" s="13">
        <v>0</v>
      </c>
      <c r="B68" s="14">
        <v>5.7</v>
      </c>
      <c r="C68" s="14">
        <v>5.0999999999999996</v>
      </c>
      <c r="D68" s="14">
        <v>4.5</v>
      </c>
      <c r="E68" s="13">
        <v>0</v>
      </c>
      <c r="J68" s="68">
        <v>1</v>
      </c>
      <c r="K68" s="68">
        <v>5.5</v>
      </c>
      <c r="L68" s="68">
        <v>8.1999999999999993</v>
      </c>
      <c r="M68" s="68">
        <v>4.9000000000000004</v>
      </c>
      <c r="N68" s="68">
        <v>2</v>
      </c>
      <c r="O68" s="68">
        <v>0</v>
      </c>
      <c r="P68" s="68">
        <v>2</v>
      </c>
      <c r="Q68" s="68">
        <v>1</v>
      </c>
      <c r="R68" s="68">
        <v>0.88697329562283111</v>
      </c>
      <c r="S68" s="68">
        <v>1.7739465912456622</v>
      </c>
      <c r="T68" s="68">
        <v>0.22605340875433777</v>
      </c>
      <c r="U68" s="68">
        <v>-0.23988080705236042</v>
      </c>
      <c r="V68" s="68">
        <v>100</v>
      </c>
      <c r="W68" s="68">
        <v>0.25485931749005297</v>
      </c>
      <c r="X68" s="68"/>
      <c r="Y68" s="68"/>
      <c r="Z68" s="68"/>
      <c r="AA68" s="68"/>
      <c r="AB68" s="68"/>
      <c r="AC68" s="68"/>
      <c r="AD68" s="68"/>
      <c r="AE68" s="68"/>
      <c r="AF68" s="68"/>
      <c r="AG68" s="68"/>
      <c r="AH68" s="68"/>
      <c r="AI68" s="68"/>
      <c r="AJ68" s="68"/>
      <c r="AK68" s="68"/>
      <c r="AL68" s="68"/>
      <c r="AM68" s="68"/>
      <c r="AN68" s="68"/>
      <c r="AO68" s="68"/>
      <c r="AP68" s="68"/>
      <c r="AQ68" s="68">
        <v>0.56415406715738892</v>
      </c>
      <c r="AR68" s="68">
        <v>1</v>
      </c>
      <c r="AS68" s="68">
        <v>1</v>
      </c>
      <c r="AT68" s="68">
        <v>80</v>
      </c>
      <c r="AU68" s="68">
        <v>33</v>
      </c>
      <c r="AV68" s="68">
        <v>0.19191919191919193</v>
      </c>
      <c r="AW68" s="68">
        <v>0.6732673267326732</v>
      </c>
      <c r="AX68" s="68">
        <v>6.800680068006844E-3</v>
      </c>
    </row>
    <row r="69" spans="1:50" x14ac:dyDescent="0.2">
      <c r="A69" s="13">
        <v>1</v>
      </c>
      <c r="B69" s="14">
        <v>5.5</v>
      </c>
      <c r="C69" s="14">
        <v>4.9000000000000004</v>
      </c>
      <c r="D69" s="14">
        <v>4.3</v>
      </c>
      <c r="E69" s="13">
        <v>0</v>
      </c>
      <c r="J69" s="68">
        <v>1</v>
      </c>
      <c r="K69" s="68">
        <v>5.7</v>
      </c>
      <c r="L69" s="68">
        <v>5.0999999999999996</v>
      </c>
      <c r="M69" s="68">
        <v>4.5</v>
      </c>
      <c r="N69" s="68">
        <v>1</v>
      </c>
      <c r="O69" s="68">
        <v>0</v>
      </c>
      <c r="P69" s="68">
        <v>1</v>
      </c>
      <c r="Q69" s="68">
        <v>1</v>
      </c>
      <c r="R69" s="68">
        <v>0.45048010756501783</v>
      </c>
      <c r="S69" s="68">
        <v>0.45048010756501783</v>
      </c>
      <c r="T69" s="68">
        <v>0.54951989243498223</v>
      </c>
      <c r="U69" s="68">
        <v>-0.79744135925712678</v>
      </c>
      <c r="V69" s="68">
        <v>0</v>
      </c>
      <c r="W69" s="68">
        <v>1.2198538474990708</v>
      </c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8"/>
      <c r="AJ69" s="68"/>
      <c r="AK69" s="68"/>
      <c r="AL69" s="68"/>
      <c r="AM69" s="68"/>
      <c r="AN69" s="68"/>
      <c r="AO69" s="68"/>
      <c r="AP69" s="68"/>
      <c r="AQ69" s="68">
        <v>0.56851318951309227</v>
      </c>
      <c r="AR69" s="68">
        <v>1</v>
      </c>
      <c r="AS69" s="68">
        <v>1</v>
      </c>
      <c r="AT69" s="68">
        <v>81</v>
      </c>
      <c r="AU69" s="68">
        <v>34</v>
      </c>
      <c r="AV69" s="68">
        <v>0.18181818181818177</v>
      </c>
      <c r="AW69" s="68">
        <v>0.66336633663366329</v>
      </c>
      <c r="AX69" s="68">
        <v>1.3401340134013338E-2</v>
      </c>
    </row>
    <row r="70" spans="1:50" x14ac:dyDescent="0.2">
      <c r="A70" s="13">
        <v>0</v>
      </c>
      <c r="B70" s="14">
        <v>7.5</v>
      </c>
      <c r="C70" s="14">
        <v>4.5</v>
      </c>
      <c r="D70" s="14">
        <v>3.4</v>
      </c>
      <c r="E70" s="13">
        <v>0</v>
      </c>
      <c r="J70" s="68">
        <v>1</v>
      </c>
      <c r="K70" s="68">
        <v>6.3</v>
      </c>
      <c r="L70" s="68">
        <v>5.9</v>
      </c>
      <c r="M70" s="68">
        <v>5.2</v>
      </c>
      <c r="N70" s="68">
        <v>2</v>
      </c>
      <c r="O70" s="68">
        <v>0</v>
      </c>
      <c r="P70" s="68">
        <v>2</v>
      </c>
      <c r="Q70" s="68">
        <v>1</v>
      </c>
      <c r="R70" s="68">
        <v>0.81784672041311068</v>
      </c>
      <c r="S70" s="68">
        <v>1.6356934408262214</v>
      </c>
      <c r="T70" s="68">
        <v>0.36430655917377863</v>
      </c>
      <c r="U70" s="68">
        <v>-0.4021606865918006</v>
      </c>
      <c r="V70" s="68">
        <v>100</v>
      </c>
      <c r="W70" s="68">
        <v>0.44544601094659908</v>
      </c>
      <c r="X70" s="68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68"/>
      <c r="AJ70" s="68"/>
      <c r="AK70" s="68"/>
      <c r="AL70" s="68"/>
      <c r="AM70" s="68"/>
      <c r="AN70" s="68"/>
      <c r="AO70" s="68"/>
      <c r="AP70" s="68"/>
      <c r="AQ70" s="68">
        <v>0.57122246595457293</v>
      </c>
      <c r="AR70" s="68">
        <v>2</v>
      </c>
      <c r="AS70" s="68">
        <v>0</v>
      </c>
      <c r="AT70" s="68">
        <v>83</v>
      </c>
      <c r="AU70" s="68">
        <v>34</v>
      </c>
      <c r="AV70" s="68">
        <v>0.16161616161616166</v>
      </c>
      <c r="AW70" s="68">
        <v>0.66336633663366329</v>
      </c>
      <c r="AX70" s="68">
        <v>6.7006700670067428E-3</v>
      </c>
    </row>
    <row r="71" spans="1:50" x14ac:dyDescent="0.2">
      <c r="A71" s="13">
        <v>0</v>
      </c>
      <c r="B71" s="14">
        <v>6.4</v>
      </c>
      <c r="C71" s="14">
        <v>5.3</v>
      </c>
      <c r="D71" s="14">
        <v>3.9</v>
      </c>
      <c r="E71" s="13">
        <v>0</v>
      </c>
      <c r="J71" s="68">
        <v>1</v>
      </c>
      <c r="K71" s="68">
        <v>6.7</v>
      </c>
      <c r="L71" s="68">
        <v>4.5</v>
      </c>
      <c r="M71" s="68">
        <v>3.1</v>
      </c>
      <c r="N71" s="68">
        <v>0</v>
      </c>
      <c r="O71" s="68">
        <v>1</v>
      </c>
      <c r="P71" s="68">
        <v>1</v>
      </c>
      <c r="Q71" s="68">
        <v>0</v>
      </c>
      <c r="R71" s="68">
        <v>0.17662462406345764</v>
      </c>
      <c r="S71" s="68">
        <v>0.17662462406345764</v>
      </c>
      <c r="T71" s="68">
        <v>0.82337537593654231</v>
      </c>
      <c r="U71" s="68">
        <v>-0.19434307544140272</v>
      </c>
      <c r="V71" s="68">
        <v>100</v>
      </c>
      <c r="W71" s="68">
        <v>0.21451288103261196</v>
      </c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8"/>
      <c r="AJ71" s="68"/>
      <c r="AK71" s="68"/>
      <c r="AL71" s="68"/>
      <c r="AM71" s="68"/>
      <c r="AN71" s="68"/>
      <c r="AO71" s="68"/>
      <c r="AP71" s="68"/>
      <c r="AQ71" s="68">
        <v>0.58334514078321986</v>
      </c>
      <c r="AR71" s="68">
        <v>1</v>
      </c>
      <c r="AS71" s="68">
        <v>0</v>
      </c>
      <c r="AT71" s="68">
        <v>84</v>
      </c>
      <c r="AU71" s="68">
        <v>34</v>
      </c>
      <c r="AV71" s="68">
        <v>0.15151515151515149</v>
      </c>
      <c r="AW71" s="68">
        <v>0.66336633663366329</v>
      </c>
      <c r="AX71" s="68">
        <v>0</v>
      </c>
    </row>
    <row r="72" spans="1:50" x14ac:dyDescent="0.2">
      <c r="A72" s="13">
        <v>0</v>
      </c>
      <c r="B72" s="14">
        <v>9.1</v>
      </c>
      <c r="C72" s="14">
        <v>7.1</v>
      </c>
      <c r="D72" s="14">
        <v>4.4000000000000004</v>
      </c>
      <c r="E72" s="13">
        <v>1</v>
      </c>
      <c r="J72" s="68">
        <v>1</v>
      </c>
      <c r="K72" s="68">
        <v>6.9</v>
      </c>
      <c r="L72" s="68">
        <v>4.7</v>
      </c>
      <c r="M72" s="68">
        <v>3.3</v>
      </c>
      <c r="N72" s="68">
        <v>1</v>
      </c>
      <c r="O72" s="68">
        <v>1</v>
      </c>
      <c r="P72" s="68">
        <v>2</v>
      </c>
      <c r="Q72" s="68">
        <v>0.5</v>
      </c>
      <c r="R72" s="68">
        <v>0.258730541126245</v>
      </c>
      <c r="S72" s="68">
        <v>0.51746108225248999</v>
      </c>
      <c r="T72" s="68">
        <v>1.4825389177475099</v>
      </c>
      <c r="U72" s="68">
        <v>-1.6513592181903598</v>
      </c>
      <c r="V72" s="68">
        <v>50</v>
      </c>
      <c r="W72" s="68">
        <v>0.60703103046895468</v>
      </c>
      <c r="X72" s="68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68"/>
      <c r="AJ72" s="68"/>
      <c r="AK72" s="68"/>
      <c r="AL72" s="68"/>
      <c r="AM72" s="68"/>
      <c r="AN72" s="68"/>
      <c r="AO72" s="68"/>
      <c r="AP72" s="68"/>
      <c r="AQ72" s="68">
        <v>0.59403786131241432</v>
      </c>
      <c r="AR72" s="68">
        <v>0</v>
      </c>
      <c r="AS72" s="68">
        <v>2</v>
      </c>
      <c r="AT72" s="68">
        <v>84</v>
      </c>
      <c r="AU72" s="68">
        <v>36</v>
      </c>
      <c r="AV72" s="68">
        <v>0.15151515151515149</v>
      </c>
      <c r="AW72" s="68">
        <v>0.64356435643564358</v>
      </c>
      <c r="AX72" s="68">
        <v>6.5006500650064709E-3</v>
      </c>
    </row>
    <row r="73" spans="1:50" x14ac:dyDescent="0.2">
      <c r="A73" s="13">
        <v>1</v>
      </c>
      <c r="B73" s="14">
        <v>6.7</v>
      </c>
      <c r="C73" s="14">
        <v>4.5</v>
      </c>
      <c r="D73" s="14">
        <v>3.1</v>
      </c>
      <c r="E73" s="13">
        <v>0</v>
      </c>
      <c r="J73" s="68">
        <v>1</v>
      </c>
      <c r="K73" s="68">
        <v>7.4</v>
      </c>
      <c r="L73" s="68">
        <v>4.8</v>
      </c>
      <c r="M73" s="68">
        <v>3.7</v>
      </c>
      <c r="N73" s="68">
        <v>0</v>
      </c>
      <c r="O73" s="68">
        <v>2</v>
      </c>
      <c r="P73" s="68">
        <v>2</v>
      </c>
      <c r="Q73" s="68">
        <v>0</v>
      </c>
      <c r="R73" s="68">
        <v>0.45017394740798411</v>
      </c>
      <c r="S73" s="68">
        <v>0.90034789481596822</v>
      </c>
      <c r="T73" s="68">
        <v>1.0996521051840318</v>
      </c>
      <c r="U73" s="68">
        <v>-1.1963066375868259</v>
      </c>
      <c r="V73" s="68">
        <v>100</v>
      </c>
      <c r="W73" s="68">
        <v>1.637514065714976</v>
      </c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  <c r="AM73" s="68"/>
      <c r="AN73" s="68"/>
      <c r="AO73" s="68"/>
      <c r="AP73" s="68"/>
      <c r="AQ73" s="68">
        <v>0.60014525446994504</v>
      </c>
      <c r="AR73" s="68">
        <v>1</v>
      </c>
      <c r="AS73" s="68">
        <v>1</v>
      </c>
      <c r="AT73" s="68">
        <v>85</v>
      </c>
      <c r="AU73" s="68">
        <v>37</v>
      </c>
      <c r="AV73" s="68">
        <v>0.14141414141414144</v>
      </c>
      <c r="AW73" s="68">
        <v>0.63366336633663367</v>
      </c>
      <c r="AX73" s="68">
        <v>6.4006400640064416E-3</v>
      </c>
    </row>
    <row r="74" spans="1:50" x14ac:dyDescent="0.2">
      <c r="A74" s="13">
        <v>0</v>
      </c>
      <c r="B74" s="14">
        <v>6.5</v>
      </c>
      <c r="C74" s="14">
        <v>6</v>
      </c>
      <c r="D74" s="14">
        <v>4.5999999999999996</v>
      </c>
      <c r="E74" s="13">
        <v>0</v>
      </c>
      <c r="J74" s="68">
        <v>1</v>
      </c>
      <c r="K74" s="68">
        <v>7.4</v>
      </c>
      <c r="L74" s="68">
        <v>6.9</v>
      </c>
      <c r="M74" s="68">
        <v>5.5</v>
      </c>
      <c r="N74" s="68">
        <v>2</v>
      </c>
      <c r="O74" s="68">
        <v>0</v>
      </c>
      <c r="P74" s="68">
        <v>2</v>
      </c>
      <c r="Q74" s="68">
        <v>1</v>
      </c>
      <c r="R74" s="68">
        <v>0.96046811864446036</v>
      </c>
      <c r="S74" s="68">
        <v>1.9209362372889207</v>
      </c>
      <c r="T74" s="68">
        <v>7.9063762711079288E-2</v>
      </c>
      <c r="U74" s="68">
        <v>-8.0668979564045951E-2</v>
      </c>
      <c r="V74" s="68">
        <v>100</v>
      </c>
      <c r="W74" s="68">
        <v>8.2317945985197857E-2</v>
      </c>
      <c r="X74" s="68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68"/>
      <c r="AJ74" s="68"/>
      <c r="AK74" s="68"/>
      <c r="AL74" s="68"/>
      <c r="AM74" s="68"/>
      <c r="AN74" s="68"/>
      <c r="AO74" s="68"/>
      <c r="AP74" s="68"/>
      <c r="AQ74" s="68">
        <v>0.60551495494226837</v>
      </c>
      <c r="AR74" s="68">
        <v>1</v>
      </c>
      <c r="AS74" s="68">
        <v>1</v>
      </c>
      <c r="AT74" s="68">
        <v>86</v>
      </c>
      <c r="AU74" s="68">
        <v>38</v>
      </c>
      <c r="AV74" s="68">
        <v>0.13131313131313127</v>
      </c>
      <c r="AW74" s="68">
        <v>0.62376237623762376</v>
      </c>
      <c r="AX74" s="68">
        <v>6.3006300630062718E-3</v>
      </c>
    </row>
    <row r="75" spans="1:50" x14ac:dyDescent="0.2">
      <c r="A75" s="13">
        <v>1</v>
      </c>
      <c r="B75" s="14">
        <v>9.9</v>
      </c>
      <c r="C75" s="14">
        <v>6.7</v>
      </c>
      <c r="D75" s="14">
        <v>3.9</v>
      </c>
      <c r="E75" s="13">
        <v>1</v>
      </c>
      <c r="J75" s="68">
        <v>1</v>
      </c>
      <c r="K75" s="68">
        <v>7.6</v>
      </c>
      <c r="L75" s="68">
        <v>4.2</v>
      </c>
      <c r="M75" s="68">
        <v>4.2</v>
      </c>
      <c r="N75" s="68">
        <v>2</v>
      </c>
      <c r="O75" s="68">
        <v>0</v>
      </c>
      <c r="P75" s="68">
        <v>2</v>
      </c>
      <c r="Q75" s="68">
        <v>1</v>
      </c>
      <c r="R75" s="68">
        <v>0.53426593917876553</v>
      </c>
      <c r="S75" s="68">
        <v>1.0685318783575311</v>
      </c>
      <c r="T75" s="68">
        <v>0.93146812164246895</v>
      </c>
      <c r="U75" s="68">
        <v>-1.2537231010921988</v>
      </c>
      <c r="V75" s="68">
        <v>100</v>
      </c>
      <c r="W75" s="68">
        <v>1.7434540616125622</v>
      </c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  <c r="AK75" s="68"/>
      <c r="AL75" s="68"/>
      <c r="AM75" s="68"/>
      <c r="AN75" s="68"/>
      <c r="AO75" s="68"/>
      <c r="AP75" s="68"/>
      <c r="AQ75" s="68">
        <v>0.61662529803396504</v>
      </c>
      <c r="AR75" s="68">
        <v>1</v>
      </c>
      <c r="AS75" s="68">
        <v>0</v>
      </c>
      <c r="AT75" s="68">
        <v>87</v>
      </c>
      <c r="AU75" s="68">
        <v>38</v>
      </c>
      <c r="AV75" s="68">
        <v>0.12121212121212122</v>
      </c>
      <c r="AW75" s="68">
        <v>0.62376237623762376</v>
      </c>
      <c r="AX75" s="68">
        <v>0</v>
      </c>
    </row>
    <row r="76" spans="1:50" x14ac:dyDescent="0.2">
      <c r="A76" s="13">
        <v>1</v>
      </c>
      <c r="B76" s="14">
        <v>8.5</v>
      </c>
      <c r="C76" s="14">
        <v>6</v>
      </c>
      <c r="D76" s="14">
        <v>3.7</v>
      </c>
      <c r="E76" s="13">
        <v>1</v>
      </c>
      <c r="J76" s="68">
        <v>1</v>
      </c>
      <c r="K76" s="68">
        <v>7.6</v>
      </c>
      <c r="L76" s="68">
        <v>5</v>
      </c>
      <c r="M76" s="68">
        <v>3.9</v>
      </c>
      <c r="N76" s="68">
        <v>0</v>
      </c>
      <c r="O76" s="68">
        <v>2</v>
      </c>
      <c r="P76" s="68">
        <v>2</v>
      </c>
      <c r="Q76" s="68">
        <v>0</v>
      </c>
      <c r="R76" s="68">
        <v>0.57122246595457293</v>
      </c>
      <c r="S76" s="68">
        <v>1.1424449319091459</v>
      </c>
      <c r="T76" s="68">
        <v>0.85755506809085413</v>
      </c>
      <c r="U76" s="68">
        <v>-1.6936341264320531</v>
      </c>
      <c r="V76" s="68">
        <v>0</v>
      </c>
      <c r="W76" s="68">
        <v>2.6644234858352185</v>
      </c>
      <c r="X76" s="68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68"/>
      <c r="AJ76" s="68"/>
      <c r="AK76" s="68"/>
      <c r="AL76" s="68"/>
      <c r="AM76" s="68"/>
      <c r="AN76" s="68"/>
      <c r="AO76" s="68"/>
      <c r="AP76" s="68"/>
      <c r="AQ76" s="68">
        <v>0.6227983301463127</v>
      </c>
      <c r="AR76" s="68">
        <v>0</v>
      </c>
      <c r="AS76" s="68">
        <v>2</v>
      </c>
      <c r="AT76" s="68">
        <v>87</v>
      </c>
      <c r="AU76" s="68">
        <v>40</v>
      </c>
      <c r="AV76" s="68">
        <v>0.12121212121212122</v>
      </c>
      <c r="AW76" s="68">
        <v>0.60396039603960394</v>
      </c>
      <c r="AX76" s="68">
        <v>6.1006100610060728E-3</v>
      </c>
    </row>
    <row r="77" spans="1:50" x14ac:dyDescent="0.2">
      <c r="A77" s="13">
        <v>0</v>
      </c>
      <c r="B77" s="14">
        <v>9.9</v>
      </c>
      <c r="C77" s="14">
        <v>4.8</v>
      </c>
      <c r="D77" s="14">
        <v>3.8</v>
      </c>
      <c r="E77" s="13">
        <v>0</v>
      </c>
      <c r="J77" s="68">
        <v>1</v>
      </c>
      <c r="K77" s="68">
        <v>7.7</v>
      </c>
      <c r="L77" s="68">
        <v>4.3</v>
      </c>
      <c r="M77" s="68">
        <v>4.3</v>
      </c>
      <c r="N77" s="68">
        <v>2</v>
      </c>
      <c r="O77" s="68">
        <v>0</v>
      </c>
      <c r="P77" s="68">
        <v>2</v>
      </c>
      <c r="Q77" s="68">
        <v>1</v>
      </c>
      <c r="R77" s="68">
        <v>0.59403786131241432</v>
      </c>
      <c r="S77" s="68">
        <v>1.1880757226248286</v>
      </c>
      <c r="T77" s="68">
        <v>0.81192427737517137</v>
      </c>
      <c r="U77" s="68">
        <v>-1.0416244441351679</v>
      </c>
      <c r="V77" s="68">
        <v>100</v>
      </c>
      <c r="W77" s="68">
        <v>1.3667887692905267</v>
      </c>
      <c r="X77" s="68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68"/>
      <c r="AJ77" s="68"/>
      <c r="AK77" s="68"/>
      <c r="AL77" s="68"/>
      <c r="AM77" s="68"/>
      <c r="AN77" s="68"/>
      <c r="AO77" s="68"/>
      <c r="AP77" s="68"/>
      <c r="AQ77" s="68">
        <v>0.64171737171509236</v>
      </c>
      <c r="AR77" s="68">
        <v>1</v>
      </c>
      <c r="AS77" s="68">
        <v>1</v>
      </c>
      <c r="AT77" s="68">
        <v>88</v>
      </c>
      <c r="AU77" s="68">
        <v>41</v>
      </c>
      <c r="AV77" s="68">
        <v>0.11111111111111116</v>
      </c>
      <c r="AW77" s="68">
        <v>0.59405940594059403</v>
      </c>
      <c r="AX77" s="68">
        <v>0</v>
      </c>
    </row>
    <row r="78" spans="1:50" x14ac:dyDescent="0.2">
      <c r="A78" s="13">
        <v>1</v>
      </c>
      <c r="B78" s="14">
        <v>7.6</v>
      </c>
      <c r="C78" s="14">
        <v>5</v>
      </c>
      <c r="D78" s="14">
        <v>3.9</v>
      </c>
      <c r="E78" s="13">
        <v>0</v>
      </c>
      <c r="J78" s="68">
        <v>1</v>
      </c>
      <c r="K78" s="68">
        <v>7.7</v>
      </c>
      <c r="L78" s="68">
        <v>7</v>
      </c>
      <c r="M78" s="68">
        <v>3.7</v>
      </c>
      <c r="N78" s="68">
        <v>1</v>
      </c>
      <c r="O78" s="68">
        <v>1</v>
      </c>
      <c r="P78" s="68">
        <v>2</v>
      </c>
      <c r="Q78" s="68">
        <v>0.5</v>
      </c>
      <c r="R78" s="68">
        <v>0.79630278477118799</v>
      </c>
      <c r="S78" s="68">
        <v>1.592605569542376</v>
      </c>
      <c r="T78" s="68">
        <v>0.40739443045762402</v>
      </c>
      <c r="U78" s="68">
        <v>-1.8188964093729139</v>
      </c>
      <c r="V78" s="68">
        <v>50</v>
      </c>
      <c r="W78" s="68">
        <v>1.0825255008777204</v>
      </c>
      <c r="X78" s="68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68"/>
      <c r="AJ78" s="68"/>
      <c r="AK78" s="68"/>
      <c r="AL78" s="68"/>
      <c r="AM78" s="68"/>
      <c r="AN78" s="68"/>
      <c r="AO78" s="68"/>
      <c r="AP78" s="68"/>
      <c r="AQ78" s="68">
        <v>0.66595514718461879</v>
      </c>
      <c r="AR78" s="68">
        <v>0</v>
      </c>
      <c r="AS78" s="68">
        <v>2</v>
      </c>
      <c r="AT78" s="68">
        <v>88</v>
      </c>
      <c r="AU78" s="68">
        <v>43</v>
      </c>
      <c r="AV78" s="68">
        <v>0.11111111111111116</v>
      </c>
      <c r="AW78" s="68">
        <v>0.57425742574257432</v>
      </c>
      <c r="AX78" s="68">
        <v>1.1601160116011613E-2</v>
      </c>
    </row>
    <row r="79" spans="1:50" x14ac:dyDescent="0.2">
      <c r="A79" s="13">
        <v>1</v>
      </c>
      <c r="B79" s="14">
        <v>9.4</v>
      </c>
      <c r="C79" s="14">
        <v>4.9000000000000004</v>
      </c>
      <c r="D79" s="14">
        <v>4.0999999999999996</v>
      </c>
      <c r="E79" s="13">
        <v>1</v>
      </c>
      <c r="J79" s="68">
        <v>1</v>
      </c>
      <c r="K79" s="68">
        <v>7.8</v>
      </c>
      <c r="L79" s="68">
        <v>7.1</v>
      </c>
      <c r="M79" s="68">
        <v>3.9</v>
      </c>
      <c r="N79" s="68">
        <v>1</v>
      </c>
      <c r="O79" s="68">
        <v>1</v>
      </c>
      <c r="P79" s="68">
        <v>2</v>
      </c>
      <c r="Q79" s="68">
        <v>0.5</v>
      </c>
      <c r="R79" s="68">
        <v>0.84846362324016267</v>
      </c>
      <c r="S79" s="68">
        <v>1.6969272464803253</v>
      </c>
      <c r="T79" s="68">
        <v>0.30307275351967466</v>
      </c>
      <c r="U79" s="68">
        <v>-2.0512576392997866</v>
      </c>
      <c r="V79" s="68">
        <v>50</v>
      </c>
      <c r="W79" s="68">
        <v>1.8888382348335226</v>
      </c>
      <c r="X79" s="68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68"/>
      <c r="AJ79" s="68"/>
      <c r="AK79" s="68"/>
      <c r="AL79" s="68"/>
      <c r="AM79" s="68"/>
      <c r="AN79" s="68"/>
      <c r="AO79" s="68"/>
      <c r="AP79" s="68"/>
      <c r="AQ79" s="68">
        <v>0.68158903894838041</v>
      </c>
      <c r="AR79" s="68">
        <v>2</v>
      </c>
      <c r="AS79" s="68">
        <v>0</v>
      </c>
      <c r="AT79" s="68">
        <v>90</v>
      </c>
      <c r="AU79" s="68">
        <v>43</v>
      </c>
      <c r="AV79" s="68">
        <v>9.0909090909090939E-2</v>
      </c>
      <c r="AW79" s="68">
        <v>0.57425742574257432</v>
      </c>
      <c r="AX79" s="68">
        <v>5.8005800580058385E-3</v>
      </c>
    </row>
    <row r="80" spans="1:50" x14ac:dyDescent="0.2">
      <c r="A80" s="13">
        <v>1</v>
      </c>
      <c r="B80" s="14">
        <v>9.3000000000000007</v>
      </c>
      <c r="C80" s="14">
        <v>5.9</v>
      </c>
      <c r="D80" s="14">
        <v>4.5999999999999996</v>
      </c>
      <c r="E80" s="13">
        <v>1</v>
      </c>
      <c r="J80" s="68">
        <v>1</v>
      </c>
      <c r="K80" s="68">
        <v>7.9</v>
      </c>
      <c r="L80" s="68">
        <v>5.8</v>
      </c>
      <c r="M80" s="68">
        <v>4.3</v>
      </c>
      <c r="N80" s="68">
        <v>1</v>
      </c>
      <c r="O80" s="68">
        <v>0</v>
      </c>
      <c r="P80" s="68">
        <v>1</v>
      </c>
      <c r="Q80" s="68">
        <v>1</v>
      </c>
      <c r="R80" s="68">
        <v>0.80901227674476794</v>
      </c>
      <c r="S80" s="68">
        <v>0.80901227674476794</v>
      </c>
      <c r="T80" s="68">
        <v>0.19098772325523206</v>
      </c>
      <c r="U80" s="68">
        <v>-0.21194118682893856</v>
      </c>
      <c r="V80" s="68">
        <v>100</v>
      </c>
      <c r="W80" s="68">
        <v>0.23607518543935024</v>
      </c>
      <c r="X80" s="68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68"/>
      <c r="AJ80" s="68"/>
      <c r="AK80" s="68"/>
      <c r="AL80" s="68"/>
      <c r="AM80" s="68"/>
      <c r="AN80" s="68"/>
      <c r="AO80" s="68"/>
      <c r="AP80" s="68"/>
      <c r="AQ80" s="68">
        <v>0.70482733972444467</v>
      </c>
      <c r="AR80" s="68">
        <v>1</v>
      </c>
      <c r="AS80" s="68">
        <v>1</v>
      </c>
      <c r="AT80" s="68">
        <v>91</v>
      </c>
      <c r="AU80" s="68">
        <v>44</v>
      </c>
      <c r="AV80" s="68">
        <v>8.0808080808080773E-2</v>
      </c>
      <c r="AW80" s="68">
        <v>0.56435643564356441</v>
      </c>
      <c r="AX80" s="68">
        <v>0</v>
      </c>
    </row>
    <row r="81" spans="1:50" x14ac:dyDescent="0.2">
      <c r="A81" s="13">
        <v>0</v>
      </c>
      <c r="B81" s="14">
        <v>7.1</v>
      </c>
      <c r="C81" s="14">
        <v>5.9</v>
      </c>
      <c r="D81" s="14">
        <v>2.7</v>
      </c>
      <c r="E81" s="13">
        <v>0</v>
      </c>
      <c r="J81" s="68">
        <v>1</v>
      </c>
      <c r="K81" s="68">
        <v>8.1999999999999993</v>
      </c>
      <c r="L81" s="68">
        <v>6</v>
      </c>
      <c r="M81" s="68">
        <v>3</v>
      </c>
      <c r="N81" s="68">
        <v>1</v>
      </c>
      <c r="O81" s="68">
        <v>1</v>
      </c>
      <c r="P81" s="68">
        <v>2</v>
      </c>
      <c r="Q81" s="68">
        <v>0.5</v>
      </c>
      <c r="R81" s="68">
        <v>0.56415406715738892</v>
      </c>
      <c r="S81" s="68">
        <v>1.1283081343147778</v>
      </c>
      <c r="T81" s="68">
        <v>0.87169186568522217</v>
      </c>
      <c r="U81" s="68">
        <v>-1.4028943591902077</v>
      </c>
      <c r="V81" s="68">
        <v>50</v>
      </c>
      <c r="W81" s="68">
        <v>3.3477087190209823E-2</v>
      </c>
      <c r="X81" s="68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68"/>
      <c r="AJ81" s="68"/>
      <c r="AK81" s="68"/>
      <c r="AL81" s="68"/>
      <c r="AM81" s="68"/>
      <c r="AN81" s="68"/>
      <c r="AO81" s="68"/>
      <c r="AP81" s="68"/>
      <c r="AQ81" s="68">
        <v>0.70550761639168491</v>
      </c>
      <c r="AR81" s="68">
        <v>0</v>
      </c>
      <c r="AS81" s="68">
        <v>1</v>
      </c>
      <c r="AT81" s="68">
        <v>91</v>
      </c>
      <c r="AU81" s="68">
        <v>45</v>
      </c>
      <c r="AV81" s="68">
        <v>8.0808080808080773E-2</v>
      </c>
      <c r="AW81" s="68">
        <v>0.5544554455445545</v>
      </c>
      <c r="AX81" s="68">
        <v>0</v>
      </c>
    </row>
    <row r="82" spans="1:50" x14ac:dyDescent="0.2">
      <c r="A82" s="13">
        <v>0</v>
      </c>
      <c r="B82" s="14">
        <v>9.9</v>
      </c>
      <c r="C82" s="14">
        <v>4.8</v>
      </c>
      <c r="D82" s="14">
        <v>3.8</v>
      </c>
      <c r="E82" s="13">
        <v>1</v>
      </c>
      <c r="J82" s="68">
        <v>1</v>
      </c>
      <c r="K82" s="68">
        <v>8.3000000000000007</v>
      </c>
      <c r="L82" s="68">
        <v>6.1</v>
      </c>
      <c r="M82" s="68">
        <v>3.1</v>
      </c>
      <c r="N82" s="68">
        <v>2</v>
      </c>
      <c r="O82" s="68">
        <v>0</v>
      </c>
      <c r="P82" s="68">
        <v>2</v>
      </c>
      <c r="Q82" s="68">
        <v>1</v>
      </c>
      <c r="R82" s="68">
        <v>0.6227983301463127</v>
      </c>
      <c r="S82" s="68">
        <v>1.2455966602926254</v>
      </c>
      <c r="T82" s="68">
        <v>0.75440333970737461</v>
      </c>
      <c r="U82" s="68">
        <v>-0.94706504045925011</v>
      </c>
      <c r="V82" s="68">
        <v>100</v>
      </c>
      <c r="W82" s="68">
        <v>1.2113123995212771</v>
      </c>
      <c r="X82" s="68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68"/>
      <c r="AJ82" s="68"/>
      <c r="AK82" s="68"/>
      <c r="AL82" s="68"/>
      <c r="AM82" s="68"/>
      <c r="AN82" s="68"/>
      <c r="AO82" s="68"/>
      <c r="AP82" s="68"/>
      <c r="AQ82" s="68">
        <v>0.70863032088043831</v>
      </c>
      <c r="AR82" s="68">
        <v>0</v>
      </c>
      <c r="AS82" s="68">
        <v>1</v>
      </c>
      <c r="AT82" s="68">
        <v>91</v>
      </c>
      <c r="AU82" s="68">
        <v>46</v>
      </c>
      <c r="AV82" s="68">
        <v>8.0808080808080773E-2</v>
      </c>
      <c r="AW82" s="68">
        <v>0.54455445544554459</v>
      </c>
      <c r="AX82" s="68">
        <v>0</v>
      </c>
    </row>
    <row r="83" spans="1:50" x14ac:dyDescent="0.2">
      <c r="A83" s="13">
        <v>0</v>
      </c>
      <c r="B83" s="14">
        <v>8.6999999999999993</v>
      </c>
      <c r="C83" s="14">
        <v>4.5999999999999996</v>
      </c>
      <c r="D83" s="14">
        <v>4</v>
      </c>
      <c r="E83" s="13">
        <v>1</v>
      </c>
      <c r="J83" s="68">
        <v>1</v>
      </c>
      <c r="K83" s="68">
        <v>8.4</v>
      </c>
      <c r="L83" s="68">
        <v>5.9</v>
      </c>
      <c r="M83" s="68">
        <v>3.6</v>
      </c>
      <c r="N83" s="68">
        <v>2</v>
      </c>
      <c r="O83" s="68">
        <v>0</v>
      </c>
      <c r="P83" s="68">
        <v>2</v>
      </c>
      <c r="Q83" s="68">
        <v>1</v>
      </c>
      <c r="R83" s="68">
        <v>0.73533030656084586</v>
      </c>
      <c r="S83" s="68">
        <v>1.4706606131216917</v>
      </c>
      <c r="T83" s="68">
        <v>0.52933938687830828</v>
      </c>
      <c r="U83" s="68">
        <v>-0.61487096807264652</v>
      </c>
      <c r="V83" s="68">
        <v>100</v>
      </c>
      <c r="W83" s="68">
        <v>0.71986613655846565</v>
      </c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8"/>
      <c r="AN83" s="68"/>
      <c r="AO83" s="68"/>
      <c r="AP83" s="68"/>
      <c r="AQ83" s="68">
        <v>0.7344278378532817</v>
      </c>
      <c r="AR83" s="68">
        <v>0</v>
      </c>
      <c r="AS83" s="68">
        <v>1</v>
      </c>
      <c r="AT83" s="68">
        <v>91</v>
      </c>
      <c r="AU83" s="68">
        <v>47</v>
      </c>
      <c r="AV83" s="68">
        <v>8.0808080808080773E-2</v>
      </c>
      <c r="AW83" s="68">
        <v>0.53465346534653468</v>
      </c>
      <c r="AX83" s="68">
        <v>5.4005400540053762E-3</v>
      </c>
    </row>
    <row r="84" spans="1:50" x14ac:dyDescent="0.2">
      <c r="A84" s="13">
        <v>1</v>
      </c>
      <c r="B84" s="14">
        <v>8.6</v>
      </c>
      <c r="C84" s="14">
        <v>4</v>
      </c>
      <c r="D84" s="14">
        <v>3</v>
      </c>
      <c r="E84" s="13">
        <v>0</v>
      </c>
      <c r="J84" s="68">
        <v>1</v>
      </c>
      <c r="K84" s="68">
        <v>8.5</v>
      </c>
      <c r="L84" s="68">
        <v>6</v>
      </c>
      <c r="M84" s="68">
        <v>3.7</v>
      </c>
      <c r="N84" s="68">
        <v>2</v>
      </c>
      <c r="O84" s="68">
        <v>0</v>
      </c>
      <c r="P84" s="68">
        <v>2</v>
      </c>
      <c r="Q84" s="68">
        <v>1</v>
      </c>
      <c r="R84" s="68">
        <v>0.77992706594062544</v>
      </c>
      <c r="S84" s="68">
        <v>1.5598541318812509</v>
      </c>
      <c r="T84" s="68">
        <v>0.44014586811874912</v>
      </c>
      <c r="U84" s="68">
        <v>-0.4971097377494203</v>
      </c>
      <c r="V84" s="68">
        <v>100</v>
      </c>
      <c r="W84" s="68">
        <v>0.5643423434573519</v>
      </c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8"/>
      <c r="AN84" s="68"/>
      <c r="AO84" s="68"/>
      <c r="AP84" s="68"/>
      <c r="AQ84" s="68">
        <v>0.73486731983592846</v>
      </c>
      <c r="AR84" s="68">
        <v>1</v>
      </c>
      <c r="AS84" s="68">
        <v>1</v>
      </c>
      <c r="AT84" s="68">
        <v>92</v>
      </c>
      <c r="AU84" s="68">
        <v>48</v>
      </c>
      <c r="AV84" s="68">
        <v>7.0707070707070718E-2</v>
      </c>
      <c r="AW84" s="68">
        <v>0.52475247524752477</v>
      </c>
      <c r="AX84" s="68">
        <v>0</v>
      </c>
    </row>
    <row r="85" spans="1:50" x14ac:dyDescent="0.2">
      <c r="A85" s="13">
        <v>0</v>
      </c>
      <c r="B85" s="14">
        <v>6.4</v>
      </c>
      <c r="C85" s="14">
        <v>5</v>
      </c>
      <c r="D85" s="14">
        <v>1.6</v>
      </c>
      <c r="E85" s="13">
        <v>0</v>
      </c>
      <c r="J85" s="68">
        <v>1</v>
      </c>
      <c r="K85" s="68">
        <v>8.6</v>
      </c>
      <c r="L85" s="68">
        <v>4</v>
      </c>
      <c r="M85" s="68">
        <v>3</v>
      </c>
      <c r="N85" s="68">
        <v>0</v>
      </c>
      <c r="O85" s="68">
        <v>2</v>
      </c>
      <c r="P85" s="68">
        <v>2</v>
      </c>
      <c r="Q85" s="68">
        <v>0</v>
      </c>
      <c r="R85" s="68">
        <v>0.32670825733642472</v>
      </c>
      <c r="S85" s="68">
        <v>0.65341651467284945</v>
      </c>
      <c r="T85" s="68">
        <v>1.3465834853271506</v>
      </c>
      <c r="U85" s="68">
        <v>-0.79115309496832098</v>
      </c>
      <c r="V85" s="68">
        <v>100</v>
      </c>
      <c r="W85" s="68">
        <v>0.97048051129797241</v>
      </c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8"/>
      <c r="AP85" s="68"/>
      <c r="AQ85" s="68">
        <v>0.73533030656084586</v>
      </c>
      <c r="AR85" s="68">
        <v>0</v>
      </c>
      <c r="AS85" s="68">
        <v>2</v>
      </c>
      <c r="AT85" s="68">
        <v>92</v>
      </c>
      <c r="AU85" s="68">
        <v>50</v>
      </c>
      <c r="AV85" s="68">
        <v>7.0707070707070718E-2</v>
      </c>
      <c r="AW85" s="68">
        <v>0.50495049504950495</v>
      </c>
      <c r="AX85" s="68">
        <v>5.1005100510051332E-3</v>
      </c>
    </row>
    <row r="86" spans="1:50" x14ac:dyDescent="0.2">
      <c r="A86" s="13">
        <v>1</v>
      </c>
      <c r="B86" s="14">
        <v>7.7</v>
      </c>
      <c r="C86" s="14">
        <v>4.3</v>
      </c>
      <c r="D86" s="14">
        <v>4.3</v>
      </c>
      <c r="E86" s="13">
        <v>1</v>
      </c>
      <c r="J86" s="68">
        <v>1</v>
      </c>
      <c r="K86" s="68">
        <v>8.6</v>
      </c>
      <c r="L86" s="68">
        <v>4.7</v>
      </c>
      <c r="M86" s="68">
        <v>4</v>
      </c>
      <c r="N86" s="68">
        <v>1</v>
      </c>
      <c r="O86" s="68">
        <v>1</v>
      </c>
      <c r="P86" s="68">
        <v>2</v>
      </c>
      <c r="Q86" s="68">
        <v>0.5</v>
      </c>
      <c r="R86" s="68">
        <v>0.70482733972444467</v>
      </c>
      <c r="S86" s="68">
        <v>1.4096546794488893</v>
      </c>
      <c r="T86" s="68">
        <v>0.59034532055111066</v>
      </c>
      <c r="U86" s="68">
        <v>-1.5699972191445364</v>
      </c>
      <c r="V86" s="68">
        <v>50</v>
      </c>
      <c r="W86" s="68">
        <v>0.403317413599936</v>
      </c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8"/>
      <c r="AP86" s="68"/>
      <c r="AQ86" s="68">
        <v>0.73660194861055728</v>
      </c>
      <c r="AR86" s="68">
        <v>1</v>
      </c>
      <c r="AS86" s="68">
        <v>1</v>
      </c>
      <c r="AT86" s="68">
        <v>93</v>
      </c>
      <c r="AU86" s="68">
        <v>51</v>
      </c>
      <c r="AV86" s="68">
        <v>6.0606060606060552E-2</v>
      </c>
      <c r="AW86" s="68">
        <v>0.49504950495049505</v>
      </c>
      <c r="AX86" s="68">
        <v>0</v>
      </c>
    </row>
    <row r="87" spans="1:50" x14ac:dyDescent="0.2">
      <c r="A87" s="13">
        <v>0</v>
      </c>
      <c r="B87" s="14">
        <v>7.5</v>
      </c>
      <c r="C87" s="14">
        <v>4.5</v>
      </c>
      <c r="D87" s="14">
        <v>3.4</v>
      </c>
      <c r="E87" s="13">
        <v>0</v>
      </c>
      <c r="J87" s="68">
        <v>1</v>
      </c>
      <c r="K87" s="68">
        <v>8.6</v>
      </c>
      <c r="L87" s="68">
        <v>5.7</v>
      </c>
      <c r="M87" s="68">
        <v>3.6</v>
      </c>
      <c r="N87" s="68">
        <v>1</v>
      </c>
      <c r="O87" s="68">
        <v>1</v>
      </c>
      <c r="P87" s="68">
        <v>2</v>
      </c>
      <c r="Q87" s="68">
        <v>0.5</v>
      </c>
      <c r="R87" s="68">
        <v>0.73660194861055728</v>
      </c>
      <c r="S87" s="68">
        <v>1.4732038972211146</v>
      </c>
      <c r="T87" s="68">
        <v>0.52679610277888544</v>
      </c>
      <c r="U87" s="68">
        <v>-1.6397965171769231</v>
      </c>
      <c r="V87" s="68">
        <v>50</v>
      </c>
      <c r="W87" s="68">
        <v>0.57706031525360901</v>
      </c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8"/>
      <c r="AP87" s="68"/>
      <c r="AQ87" s="68">
        <v>0.74698891519390098</v>
      </c>
      <c r="AR87" s="68">
        <v>0</v>
      </c>
      <c r="AS87" s="68">
        <v>1</v>
      </c>
      <c r="AT87" s="68">
        <v>93</v>
      </c>
      <c r="AU87" s="68">
        <v>52</v>
      </c>
      <c r="AV87" s="68">
        <v>6.0606060606060552E-2</v>
      </c>
      <c r="AW87" s="68">
        <v>0.48514851485148514</v>
      </c>
      <c r="AX87" s="68">
        <v>0</v>
      </c>
    </row>
    <row r="88" spans="1:50" x14ac:dyDescent="0.2">
      <c r="A88" s="13">
        <v>0</v>
      </c>
      <c r="B88" s="14">
        <v>5</v>
      </c>
      <c r="C88" s="14">
        <v>4.9000000000000004</v>
      </c>
      <c r="D88" s="14">
        <v>3.1</v>
      </c>
      <c r="E88" s="13">
        <v>0</v>
      </c>
      <c r="J88" s="68">
        <v>1</v>
      </c>
      <c r="K88" s="68">
        <v>8.6999999999999993</v>
      </c>
      <c r="L88" s="68">
        <v>2.9</v>
      </c>
      <c r="M88" s="68">
        <v>2.5</v>
      </c>
      <c r="N88" s="68">
        <v>1</v>
      </c>
      <c r="O88" s="68">
        <v>0</v>
      </c>
      <c r="P88" s="68">
        <v>1</v>
      </c>
      <c r="Q88" s="68">
        <v>1</v>
      </c>
      <c r="R88" s="68">
        <v>0.12780582100654275</v>
      </c>
      <c r="S88" s="68">
        <v>0.12780582100654275</v>
      </c>
      <c r="T88" s="68">
        <v>0.8721941789934573</v>
      </c>
      <c r="U88" s="68">
        <v>-2.0572431902939465</v>
      </c>
      <c r="V88" s="68">
        <v>0</v>
      </c>
      <c r="W88" s="68">
        <v>6.8243697518973505</v>
      </c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8"/>
      <c r="AP88" s="68"/>
      <c r="AQ88" s="68">
        <v>0.74773601707327098</v>
      </c>
      <c r="AR88" s="68">
        <v>0</v>
      </c>
      <c r="AS88" s="68">
        <v>2</v>
      </c>
      <c r="AT88" s="68">
        <v>93</v>
      </c>
      <c r="AU88" s="68">
        <v>54</v>
      </c>
      <c r="AV88" s="68">
        <v>6.0606060606060552E-2</v>
      </c>
      <c r="AW88" s="68">
        <v>0.46534653465346532</v>
      </c>
      <c r="AX88" s="68">
        <v>4.7004700470046788E-3</v>
      </c>
    </row>
    <row r="89" spans="1:50" x14ac:dyDescent="0.2">
      <c r="A89" s="13">
        <v>1</v>
      </c>
      <c r="B89" s="14">
        <v>7.7</v>
      </c>
      <c r="C89" s="14">
        <v>4.3</v>
      </c>
      <c r="D89" s="14">
        <v>4.3</v>
      </c>
      <c r="E89" s="13">
        <v>1</v>
      </c>
      <c r="J89" s="68">
        <v>1</v>
      </c>
      <c r="K89" s="68">
        <v>8.6999999999999993</v>
      </c>
      <c r="L89" s="68">
        <v>4.5999999999999996</v>
      </c>
      <c r="M89" s="68">
        <v>4</v>
      </c>
      <c r="N89" s="68">
        <v>1</v>
      </c>
      <c r="O89" s="68">
        <v>0</v>
      </c>
      <c r="P89" s="68">
        <v>1</v>
      </c>
      <c r="Q89" s="68">
        <v>1</v>
      </c>
      <c r="R89" s="68">
        <v>0.70550761639168491</v>
      </c>
      <c r="S89" s="68">
        <v>0.70550761639168491</v>
      </c>
      <c r="T89" s="68">
        <v>0.29449238360831509</v>
      </c>
      <c r="U89" s="68">
        <v>-0.34883771201163133</v>
      </c>
      <c r="V89" s="68">
        <v>100</v>
      </c>
      <c r="W89" s="68">
        <v>0.41741914157425386</v>
      </c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8"/>
      <c r="AP89" s="68"/>
      <c r="AQ89" s="68">
        <v>0.77375714415170638</v>
      </c>
      <c r="AR89" s="68">
        <v>1</v>
      </c>
      <c r="AS89" s="68">
        <v>1</v>
      </c>
      <c r="AT89" s="68">
        <v>94</v>
      </c>
      <c r="AU89" s="68">
        <v>55</v>
      </c>
      <c r="AV89" s="68">
        <v>5.0505050505050497E-2</v>
      </c>
      <c r="AW89" s="68">
        <v>0.45544554455445541</v>
      </c>
      <c r="AX89" s="68">
        <v>0</v>
      </c>
    </row>
    <row r="90" spans="1:50" x14ac:dyDescent="0.2">
      <c r="A90" s="13">
        <v>1</v>
      </c>
      <c r="B90" s="14">
        <v>9.1</v>
      </c>
      <c r="C90" s="14">
        <v>4.5999999999999996</v>
      </c>
      <c r="D90" s="14">
        <v>3.9</v>
      </c>
      <c r="E90" s="13">
        <v>0</v>
      </c>
      <c r="J90" s="68">
        <v>1</v>
      </c>
      <c r="K90" s="68">
        <v>8.6999999999999993</v>
      </c>
      <c r="L90" s="68">
        <v>4.8</v>
      </c>
      <c r="M90" s="68">
        <v>4.2</v>
      </c>
      <c r="N90" s="68">
        <v>1</v>
      </c>
      <c r="O90" s="68">
        <v>1</v>
      </c>
      <c r="P90" s="68">
        <v>2</v>
      </c>
      <c r="Q90" s="68">
        <v>0.5</v>
      </c>
      <c r="R90" s="68">
        <v>0.77375714415170638</v>
      </c>
      <c r="S90" s="68">
        <v>1.5475142883034128</v>
      </c>
      <c r="T90" s="68">
        <v>0.45248571169658725</v>
      </c>
      <c r="U90" s="68">
        <v>-1.7426434951352874</v>
      </c>
      <c r="V90" s="68">
        <v>50</v>
      </c>
      <c r="W90" s="68">
        <v>0.85621212327701035</v>
      </c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8"/>
      <c r="AP90" s="68"/>
      <c r="AQ90" s="68">
        <v>0.77992706594062544</v>
      </c>
      <c r="AR90" s="68">
        <v>0</v>
      </c>
      <c r="AS90" s="68">
        <v>2</v>
      </c>
      <c r="AT90" s="68">
        <v>94</v>
      </c>
      <c r="AU90" s="68">
        <v>57</v>
      </c>
      <c r="AV90" s="68">
        <v>5.0505050505050497E-2</v>
      </c>
      <c r="AW90" s="68">
        <v>0.4356435643564357</v>
      </c>
      <c r="AX90" s="68">
        <v>4.4004400440043811E-3</v>
      </c>
    </row>
    <row r="91" spans="1:50" x14ac:dyDescent="0.2">
      <c r="A91" s="13">
        <v>1</v>
      </c>
      <c r="B91" s="14">
        <v>5.5</v>
      </c>
      <c r="C91" s="14">
        <v>8.1999999999999993</v>
      </c>
      <c r="D91" s="14">
        <v>4.9000000000000004</v>
      </c>
      <c r="E91" s="13">
        <v>1</v>
      </c>
      <c r="J91" s="68">
        <v>1</v>
      </c>
      <c r="K91" s="68">
        <v>8.8000000000000007</v>
      </c>
      <c r="L91" s="68">
        <v>4.5</v>
      </c>
      <c r="M91" s="68">
        <v>3.9</v>
      </c>
      <c r="N91" s="68">
        <v>0</v>
      </c>
      <c r="O91" s="68">
        <v>2</v>
      </c>
      <c r="P91" s="68">
        <v>2</v>
      </c>
      <c r="Q91" s="68">
        <v>0</v>
      </c>
      <c r="R91" s="68">
        <v>0.68158903894838041</v>
      </c>
      <c r="S91" s="68">
        <v>1.3631780778967608</v>
      </c>
      <c r="T91" s="68">
        <v>0.63682192210323918</v>
      </c>
      <c r="U91" s="68">
        <v>-2.2888248003821441</v>
      </c>
      <c r="V91" s="68">
        <v>0</v>
      </c>
      <c r="W91" s="68">
        <v>4.2811908025859937</v>
      </c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8"/>
      <c r="AP91" s="68"/>
      <c r="AQ91" s="68">
        <v>0.78665464008638275</v>
      </c>
      <c r="AR91" s="68">
        <v>1</v>
      </c>
      <c r="AS91" s="68">
        <v>0</v>
      </c>
      <c r="AT91" s="68">
        <v>95</v>
      </c>
      <c r="AU91" s="68">
        <v>57</v>
      </c>
      <c r="AV91" s="68">
        <v>4.0404040404040442E-2</v>
      </c>
      <c r="AW91" s="68">
        <v>0.4356435643564357</v>
      </c>
      <c r="AX91" s="68">
        <v>4.4004400440044297E-3</v>
      </c>
    </row>
    <row r="92" spans="1:50" x14ac:dyDescent="0.2">
      <c r="A92" s="13">
        <v>0</v>
      </c>
      <c r="B92" s="14">
        <v>9.1</v>
      </c>
      <c r="C92" s="14">
        <v>5.4</v>
      </c>
      <c r="D92" s="14">
        <v>3.3</v>
      </c>
      <c r="E92" s="13">
        <v>1</v>
      </c>
      <c r="J92" s="68">
        <v>1</v>
      </c>
      <c r="K92" s="68">
        <v>8.8000000000000007</v>
      </c>
      <c r="L92" s="68">
        <v>4.8</v>
      </c>
      <c r="M92" s="68">
        <v>2.9</v>
      </c>
      <c r="N92" s="68">
        <v>1</v>
      </c>
      <c r="O92" s="68">
        <v>1</v>
      </c>
      <c r="P92" s="68">
        <v>2</v>
      </c>
      <c r="Q92" s="68">
        <v>0.5</v>
      </c>
      <c r="R92" s="68">
        <v>0.44743968264180967</v>
      </c>
      <c r="S92" s="68">
        <v>0.89487936528361933</v>
      </c>
      <c r="T92" s="68">
        <v>1.1051206347163807</v>
      </c>
      <c r="U92" s="68">
        <v>-1.3974062176044599</v>
      </c>
      <c r="V92" s="68">
        <v>50</v>
      </c>
      <c r="W92" s="68">
        <v>2.2347644936372146E-2</v>
      </c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  <c r="AL92" s="68"/>
      <c r="AM92" s="68"/>
      <c r="AN92" s="68"/>
      <c r="AO92" s="68"/>
      <c r="AP92" s="68"/>
      <c r="AQ92" s="68">
        <v>0.79630278477118799</v>
      </c>
      <c r="AR92" s="68">
        <v>1</v>
      </c>
      <c r="AS92" s="68">
        <v>1</v>
      </c>
      <c r="AT92" s="68">
        <v>96</v>
      </c>
      <c r="AU92" s="68">
        <v>58</v>
      </c>
      <c r="AV92" s="68">
        <v>3.0303030303030276E-2</v>
      </c>
      <c r="AW92" s="68">
        <v>0.42574257425742579</v>
      </c>
      <c r="AX92" s="68">
        <v>0</v>
      </c>
    </row>
    <row r="93" spans="1:50" x14ac:dyDescent="0.2">
      <c r="A93" s="13">
        <v>0</v>
      </c>
      <c r="B93" s="14">
        <v>7.1</v>
      </c>
      <c r="C93" s="14">
        <v>4.5</v>
      </c>
      <c r="D93" s="14">
        <v>2.4</v>
      </c>
      <c r="E93" s="13">
        <v>0</v>
      </c>
      <c r="J93" s="68">
        <v>1</v>
      </c>
      <c r="K93" s="68">
        <v>8.9</v>
      </c>
      <c r="L93" s="68">
        <v>6.9</v>
      </c>
      <c r="M93" s="68">
        <v>4.2</v>
      </c>
      <c r="N93" s="68">
        <v>1</v>
      </c>
      <c r="O93" s="68">
        <v>0</v>
      </c>
      <c r="P93" s="68">
        <v>1</v>
      </c>
      <c r="Q93" s="68">
        <v>1</v>
      </c>
      <c r="R93" s="68">
        <v>0.93495445079575246</v>
      </c>
      <c r="S93" s="68">
        <v>0.93495445079575246</v>
      </c>
      <c r="T93" s="68">
        <v>6.5045549204247544E-2</v>
      </c>
      <c r="U93" s="68">
        <v>-6.7257466606567562E-2</v>
      </c>
      <c r="V93" s="68">
        <v>100</v>
      </c>
      <c r="W93" s="68">
        <v>6.9570821497118268E-2</v>
      </c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8"/>
      <c r="AP93" s="68"/>
      <c r="AQ93" s="68">
        <v>0.80901227674476794</v>
      </c>
      <c r="AR93" s="68">
        <v>0</v>
      </c>
      <c r="AS93" s="68">
        <v>1</v>
      </c>
      <c r="AT93" s="68">
        <v>96</v>
      </c>
      <c r="AU93" s="68">
        <v>59</v>
      </c>
      <c r="AV93" s="68">
        <v>3.0303030303030276E-2</v>
      </c>
      <c r="AW93" s="68">
        <v>0.41584158415841588</v>
      </c>
      <c r="AX93" s="68">
        <v>0</v>
      </c>
    </row>
    <row r="94" spans="1:50" x14ac:dyDescent="0.2">
      <c r="A94" s="13">
        <v>1</v>
      </c>
      <c r="B94" s="14">
        <v>9.1999999999999993</v>
      </c>
      <c r="C94" s="14">
        <v>4.8</v>
      </c>
      <c r="D94" s="14">
        <v>4.2</v>
      </c>
      <c r="E94" s="13">
        <v>1</v>
      </c>
      <c r="J94" s="68">
        <v>1</v>
      </c>
      <c r="K94" s="68">
        <v>9</v>
      </c>
      <c r="L94" s="68">
        <v>4.5</v>
      </c>
      <c r="M94" s="68">
        <v>3.5</v>
      </c>
      <c r="N94" s="68">
        <v>1</v>
      </c>
      <c r="O94" s="68">
        <v>1</v>
      </c>
      <c r="P94" s="68">
        <v>2</v>
      </c>
      <c r="Q94" s="68">
        <v>0.5</v>
      </c>
      <c r="R94" s="68">
        <v>0.60551495494226837</v>
      </c>
      <c r="S94" s="68">
        <v>1.2110299098845367</v>
      </c>
      <c r="T94" s="68">
        <v>0.78897009011546326</v>
      </c>
      <c r="U94" s="68">
        <v>-1.4318500658068001</v>
      </c>
      <c r="V94" s="68">
        <v>50</v>
      </c>
      <c r="W94" s="68">
        <v>9.3218608067511838E-2</v>
      </c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8"/>
      <c r="AL94" s="68"/>
      <c r="AM94" s="68"/>
      <c r="AN94" s="68"/>
      <c r="AO94" s="68"/>
      <c r="AP94" s="68"/>
      <c r="AQ94" s="68">
        <v>0.81784672041311068</v>
      </c>
      <c r="AR94" s="68">
        <v>0</v>
      </c>
      <c r="AS94" s="68">
        <v>2</v>
      </c>
      <c r="AT94" s="68">
        <v>96</v>
      </c>
      <c r="AU94" s="68">
        <v>61</v>
      </c>
      <c r="AV94" s="68">
        <v>3.0303030303030276E-2</v>
      </c>
      <c r="AW94" s="68">
        <v>0.39603960396039606</v>
      </c>
      <c r="AX94" s="68">
        <v>4.0004000400039822E-3</v>
      </c>
    </row>
    <row r="95" spans="1:50" x14ac:dyDescent="0.2">
      <c r="A95" s="13">
        <v>1</v>
      </c>
      <c r="B95" s="14">
        <v>9.3000000000000007</v>
      </c>
      <c r="C95" s="14">
        <v>5.9</v>
      </c>
      <c r="D95" s="14">
        <v>4.5999999999999996</v>
      </c>
      <c r="E95" s="13">
        <v>1</v>
      </c>
      <c r="J95" s="68">
        <v>1</v>
      </c>
      <c r="K95" s="68">
        <v>9</v>
      </c>
      <c r="L95" s="68">
        <v>5</v>
      </c>
      <c r="M95" s="68">
        <v>3.1</v>
      </c>
      <c r="N95" s="68">
        <v>1</v>
      </c>
      <c r="O95" s="68">
        <v>1</v>
      </c>
      <c r="P95" s="68">
        <v>2</v>
      </c>
      <c r="Q95" s="68">
        <v>0.5</v>
      </c>
      <c r="R95" s="68">
        <v>0.56851318951309227</v>
      </c>
      <c r="S95" s="68">
        <v>1.1370263790261845</v>
      </c>
      <c r="T95" s="68">
        <v>0.86297362097381547</v>
      </c>
      <c r="U95" s="68">
        <v>-1.4052491010941481</v>
      </c>
      <c r="V95" s="68">
        <v>50</v>
      </c>
      <c r="W95" s="68">
        <v>3.8271042947242234E-2</v>
      </c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8"/>
      <c r="AP95" s="68"/>
      <c r="AQ95" s="68">
        <v>0.82588054512373443</v>
      </c>
      <c r="AR95" s="68">
        <v>1</v>
      </c>
      <c r="AS95" s="68">
        <v>1</v>
      </c>
      <c r="AT95" s="68">
        <v>97</v>
      </c>
      <c r="AU95" s="68">
        <v>62</v>
      </c>
      <c r="AV95" s="68">
        <v>2.0202020202020221E-2</v>
      </c>
      <c r="AW95" s="68">
        <v>0.38613861386138615</v>
      </c>
      <c r="AX95" s="68">
        <v>0</v>
      </c>
    </row>
    <row r="96" spans="1:50" x14ac:dyDescent="0.2">
      <c r="A96" s="13">
        <v>0</v>
      </c>
      <c r="B96" s="14">
        <v>9.3000000000000007</v>
      </c>
      <c r="C96" s="14">
        <v>5.5</v>
      </c>
      <c r="D96" s="14">
        <v>3.4</v>
      </c>
      <c r="E96" s="13">
        <v>1</v>
      </c>
      <c r="J96" s="68">
        <v>1</v>
      </c>
      <c r="K96" s="68">
        <v>9.1</v>
      </c>
      <c r="L96" s="68">
        <v>4.5</v>
      </c>
      <c r="M96" s="68">
        <v>4.2</v>
      </c>
      <c r="N96" s="68">
        <v>0</v>
      </c>
      <c r="O96" s="68">
        <v>1</v>
      </c>
      <c r="P96" s="68">
        <v>1</v>
      </c>
      <c r="Q96" s="68">
        <v>0</v>
      </c>
      <c r="R96" s="68">
        <v>0.78665464008638275</v>
      </c>
      <c r="S96" s="68">
        <v>0.78665464008638275</v>
      </c>
      <c r="T96" s="68">
        <v>0.21334535991361725</v>
      </c>
      <c r="U96" s="68">
        <v>-1.544843018290436</v>
      </c>
      <c r="V96" s="68">
        <v>0</v>
      </c>
      <c r="W96" s="68">
        <v>3.6872357589820384</v>
      </c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8"/>
      <c r="AL96" s="68"/>
      <c r="AM96" s="68"/>
      <c r="AN96" s="68"/>
      <c r="AO96" s="68"/>
      <c r="AP96" s="68"/>
      <c r="AQ96" s="68">
        <v>0.83669223864956366</v>
      </c>
      <c r="AR96" s="68">
        <v>0</v>
      </c>
      <c r="AS96" s="68">
        <v>2</v>
      </c>
      <c r="AT96" s="68">
        <v>97</v>
      </c>
      <c r="AU96" s="68">
        <v>64</v>
      </c>
      <c r="AV96" s="68">
        <v>2.0202020202020221E-2</v>
      </c>
      <c r="AW96" s="68">
        <v>0.36633663366336633</v>
      </c>
      <c r="AX96" s="68">
        <v>3.700370037003724E-3</v>
      </c>
    </row>
    <row r="97" spans="1:50" x14ac:dyDescent="0.2">
      <c r="A97" s="13">
        <v>1</v>
      </c>
      <c r="B97" s="14">
        <v>8.6</v>
      </c>
      <c r="C97" s="14">
        <v>5.7</v>
      </c>
      <c r="D97" s="14">
        <v>3.6</v>
      </c>
      <c r="E97" s="13">
        <v>1</v>
      </c>
      <c r="J97" s="68">
        <v>1</v>
      </c>
      <c r="K97" s="68">
        <v>9.1</v>
      </c>
      <c r="L97" s="68">
        <v>4.5999999999999996</v>
      </c>
      <c r="M97" s="68">
        <v>3.9</v>
      </c>
      <c r="N97" s="68">
        <v>1</v>
      </c>
      <c r="O97" s="68">
        <v>1</v>
      </c>
      <c r="P97" s="68">
        <v>2</v>
      </c>
      <c r="Q97" s="68">
        <v>0.5</v>
      </c>
      <c r="R97" s="68">
        <v>0.73486731983592846</v>
      </c>
      <c r="S97" s="68">
        <v>1.4697346396718569</v>
      </c>
      <c r="T97" s="68">
        <v>0.53026536032814309</v>
      </c>
      <c r="U97" s="68">
        <v>-1.6355902117243619</v>
      </c>
      <c r="V97" s="68">
        <v>50</v>
      </c>
      <c r="W97" s="68">
        <v>0.56624317843773109</v>
      </c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  <c r="AL97" s="68"/>
      <c r="AM97" s="68"/>
      <c r="AN97" s="68"/>
      <c r="AO97" s="68"/>
      <c r="AP97" s="68"/>
      <c r="AQ97" s="68">
        <v>0.84514955064611685</v>
      </c>
      <c r="AR97" s="68">
        <v>1</v>
      </c>
      <c r="AS97" s="68">
        <v>0</v>
      </c>
      <c r="AT97" s="68">
        <v>98</v>
      </c>
      <c r="AU97" s="68">
        <v>64</v>
      </c>
      <c r="AV97" s="68">
        <v>1.0101010101010055E-2</v>
      </c>
      <c r="AW97" s="68">
        <v>0.36633663366336633</v>
      </c>
      <c r="AX97" s="68">
        <v>3.7003700370036832E-3</v>
      </c>
    </row>
    <row r="98" spans="1:50" x14ac:dyDescent="0.2">
      <c r="A98" s="13">
        <v>1</v>
      </c>
      <c r="B98" s="14">
        <v>7.4</v>
      </c>
      <c r="C98" s="14">
        <v>4.8</v>
      </c>
      <c r="D98" s="14">
        <v>3.7</v>
      </c>
      <c r="E98" s="13">
        <v>0</v>
      </c>
      <c r="J98" s="68">
        <v>1</v>
      </c>
      <c r="K98" s="68">
        <v>9.1999999999999993</v>
      </c>
      <c r="L98" s="68">
        <v>4.8</v>
      </c>
      <c r="M98" s="68">
        <v>4.2</v>
      </c>
      <c r="N98" s="68">
        <v>1</v>
      </c>
      <c r="O98" s="68">
        <v>1</v>
      </c>
      <c r="P98" s="68">
        <v>2</v>
      </c>
      <c r="Q98" s="68">
        <v>0.5</v>
      </c>
      <c r="R98" s="68">
        <v>0.82588054512373443</v>
      </c>
      <c r="S98" s="68">
        <v>1.6517610902474689</v>
      </c>
      <c r="T98" s="68">
        <v>0.34823890975253113</v>
      </c>
      <c r="U98" s="68">
        <v>-1.9393188274525284</v>
      </c>
      <c r="V98" s="68">
        <v>50</v>
      </c>
      <c r="W98" s="68">
        <v>1.477006237280662</v>
      </c>
      <c r="X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  <c r="AK98" s="68"/>
      <c r="AL98" s="68"/>
      <c r="AM98" s="68"/>
      <c r="AN98" s="68"/>
      <c r="AO98" s="68"/>
      <c r="AP98" s="68"/>
      <c r="AQ98" s="68">
        <v>0.84846362324016267</v>
      </c>
      <c r="AR98" s="68">
        <v>1</v>
      </c>
      <c r="AS98" s="68">
        <v>1</v>
      </c>
      <c r="AT98" s="68">
        <v>99</v>
      </c>
      <c r="AU98" s="68">
        <v>65</v>
      </c>
      <c r="AV98" s="68">
        <v>0</v>
      </c>
      <c r="AW98" s="68">
        <v>0.35643564356435642</v>
      </c>
      <c r="AX98" s="68">
        <v>0</v>
      </c>
    </row>
    <row r="99" spans="1:50" x14ac:dyDescent="0.2">
      <c r="A99" s="13">
        <v>1</v>
      </c>
      <c r="B99" s="14">
        <v>8.6999999999999993</v>
      </c>
      <c r="C99" s="14">
        <v>2.9</v>
      </c>
      <c r="D99" s="14">
        <v>2.5</v>
      </c>
      <c r="E99" s="13">
        <v>1</v>
      </c>
      <c r="J99" s="68">
        <v>1</v>
      </c>
      <c r="K99" s="68">
        <v>9.1999999999999993</v>
      </c>
      <c r="L99" s="68">
        <v>5.8</v>
      </c>
      <c r="M99" s="68">
        <v>4.5</v>
      </c>
      <c r="N99" s="68">
        <v>2</v>
      </c>
      <c r="O99" s="68">
        <v>0</v>
      </c>
      <c r="P99" s="68">
        <v>2</v>
      </c>
      <c r="Q99" s="68">
        <v>1</v>
      </c>
      <c r="R99" s="68">
        <v>0.92592153011235034</v>
      </c>
      <c r="S99" s="68">
        <v>1.8518430602247007</v>
      </c>
      <c r="T99" s="68">
        <v>0.14815693977529931</v>
      </c>
      <c r="U99" s="68">
        <v>-0.15393157725211853</v>
      </c>
      <c r="V99" s="68">
        <v>100</v>
      </c>
      <c r="W99" s="68">
        <v>0.16001025460259263</v>
      </c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O99" s="68"/>
      <c r="AP99" s="68"/>
      <c r="AQ99" s="68">
        <v>0.85609872205391702</v>
      </c>
      <c r="AR99" s="68">
        <v>0</v>
      </c>
      <c r="AS99" s="68">
        <v>2</v>
      </c>
      <c r="AT99" s="68">
        <v>99</v>
      </c>
      <c r="AU99" s="68">
        <v>67</v>
      </c>
      <c r="AV99" s="68">
        <v>0</v>
      </c>
      <c r="AW99" s="68">
        <v>0.3366336633663366</v>
      </c>
      <c r="AX99" s="68">
        <v>0</v>
      </c>
    </row>
    <row r="100" spans="1:50" x14ac:dyDescent="0.2">
      <c r="A100" s="13">
        <v>1</v>
      </c>
      <c r="B100" s="14">
        <v>7.8</v>
      </c>
      <c r="C100" s="14">
        <v>7.1</v>
      </c>
      <c r="D100" s="14">
        <v>3.9</v>
      </c>
      <c r="E100" s="13">
        <v>1</v>
      </c>
      <c r="J100" s="68">
        <v>1</v>
      </c>
      <c r="K100" s="68">
        <v>9.1999999999999993</v>
      </c>
      <c r="L100" s="68">
        <v>6.2</v>
      </c>
      <c r="M100" s="68">
        <v>4.2</v>
      </c>
      <c r="N100" s="68">
        <v>2</v>
      </c>
      <c r="O100" s="68">
        <v>0</v>
      </c>
      <c r="P100" s="68">
        <v>2</v>
      </c>
      <c r="Q100" s="68">
        <v>1</v>
      </c>
      <c r="R100" s="68">
        <v>0.91883829870533251</v>
      </c>
      <c r="S100" s="68">
        <v>1.837676597410665</v>
      </c>
      <c r="T100" s="68">
        <v>0.16232340258933498</v>
      </c>
      <c r="U100" s="68">
        <v>-0.16929025127747738</v>
      </c>
      <c r="V100" s="68">
        <v>100</v>
      </c>
      <c r="W100" s="68">
        <v>0.17666155494177044</v>
      </c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  <c r="AK100" s="68"/>
      <c r="AL100" s="68"/>
      <c r="AM100" s="68"/>
      <c r="AN100" s="68"/>
      <c r="AO100" s="68"/>
      <c r="AP100" s="68"/>
      <c r="AQ100" s="68">
        <v>0.86495826634565554</v>
      </c>
      <c r="AR100" s="68">
        <v>0</v>
      </c>
      <c r="AS100" s="68">
        <v>1</v>
      </c>
      <c r="AT100" s="68">
        <v>99</v>
      </c>
      <c r="AU100" s="68">
        <v>68</v>
      </c>
      <c r="AV100" s="68">
        <v>0</v>
      </c>
      <c r="AW100" s="68">
        <v>0.32673267326732669</v>
      </c>
      <c r="AX100" s="68">
        <v>0</v>
      </c>
    </row>
    <row r="101" spans="1:50" x14ac:dyDescent="0.2">
      <c r="A101" s="13">
        <v>0</v>
      </c>
      <c r="B101" s="14">
        <v>7.9</v>
      </c>
      <c r="C101" s="14">
        <v>4.8</v>
      </c>
      <c r="D101" s="14">
        <v>3.5</v>
      </c>
      <c r="E101" s="13">
        <v>1</v>
      </c>
      <c r="J101" s="68">
        <v>1</v>
      </c>
      <c r="K101" s="68">
        <v>9.3000000000000007</v>
      </c>
      <c r="L101" s="68">
        <v>4.5</v>
      </c>
      <c r="M101" s="68">
        <v>4.5</v>
      </c>
      <c r="N101" s="68">
        <v>2</v>
      </c>
      <c r="O101" s="68">
        <v>0</v>
      </c>
      <c r="P101" s="68">
        <v>2</v>
      </c>
      <c r="Q101" s="68">
        <v>1</v>
      </c>
      <c r="R101" s="68">
        <v>0.85609872205391702</v>
      </c>
      <c r="S101" s="68">
        <v>1.712197444107834</v>
      </c>
      <c r="T101" s="68">
        <v>0.28780255589216597</v>
      </c>
      <c r="U101" s="68">
        <v>-0.3107391599761824</v>
      </c>
      <c r="V101" s="68">
        <v>100</v>
      </c>
      <c r="W101" s="68">
        <v>0.33617916775028217</v>
      </c>
      <c r="X101" s="68"/>
      <c r="Y101" s="68"/>
      <c r="Z101" s="68"/>
      <c r="AA101" s="68"/>
      <c r="AB101" s="68"/>
      <c r="AC101" s="68"/>
      <c r="AD101" s="68"/>
      <c r="AE101" s="68"/>
      <c r="AF101" s="68"/>
      <c r="AG101" s="68"/>
      <c r="AH101" s="68"/>
      <c r="AI101" s="68"/>
      <c r="AJ101" s="68"/>
      <c r="AK101" s="68"/>
      <c r="AL101" s="68"/>
      <c r="AM101" s="68"/>
      <c r="AN101" s="68"/>
      <c r="AO101" s="68"/>
      <c r="AP101" s="68"/>
      <c r="AQ101" s="68">
        <v>0.88356816197992649</v>
      </c>
      <c r="AR101" s="68">
        <v>0</v>
      </c>
      <c r="AS101" s="68">
        <v>2</v>
      </c>
      <c r="AT101" s="68">
        <v>99</v>
      </c>
      <c r="AU101" s="68">
        <v>70</v>
      </c>
      <c r="AV101" s="68">
        <v>0</v>
      </c>
      <c r="AW101" s="68">
        <v>0.30693069306930698</v>
      </c>
      <c r="AX101" s="68">
        <v>0</v>
      </c>
    </row>
    <row r="102" spans="1:50" x14ac:dyDescent="0.2">
      <c r="A102" s="13">
        <v>0</v>
      </c>
      <c r="B102" s="14">
        <v>7.6</v>
      </c>
      <c r="C102" s="14">
        <v>4.5999999999999996</v>
      </c>
      <c r="D102" s="14">
        <v>3.5</v>
      </c>
      <c r="E102" s="13">
        <v>0</v>
      </c>
      <c r="J102" s="68">
        <v>1</v>
      </c>
      <c r="K102" s="68">
        <v>9.3000000000000007</v>
      </c>
      <c r="L102" s="68">
        <v>5.9</v>
      </c>
      <c r="M102" s="68">
        <v>4.5999999999999996</v>
      </c>
      <c r="N102" s="68">
        <v>2</v>
      </c>
      <c r="O102" s="68">
        <v>0</v>
      </c>
      <c r="P102" s="68">
        <v>2</v>
      </c>
      <c r="Q102" s="68">
        <v>1</v>
      </c>
      <c r="R102" s="68">
        <v>0.94098129139221121</v>
      </c>
      <c r="S102" s="68">
        <v>1.8819625827844224</v>
      </c>
      <c r="T102" s="68">
        <v>0.11803741721557759</v>
      </c>
      <c r="U102" s="68">
        <v>-0.12166404243595906</v>
      </c>
      <c r="V102" s="68">
        <v>100</v>
      </c>
      <c r="W102" s="68">
        <v>0.12544076943436094</v>
      </c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  <c r="AI102" s="68"/>
      <c r="AJ102" s="68"/>
      <c r="AK102" s="68"/>
      <c r="AL102" s="68"/>
      <c r="AM102" s="68"/>
      <c r="AN102" s="68"/>
      <c r="AO102" s="68"/>
      <c r="AP102" s="68"/>
      <c r="AQ102" s="68">
        <v>0.88697329562283111</v>
      </c>
      <c r="AR102" s="68">
        <v>0</v>
      </c>
      <c r="AS102" s="68">
        <v>2</v>
      </c>
      <c r="AT102" s="68">
        <v>99</v>
      </c>
      <c r="AU102" s="68">
        <v>72</v>
      </c>
      <c r="AV102" s="68">
        <v>0</v>
      </c>
      <c r="AW102" s="68">
        <v>0.28712871287128716</v>
      </c>
      <c r="AX102" s="68">
        <v>0</v>
      </c>
    </row>
    <row r="103" spans="1:50" x14ac:dyDescent="0.2">
      <c r="A103" s="13">
        <v>1</v>
      </c>
      <c r="B103" s="14">
        <v>9.1999999999999993</v>
      </c>
      <c r="C103" s="14">
        <v>6.2</v>
      </c>
      <c r="D103" s="14">
        <v>4.2</v>
      </c>
      <c r="E103" s="13">
        <v>1</v>
      </c>
      <c r="J103" s="68">
        <v>1</v>
      </c>
      <c r="K103" s="68">
        <v>9.3000000000000007</v>
      </c>
      <c r="L103" s="68">
        <v>6.3</v>
      </c>
      <c r="M103" s="68">
        <v>4.3</v>
      </c>
      <c r="N103" s="68">
        <v>2</v>
      </c>
      <c r="O103" s="68">
        <v>0</v>
      </c>
      <c r="P103" s="68">
        <v>2</v>
      </c>
      <c r="Q103" s="68">
        <v>1</v>
      </c>
      <c r="R103" s="68">
        <v>0.93523732524601755</v>
      </c>
      <c r="S103" s="68">
        <v>1.8704746504920351</v>
      </c>
      <c r="T103" s="68">
        <v>0.1295253495079649</v>
      </c>
      <c r="U103" s="68">
        <v>-0.13390991621745357</v>
      </c>
      <c r="V103" s="68">
        <v>100</v>
      </c>
      <c r="W103" s="68">
        <v>0.13849463233719078</v>
      </c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  <c r="AK103" s="68"/>
      <c r="AL103" s="68"/>
      <c r="AM103" s="68"/>
      <c r="AN103" s="68"/>
      <c r="AO103" s="68"/>
      <c r="AP103" s="68"/>
      <c r="AQ103" s="68">
        <v>0.89879094298123785</v>
      </c>
      <c r="AR103" s="68">
        <v>0</v>
      </c>
      <c r="AS103" s="68">
        <v>2</v>
      </c>
      <c r="AT103" s="68">
        <v>99</v>
      </c>
      <c r="AU103" s="68">
        <v>74</v>
      </c>
      <c r="AV103" s="68">
        <v>0</v>
      </c>
      <c r="AW103" s="68">
        <v>0.26732673267326734</v>
      </c>
      <c r="AX103" s="68">
        <v>0</v>
      </c>
    </row>
    <row r="104" spans="1:50" x14ac:dyDescent="0.2">
      <c r="A104" s="13">
        <v>1</v>
      </c>
      <c r="B104" s="14">
        <v>7.7</v>
      </c>
      <c r="C104" s="14">
        <v>7</v>
      </c>
      <c r="D104" s="14">
        <v>3.7</v>
      </c>
      <c r="E104" s="13">
        <v>1</v>
      </c>
      <c r="J104" s="68">
        <v>1</v>
      </c>
      <c r="K104" s="68">
        <v>9.4</v>
      </c>
      <c r="L104" s="68">
        <v>4.5999999999999996</v>
      </c>
      <c r="M104" s="68">
        <v>4.5999999999999996</v>
      </c>
      <c r="N104" s="68">
        <v>2</v>
      </c>
      <c r="O104" s="68">
        <v>0</v>
      </c>
      <c r="P104" s="68">
        <v>2</v>
      </c>
      <c r="Q104" s="68">
        <v>1</v>
      </c>
      <c r="R104" s="68">
        <v>0.88356816197992649</v>
      </c>
      <c r="S104" s="68">
        <v>1.767136323959853</v>
      </c>
      <c r="T104" s="68">
        <v>0.23286367604014702</v>
      </c>
      <c r="U104" s="68">
        <v>-0.24757368049861442</v>
      </c>
      <c r="V104" s="68">
        <v>100</v>
      </c>
      <c r="W104" s="68">
        <v>0.26354919298850582</v>
      </c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  <c r="AK104" s="68"/>
      <c r="AL104" s="68"/>
      <c r="AM104" s="68"/>
      <c r="AN104" s="68"/>
      <c r="AO104" s="68"/>
      <c r="AP104" s="68"/>
      <c r="AQ104" s="68">
        <v>0.91883829870533251</v>
      </c>
      <c r="AR104" s="68">
        <v>0</v>
      </c>
      <c r="AS104" s="68">
        <v>2</v>
      </c>
      <c r="AT104" s="68">
        <v>99</v>
      </c>
      <c r="AU104" s="68">
        <v>76</v>
      </c>
      <c r="AV104" s="68">
        <v>0</v>
      </c>
      <c r="AW104" s="68">
        <v>0.24752475247524752</v>
      </c>
      <c r="AX104" s="68">
        <v>0</v>
      </c>
    </row>
    <row r="105" spans="1:50" x14ac:dyDescent="0.2">
      <c r="A105" s="13">
        <v>1</v>
      </c>
      <c r="B105" s="14">
        <v>9.5</v>
      </c>
      <c r="C105" s="14">
        <v>6.6</v>
      </c>
      <c r="D105" s="14">
        <v>4.4000000000000004</v>
      </c>
      <c r="E105" s="13">
        <v>1</v>
      </c>
      <c r="J105" s="68">
        <v>1</v>
      </c>
      <c r="K105" s="68">
        <v>9.4</v>
      </c>
      <c r="L105" s="68">
        <v>4.7</v>
      </c>
      <c r="M105" s="68">
        <v>4.4000000000000004</v>
      </c>
      <c r="N105" s="68">
        <v>1</v>
      </c>
      <c r="O105" s="68">
        <v>0</v>
      </c>
      <c r="P105" s="68">
        <v>1</v>
      </c>
      <c r="Q105" s="68">
        <v>1</v>
      </c>
      <c r="R105" s="68">
        <v>0.86495826634565554</v>
      </c>
      <c r="S105" s="68">
        <v>0.86495826634565554</v>
      </c>
      <c r="T105" s="68">
        <v>0.13504173365434446</v>
      </c>
      <c r="U105" s="68">
        <v>-0.1450740202134238</v>
      </c>
      <c r="V105" s="68">
        <v>100</v>
      </c>
      <c r="W105" s="68">
        <v>0.15612514373078312</v>
      </c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  <c r="AK105" s="68"/>
      <c r="AL105" s="68"/>
      <c r="AM105" s="68"/>
      <c r="AN105" s="68"/>
      <c r="AO105" s="68"/>
      <c r="AP105" s="68"/>
      <c r="AQ105" s="68">
        <v>0.92592153011235034</v>
      </c>
      <c r="AR105" s="68">
        <v>0</v>
      </c>
      <c r="AS105" s="68">
        <v>2</v>
      </c>
      <c r="AT105" s="68">
        <v>99</v>
      </c>
      <c r="AU105" s="68">
        <v>78</v>
      </c>
      <c r="AV105" s="68">
        <v>0</v>
      </c>
      <c r="AW105" s="68">
        <v>0.2277227722772277</v>
      </c>
      <c r="AX105" s="68">
        <v>0</v>
      </c>
    </row>
    <row r="106" spans="1:50" x14ac:dyDescent="0.2">
      <c r="A106" s="13">
        <v>0</v>
      </c>
      <c r="B106" s="14">
        <v>6.5</v>
      </c>
      <c r="C106" s="14">
        <v>6</v>
      </c>
      <c r="D106" s="14">
        <v>4.5999999999999996</v>
      </c>
      <c r="E106" s="13">
        <v>1</v>
      </c>
      <c r="J106" s="68">
        <v>1</v>
      </c>
      <c r="K106" s="68">
        <v>9.4</v>
      </c>
      <c r="L106" s="68">
        <v>4.9000000000000004</v>
      </c>
      <c r="M106" s="68">
        <v>4.0999999999999996</v>
      </c>
      <c r="N106" s="68">
        <v>2</v>
      </c>
      <c r="O106" s="68">
        <v>0</v>
      </c>
      <c r="P106" s="68">
        <v>2</v>
      </c>
      <c r="Q106" s="68">
        <v>1</v>
      </c>
      <c r="R106" s="68">
        <v>0.83669223864956366</v>
      </c>
      <c r="S106" s="68">
        <v>1.6733844772991273</v>
      </c>
      <c r="T106" s="68">
        <v>0.32661552270087268</v>
      </c>
      <c r="U106" s="68">
        <v>-0.35659794373701204</v>
      </c>
      <c r="V106" s="68">
        <v>100</v>
      </c>
      <c r="W106" s="68">
        <v>0.39036518759638072</v>
      </c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  <c r="AK106" s="68"/>
      <c r="AL106" s="68"/>
      <c r="AM106" s="68"/>
      <c r="AN106" s="68"/>
      <c r="AO106" s="68"/>
      <c r="AP106" s="68"/>
      <c r="AQ106" s="68">
        <v>0.92928343021832061</v>
      </c>
      <c r="AR106" s="68">
        <v>0</v>
      </c>
      <c r="AS106" s="68">
        <v>2</v>
      </c>
      <c r="AT106" s="68">
        <v>99</v>
      </c>
      <c r="AU106" s="68">
        <v>80</v>
      </c>
      <c r="AV106" s="68">
        <v>0</v>
      </c>
      <c r="AW106" s="68">
        <v>0.20792079207920788</v>
      </c>
      <c r="AX106" s="68">
        <v>0</v>
      </c>
    </row>
    <row r="107" spans="1:50" x14ac:dyDescent="0.2">
      <c r="A107" s="13">
        <v>0</v>
      </c>
      <c r="B107" s="14">
        <v>8.3000000000000007</v>
      </c>
      <c r="C107" s="14">
        <v>5.2</v>
      </c>
      <c r="D107" s="14">
        <v>3.9</v>
      </c>
      <c r="E107" s="13">
        <v>1</v>
      </c>
      <c r="J107" s="68">
        <v>1</v>
      </c>
      <c r="K107" s="68">
        <v>9.5</v>
      </c>
      <c r="L107" s="68">
        <v>6.6</v>
      </c>
      <c r="M107" s="68">
        <v>4.4000000000000004</v>
      </c>
      <c r="N107" s="68">
        <v>2</v>
      </c>
      <c r="O107" s="68">
        <v>0</v>
      </c>
      <c r="P107" s="68">
        <v>2</v>
      </c>
      <c r="Q107" s="68">
        <v>1</v>
      </c>
      <c r="R107" s="68">
        <v>0.95702318101912331</v>
      </c>
      <c r="S107" s="68">
        <v>1.9140463620382466</v>
      </c>
      <c r="T107" s="68">
        <v>8.5953637961753371E-2</v>
      </c>
      <c r="U107" s="68">
        <v>-8.7855330464059037E-2</v>
      </c>
      <c r="V107" s="68">
        <v>100</v>
      </c>
      <c r="W107" s="68">
        <v>8.9813538132088186E-2</v>
      </c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  <c r="AK107" s="68"/>
      <c r="AL107" s="68"/>
      <c r="AM107" s="68"/>
      <c r="AN107" s="68"/>
      <c r="AO107" s="68"/>
      <c r="AP107" s="68"/>
      <c r="AQ107" s="68">
        <v>0.93495445079575246</v>
      </c>
      <c r="AR107" s="68">
        <v>0</v>
      </c>
      <c r="AS107" s="68">
        <v>1</v>
      </c>
      <c r="AT107" s="68">
        <v>99</v>
      </c>
      <c r="AU107" s="68">
        <v>81</v>
      </c>
      <c r="AV107" s="68">
        <v>0</v>
      </c>
      <c r="AW107" s="68">
        <v>0.19801980198019797</v>
      </c>
      <c r="AX107" s="68">
        <v>0</v>
      </c>
    </row>
    <row r="108" spans="1:50" x14ac:dyDescent="0.2">
      <c r="A108" s="13">
        <v>1</v>
      </c>
      <c r="B108" s="14">
        <v>9.6</v>
      </c>
      <c r="C108" s="14">
        <v>5.5</v>
      </c>
      <c r="D108" s="14">
        <v>4.9000000000000004</v>
      </c>
      <c r="E108" s="13">
        <v>1</v>
      </c>
      <c r="J108" s="68">
        <v>1</v>
      </c>
      <c r="K108" s="68">
        <v>9.6</v>
      </c>
      <c r="L108" s="68">
        <v>5.5</v>
      </c>
      <c r="M108" s="68">
        <v>4.9000000000000004</v>
      </c>
      <c r="N108" s="68">
        <v>2</v>
      </c>
      <c r="O108" s="68">
        <v>0</v>
      </c>
      <c r="P108" s="68">
        <v>2</v>
      </c>
      <c r="Q108" s="68">
        <v>1</v>
      </c>
      <c r="R108" s="68">
        <v>0.95539599910606354</v>
      </c>
      <c r="S108" s="68">
        <v>1.9107919982121271</v>
      </c>
      <c r="T108" s="68">
        <v>8.9208001787872915E-2</v>
      </c>
      <c r="U108" s="68">
        <v>-9.1258731397566198E-2</v>
      </c>
      <c r="V108" s="68">
        <v>100</v>
      </c>
      <c r="W108" s="68">
        <v>9.3372802347238493E-2</v>
      </c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  <c r="AI108" s="68"/>
      <c r="AJ108" s="68"/>
      <c r="AK108" s="68"/>
      <c r="AL108" s="68"/>
      <c r="AM108" s="68"/>
      <c r="AN108" s="68"/>
      <c r="AO108" s="68"/>
      <c r="AP108" s="68"/>
      <c r="AQ108" s="68">
        <v>0.93523732524601755</v>
      </c>
      <c r="AR108" s="68">
        <v>0</v>
      </c>
      <c r="AS108" s="68">
        <v>2</v>
      </c>
      <c r="AT108" s="68">
        <v>99</v>
      </c>
      <c r="AU108" s="68">
        <v>83</v>
      </c>
      <c r="AV108" s="68">
        <v>0</v>
      </c>
      <c r="AW108" s="68">
        <v>0.17821782178217827</v>
      </c>
      <c r="AX108" s="68">
        <v>0</v>
      </c>
    </row>
    <row r="109" spans="1:50" x14ac:dyDescent="0.2">
      <c r="A109" s="13">
        <v>0</v>
      </c>
      <c r="B109" s="14">
        <v>5.9</v>
      </c>
      <c r="C109" s="14">
        <v>6.2</v>
      </c>
      <c r="D109" s="14">
        <v>5.4</v>
      </c>
      <c r="E109" s="13">
        <v>1</v>
      </c>
      <c r="J109" s="68">
        <v>1</v>
      </c>
      <c r="K109" s="68">
        <v>9.6</v>
      </c>
      <c r="L109" s="68">
        <v>7.8</v>
      </c>
      <c r="M109" s="68">
        <v>4.3</v>
      </c>
      <c r="N109" s="68">
        <v>4</v>
      </c>
      <c r="O109" s="68">
        <v>0</v>
      </c>
      <c r="P109" s="68">
        <v>4</v>
      </c>
      <c r="Q109" s="68">
        <v>1</v>
      </c>
      <c r="R109" s="68">
        <v>0.97808455701570451</v>
      </c>
      <c r="S109" s="68">
        <v>3.9123382280628181</v>
      </c>
      <c r="T109" s="68">
        <v>8.7661771937181943E-2</v>
      </c>
      <c r="U109" s="68">
        <v>-8.8636614273725628E-2</v>
      </c>
      <c r="V109" s="68">
        <v>100</v>
      </c>
      <c r="W109" s="68">
        <v>8.9625964655502086E-2</v>
      </c>
      <c r="X109" s="68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  <c r="AI109" s="68"/>
      <c r="AJ109" s="68"/>
      <c r="AK109" s="68"/>
      <c r="AL109" s="68"/>
      <c r="AM109" s="68"/>
      <c r="AN109" s="68"/>
      <c r="AO109" s="68"/>
      <c r="AP109" s="68"/>
      <c r="AQ109" s="68">
        <v>0.93652834250160555</v>
      </c>
      <c r="AR109" s="68">
        <v>0</v>
      </c>
      <c r="AS109" s="68">
        <v>2</v>
      </c>
      <c r="AT109" s="68">
        <v>99</v>
      </c>
      <c r="AU109" s="68">
        <v>85</v>
      </c>
      <c r="AV109" s="68">
        <v>0</v>
      </c>
      <c r="AW109" s="68">
        <v>0.15841584158415845</v>
      </c>
      <c r="AX109" s="68">
        <v>0</v>
      </c>
    </row>
    <row r="110" spans="1:50" x14ac:dyDescent="0.2">
      <c r="A110" s="13">
        <v>1</v>
      </c>
      <c r="B110" s="14">
        <v>8.6999999999999993</v>
      </c>
      <c r="C110" s="14">
        <v>4.8</v>
      </c>
      <c r="D110" s="14">
        <v>4.2</v>
      </c>
      <c r="E110" s="13">
        <v>1</v>
      </c>
      <c r="J110" s="68">
        <v>1</v>
      </c>
      <c r="K110" s="68">
        <v>9.6999999999999993</v>
      </c>
      <c r="L110" s="68">
        <v>6.1</v>
      </c>
      <c r="M110" s="68">
        <v>4.0999999999999996</v>
      </c>
      <c r="N110" s="68">
        <v>2</v>
      </c>
      <c r="O110" s="68">
        <v>0</v>
      </c>
      <c r="P110" s="68">
        <v>2</v>
      </c>
      <c r="Q110" s="68">
        <v>1</v>
      </c>
      <c r="R110" s="68">
        <v>0.92928343021832061</v>
      </c>
      <c r="S110" s="68">
        <v>1.8585668604366412</v>
      </c>
      <c r="T110" s="68">
        <v>0.14143313956335879</v>
      </c>
      <c r="U110" s="68">
        <v>-0.14668298993615664</v>
      </c>
      <c r="V110" s="68">
        <v>100</v>
      </c>
      <c r="W110" s="68">
        <v>0.15219591242483607</v>
      </c>
      <c r="X110" s="68"/>
      <c r="Y110" s="68"/>
      <c r="Z110" s="68"/>
      <c r="AA110" s="68"/>
      <c r="AB110" s="68"/>
      <c r="AC110" s="68"/>
      <c r="AD110" s="68"/>
      <c r="AE110" s="68"/>
      <c r="AF110" s="68"/>
      <c r="AG110" s="68"/>
      <c r="AH110" s="68"/>
      <c r="AI110" s="68"/>
      <c r="AJ110" s="68"/>
      <c r="AK110" s="68"/>
      <c r="AL110" s="68"/>
      <c r="AM110" s="68"/>
      <c r="AN110" s="68"/>
      <c r="AO110" s="68"/>
      <c r="AP110" s="68"/>
      <c r="AQ110" s="68">
        <v>0.94098129139221121</v>
      </c>
      <c r="AR110" s="68">
        <v>0</v>
      </c>
      <c r="AS110" s="68">
        <v>2</v>
      </c>
      <c r="AT110" s="68">
        <v>99</v>
      </c>
      <c r="AU110" s="68">
        <v>87</v>
      </c>
      <c r="AV110" s="68">
        <v>0</v>
      </c>
      <c r="AW110" s="68">
        <v>0.13861386138613863</v>
      </c>
      <c r="AX110" s="68">
        <v>0</v>
      </c>
    </row>
    <row r="111" spans="1:50" x14ac:dyDescent="0.2">
      <c r="A111" s="13">
        <v>0</v>
      </c>
      <c r="B111" s="14">
        <v>6.7</v>
      </c>
      <c r="C111" s="14">
        <v>4.5</v>
      </c>
      <c r="D111" s="14">
        <v>3.1</v>
      </c>
      <c r="E111" s="13">
        <v>0</v>
      </c>
      <c r="J111" s="68">
        <v>1</v>
      </c>
      <c r="K111" s="68">
        <v>9.6999999999999993</v>
      </c>
      <c r="L111" s="68">
        <v>6.1</v>
      </c>
      <c r="M111" s="68">
        <v>4.2</v>
      </c>
      <c r="N111" s="68">
        <v>2</v>
      </c>
      <c r="O111" s="68">
        <v>0</v>
      </c>
      <c r="P111" s="68">
        <v>2</v>
      </c>
      <c r="Q111" s="68">
        <v>1</v>
      </c>
      <c r="R111" s="68">
        <v>0.93652834250160555</v>
      </c>
      <c r="S111" s="68">
        <v>1.8730566850032111</v>
      </c>
      <c r="T111" s="68">
        <v>0.1269433149967889</v>
      </c>
      <c r="U111" s="68">
        <v>-0.13115098654466587</v>
      </c>
      <c r="V111" s="68">
        <v>100</v>
      </c>
      <c r="W111" s="68">
        <v>0.13554668794935193</v>
      </c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O111" s="68"/>
      <c r="AP111" s="68"/>
      <c r="AQ111" s="68">
        <v>0.94519925525748272</v>
      </c>
      <c r="AR111" s="68">
        <v>0</v>
      </c>
      <c r="AS111" s="68">
        <v>4</v>
      </c>
      <c r="AT111" s="68">
        <v>99</v>
      </c>
      <c r="AU111" s="68">
        <v>91</v>
      </c>
      <c r="AV111" s="68">
        <v>0</v>
      </c>
      <c r="AW111" s="68">
        <v>9.9009900990098987E-2</v>
      </c>
      <c r="AX111" s="68">
        <v>0</v>
      </c>
    </row>
    <row r="112" spans="1:50" x14ac:dyDescent="0.2">
      <c r="A112" s="13">
        <v>1</v>
      </c>
      <c r="B112" s="14">
        <v>9.6999999999999993</v>
      </c>
      <c r="C112" s="14">
        <v>6.1</v>
      </c>
      <c r="D112" s="14">
        <v>4.0999999999999996</v>
      </c>
      <c r="E112" s="13">
        <v>1</v>
      </c>
      <c r="J112" s="68">
        <v>1</v>
      </c>
      <c r="K112" s="68">
        <v>9.9</v>
      </c>
      <c r="L112" s="68">
        <v>4.5</v>
      </c>
      <c r="M112" s="68">
        <v>3.5</v>
      </c>
      <c r="N112" s="68">
        <v>1</v>
      </c>
      <c r="O112" s="68">
        <v>0</v>
      </c>
      <c r="P112" s="68">
        <v>1</v>
      </c>
      <c r="Q112" s="68">
        <v>1</v>
      </c>
      <c r="R112" s="68">
        <v>0.7344278378532817</v>
      </c>
      <c r="S112" s="68">
        <v>0.7344278378532817</v>
      </c>
      <c r="T112" s="68">
        <v>0.2655721621467183</v>
      </c>
      <c r="U112" s="68">
        <v>-0.30866353482061382</v>
      </c>
      <c r="V112" s="68">
        <v>100</v>
      </c>
      <c r="W112" s="68">
        <v>0.36160416103368381</v>
      </c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  <c r="AK112" s="68"/>
      <c r="AL112" s="68"/>
      <c r="AM112" s="68"/>
      <c r="AN112" s="68"/>
      <c r="AO112" s="68"/>
      <c r="AP112" s="68"/>
      <c r="AQ112" s="68">
        <v>0.95539599910606354</v>
      </c>
      <c r="AR112" s="68">
        <v>0</v>
      </c>
      <c r="AS112" s="68">
        <v>2</v>
      </c>
      <c r="AT112" s="68">
        <v>99</v>
      </c>
      <c r="AU112" s="68">
        <v>93</v>
      </c>
      <c r="AV112" s="68">
        <v>0</v>
      </c>
      <c r="AW112" s="68">
        <v>7.9207920792079167E-2</v>
      </c>
      <c r="AX112" s="68">
        <v>0</v>
      </c>
    </row>
    <row r="113" spans="1:50" x14ac:dyDescent="0.2">
      <c r="A113" s="13">
        <v>1</v>
      </c>
      <c r="B113" s="14">
        <v>8.8000000000000007</v>
      </c>
      <c r="C113" s="14">
        <v>4.5</v>
      </c>
      <c r="D113" s="14">
        <v>3.9</v>
      </c>
      <c r="E113" s="13">
        <v>0</v>
      </c>
      <c r="J113" s="68">
        <v>1</v>
      </c>
      <c r="K113" s="68">
        <v>9.9</v>
      </c>
      <c r="L113" s="68">
        <v>6.7</v>
      </c>
      <c r="M113" s="68">
        <v>3.9</v>
      </c>
      <c r="N113" s="68">
        <v>4</v>
      </c>
      <c r="O113" s="68">
        <v>0</v>
      </c>
      <c r="P113" s="68">
        <v>4</v>
      </c>
      <c r="Q113" s="68">
        <v>1</v>
      </c>
      <c r="R113" s="68">
        <v>0.94519925525748272</v>
      </c>
      <c r="S113" s="68">
        <v>3.7807970210299309</v>
      </c>
      <c r="T113" s="68">
        <v>0.21920297897006913</v>
      </c>
      <c r="U113" s="68">
        <v>-0.22543808636103557</v>
      </c>
      <c r="V113" s="68">
        <v>100</v>
      </c>
      <c r="W113" s="68">
        <v>0.231911925184871</v>
      </c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68"/>
      <c r="AK113" s="68"/>
      <c r="AL113" s="68"/>
      <c r="AM113" s="68"/>
      <c r="AN113" s="68"/>
      <c r="AO113" s="68"/>
      <c r="AP113" s="68"/>
      <c r="AQ113" s="68">
        <v>0.95702318101912331</v>
      </c>
      <c r="AR113" s="68">
        <v>0</v>
      </c>
      <c r="AS113" s="68">
        <v>2</v>
      </c>
      <c r="AT113" s="68">
        <v>99</v>
      </c>
      <c r="AU113" s="68">
        <v>95</v>
      </c>
      <c r="AV113" s="68">
        <v>0</v>
      </c>
      <c r="AW113" s="68">
        <v>5.9405940594059459E-2</v>
      </c>
      <c r="AX113" s="68">
        <v>0</v>
      </c>
    </row>
    <row r="114" spans="1:50" x14ac:dyDescent="0.2">
      <c r="A114" s="13">
        <v>0</v>
      </c>
      <c r="B114" s="14">
        <v>8.1999999999999993</v>
      </c>
      <c r="C114" s="14">
        <v>5</v>
      </c>
      <c r="D114" s="14">
        <v>4.5</v>
      </c>
      <c r="E114" s="13">
        <v>1</v>
      </c>
      <c r="J114" s="68">
        <v>1</v>
      </c>
      <c r="K114" s="68">
        <v>10</v>
      </c>
      <c r="L114" s="68">
        <v>4.5</v>
      </c>
      <c r="M114" s="68">
        <v>3.5</v>
      </c>
      <c r="N114" s="68">
        <v>1</v>
      </c>
      <c r="O114" s="68">
        <v>0</v>
      </c>
      <c r="P114" s="68">
        <v>1</v>
      </c>
      <c r="Q114" s="68">
        <v>1</v>
      </c>
      <c r="R114" s="68">
        <v>0.74698891519390098</v>
      </c>
      <c r="S114" s="68">
        <v>0.74698891519390098</v>
      </c>
      <c r="T114" s="68">
        <v>0.25301108480609902</v>
      </c>
      <c r="U114" s="68">
        <v>-0.29170493305727702</v>
      </c>
      <c r="V114" s="68">
        <v>100</v>
      </c>
      <c r="W114" s="68">
        <v>0.33870795089432248</v>
      </c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68"/>
      <c r="AK114" s="68"/>
      <c r="AL114" s="68"/>
      <c r="AM114" s="68"/>
      <c r="AN114" s="68"/>
      <c r="AO114" s="68"/>
      <c r="AP114" s="68"/>
      <c r="AQ114" s="68">
        <v>0.96046811864446036</v>
      </c>
      <c r="AR114" s="68">
        <v>0</v>
      </c>
      <c r="AS114" s="68">
        <v>2</v>
      </c>
      <c r="AT114" s="68">
        <v>99</v>
      </c>
      <c r="AU114" s="68">
        <v>97</v>
      </c>
      <c r="AV114" s="68">
        <v>0</v>
      </c>
      <c r="AW114" s="68">
        <v>3.9603960396039639E-2</v>
      </c>
      <c r="AX114" s="68">
        <v>0</v>
      </c>
    </row>
    <row r="115" spans="1:50" x14ac:dyDescent="0.2">
      <c r="A115" s="13">
        <v>1</v>
      </c>
      <c r="B115" s="14">
        <v>8.9</v>
      </c>
      <c r="C115" s="14">
        <v>6.9</v>
      </c>
      <c r="D115" s="14">
        <v>4.2</v>
      </c>
      <c r="E115" s="13">
        <v>1</v>
      </c>
      <c r="J115" s="68"/>
      <c r="K115" s="68"/>
      <c r="L115" s="68"/>
      <c r="M115" s="68"/>
      <c r="N115" s="68">
        <v>101</v>
      </c>
      <c r="O115" s="68">
        <v>99</v>
      </c>
      <c r="P115" s="68">
        <v>200</v>
      </c>
      <c r="Q115" s="68"/>
      <c r="R115" s="68"/>
      <c r="S115" s="68">
        <v>101.00000000000001</v>
      </c>
      <c r="T115" s="68">
        <v>98.999999999999986</v>
      </c>
      <c r="U115" s="68">
        <v>-95.377248666326409</v>
      </c>
      <c r="V115" s="68">
        <v>76</v>
      </c>
      <c r="W115" s="68">
        <v>103.34885299804579</v>
      </c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  <c r="AK115" s="68"/>
      <c r="AL115" s="68"/>
      <c r="AM115" s="68"/>
      <c r="AN115" s="68"/>
      <c r="AO115" s="68"/>
      <c r="AP115" s="68"/>
      <c r="AQ115" s="68">
        <v>0.97808455701570451</v>
      </c>
      <c r="AR115" s="68">
        <v>0</v>
      </c>
      <c r="AS115" s="68">
        <v>4</v>
      </c>
      <c r="AT115" s="68">
        <v>99</v>
      </c>
      <c r="AU115" s="68">
        <v>101</v>
      </c>
      <c r="AV115" s="68">
        <v>0</v>
      </c>
      <c r="AW115" s="68">
        <v>0</v>
      </c>
      <c r="AX115" s="68">
        <v>0</v>
      </c>
    </row>
    <row r="116" spans="1:50" x14ac:dyDescent="0.2">
      <c r="A116" s="13">
        <v>1</v>
      </c>
      <c r="B116" s="14">
        <v>8.4</v>
      </c>
      <c r="C116" s="14">
        <v>5.9</v>
      </c>
      <c r="D116" s="14">
        <v>3.6</v>
      </c>
      <c r="E116" s="13">
        <v>1</v>
      </c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68"/>
      <c r="AK116" s="68"/>
      <c r="AL116" s="68"/>
      <c r="AM116" s="68"/>
      <c r="AN116" s="68"/>
      <c r="AO116" s="68"/>
      <c r="AP116" s="68"/>
      <c r="AQ116" s="68"/>
      <c r="AR116" s="68"/>
      <c r="AS116" s="68"/>
      <c r="AT116" s="68"/>
      <c r="AU116" s="68"/>
      <c r="AV116" s="68"/>
      <c r="AW116" s="68"/>
      <c r="AX116" s="68">
        <v>0.85278527852785269</v>
      </c>
    </row>
    <row r="117" spans="1:50" x14ac:dyDescent="0.2">
      <c r="A117" s="13">
        <v>1</v>
      </c>
      <c r="B117" s="14">
        <v>7.7</v>
      </c>
      <c r="C117" s="14">
        <v>7</v>
      </c>
      <c r="D117" s="14">
        <v>3.7</v>
      </c>
      <c r="E117" s="13">
        <v>0</v>
      </c>
      <c r="J117" s="68"/>
      <c r="K117" s="74" t="s">
        <v>41</v>
      </c>
      <c r="L117" s="74" t="s">
        <v>42</v>
      </c>
      <c r="M117" s="74" t="s">
        <v>43</v>
      </c>
      <c r="N117" s="74" t="s">
        <v>32</v>
      </c>
      <c r="O117" s="74" t="s">
        <v>44</v>
      </c>
      <c r="P117" s="74" t="s">
        <v>45</v>
      </c>
      <c r="Q117" s="74" t="s">
        <v>46</v>
      </c>
      <c r="R117" s="74" t="s">
        <v>414</v>
      </c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68"/>
      <c r="AK117" s="68"/>
      <c r="AL117" s="68"/>
      <c r="AM117" s="68"/>
      <c r="AN117" s="68"/>
      <c r="AO117" s="68"/>
      <c r="AP117" s="68"/>
      <c r="AQ117" s="68"/>
      <c r="AR117" s="68"/>
      <c r="AS117" s="68"/>
      <c r="AT117" s="68"/>
      <c r="AU117" s="68"/>
      <c r="AV117" s="68"/>
      <c r="AW117" s="68"/>
      <c r="AX117" s="68"/>
    </row>
    <row r="118" spans="1:50" x14ac:dyDescent="0.2">
      <c r="A118" s="13">
        <v>1</v>
      </c>
      <c r="B118" s="14">
        <v>9.1999999999999993</v>
      </c>
      <c r="C118" s="14">
        <v>6.2</v>
      </c>
      <c r="D118" s="14">
        <v>4.2</v>
      </c>
      <c r="E118" s="13">
        <v>1</v>
      </c>
      <c r="J118" s="90" t="s">
        <v>47</v>
      </c>
      <c r="K118" s="68">
        <v>-13.278058938675288</v>
      </c>
      <c r="L118" s="68">
        <v>2.2804363693351881</v>
      </c>
      <c r="M118" s="68">
        <v>33.902620381616863</v>
      </c>
      <c r="N118" s="68">
        <v>5.7940610842861344E-9</v>
      </c>
      <c r="O118" s="68">
        <v>1.7116393907508962E-6</v>
      </c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68"/>
      <c r="AK118" s="68"/>
      <c r="AL118" s="68"/>
      <c r="AM118" s="68"/>
      <c r="AN118" s="68"/>
      <c r="AO118" s="68"/>
      <c r="AP118" s="68"/>
      <c r="AQ118" s="68"/>
      <c r="AR118" s="68"/>
      <c r="AS118" s="68"/>
      <c r="AT118" s="68"/>
      <c r="AU118" s="68"/>
      <c r="AV118" s="68"/>
      <c r="AW118" s="68"/>
      <c r="AX118" s="68"/>
    </row>
    <row r="119" spans="1:50" x14ac:dyDescent="0.2">
      <c r="A119" s="13">
        <v>0</v>
      </c>
      <c r="B119" s="14">
        <v>7.3</v>
      </c>
      <c r="C119" s="14">
        <v>6.1</v>
      </c>
      <c r="D119" s="14">
        <v>2.9</v>
      </c>
      <c r="E119" s="13">
        <v>0</v>
      </c>
      <c r="J119" s="90" t="s">
        <v>0</v>
      </c>
      <c r="K119" s="68">
        <v>0.96835624447692514</v>
      </c>
      <c r="L119" s="68">
        <v>0.37680544262756394</v>
      </c>
      <c r="M119" s="68">
        <v>6.6044397189932189</v>
      </c>
      <c r="N119" s="68">
        <v>1.0172480686501154E-2</v>
      </c>
      <c r="O119" s="68">
        <v>2.6336118854012334</v>
      </c>
      <c r="P119" s="68">
        <v>1.2583875104247337</v>
      </c>
      <c r="Q119" s="68">
        <v>5.5117453927889146</v>
      </c>
      <c r="R119" s="68">
        <f>(O119-1)*100</f>
        <v>163.36118854012335</v>
      </c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68"/>
      <c r="AK119" s="68"/>
      <c r="AL119" s="68"/>
      <c r="AM119" s="68"/>
      <c r="AN119" s="68"/>
      <c r="AO119" s="68"/>
      <c r="AP119" s="68"/>
      <c r="AQ119" s="68"/>
      <c r="AR119" s="68"/>
      <c r="AS119" s="68"/>
      <c r="AT119" s="68"/>
      <c r="AU119" s="68"/>
      <c r="AV119" s="68"/>
      <c r="AW119" s="68"/>
      <c r="AX119" s="68"/>
    </row>
    <row r="120" spans="1:50" x14ac:dyDescent="0.2">
      <c r="A120" s="13">
        <v>1</v>
      </c>
      <c r="B120" s="14">
        <v>9</v>
      </c>
      <c r="C120" s="14">
        <v>5</v>
      </c>
      <c r="D120" s="14">
        <v>3.1</v>
      </c>
      <c r="E120" s="13">
        <v>1</v>
      </c>
      <c r="J120" s="90" t="s">
        <v>1</v>
      </c>
      <c r="K120" s="68">
        <v>0.65411901447375465</v>
      </c>
      <c r="L120" s="68">
        <v>0.1537641816202065</v>
      </c>
      <c r="M120" s="68">
        <v>18.096858274494998</v>
      </c>
      <c r="N120" s="68">
        <v>2.0994755694448684E-5</v>
      </c>
      <c r="O120" s="68">
        <v>1.923447241548975</v>
      </c>
      <c r="P120" s="68">
        <v>1.4229707395476585</v>
      </c>
      <c r="Q120" s="68">
        <v>2.5999475521179201</v>
      </c>
      <c r="R120" s="68">
        <f>(O120-1)*100</f>
        <v>92.344724154897492</v>
      </c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68"/>
      <c r="AK120" s="68"/>
      <c r="AL120" s="68"/>
      <c r="AM120" s="68"/>
      <c r="AN120" s="68"/>
      <c r="AO120" s="68"/>
      <c r="AP120" s="68"/>
      <c r="AQ120" s="68"/>
      <c r="AR120" s="68"/>
      <c r="AS120" s="68"/>
      <c r="AT120" s="68"/>
      <c r="AU120" s="68"/>
      <c r="AV120" s="68"/>
      <c r="AW120" s="68"/>
      <c r="AX120" s="68"/>
    </row>
    <row r="121" spans="1:50" x14ac:dyDescent="0.2">
      <c r="A121" s="13">
        <v>0</v>
      </c>
      <c r="B121" s="14">
        <v>8.1</v>
      </c>
      <c r="C121" s="14">
        <v>3.8</v>
      </c>
      <c r="D121" s="14">
        <v>3</v>
      </c>
      <c r="E121" s="13">
        <v>0</v>
      </c>
      <c r="J121" s="90" t="s">
        <v>2</v>
      </c>
      <c r="K121" s="68">
        <v>0.6213986555352472</v>
      </c>
      <c r="L121" s="68">
        <v>0.19525879334846907</v>
      </c>
      <c r="M121" s="68">
        <v>10.127900271862327</v>
      </c>
      <c r="N121" s="68">
        <v>1.4604167896987671E-3</v>
      </c>
      <c r="O121" s="68">
        <v>1.8615298609418887</v>
      </c>
      <c r="P121" s="68">
        <v>1.2695956359827738</v>
      </c>
      <c r="Q121" s="68">
        <v>2.7294465457861299</v>
      </c>
      <c r="R121" s="68">
        <f>(O121-1)*100</f>
        <v>86.152986094188861</v>
      </c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68"/>
      <c r="AK121" s="68"/>
      <c r="AL121" s="68"/>
      <c r="AM121" s="68"/>
      <c r="AN121" s="68"/>
      <c r="AO121" s="68"/>
      <c r="AP121" s="68"/>
      <c r="AQ121" s="68"/>
      <c r="AR121" s="68"/>
      <c r="AS121" s="68"/>
      <c r="AT121" s="68"/>
      <c r="AU121" s="68"/>
      <c r="AV121" s="68"/>
      <c r="AW121" s="68"/>
      <c r="AX121" s="68"/>
    </row>
    <row r="122" spans="1:50" x14ac:dyDescent="0.2">
      <c r="A122" s="13">
        <v>1</v>
      </c>
      <c r="B122" s="14">
        <v>7.4</v>
      </c>
      <c r="C122" s="14">
        <v>6.9</v>
      </c>
      <c r="D122" s="14">
        <v>5.5</v>
      </c>
      <c r="E122" s="13">
        <v>1</v>
      </c>
      <c r="J122" s="90" t="s">
        <v>3</v>
      </c>
      <c r="K122" s="68">
        <v>1.1585244697847101</v>
      </c>
      <c r="L122" s="68">
        <v>0.28782879743056028</v>
      </c>
      <c r="M122" s="68">
        <v>16.201004252040764</v>
      </c>
      <c r="N122" s="68">
        <v>5.6963910163804821E-5</v>
      </c>
      <c r="O122" s="68">
        <v>3.1852299040196819</v>
      </c>
      <c r="P122" s="68">
        <v>1.8119260456108444</v>
      </c>
      <c r="Q122" s="68">
        <v>5.5993949455265293</v>
      </c>
      <c r="R122" s="68">
        <f>(O122-1)*100</f>
        <v>218.52299040196817</v>
      </c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68"/>
      <c r="AK122" s="68"/>
      <c r="AL122" s="68"/>
      <c r="AM122" s="68"/>
      <c r="AN122" s="68"/>
      <c r="AO122" s="68"/>
      <c r="AP122" s="68"/>
      <c r="AQ122" s="68"/>
      <c r="AR122" s="68"/>
      <c r="AS122" s="68"/>
      <c r="AT122" s="68"/>
      <c r="AU122" s="68"/>
      <c r="AV122" s="68"/>
      <c r="AW122" s="68"/>
      <c r="AX122" s="68"/>
    </row>
    <row r="123" spans="1:50" x14ac:dyDescent="0.2">
      <c r="A123" s="13">
        <v>0</v>
      </c>
      <c r="B123" s="14">
        <v>7.9</v>
      </c>
      <c r="C123" s="14">
        <v>4.8</v>
      </c>
      <c r="D123" s="14">
        <v>3.5</v>
      </c>
      <c r="E123" s="13">
        <v>0</v>
      </c>
    </row>
    <row r="124" spans="1:50" x14ac:dyDescent="0.2">
      <c r="A124" s="13">
        <v>0</v>
      </c>
      <c r="B124" s="14">
        <v>7.7</v>
      </c>
      <c r="C124" s="14">
        <v>3.4</v>
      </c>
      <c r="D124" s="14">
        <v>2.6</v>
      </c>
      <c r="E124" s="13">
        <v>0</v>
      </c>
    </row>
    <row r="125" spans="1:50" x14ac:dyDescent="0.2">
      <c r="A125" s="13">
        <v>1</v>
      </c>
      <c r="B125" s="14">
        <v>9.4</v>
      </c>
      <c r="C125" s="14">
        <v>4.5999999999999996</v>
      </c>
      <c r="D125" s="14">
        <v>4.5999999999999996</v>
      </c>
      <c r="E125" s="13">
        <v>1</v>
      </c>
    </row>
    <row r="126" spans="1:50" x14ac:dyDescent="0.2">
      <c r="A126" s="13">
        <v>0</v>
      </c>
      <c r="B126" s="14">
        <v>7.2</v>
      </c>
      <c r="C126" s="14">
        <v>4.7</v>
      </c>
      <c r="D126" s="14">
        <v>2.5</v>
      </c>
      <c r="E126" s="13">
        <v>0</v>
      </c>
    </row>
    <row r="127" spans="1:50" x14ac:dyDescent="0.2">
      <c r="A127" s="13">
        <v>1</v>
      </c>
      <c r="B127" s="14">
        <v>8.3000000000000007</v>
      </c>
      <c r="C127" s="14">
        <v>6.1</v>
      </c>
      <c r="D127" s="14">
        <v>3.1</v>
      </c>
      <c r="E127" s="13">
        <v>1</v>
      </c>
    </row>
    <row r="128" spans="1:50" x14ac:dyDescent="0.2">
      <c r="A128" s="13">
        <v>0</v>
      </c>
      <c r="B128" s="14">
        <v>7.9</v>
      </c>
      <c r="C128" s="14">
        <v>5.8</v>
      </c>
      <c r="D128" s="14">
        <v>4.3</v>
      </c>
      <c r="E128" s="13">
        <v>0</v>
      </c>
    </row>
    <row r="129" spans="1:5" x14ac:dyDescent="0.2">
      <c r="A129" s="13">
        <v>0</v>
      </c>
      <c r="B129" s="14">
        <v>7.3</v>
      </c>
      <c r="C129" s="14">
        <v>6.1</v>
      </c>
      <c r="D129" s="14">
        <v>2.9</v>
      </c>
      <c r="E129" s="13">
        <v>0</v>
      </c>
    </row>
    <row r="130" spans="1:5" x14ac:dyDescent="0.2">
      <c r="A130" s="13">
        <v>1</v>
      </c>
      <c r="B130" s="14">
        <v>9.6</v>
      </c>
      <c r="C130" s="14">
        <v>7.8</v>
      </c>
      <c r="D130" s="14">
        <v>4.3</v>
      </c>
      <c r="E130" s="13">
        <v>1</v>
      </c>
    </row>
    <row r="131" spans="1:5" x14ac:dyDescent="0.2">
      <c r="A131" s="13">
        <v>0</v>
      </c>
      <c r="B131" s="14">
        <v>8.3000000000000007</v>
      </c>
      <c r="C131" s="14">
        <v>2.5</v>
      </c>
      <c r="D131" s="14">
        <v>2.1</v>
      </c>
      <c r="E131" s="13">
        <v>0</v>
      </c>
    </row>
    <row r="132" spans="1:5" x14ac:dyDescent="0.2">
      <c r="A132" s="13">
        <v>1</v>
      </c>
      <c r="B132" s="14">
        <v>8.6</v>
      </c>
      <c r="C132" s="14">
        <v>4.7</v>
      </c>
      <c r="D132" s="14">
        <v>4</v>
      </c>
      <c r="E132" s="13">
        <v>0</v>
      </c>
    </row>
    <row r="133" spans="1:5" x14ac:dyDescent="0.2">
      <c r="A133" s="13">
        <v>0</v>
      </c>
      <c r="B133" s="14">
        <v>8</v>
      </c>
      <c r="C133" s="14">
        <v>3</v>
      </c>
      <c r="D133" s="14">
        <v>4.7</v>
      </c>
      <c r="E133" s="13">
        <v>0</v>
      </c>
    </row>
    <row r="134" spans="1:5" x14ac:dyDescent="0.2">
      <c r="A134" s="13">
        <v>0</v>
      </c>
      <c r="B134" s="14">
        <v>6.4</v>
      </c>
      <c r="C134" s="14">
        <v>5</v>
      </c>
      <c r="D134" s="14">
        <v>1.6</v>
      </c>
      <c r="E134" s="13">
        <v>0</v>
      </c>
    </row>
    <row r="135" spans="1:5" x14ac:dyDescent="0.2">
      <c r="A135" s="13">
        <v>0</v>
      </c>
      <c r="B135" s="14">
        <v>6.6</v>
      </c>
      <c r="C135" s="14">
        <v>6.6</v>
      </c>
      <c r="D135" s="14">
        <v>3.3</v>
      </c>
      <c r="E135" s="13">
        <v>0</v>
      </c>
    </row>
    <row r="136" spans="1:5" x14ac:dyDescent="0.2">
      <c r="A136" s="13">
        <v>1</v>
      </c>
      <c r="B136" s="14">
        <v>7.6</v>
      </c>
      <c r="C136" s="14">
        <v>4.2</v>
      </c>
      <c r="D136" s="14">
        <v>4.2</v>
      </c>
      <c r="E136" s="13">
        <v>1</v>
      </c>
    </row>
    <row r="137" spans="1:5" x14ac:dyDescent="0.2">
      <c r="A137" s="13">
        <v>1</v>
      </c>
      <c r="B137" s="14">
        <v>9.4</v>
      </c>
      <c r="C137" s="14">
        <v>4.7</v>
      </c>
      <c r="D137" s="14">
        <v>4.4000000000000004</v>
      </c>
      <c r="E137" s="13">
        <v>1</v>
      </c>
    </row>
    <row r="138" spans="1:5" x14ac:dyDescent="0.2">
      <c r="A138" s="13">
        <v>0</v>
      </c>
      <c r="B138" s="14">
        <v>8.3000000000000007</v>
      </c>
      <c r="C138" s="14">
        <v>2.5</v>
      </c>
      <c r="D138" s="14">
        <v>2.1</v>
      </c>
      <c r="E138" s="13">
        <v>0</v>
      </c>
    </row>
    <row r="139" spans="1:5" x14ac:dyDescent="0.2">
      <c r="A139" s="13">
        <v>1</v>
      </c>
      <c r="B139" s="14">
        <v>7.8</v>
      </c>
      <c r="C139" s="14">
        <v>7.1</v>
      </c>
      <c r="D139" s="14">
        <v>3.9</v>
      </c>
      <c r="E139" s="13">
        <v>0</v>
      </c>
    </row>
    <row r="140" spans="1:5" x14ac:dyDescent="0.2">
      <c r="A140" s="13">
        <v>0</v>
      </c>
      <c r="B140" s="14">
        <v>7.1</v>
      </c>
      <c r="C140" s="14">
        <v>4.5</v>
      </c>
      <c r="D140" s="14">
        <v>2.4</v>
      </c>
      <c r="E140" s="13">
        <v>0</v>
      </c>
    </row>
    <row r="141" spans="1:5" x14ac:dyDescent="0.2">
      <c r="A141" s="13">
        <v>1</v>
      </c>
      <c r="B141" s="14">
        <v>7.6</v>
      </c>
      <c r="C141" s="14">
        <v>5</v>
      </c>
      <c r="D141" s="14">
        <v>3.9</v>
      </c>
      <c r="E141" s="13">
        <v>0</v>
      </c>
    </row>
    <row r="142" spans="1:5" x14ac:dyDescent="0.2">
      <c r="A142" s="13">
        <v>0</v>
      </c>
      <c r="B142" s="14">
        <v>5.6</v>
      </c>
      <c r="C142" s="14">
        <v>5.6</v>
      </c>
      <c r="D142" s="14">
        <v>4.5</v>
      </c>
      <c r="E142" s="13">
        <v>0</v>
      </c>
    </row>
    <row r="143" spans="1:5" x14ac:dyDescent="0.2">
      <c r="A143" s="13">
        <v>0</v>
      </c>
      <c r="B143" s="14">
        <v>9.9</v>
      </c>
      <c r="C143" s="14">
        <v>3.5</v>
      </c>
      <c r="D143" s="14">
        <v>4</v>
      </c>
      <c r="E143" s="13">
        <v>1</v>
      </c>
    </row>
    <row r="144" spans="1:5" x14ac:dyDescent="0.2">
      <c r="A144" s="13">
        <v>1</v>
      </c>
      <c r="B144" s="14">
        <v>9.1999999999999993</v>
      </c>
      <c r="C144" s="14">
        <v>5.8</v>
      </c>
      <c r="D144" s="14">
        <v>4.5</v>
      </c>
      <c r="E144" s="13">
        <v>1</v>
      </c>
    </row>
    <row r="145" spans="1:5" x14ac:dyDescent="0.2">
      <c r="A145" s="13">
        <v>0</v>
      </c>
      <c r="B145" s="14">
        <v>9.1</v>
      </c>
      <c r="C145" s="14">
        <v>4.5</v>
      </c>
      <c r="D145" s="14">
        <v>4.2</v>
      </c>
      <c r="E145" s="13">
        <v>0</v>
      </c>
    </row>
    <row r="146" spans="1:5" x14ac:dyDescent="0.2">
      <c r="A146" s="13">
        <v>0</v>
      </c>
      <c r="B146" s="14">
        <v>9.9</v>
      </c>
      <c r="C146" s="14">
        <v>4.5</v>
      </c>
      <c r="D146" s="14">
        <v>3.5</v>
      </c>
      <c r="E146" s="13">
        <v>1</v>
      </c>
    </row>
    <row r="147" spans="1:5" x14ac:dyDescent="0.2">
      <c r="A147" s="13">
        <v>1</v>
      </c>
      <c r="B147" s="14">
        <v>9.9</v>
      </c>
      <c r="C147" s="14">
        <v>4.5</v>
      </c>
      <c r="D147" s="14">
        <v>3.5</v>
      </c>
      <c r="E147" s="13">
        <v>1</v>
      </c>
    </row>
    <row r="148" spans="1:5" x14ac:dyDescent="0.2">
      <c r="A148" s="13">
        <v>0</v>
      </c>
      <c r="B148" s="14">
        <v>6.6</v>
      </c>
      <c r="C148" s="14">
        <v>6.6</v>
      </c>
      <c r="D148" s="14">
        <v>3.3</v>
      </c>
      <c r="E148" s="13">
        <v>0</v>
      </c>
    </row>
    <row r="149" spans="1:5" x14ac:dyDescent="0.2">
      <c r="A149" s="13">
        <v>0</v>
      </c>
      <c r="B149" s="14">
        <v>9.1</v>
      </c>
      <c r="C149" s="14">
        <v>5.4</v>
      </c>
      <c r="D149" s="14">
        <v>3.3</v>
      </c>
      <c r="E149" s="13">
        <v>0</v>
      </c>
    </row>
    <row r="150" spans="1:5" x14ac:dyDescent="0.2">
      <c r="A150" s="13">
        <v>1</v>
      </c>
      <c r="B150" s="14">
        <v>5.0999999999999996</v>
      </c>
      <c r="C150" s="14">
        <v>7.8</v>
      </c>
      <c r="D150" s="14">
        <v>4.5</v>
      </c>
      <c r="E150" s="13">
        <v>1</v>
      </c>
    </row>
    <row r="151" spans="1:5" x14ac:dyDescent="0.2">
      <c r="A151" s="13">
        <v>0</v>
      </c>
      <c r="B151" s="14">
        <v>6</v>
      </c>
      <c r="C151" s="14">
        <v>5.3</v>
      </c>
      <c r="D151" s="14">
        <v>4</v>
      </c>
      <c r="E151" s="13">
        <v>0</v>
      </c>
    </row>
    <row r="152" spans="1:5" x14ac:dyDescent="0.2">
      <c r="A152" s="13">
        <v>0</v>
      </c>
      <c r="B152" s="14">
        <v>8.9</v>
      </c>
      <c r="C152" s="14">
        <v>6.9</v>
      </c>
      <c r="D152" s="14">
        <v>4.2</v>
      </c>
      <c r="E152" s="13">
        <v>0</v>
      </c>
    </row>
    <row r="153" spans="1:5" x14ac:dyDescent="0.2">
      <c r="A153" s="13">
        <v>0</v>
      </c>
      <c r="B153" s="14">
        <v>6.2</v>
      </c>
      <c r="C153" s="14">
        <v>5.0999999999999996</v>
      </c>
      <c r="D153" s="14">
        <v>3.7</v>
      </c>
      <c r="E153" s="13">
        <v>0</v>
      </c>
    </row>
    <row r="154" spans="1:5" x14ac:dyDescent="0.2">
      <c r="A154" s="13">
        <v>0</v>
      </c>
      <c r="B154" s="14">
        <v>7.2</v>
      </c>
      <c r="C154" s="14">
        <v>4.7</v>
      </c>
      <c r="D154" s="14">
        <v>2.5</v>
      </c>
      <c r="E154" s="13">
        <v>0</v>
      </c>
    </row>
    <row r="155" spans="1:5" x14ac:dyDescent="0.2">
      <c r="A155" s="13">
        <v>1</v>
      </c>
      <c r="B155" s="14">
        <v>8.8000000000000007</v>
      </c>
      <c r="C155" s="14">
        <v>4.5</v>
      </c>
      <c r="D155" s="14">
        <v>3.9</v>
      </c>
      <c r="E155" s="13">
        <v>0</v>
      </c>
    </row>
    <row r="156" spans="1:5" x14ac:dyDescent="0.2">
      <c r="A156" s="13">
        <v>0</v>
      </c>
      <c r="B156" s="14">
        <v>6.3</v>
      </c>
      <c r="C156" s="14">
        <v>6.6</v>
      </c>
      <c r="D156" s="14">
        <v>3.4</v>
      </c>
      <c r="E156" s="13">
        <v>0</v>
      </c>
    </row>
    <row r="157" spans="1:5" x14ac:dyDescent="0.2">
      <c r="A157" s="13">
        <v>0</v>
      </c>
      <c r="B157" s="14">
        <v>9.6999999999999993</v>
      </c>
      <c r="C157" s="14">
        <v>4.7</v>
      </c>
      <c r="D157" s="14">
        <v>3.6</v>
      </c>
      <c r="E157" s="13">
        <v>0</v>
      </c>
    </row>
    <row r="158" spans="1:5" x14ac:dyDescent="0.2">
      <c r="A158" s="13">
        <v>0</v>
      </c>
      <c r="B158" s="14">
        <v>5</v>
      </c>
      <c r="C158" s="14">
        <v>4.9000000000000004</v>
      </c>
      <c r="D158" s="14">
        <v>3.1</v>
      </c>
      <c r="E158" s="13">
        <v>0</v>
      </c>
    </row>
    <row r="159" spans="1:5" x14ac:dyDescent="0.2">
      <c r="A159" s="13">
        <v>1</v>
      </c>
      <c r="B159" s="14">
        <v>7.4</v>
      </c>
      <c r="C159" s="14">
        <v>4.8</v>
      </c>
      <c r="D159" s="14">
        <v>3.7</v>
      </c>
      <c r="E159" s="13">
        <v>0</v>
      </c>
    </row>
    <row r="160" spans="1:5" x14ac:dyDescent="0.2">
      <c r="A160" s="13">
        <v>1</v>
      </c>
      <c r="B160" s="14">
        <v>5.5</v>
      </c>
      <c r="C160" s="14">
        <v>4.9000000000000004</v>
      </c>
      <c r="D160" s="14">
        <v>4.3</v>
      </c>
      <c r="E160" s="13">
        <v>0</v>
      </c>
    </row>
    <row r="161" spans="1:5" x14ac:dyDescent="0.2">
      <c r="A161" s="13">
        <v>1</v>
      </c>
      <c r="B161" s="14">
        <v>9.1</v>
      </c>
      <c r="C161" s="14">
        <v>4.5999999999999996</v>
      </c>
      <c r="D161" s="14">
        <v>3.9</v>
      </c>
      <c r="E161" s="13">
        <v>1</v>
      </c>
    </row>
    <row r="162" spans="1:5" x14ac:dyDescent="0.2">
      <c r="A162" s="13">
        <v>0</v>
      </c>
      <c r="B162" s="14">
        <v>6.7</v>
      </c>
      <c r="C162" s="14">
        <v>4.9000000000000004</v>
      </c>
      <c r="D162" s="14">
        <v>3.4</v>
      </c>
      <c r="E162" s="13">
        <v>0</v>
      </c>
    </row>
    <row r="163" spans="1:5" x14ac:dyDescent="0.2">
      <c r="A163" s="13">
        <v>1</v>
      </c>
      <c r="B163" s="14">
        <v>6.3</v>
      </c>
      <c r="C163" s="14">
        <v>5.9</v>
      </c>
      <c r="D163" s="14">
        <v>5.2</v>
      </c>
      <c r="E163" s="13">
        <v>1</v>
      </c>
    </row>
    <row r="164" spans="1:5" x14ac:dyDescent="0.2">
      <c r="A164" s="13">
        <v>1</v>
      </c>
      <c r="B164" s="14">
        <v>8.3000000000000007</v>
      </c>
      <c r="C164" s="14">
        <v>6.1</v>
      </c>
      <c r="D164" s="14">
        <v>3.1</v>
      </c>
      <c r="E164" s="13">
        <v>1</v>
      </c>
    </row>
    <row r="165" spans="1:5" x14ac:dyDescent="0.2">
      <c r="A165" s="13">
        <v>1</v>
      </c>
      <c r="B165" s="14">
        <v>8.1999999999999993</v>
      </c>
      <c r="C165" s="14">
        <v>6</v>
      </c>
      <c r="D165" s="14">
        <v>3</v>
      </c>
      <c r="E165" s="13">
        <v>1</v>
      </c>
    </row>
    <row r="166" spans="1:5" x14ac:dyDescent="0.2">
      <c r="A166" s="13">
        <v>1</v>
      </c>
      <c r="B166" s="14">
        <v>8.1999999999999993</v>
      </c>
      <c r="C166" s="14">
        <v>6</v>
      </c>
      <c r="D166" s="14">
        <v>3</v>
      </c>
      <c r="E166" s="13">
        <v>0</v>
      </c>
    </row>
    <row r="167" spans="1:5" x14ac:dyDescent="0.2">
      <c r="A167" s="13">
        <v>1</v>
      </c>
      <c r="B167" s="14">
        <v>9</v>
      </c>
      <c r="C167" s="14">
        <v>5</v>
      </c>
      <c r="D167" s="14">
        <v>3.1</v>
      </c>
      <c r="E167" s="13">
        <v>0</v>
      </c>
    </row>
    <row r="168" spans="1:5" x14ac:dyDescent="0.2">
      <c r="A168" s="13">
        <v>0</v>
      </c>
      <c r="B168" s="14">
        <v>7.1</v>
      </c>
      <c r="C168" s="14">
        <v>5.9</v>
      </c>
      <c r="D168" s="14">
        <v>2.7</v>
      </c>
      <c r="E168" s="13">
        <v>0</v>
      </c>
    </row>
    <row r="169" spans="1:5" x14ac:dyDescent="0.2">
      <c r="A169" s="13">
        <v>0</v>
      </c>
      <c r="B169" s="14">
        <v>6.9</v>
      </c>
      <c r="C169" s="14">
        <v>5.4</v>
      </c>
      <c r="D169" s="14">
        <v>2</v>
      </c>
      <c r="E169" s="13">
        <v>0</v>
      </c>
    </row>
    <row r="170" spans="1:5" x14ac:dyDescent="0.2">
      <c r="A170" s="13">
        <v>1</v>
      </c>
      <c r="B170" s="14">
        <v>8.6</v>
      </c>
      <c r="C170" s="14">
        <v>4</v>
      </c>
      <c r="D170" s="14">
        <v>3</v>
      </c>
      <c r="E170" s="13">
        <v>0</v>
      </c>
    </row>
    <row r="171" spans="1:5" x14ac:dyDescent="0.2">
      <c r="A171" s="13">
        <v>0</v>
      </c>
      <c r="B171" s="14">
        <v>6.7</v>
      </c>
      <c r="C171" s="14">
        <v>6.8</v>
      </c>
      <c r="D171" s="14">
        <v>3.5</v>
      </c>
      <c r="E171" s="13">
        <v>1</v>
      </c>
    </row>
    <row r="172" spans="1:5" x14ac:dyDescent="0.2">
      <c r="A172" s="13">
        <v>0</v>
      </c>
      <c r="B172" s="14">
        <v>7</v>
      </c>
      <c r="C172" s="14">
        <v>4.2</v>
      </c>
      <c r="D172" s="14">
        <v>3.7</v>
      </c>
      <c r="E172" s="13">
        <v>1</v>
      </c>
    </row>
    <row r="173" spans="1:5" x14ac:dyDescent="0.2">
      <c r="A173" s="13">
        <v>0</v>
      </c>
      <c r="B173" s="14">
        <v>9.6999999999999993</v>
      </c>
      <c r="C173" s="14">
        <v>3.3</v>
      </c>
      <c r="D173" s="14">
        <v>3.8</v>
      </c>
      <c r="E173" s="13">
        <v>1</v>
      </c>
    </row>
    <row r="174" spans="1:5" x14ac:dyDescent="0.2">
      <c r="A174" s="13">
        <v>1</v>
      </c>
      <c r="B174" s="14">
        <v>9.9</v>
      </c>
      <c r="C174" s="14">
        <v>6.7</v>
      </c>
      <c r="D174" s="14">
        <v>3.9</v>
      </c>
      <c r="E174" s="13">
        <v>1</v>
      </c>
    </row>
    <row r="175" spans="1:5" x14ac:dyDescent="0.2">
      <c r="A175" s="13">
        <v>1</v>
      </c>
      <c r="B175" s="14">
        <v>8.6</v>
      </c>
      <c r="C175" s="14">
        <v>5.7</v>
      </c>
      <c r="D175" s="14">
        <v>3.6</v>
      </c>
      <c r="E175" s="13">
        <v>0</v>
      </c>
    </row>
    <row r="176" spans="1:5" x14ac:dyDescent="0.2">
      <c r="A176" s="13">
        <v>0</v>
      </c>
      <c r="B176" s="14">
        <v>6.3</v>
      </c>
      <c r="C176" s="14">
        <v>6.6</v>
      </c>
      <c r="D176" s="14">
        <v>3.4</v>
      </c>
      <c r="E176" s="13">
        <v>0</v>
      </c>
    </row>
    <row r="177" spans="1:55" x14ac:dyDescent="0.2">
      <c r="A177" s="13">
        <v>1</v>
      </c>
      <c r="B177" s="14">
        <v>9.9</v>
      </c>
      <c r="C177" s="14">
        <v>6.7</v>
      </c>
      <c r="D177" s="14">
        <v>3.9</v>
      </c>
      <c r="E177" s="13">
        <v>1</v>
      </c>
    </row>
    <row r="178" spans="1:55" x14ac:dyDescent="0.2">
      <c r="A178" s="13">
        <v>1</v>
      </c>
      <c r="B178" s="14">
        <v>9.3000000000000007</v>
      </c>
      <c r="C178" s="14">
        <v>4.5</v>
      </c>
      <c r="D178" s="14">
        <v>4.5</v>
      </c>
      <c r="E178" s="13">
        <v>1</v>
      </c>
    </row>
    <row r="179" spans="1:55" x14ac:dyDescent="0.2">
      <c r="A179" s="13">
        <v>1</v>
      </c>
      <c r="B179" s="14">
        <v>9.6999999999999993</v>
      </c>
      <c r="C179" s="14">
        <v>6.1</v>
      </c>
      <c r="D179" s="14">
        <v>4.0999999999999996</v>
      </c>
      <c r="E179" s="13">
        <v>1</v>
      </c>
      <c r="BB179" s="10"/>
      <c r="BC179" s="10"/>
    </row>
    <row r="180" spans="1:55" x14ac:dyDescent="0.2">
      <c r="A180" s="13">
        <v>0</v>
      </c>
      <c r="B180" s="14">
        <v>9.6999999999999993</v>
      </c>
      <c r="C180" s="14">
        <v>3.3</v>
      </c>
      <c r="D180" s="14">
        <v>3.8</v>
      </c>
      <c r="E180" s="13">
        <v>0</v>
      </c>
    </row>
    <row r="181" spans="1:55" x14ac:dyDescent="0.2">
      <c r="A181" s="13">
        <v>1</v>
      </c>
      <c r="B181" s="14">
        <v>9.6</v>
      </c>
      <c r="C181" s="14">
        <v>7.8</v>
      </c>
      <c r="D181" s="14">
        <v>4.3</v>
      </c>
      <c r="E181" s="13">
        <v>1</v>
      </c>
    </row>
    <row r="182" spans="1:55" x14ac:dyDescent="0.2">
      <c r="A182" s="13">
        <v>1</v>
      </c>
      <c r="B182" s="14">
        <v>7.6</v>
      </c>
      <c r="C182" s="14">
        <v>4.2</v>
      </c>
      <c r="D182" s="14">
        <v>4.2</v>
      </c>
      <c r="E182" s="13">
        <v>1</v>
      </c>
    </row>
    <row r="183" spans="1:55" x14ac:dyDescent="0.2">
      <c r="A183" s="13">
        <v>0</v>
      </c>
      <c r="B183" s="14">
        <v>9.4</v>
      </c>
      <c r="C183" s="14">
        <v>4.7</v>
      </c>
      <c r="D183" s="14">
        <v>4.4000000000000004</v>
      </c>
      <c r="E183" s="13">
        <v>1</v>
      </c>
    </row>
    <row r="184" spans="1:55" x14ac:dyDescent="0.2">
      <c r="A184" s="13">
        <v>1</v>
      </c>
      <c r="B184" s="14">
        <v>9.6</v>
      </c>
      <c r="C184" s="14">
        <v>7.8</v>
      </c>
      <c r="D184" s="14">
        <v>4.3</v>
      </c>
      <c r="E184" s="13">
        <v>1</v>
      </c>
    </row>
    <row r="185" spans="1:55" x14ac:dyDescent="0.2">
      <c r="A185" s="13">
        <v>1</v>
      </c>
      <c r="B185" s="14">
        <v>9.3000000000000007</v>
      </c>
      <c r="C185" s="14">
        <v>6.3</v>
      </c>
      <c r="D185" s="14">
        <v>4.3</v>
      </c>
      <c r="E185" s="13">
        <v>1</v>
      </c>
    </row>
    <row r="186" spans="1:55" x14ac:dyDescent="0.2">
      <c r="A186" s="13">
        <v>0</v>
      </c>
      <c r="B186" s="14">
        <v>9.6999999999999993</v>
      </c>
      <c r="C186" s="14">
        <v>4.7</v>
      </c>
      <c r="D186" s="14">
        <v>3.6</v>
      </c>
      <c r="E186" s="13">
        <v>0</v>
      </c>
    </row>
    <row r="187" spans="1:55" x14ac:dyDescent="0.2">
      <c r="A187" s="13">
        <v>1</v>
      </c>
      <c r="B187" s="14">
        <v>9.1</v>
      </c>
      <c r="C187" s="14">
        <v>4.5</v>
      </c>
      <c r="D187" s="14">
        <v>4.2</v>
      </c>
      <c r="E187" s="13">
        <v>0</v>
      </c>
    </row>
    <row r="188" spans="1:55" x14ac:dyDescent="0.2">
      <c r="A188" s="13">
        <v>0</v>
      </c>
      <c r="B188" s="14">
        <v>6.5</v>
      </c>
      <c r="C188" s="14">
        <v>3.7</v>
      </c>
      <c r="D188" s="14">
        <v>3.3</v>
      </c>
      <c r="E188" s="13">
        <v>0</v>
      </c>
    </row>
    <row r="189" spans="1:55" x14ac:dyDescent="0.2">
      <c r="A189" s="13">
        <v>0</v>
      </c>
      <c r="B189" s="14">
        <v>6.6</v>
      </c>
      <c r="C189" s="14">
        <v>4.8</v>
      </c>
      <c r="D189" s="14">
        <v>2.8</v>
      </c>
      <c r="E189" s="13">
        <v>1</v>
      </c>
    </row>
    <row r="190" spans="1:55" x14ac:dyDescent="0.2">
      <c r="A190" s="13">
        <v>0</v>
      </c>
      <c r="B190" s="14">
        <v>5.8</v>
      </c>
      <c r="C190" s="14">
        <v>5.8</v>
      </c>
      <c r="D190" s="14">
        <v>4.5999999999999996</v>
      </c>
      <c r="E190" s="13">
        <v>0</v>
      </c>
    </row>
    <row r="191" spans="1:55" x14ac:dyDescent="0.2">
      <c r="A191" s="13">
        <v>1</v>
      </c>
      <c r="B191" s="14">
        <v>8.6999999999999993</v>
      </c>
      <c r="C191" s="14">
        <v>4.8</v>
      </c>
      <c r="D191" s="14">
        <v>4.2</v>
      </c>
      <c r="E191" s="13">
        <v>0</v>
      </c>
    </row>
    <row r="192" spans="1:55" x14ac:dyDescent="0.2">
      <c r="A192" s="13">
        <v>1</v>
      </c>
      <c r="B192" s="14">
        <v>8.8000000000000007</v>
      </c>
      <c r="C192" s="14">
        <v>4.8</v>
      </c>
      <c r="D192" s="14">
        <v>2.9</v>
      </c>
      <c r="E192" s="13">
        <v>1</v>
      </c>
    </row>
    <row r="193" spans="1:5" x14ac:dyDescent="0.2">
      <c r="A193" s="13">
        <v>0</v>
      </c>
      <c r="B193" s="14">
        <v>6.4</v>
      </c>
      <c r="C193" s="14">
        <v>5.7</v>
      </c>
      <c r="D193" s="14">
        <v>4.4000000000000004</v>
      </c>
      <c r="E193" s="13">
        <v>0</v>
      </c>
    </row>
    <row r="194" spans="1:5" x14ac:dyDescent="0.2">
      <c r="A194" s="13">
        <v>0</v>
      </c>
      <c r="B194" s="14">
        <v>6.7</v>
      </c>
      <c r="C194" s="14">
        <v>4.8</v>
      </c>
      <c r="D194" s="14">
        <v>2.8</v>
      </c>
      <c r="E194" s="13">
        <v>0</v>
      </c>
    </row>
    <row r="195" spans="1:5" x14ac:dyDescent="0.2">
      <c r="A195" s="13">
        <v>0</v>
      </c>
      <c r="B195" s="14">
        <v>5.2</v>
      </c>
      <c r="C195" s="14">
        <v>5</v>
      </c>
      <c r="D195" s="14">
        <v>3.3</v>
      </c>
      <c r="E195" s="13">
        <v>0</v>
      </c>
    </row>
    <row r="196" spans="1:5" x14ac:dyDescent="0.2">
      <c r="A196" s="13">
        <v>0</v>
      </c>
      <c r="B196" s="14">
        <v>6.4</v>
      </c>
      <c r="C196" s="14">
        <v>4.5</v>
      </c>
      <c r="D196" s="14">
        <v>3</v>
      </c>
      <c r="E196" s="13">
        <v>0</v>
      </c>
    </row>
    <row r="197" spans="1:5" x14ac:dyDescent="0.2">
      <c r="A197" s="13">
        <v>0</v>
      </c>
      <c r="B197" s="14">
        <v>7.6</v>
      </c>
      <c r="C197" s="14">
        <v>5.4</v>
      </c>
      <c r="D197" s="14">
        <v>4</v>
      </c>
      <c r="E197" s="13">
        <v>0</v>
      </c>
    </row>
    <row r="198" spans="1:5" x14ac:dyDescent="0.2">
      <c r="A198" s="13">
        <v>0</v>
      </c>
      <c r="B198" s="14">
        <v>5.9</v>
      </c>
      <c r="C198" s="14">
        <v>6.2</v>
      </c>
      <c r="D198" s="14">
        <v>5.4</v>
      </c>
      <c r="E198" s="13">
        <v>1</v>
      </c>
    </row>
    <row r="199" spans="1:5" x14ac:dyDescent="0.2">
      <c r="A199" s="13">
        <v>1</v>
      </c>
      <c r="B199" s="14">
        <v>9.6999999999999993</v>
      </c>
      <c r="C199" s="14">
        <v>6.1</v>
      </c>
      <c r="D199" s="14">
        <v>4.2</v>
      </c>
      <c r="E199" s="13">
        <v>1</v>
      </c>
    </row>
    <row r="200" spans="1:5" x14ac:dyDescent="0.2">
      <c r="A200" s="13">
        <v>1</v>
      </c>
      <c r="B200" s="14">
        <v>5.5</v>
      </c>
      <c r="C200" s="14">
        <v>8.1999999999999993</v>
      </c>
      <c r="D200" s="14">
        <v>4.9000000000000004</v>
      </c>
      <c r="E200" s="13">
        <v>1</v>
      </c>
    </row>
    <row r="201" spans="1:5" x14ac:dyDescent="0.2">
      <c r="A201" s="13">
        <v>1</v>
      </c>
      <c r="B201" s="14">
        <v>9.6999999999999993</v>
      </c>
      <c r="C201" s="14">
        <v>6.1</v>
      </c>
      <c r="D201" s="14">
        <v>4.2</v>
      </c>
      <c r="E201" s="13">
        <v>1</v>
      </c>
    </row>
    <row r="202" spans="1:5" ht="15" x14ac:dyDescent="0.2">
      <c r="E202" s="6"/>
    </row>
    <row r="203" spans="1:5" ht="15" x14ac:dyDescent="0.2">
      <c r="E203" s="6"/>
    </row>
    <row r="204" spans="1:5" ht="15" x14ac:dyDescent="0.2">
      <c r="E204" s="6"/>
    </row>
    <row r="205" spans="1:5" ht="15" x14ac:dyDescent="0.2">
      <c r="E205" s="6"/>
    </row>
    <row r="206" spans="1:5" ht="15" x14ac:dyDescent="0.2">
      <c r="E206" s="6"/>
    </row>
    <row r="207" spans="1:5" ht="15" x14ac:dyDescent="0.2">
      <c r="E207" s="6"/>
    </row>
    <row r="208" spans="1:5" ht="15" x14ac:dyDescent="0.2">
      <c r="E208" s="6"/>
    </row>
    <row r="209" spans="5:5" ht="15" x14ac:dyDescent="0.2">
      <c r="E209" s="6"/>
    </row>
    <row r="210" spans="5:5" ht="15" x14ac:dyDescent="0.2">
      <c r="E210" s="6"/>
    </row>
    <row r="211" spans="5:5" ht="15" x14ac:dyDescent="0.2">
      <c r="E211" s="6"/>
    </row>
    <row r="212" spans="5:5" ht="15" x14ac:dyDescent="0.2">
      <c r="E212" s="6"/>
    </row>
    <row r="213" spans="5:5" ht="15" x14ac:dyDescent="0.2">
      <c r="E213" s="6"/>
    </row>
    <row r="214" spans="5:5" ht="15" x14ac:dyDescent="0.2">
      <c r="E214" s="6"/>
    </row>
    <row r="215" spans="5:5" ht="15" x14ac:dyDescent="0.2">
      <c r="E215" s="6"/>
    </row>
    <row r="216" spans="5:5" ht="15" x14ac:dyDescent="0.2">
      <c r="E216" s="6"/>
    </row>
    <row r="217" spans="5:5" ht="15" x14ac:dyDescent="0.2">
      <c r="E217" s="6"/>
    </row>
    <row r="218" spans="5:5" ht="15" x14ac:dyDescent="0.2">
      <c r="E218" s="6"/>
    </row>
    <row r="219" spans="5:5" ht="15" x14ac:dyDescent="0.2">
      <c r="E219" s="6"/>
    </row>
    <row r="220" spans="5:5" ht="15" x14ac:dyDescent="0.2">
      <c r="E220" s="6"/>
    </row>
    <row r="221" spans="5:5" ht="15" x14ac:dyDescent="0.2">
      <c r="E221" s="6"/>
    </row>
    <row r="222" spans="5:5" ht="15" x14ac:dyDescent="0.2">
      <c r="E222" s="6"/>
    </row>
    <row r="223" spans="5:5" ht="15" x14ac:dyDescent="0.2">
      <c r="E223" s="6"/>
    </row>
    <row r="224" spans="5:5" ht="15" x14ac:dyDescent="0.2">
      <c r="E224" s="6"/>
    </row>
    <row r="225" spans="5:5" ht="15" x14ac:dyDescent="0.2">
      <c r="E225" s="6"/>
    </row>
    <row r="226" spans="5:5" ht="15" x14ac:dyDescent="0.2">
      <c r="E226" s="6"/>
    </row>
    <row r="227" spans="5:5" ht="15" x14ac:dyDescent="0.2">
      <c r="E227" s="6"/>
    </row>
    <row r="228" spans="5:5" ht="15" x14ac:dyDescent="0.2">
      <c r="E228" s="6"/>
    </row>
    <row r="229" spans="5:5" ht="15" x14ac:dyDescent="0.2">
      <c r="E229" s="6"/>
    </row>
    <row r="230" spans="5:5" ht="15" x14ac:dyDescent="0.2">
      <c r="E230" s="6"/>
    </row>
    <row r="231" spans="5:5" ht="15" x14ac:dyDescent="0.2">
      <c r="E231" s="6"/>
    </row>
    <row r="232" spans="5:5" ht="15" x14ac:dyDescent="0.2">
      <c r="E232" s="6"/>
    </row>
    <row r="233" spans="5:5" ht="15" x14ac:dyDescent="0.2">
      <c r="E233" s="6"/>
    </row>
    <row r="234" spans="5:5" ht="15" x14ac:dyDescent="0.2">
      <c r="E234" s="6"/>
    </row>
    <row r="235" spans="5:5" ht="15" x14ac:dyDescent="0.2">
      <c r="E235" s="6"/>
    </row>
    <row r="236" spans="5:5" ht="15" x14ac:dyDescent="0.2">
      <c r="E236" s="6"/>
    </row>
    <row r="237" spans="5:5" ht="15" x14ac:dyDescent="0.2">
      <c r="E237" s="6"/>
    </row>
    <row r="238" spans="5:5" ht="15" x14ac:dyDescent="0.2">
      <c r="E238" s="6"/>
    </row>
    <row r="239" spans="5:5" ht="15" x14ac:dyDescent="0.2">
      <c r="E239" s="6"/>
    </row>
    <row r="240" spans="5:5" ht="15" x14ac:dyDescent="0.2">
      <c r="E240" s="6"/>
    </row>
    <row r="241" spans="5:5" ht="15" x14ac:dyDescent="0.2">
      <c r="E241" s="6"/>
    </row>
    <row r="242" spans="5:5" ht="15" x14ac:dyDescent="0.2">
      <c r="E242" s="6"/>
    </row>
    <row r="243" spans="5:5" ht="15" x14ac:dyDescent="0.2">
      <c r="E243" s="6"/>
    </row>
    <row r="244" spans="5:5" ht="15" x14ac:dyDescent="0.2">
      <c r="E244" s="6"/>
    </row>
    <row r="245" spans="5:5" ht="15" x14ac:dyDescent="0.2">
      <c r="E245" s="6"/>
    </row>
    <row r="289" spans="13:20" ht="13.5" thickBot="1" x14ac:dyDescent="0.25"/>
    <row r="290" spans="13:20" ht="13.5" thickTop="1" x14ac:dyDescent="0.2">
      <c r="M290" s="4"/>
      <c r="N290" s="8" t="s">
        <v>41</v>
      </c>
      <c r="O290" s="8" t="s">
        <v>42</v>
      </c>
      <c r="P290" s="8" t="s">
        <v>43</v>
      </c>
      <c r="Q290" s="8" t="s">
        <v>32</v>
      </c>
      <c r="R290" s="8" t="s">
        <v>44</v>
      </c>
      <c r="S290" s="8" t="s">
        <v>45</v>
      </c>
      <c r="T290" s="8" t="s">
        <v>46</v>
      </c>
    </row>
    <row r="291" spans="13:20" x14ac:dyDescent="0.2">
      <c r="M291" s="7" t="s">
        <v>47</v>
      </c>
      <c r="N291" t="e">
        <f t="array" ref="N291:N295">[2]Sheet1!T9:T13</f>
        <v>#NAME?</v>
      </c>
      <c r="O291" t="e">
        <f t="array" aca="1" ref="O291:O295" ca="1">SQRT([3]!DIAG([2]Sheet1!Y8:AC12))</f>
        <v>#NAME?</v>
      </c>
      <c r="P291" t="e">
        <f ca="1">(N291/O291)^2</f>
        <v>#NAME?</v>
      </c>
      <c r="Q291" t="e">
        <f ca="1">_xlfn.CHISQ.DIST.RT(P291,1)</f>
        <v>#NAME?</v>
      </c>
      <c r="R291" t="e">
        <f>EXP(N291)</f>
        <v>#NAME?</v>
      </c>
    </row>
    <row r="292" spans="13:20" x14ac:dyDescent="0.2">
      <c r="M292" s="7" t="str">
        <f t="array" ref="M292:M295">TRANSPOSE([2]Sheet1!E7:H7)</f>
        <v>Dist_Channel</v>
      </c>
      <c r="N292" t="e">
        <v>#NAME?</v>
      </c>
      <c r="O292" t="e">
        <f ca="1"/>
        <v>#NAME?</v>
      </c>
      <c r="P292" t="e">
        <f t="shared" ref="P292:P295" ca="1" si="0">(N292/O292)^2</f>
        <v>#NAME?</v>
      </c>
      <c r="Q292" t="e">
        <f t="shared" ref="Q292:Q295" ca="1" si="1">_xlfn.CHISQ.DIST.RT(P292,1)</f>
        <v>#NAME?</v>
      </c>
      <c r="R292" t="e">
        <f t="shared" ref="R292:R295" si="2">EXP(N292)</f>
        <v>#NAME?</v>
      </c>
      <c r="S292" t="e">
        <f ca="1">EXP(N292-O292*_xlfn.NORM.S.INV(1-[2]Sheet1!$W$13/2))</f>
        <v>#NAME?</v>
      </c>
      <c r="T292" t="e">
        <f ca="1">EXP(N292+O292*_xlfn.NORM.S.INV(1-[2]Sheet1!$W$13/2))</f>
        <v>#NAME?</v>
      </c>
    </row>
    <row r="293" spans="13:20" x14ac:dyDescent="0.2">
      <c r="M293" s="7" t="str">
        <v>Quality</v>
      </c>
      <c r="N293" t="e">
        <v>#NAME?</v>
      </c>
      <c r="O293" t="e">
        <f ca="1"/>
        <v>#NAME?</v>
      </c>
      <c r="P293" t="e">
        <f t="shared" ca="1" si="0"/>
        <v>#NAME?</v>
      </c>
      <c r="Q293" t="e">
        <f t="shared" ca="1" si="1"/>
        <v>#NAME?</v>
      </c>
      <c r="R293" t="e">
        <f t="shared" si="2"/>
        <v>#NAME?</v>
      </c>
      <c r="S293" t="e">
        <f ca="1">EXP(N293-O293*_xlfn.NORM.S.INV(1-[2]Sheet1!$W$13/2))</f>
        <v>#NAME?</v>
      </c>
      <c r="T293" t="e">
        <f ca="1">EXP(N293+O293*_xlfn.NORM.S.INV(1-[2]Sheet1!$W$13/2))</f>
        <v>#NAME?</v>
      </c>
    </row>
    <row r="294" spans="13:20" x14ac:dyDescent="0.2">
      <c r="M294" s="7" t="str">
        <v>Brand_Image</v>
      </c>
      <c r="N294" t="e">
        <v>#NAME?</v>
      </c>
      <c r="O294" t="e">
        <f ca="1"/>
        <v>#NAME?</v>
      </c>
      <c r="P294" t="e">
        <f t="shared" ca="1" si="0"/>
        <v>#NAME?</v>
      </c>
      <c r="Q294" t="e">
        <f t="shared" ca="1" si="1"/>
        <v>#NAME?</v>
      </c>
      <c r="R294" t="e">
        <f t="shared" si="2"/>
        <v>#NAME?</v>
      </c>
      <c r="S294" t="e">
        <f ca="1">EXP(N294-O294*_xlfn.NORM.S.INV(1-[2]Sheet1!$W$13/2))</f>
        <v>#NAME?</v>
      </c>
      <c r="T294" t="e">
        <f ca="1">EXP(N294+O294*_xlfn.NORM.S.INV(1-[2]Sheet1!$W$13/2))</f>
        <v>#NAME?</v>
      </c>
    </row>
    <row r="295" spans="13:20" x14ac:dyDescent="0.2">
      <c r="M295" s="11" t="str">
        <v>Shipping_Speed</v>
      </c>
      <c r="N295" s="5" t="e">
        <v>#NAME?</v>
      </c>
      <c r="O295" s="5" t="e">
        <f ca="1"/>
        <v>#NAME?</v>
      </c>
      <c r="P295" s="5" t="e">
        <f t="shared" ca="1" si="0"/>
        <v>#NAME?</v>
      </c>
      <c r="Q295" s="5" t="e">
        <f t="shared" ca="1" si="1"/>
        <v>#NAME?</v>
      </c>
      <c r="R295" s="5" t="e">
        <f t="shared" si="2"/>
        <v>#NAME?</v>
      </c>
      <c r="S295" s="5" t="e">
        <f ca="1">EXP(N295-O295*_xlfn.NORM.S.INV(1-[2]Sheet1!$W$13/2))</f>
        <v>#NAME?</v>
      </c>
      <c r="T295" s="5" t="e">
        <f ca="1">EXP(N295+O295*_xlfn.NORM.S.INV(1-[2]Sheet1!$W$13/2))</f>
        <v>#NAME?</v>
      </c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workbookViewId="0">
      <selection activeCell="N24" sqref="N24"/>
    </sheetView>
  </sheetViews>
  <sheetFormatPr defaultColWidth="8.85546875" defaultRowHeight="12.75" x14ac:dyDescent="0.2"/>
  <cols>
    <col min="3" max="3" width="18.28515625" customWidth="1"/>
    <col min="5" max="5" width="16.85546875" customWidth="1"/>
    <col min="6" max="6" width="22.5703125" bestFit="1" customWidth="1"/>
    <col min="7" max="7" width="20.85546875" bestFit="1" customWidth="1"/>
    <col min="8" max="8" width="21" bestFit="1" customWidth="1"/>
    <col min="9" max="9" width="20.85546875" bestFit="1" customWidth="1"/>
    <col min="10" max="10" width="21.7109375" bestFit="1" customWidth="1"/>
    <col min="11" max="11" width="20.85546875" customWidth="1"/>
  </cols>
  <sheetData>
    <row r="5" spans="3:13" x14ac:dyDescent="0.2">
      <c r="C5" s="93" t="s">
        <v>419</v>
      </c>
      <c r="D5" s="99" t="s">
        <v>1</v>
      </c>
      <c r="E5" s="99" t="s">
        <v>416</v>
      </c>
      <c r="F5" s="101" t="s">
        <v>420</v>
      </c>
      <c r="G5" s="101" t="s">
        <v>417</v>
      </c>
      <c r="H5" s="94" t="s">
        <v>421</v>
      </c>
      <c r="I5" s="94" t="s">
        <v>417</v>
      </c>
      <c r="J5" s="93" t="s">
        <v>422</v>
      </c>
      <c r="K5" s="93" t="s">
        <v>417</v>
      </c>
      <c r="M5" s="9" t="s">
        <v>18</v>
      </c>
    </row>
    <row r="6" spans="3:13" x14ac:dyDescent="0.2">
      <c r="C6" s="95">
        <v>0</v>
      </c>
      <c r="D6" s="100">
        <v>1</v>
      </c>
      <c r="E6" s="100">
        <v>5</v>
      </c>
      <c r="F6" s="102">
        <v>1</v>
      </c>
      <c r="G6" s="103">
        <v>2E-3</v>
      </c>
      <c r="H6" s="96">
        <v>5</v>
      </c>
      <c r="I6" s="97">
        <v>2.3E-2</v>
      </c>
      <c r="J6" s="95">
        <v>10</v>
      </c>
      <c r="K6" s="104">
        <v>0.35</v>
      </c>
    </row>
    <row r="7" spans="3:13" x14ac:dyDescent="0.2">
      <c r="C7" s="95">
        <v>0</v>
      </c>
      <c r="D7" s="100">
        <v>2</v>
      </c>
      <c r="E7" s="100">
        <v>5</v>
      </c>
      <c r="F7" s="102">
        <v>1</v>
      </c>
      <c r="G7" s="103">
        <v>3.0000000000000001E-3</v>
      </c>
      <c r="H7" s="96">
        <v>5</v>
      </c>
      <c r="I7" s="97">
        <v>4.3999999999999997E-2</v>
      </c>
      <c r="J7" s="95">
        <v>10</v>
      </c>
      <c r="K7" s="104">
        <v>0.50900000000000001</v>
      </c>
      <c r="M7" s="105">
        <v>-13.278058938675288</v>
      </c>
    </row>
    <row r="8" spans="3:13" x14ac:dyDescent="0.2">
      <c r="C8" s="95">
        <v>0</v>
      </c>
      <c r="D8" s="100">
        <v>3</v>
      </c>
      <c r="E8" s="100">
        <v>5</v>
      </c>
      <c r="F8" s="102">
        <v>1</v>
      </c>
      <c r="G8" s="103">
        <v>7.0000000000000001E-3</v>
      </c>
      <c r="H8" s="96">
        <v>5</v>
      </c>
      <c r="I8" s="97">
        <v>8.1000000000000003E-2</v>
      </c>
      <c r="J8" s="95">
        <v>10</v>
      </c>
      <c r="K8" s="104">
        <v>0.66600000000000004</v>
      </c>
      <c r="M8" s="105">
        <v>0.96835624447692514</v>
      </c>
    </row>
    <row r="9" spans="3:13" x14ac:dyDescent="0.2">
      <c r="C9" s="95">
        <v>0</v>
      </c>
      <c r="D9" s="100">
        <v>4</v>
      </c>
      <c r="E9" s="100">
        <v>5</v>
      </c>
      <c r="F9" s="102">
        <v>1</v>
      </c>
      <c r="G9" s="103">
        <v>1.4E-2</v>
      </c>
      <c r="H9" s="96">
        <v>5</v>
      </c>
      <c r="I9" s="97">
        <v>0.14599999999999999</v>
      </c>
      <c r="J9" s="95">
        <v>10</v>
      </c>
      <c r="K9" s="104">
        <v>0.79300000000000004</v>
      </c>
      <c r="M9" s="105">
        <v>0.65411901447375465</v>
      </c>
    </row>
    <row r="10" spans="3:13" x14ac:dyDescent="0.2">
      <c r="C10" s="95">
        <v>0</v>
      </c>
      <c r="D10" s="100">
        <v>5</v>
      </c>
      <c r="E10" s="100">
        <v>5</v>
      </c>
      <c r="F10" s="102">
        <v>1</v>
      </c>
      <c r="G10" s="103">
        <v>2.5999999999999999E-2</v>
      </c>
      <c r="H10" s="96">
        <v>5</v>
      </c>
      <c r="I10" s="97">
        <v>0.248</v>
      </c>
      <c r="J10" s="95">
        <v>10</v>
      </c>
      <c r="K10" s="104">
        <v>0.88</v>
      </c>
      <c r="M10" s="105">
        <v>0.6213986555352472</v>
      </c>
    </row>
    <row r="11" spans="3:13" x14ac:dyDescent="0.2">
      <c r="C11" s="95">
        <v>0</v>
      </c>
      <c r="D11" s="100">
        <v>6</v>
      </c>
      <c r="E11" s="100">
        <v>5</v>
      </c>
      <c r="F11" s="102">
        <v>1</v>
      </c>
      <c r="G11" s="103">
        <v>0.05</v>
      </c>
      <c r="H11" s="96">
        <v>5</v>
      </c>
      <c r="I11" s="97">
        <v>0.38800000000000001</v>
      </c>
      <c r="J11" s="95">
        <v>10</v>
      </c>
      <c r="K11" s="104">
        <v>0.93400000000000005</v>
      </c>
      <c r="M11" s="105">
        <v>1.1585244697847101</v>
      </c>
    </row>
    <row r="12" spans="3:13" x14ac:dyDescent="0.2">
      <c r="C12" s="95">
        <v>0</v>
      </c>
      <c r="D12" s="100">
        <v>7</v>
      </c>
      <c r="E12" s="100">
        <v>5</v>
      </c>
      <c r="F12" s="102">
        <v>1</v>
      </c>
      <c r="G12" s="103">
        <v>9.1999999999999998E-2</v>
      </c>
      <c r="H12" s="96">
        <v>5</v>
      </c>
      <c r="I12" s="97">
        <v>0.54900000000000004</v>
      </c>
      <c r="J12" s="95">
        <v>10</v>
      </c>
      <c r="K12" s="104">
        <v>0.96399999999999997</v>
      </c>
    </row>
    <row r="13" spans="3:13" x14ac:dyDescent="0.2">
      <c r="C13" s="95">
        <v>0</v>
      </c>
      <c r="D13" s="100">
        <v>8</v>
      </c>
      <c r="E13" s="100">
        <v>5</v>
      </c>
      <c r="F13" s="102">
        <v>1</v>
      </c>
      <c r="G13" s="103">
        <v>0.16300000000000001</v>
      </c>
      <c r="H13" s="96">
        <v>5</v>
      </c>
      <c r="I13" s="97">
        <v>0.70099999999999996</v>
      </c>
      <c r="J13" s="95">
        <v>10</v>
      </c>
      <c r="K13" s="104">
        <v>0.98099999999999998</v>
      </c>
    </row>
    <row r="14" spans="3:13" x14ac:dyDescent="0.2">
      <c r="C14" s="95">
        <v>0</v>
      </c>
      <c r="D14" s="100">
        <v>9</v>
      </c>
      <c r="E14" s="100">
        <v>5</v>
      </c>
      <c r="F14" s="102">
        <v>1</v>
      </c>
      <c r="G14" s="103">
        <v>0.27300000000000002</v>
      </c>
      <c r="H14" s="96">
        <v>5</v>
      </c>
      <c r="I14" s="97">
        <v>0.81799999999999995</v>
      </c>
      <c r="J14" s="95">
        <v>10</v>
      </c>
      <c r="K14" s="104">
        <v>0.99</v>
      </c>
    </row>
    <row r="15" spans="3:13" x14ac:dyDescent="0.2">
      <c r="C15" s="95">
        <v>0</v>
      </c>
      <c r="D15" s="100">
        <v>10</v>
      </c>
      <c r="E15" s="100">
        <v>5</v>
      </c>
      <c r="F15" s="102">
        <v>1</v>
      </c>
      <c r="G15" s="103">
        <v>0.41899999999999998</v>
      </c>
      <c r="H15" s="96">
        <v>5</v>
      </c>
      <c r="I15" s="97">
        <v>0.89600000000000002</v>
      </c>
      <c r="J15" s="95">
        <v>10</v>
      </c>
      <c r="K15" s="104">
        <v>0.99399999999999999</v>
      </c>
    </row>
    <row r="16" spans="3:13" x14ac:dyDescent="0.2">
      <c r="D16" s="98"/>
      <c r="E16" s="98"/>
      <c r="F16" s="98"/>
      <c r="G16" s="98"/>
      <c r="H16" s="98"/>
      <c r="I16" s="98"/>
      <c r="J16" s="98"/>
    </row>
    <row r="21" spans="3:11" x14ac:dyDescent="0.2">
      <c r="C21" s="93" t="s">
        <v>418</v>
      </c>
      <c r="D21" s="99" t="s">
        <v>1</v>
      </c>
      <c r="E21" s="99" t="s">
        <v>416</v>
      </c>
      <c r="F21" s="101" t="s">
        <v>420</v>
      </c>
      <c r="G21" s="101" t="s">
        <v>417</v>
      </c>
      <c r="H21" s="94" t="s">
        <v>421</v>
      </c>
      <c r="I21" s="94" t="s">
        <v>417</v>
      </c>
      <c r="J21" s="93" t="s">
        <v>422</v>
      </c>
      <c r="K21" s="93" t="s">
        <v>417</v>
      </c>
    </row>
    <row r="22" spans="3:11" x14ac:dyDescent="0.2">
      <c r="C22" s="95">
        <v>1</v>
      </c>
      <c r="D22" s="100">
        <v>1</v>
      </c>
      <c r="E22" s="100">
        <v>5</v>
      </c>
      <c r="F22" s="102">
        <v>1</v>
      </c>
      <c r="G22" s="103">
        <v>5.0000000000000001E-3</v>
      </c>
      <c r="H22" s="96">
        <v>5</v>
      </c>
      <c r="I22" s="97">
        <v>5.8999999999999997E-2</v>
      </c>
      <c r="J22" s="95">
        <v>10</v>
      </c>
      <c r="K22" s="104">
        <v>0.58599999999999997</v>
      </c>
    </row>
    <row r="23" spans="3:11" x14ac:dyDescent="0.2">
      <c r="C23" s="95">
        <v>1</v>
      </c>
      <c r="D23" s="100">
        <v>2</v>
      </c>
      <c r="E23" s="100">
        <v>5</v>
      </c>
      <c r="F23" s="102">
        <v>1</v>
      </c>
      <c r="G23" s="103">
        <v>0.01</v>
      </c>
      <c r="H23" s="96">
        <v>5</v>
      </c>
      <c r="I23" s="97">
        <v>0.108</v>
      </c>
      <c r="J23" s="95">
        <v>10</v>
      </c>
      <c r="K23" s="104">
        <v>0.73199999999999998</v>
      </c>
    </row>
    <row r="24" spans="3:11" x14ac:dyDescent="0.2">
      <c r="C24" s="95">
        <v>1</v>
      </c>
      <c r="D24" s="100">
        <v>3</v>
      </c>
      <c r="E24" s="100">
        <v>5</v>
      </c>
      <c r="F24" s="102">
        <v>1</v>
      </c>
      <c r="G24" s="103">
        <v>1.9E-2</v>
      </c>
      <c r="H24" s="96">
        <v>5</v>
      </c>
      <c r="I24" s="97">
        <v>0.19</v>
      </c>
      <c r="J24" s="95">
        <v>10</v>
      </c>
      <c r="K24" s="104">
        <v>0.84</v>
      </c>
    </row>
    <row r="25" spans="3:11" x14ac:dyDescent="0.2">
      <c r="C25" s="95">
        <v>1</v>
      </c>
      <c r="D25" s="100">
        <v>4</v>
      </c>
      <c r="E25" s="100">
        <v>5</v>
      </c>
      <c r="F25" s="102">
        <v>1</v>
      </c>
      <c r="G25" s="103">
        <v>3.5999999999999997E-2</v>
      </c>
      <c r="H25" s="96">
        <v>5</v>
      </c>
      <c r="I25" s="97">
        <v>0.311</v>
      </c>
      <c r="J25" s="95">
        <v>10</v>
      </c>
      <c r="K25" s="104">
        <v>0.90900000000000003</v>
      </c>
    </row>
    <row r="26" spans="3:11" x14ac:dyDescent="0.2">
      <c r="C26" s="95">
        <v>1</v>
      </c>
      <c r="D26" s="100">
        <v>5</v>
      </c>
      <c r="E26" s="100">
        <v>5</v>
      </c>
      <c r="F26" s="102">
        <v>1</v>
      </c>
      <c r="G26" s="103">
        <v>6.7000000000000004E-2</v>
      </c>
      <c r="H26" s="96">
        <v>5</v>
      </c>
      <c r="I26" s="97">
        <v>0.46500000000000002</v>
      </c>
      <c r="J26" s="95">
        <v>10</v>
      </c>
      <c r="K26" s="104">
        <v>0.95099999999999996</v>
      </c>
    </row>
    <row r="27" spans="3:11" x14ac:dyDescent="0.2">
      <c r="C27" s="95">
        <v>1</v>
      </c>
      <c r="D27" s="100">
        <v>6</v>
      </c>
      <c r="E27" s="100">
        <v>5</v>
      </c>
      <c r="F27" s="102">
        <v>1</v>
      </c>
      <c r="G27" s="103">
        <v>0.122</v>
      </c>
      <c r="H27" s="96">
        <v>5</v>
      </c>
      <c r="I27" s="97">
        <v>0.625</v>
      </c>
      <c r="J27" s="95">
        <v>10</v>
      </c>
      <c r="K27" s="104">
        <v>0.97299999999999998</v>
      </c>
    </row>
    <row r="28" spans="3:11" x14ac:dyDescent="0.2">
      <c r="C28" s="95">
        <v>1</v>
      </c>
      <c r="D28" s="100">
        <v>7</v>
      </c>
      <c r="E28" s="100">
        <v>5</v>
      </c>
      <c r="F28" s="102">
        <v>1</v>
      </c>
      <c r="G28" s="103">
        <v>0.21099999999999999</v>
      </c>
      <c r="H28" s="96">
        <v>5</v>
      </c>
      <c r="I28" s="97">
        <v>0.76200000000000001</v>
      </c>
      <c r="J28" s="95">
        <v>10</v>
      </c>
      <c r="K28" s="104">
        <v>0.98599999999999999</v>
      </c>
    </row>
    <row r="29" spans="3:11" x14ac:dyDescent="0.2">
      <c r="C29" s="95">
        <v>1</v>
      </c>
      <c r="D29" s="100">
        <v>8</v>
      </c>
      <c r="E29" s="100">
        <v>5</v>
      </c>
      <c r="F29" s="102">
        <v>1</v>
      </c>
      <c r="G29" s="103">
        <v>0.34</v>
      </c>
      <c r="H29" s="96">
        <v>5</v>
      </c>
      <c r="I29" s="97">
        <v>0.86</v>
      </c>
      <c r="J29" s="95">
        <v>10</v>
      </c>
      <c r="K29" s="104">
        <v>0.99199999999999999</v>
      </c>
    </row>
    <row r="30" spans="3:11" x14ac:dyDescent="0.2">
      <c r="C30" s="95">
        <v>1</v>
      </c>
      <c r="D30" s="100">
        <v>9</v>
      </c>
      <c r="E30" s="100">
        <v>5</v>
      </c>
      <c r="F30" s="102">
        <v>1</v>
      </c>
      <c r="G30" s="103">
        <v>0.497</v>
      </c>
      <c r="H30" s="96">
        <v>5</v>
      </c>
      <c r="I30" s="97">
        <v>0.92200000000000004</v>
      </c>
      <c r="J30" s="95">
        <v>10</v>
      </c>
      <c r="K30" s="104">
        <v>0.996</v>
      </c>
    </row>
    <row r="31" spans="3:11" x14ac:dyDescent="0.2">
      <c r="C31" s="95">
        <v>1</v>
      </c>
      <c r="D31" s="100">
        <v>10</v>
      </c>
      <c r="E31" s="100">
        <v>5</v>
      </c>
      <c r="F31" s="102">
        <v>1</v>
      </c>
      <c r="G31" s="103">
        <v>0.65500000000000003</v>
      </c>
      <c r="H31" s="96">
        <v>5</v>
      </c>
      <c r="I31" s="97">
        <v>0.95799999999999996</v>
      </c>
      <c r="J31" s="95">
        <v>10</v>
      </c>
      <c r="K31" s="104">
        <v>0.998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K35" sqref="K35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5"/>
  <sheetViews>
    <sheetView zoomScale="80" zoomScaleNormal="80" workbookViewId="0">
      <selection activeCell="E26" sqref="E26"/>
    </sheetView>
  </sheetViews>
  <sheetFormatPr defaultRowHeight="12.75" x14ac:dyDescent="0.2"/>
  <cols>
    <col min="1" max="1" width="12.7109375" bestFit="1" customWidth="1"/>
    <col min="2" max="2" width="8.5703125" bestFit="1" customWidth="1"/>
    <col min="3" max="3" width="11.7109375" bestFit="1" customWidth="1"/>
    <col min="4" max="4" width="8.140625" bestFit="1" customWidth="1"/>
    <col min="5" max="5" width="15" bestFit="1" customWidth="1"/>
    <col min="6" max="6" width="8.7109375" bestFit="1" customWidth="1"/>
    <col min="7" max="7" width="15" bestFit="1" customWidth="1"/>
    <col min="8" max="8" width="8" bestFit="1" customWidth="1"/>
    <col min="9" max="9" width="15" bestFit="1" customWidth="1"/>
    <col min="10" max="10" width="15.5703125" bestFit="1" customWidth="1"/>
    <col min="11" max="11" width="20.28515625" bestFit="1" customWidth="1"/>
    <col min="12" max="12" width="12" bestFit="1" customWidth="1"/>
    <col min="13" max="13" width="17.42578125" bestFit="1" customWidth="1"/>
    <col min="14" max="14" width="15.85546875" bestFit="1" customWidth="1"/>
    <col min="15" max="15" width="13.85546875" bestFit="1" customWidth="1"/>
    <col min="16" max="16" width="13.7109375" bestFit="1" customWidth="1"/>
  </cols>
  <sheetData>
    <row r="1" spans="1:16" ht="15" x14ac:dyDescent="0.2">
      <c r="A1" s="1" t="s">
        <v>76</v>
      </c>
      <c r="B1" s="1" t="s">
        <v>78</v>
      </c>
      <c r="C1" s="1" t="s">
        <v>82</v>
      </c>
      <c r="D1" s="1" t="s">
        <v>86</v>
      </c>
      <c r="E1" s="1" t="s">
        <v>0</v>
      </c>
      <c r="F1" s="1" t="s">
        <v>1</v>
      </c>
      <c r="G1" s="1" t="s">
        <v>95</v>
      </c>
      <c r="H1" s="1" t="s">
        <v>99</v>
      </c>
      <c r="I1" s="1" t="s">
        <v>2</v>
      </c>
      <c r="J1" s="1" t="s">
        <v>106</v>
      </c>
      <c r="K1" s="1" t="s">
        <v>109</v>
      </c>
      <c r="L1" s="1" t="s">
        <v>112</v>
      </c>
      <c r="M1" s="1" t="s">
        <v>3</v>
      </c>
      <c r="N1" s="1" t="s">
        <v>119</v>
      </c>
      <c r="O1" s="1" t="s">
        <v>123</v>
      </c>
      <c r="P1" s="1" t="s">
        <v>4</v>
      </c>
    </row>
    <row r="2" spans="1:16" ht="15" x14ac:dyDescent="0.2">
      <c r="A2" s="40" t="s">
        <v>138</v>
      </c>
      <c r="B2" s="2">
        <v>3</v>
      </c>
      <c r="C2" s="2">
        <v>0</v>
      </c>
      <c r="D2" s="2">
        <v>1</v>
      </c>
      <c r="E2" s="2">
        <v>1</v>
      </c>
      <c r="F2" s="3">
        <v>8.5</v>
      </c>
      <c r="G2" s="3">
        <v>3.9</v>
      </c>
      <c r="H2" s="3">
        <v>4.8</v>
      </c>
      <c r="I2" s="3">
        <v>6</v>
      </c>
      <c r="J2" s="3">
        <v>6.8</v>
      </c>
      <c r="K2" s="3">
        <v>5</v>
      </c>
      <c r="L2" s="3">
        <v>5.0999999999999996</v>
      </c>
      <c r="M2" s="3">
        <v>3.7</v>
      </c>
      <c r="N2" s="3">
        <v>5.9</v>
      </c>
      <c r="O2" s="3">
        <v>8.4</v>
      </c>
      <c r="P2" s="2">
        <v>1</v>
      </c>
    </row>
    <row r="3" spans="1:16" ht="15" x14ac:dyDescent="0.2">
      <c r="A3" s="40" t="s">
        <v>139</v>
      </c>
      <c r="B3" s="2">
        <v>13</v>
      </c>
      <c r="C3" s="2">
        <v>1</v>
      </c>
      <c r="D3" s="2">
        <v>0</v>
      </c>
      <c r="E3" s="2">
        <v>0</v>
      </c>
      <c r="F3" s="3">
        <v>8.1999999999999993</v>
      </c>
      <c r="G3" s="3">
        <v>2.7</v>
      </c>
      <c r="H3" s="3">
        <v>3.4</v>
      </c>
      <c r="I3" s="3">
        <v>3.1</v>
      </c>
      <c r="J3" s="3">
        <v>5.3</v>
      </c>
      <c r="K3" s="3">
        <v>3.9</v>
      </c>
      <c r="L3" s="3">
        <v>4.3</v>
      </c>
      <c r="M3" s="3">
        <v>4.9000000000000004</v>
      </c>
      <c r="N3" s="3">
        <v>7.2</v>
      </c>
      <c r="O3" s="3">
        <v>7.5</v>
      </c>
      <c r="P3" s="2">
        <v>0</v>
      </c>
    </row>
    <row r="4" spans="1:16" ht="15" x14ac:dyDescent="0.2">
      <c r="A4" s="40" t="s">
        <v>140</v>
      </c>
      <c r="B4" s="2">
        <v>12</v>
      </c>
      <c r="C4" s="2">
        <v>0</v>
      </c>
      <c r="D4" s="2">
        <v>1</v>
      </c>
      <c r="E4" s="2">
        <v>1</v>
      </c>
      <c r="F4" s="3">
        <v>9.1999999999999993</v>
      </c>
      <c r="G4" s="3">
        <v>3.4</v>
      </c>
      <c r="H4" s="3">
        <v>5.4</v>
      </c>
      <c r="I4" s="3">
        <v>5.8</v>
      </c>
      <c r="J4" s="3">
        <v>4.5</v>
      </c>
      <c r="K4" s="3">
        <v>5.4</v>
      </c>
      <c r="L4" s="3">
        <v>4</v>
      </c>
      <c r="M4" s="3">
        <v>4.5</v>
      </c>
      <c r="N4" s="3">
        <v>5.6</v>
      </c>
      <c r="O4" s="3">
        <v>9</v>
      </c>
      <c r="P4" s="2">
        <v>1</v>
      </c>
    </row>
    <row r="5" spans="1:16" ht="15" x14ac:dyDescent="0.2">
      <c r="A5" s="40" t="s">
        <v>141</v>
      </c>
      <c r="B5" s="2">
        <v>14</v>
      </c>
      <c r="C5" s="2">
        <v>1</v>
      </c>
      <c r="D5" s="2">
        <v>1</v>
      </c>
      <c r="E5" s="2">
        <v>0</v>
      </c>
      <c r="F5" s="3">
        <v>6.4</v>
      </c>
      <c r="G5" s="3">
        <v>3.3</v>
      </c>
      <c r="H5" s="3">
        <v>4.7</v>
      </c>
      <c r="I5" s="3">
        <v>4.5</v>
      </c>
      <c r="J5" s="3">
        <v>8.8000000000000007</v>
      </c>
      <c r="K5" s="3">
        <v>4.3</v>
      </c>
      <c r="L5" s="3">
        <v>4.0999999999999996</v>
      </c>
      <c r="M5" s="3">
        <v>3</v>
      </c>
      <c r="N5" s="3">
        <v>3.7</v>
      </c>
      <c r="O5" s="3">
        <v>7.2</v>
      </c>
      <c r="P5" s="2">
        <v>0</v>
      </c>
    </row>
    <row r="6" spans="1:16" ht="15" x14ac:dyDescent="0.2">
      <c r="A6" s="40" t="s">
        <v>142</v>
      </c>
      <c r="B6" s="2">
        <v>9</v>
      </c>
      <c r="C6" s="2">
        <v>0</v>
      </c>
      <c r="D6" s="2">
        <v>0</v>
      </c>
      <c r="E6" s="2">
        <v>1</v>
      </c>
      <c r="F6" s="3">
        <v>9</v>
      </c>
      <c r="G6" s="3">
        <v>3.4</v>
      </c>
      <c r="H6" s="3">
        <v>2.2000000000000002</v>
      </c>
      <c r="I6" s="3">
        <v>4.5</v>
      </c>
      <c r="J6" s="3">
        <v>6.8</v>
      </c>
      <c r="K6" s="3">
        <v>4.5</v>
      </c>
      <c r="L6" s="3">
        <v>3.5</v>
      </c>
      <c r="M6" s="3">
        <v>3.5</v>
      </c>
      <c r="N6" s="3">
        <v>6.9</v>
      </c>
      <c r="O6" s="3">
        <v>9</v>
      </c>
      <c r="P6" s="2">
        <v>0</v>
      </c>
    </row>
    <row r="7" spans="1:16" ht="15" x14ac:dyDescent="0.2">
      <c r="A7" s="40" t="s">
        <v>143</v>
      </c>
      <c r="B7" s="2">
        <v>8</v>
      </c>
      <c r="C7" s="2">
        <v>1</v>
      </c>
      <c r="D7" s="2">
        <v>1</v>
      </c>
      <c r="E7" s="2">
        <v>0</v>
      </c>
      <c r="F7" s="3">
        <v>6.5</v>
      </c>
      <c r="G7" s="3">
        <v>2.8</v>
      </c>
      <c r="H7" s="3">
        <v>4</v>
      </c>
      <c r="I7" s="3">
        <v>3.7</v>
      </c>
      <c r="J7" s="3">
        <v>8.5</v>
      </c>
      <c r="K7" s="3">
        <v>3.6</v>
      </c>
      <c r="L7" s="3">
        <v>4.7</v>
      </c>
      <c r="M7" s="3">
        <v>3.3</v>
      </c>
      <c r="N7" s="3">
        <v>4.0999999999999996</v>
      </c>
      <c r="O7" s="3">
        <v>6.1</v>
      </c>
      <c r="P7" s="2">
        <v>0</v>
      </c>
    </row>
    <row r="8" spans="1:16" ht="15" x14ac:dyDescent="0.2">
      <c r="A8" s="40" t="s">
        <v>144</v>
      </c>
      <c r="B8" s="2">
        <v>2</v>
      </c>
      <c r="C8" s="2">
        <v>1</v>
      </c>
      <c r="D8" s="2">
        <v>1</v>
      </c>
      <c r="E8" s="2">
        <v>0</v>
      </c>
      <c r="F8" s="3">
        <v>6.9</v>
      </c>
      <c r="G8" s="3">
        <v>3.7</v>
      </c>
      <c r="H8" s="3">
        <v>2.1</v>
      </c>
      <c r="I8" s="3">
        <v>5.4</v>
      </c>
      <c r="J8" s="3">
        <v>8.9</v>
      </c>
      <c r="K8" s="3">
        <v>2.1</v>
      </c>
      <c r="L8" s="3">
        <v>4.2</v>
      </c>
      <c r="M8" s="3">
        <v>2</v>
      </c>
      <c r="N8" s="3">
        <v>2.6</v>
      </c>
      <c r="O8" s="3">
        <v>7.2</v>
      </c>
      <c r="P8" s="2">
        <v>1</v>
      </c>
    </row>
    <row r="9" spans="1:16" ht="15" x14ac:dyDescent="0.2">
      <c r="A9" s="40" t="s">
        <v>145</v>
      </c>
      <c r="B9" s="2">
        <v>9</v>
      </c>
      <c r="C9" s="2">
        <v>0</v>
      </c>
      <c r="D9" s="2">
        <v>1</v>
      </c>
      <c r="E9" s="2">
        <v>0</v>
      </c>
      <c r="F9" s="3">
        <v>6.2</v>
      </c>
      <c r="G9" s="3">
        <v>3.3</v>
      </c>
      <c r="H9" s="3">
        <v>4.5999999999999996</v>
      </c>
      <c r="I9" s="3">
        <v>5.0999999999999996</v>
      </c>
      <c r="J9" s="3">
        <v>6.9</v>
      </c>
      <c r="K9" s="3">
        <v>4.3</v>
      </c>
      <c r="L9" s="3">
        <v>6.3</v>
      </c>
      <c r="M9" s="3">
        <v>3.7</v>
      </c>
      <c r="N9" s="3">
        <v>4.8</v>
      </c>
      <c r="O9" s="3">
        <v>7.7</v>
      </c>
      <c r="P9" s="2">
        <v>0</v>
      </c>
    </row>
    <row r="10" spans="1:16" ht="15" x14ac:dyDescent="0.2">
      <c r="A10" s="40" t="s">
        <v>146</v>
      </c>
      <c r="B10" s="2">
        <v>7</v>
      </c>
      <c r="C10" s="2">
        <v>1</v>
      </c>
      <c r="D10" s="2">
        <v>1</v>
      </c>
      <c r="E10" s="2">
        <v>0</v>
      </c>
      <c r="F10" s="3">
        <v>5.8</v>
      </c>
      <c r="G10" s="3">
        <v>3.6</v>
      </c>
      <c r="H10" s="3">
        <v>3.7</v>
      </c>
      <c r="I10" s="3">
        <v>5.8</v>
      </c>
      <c r="J10" s="3">
        <v>9.3000000000000007</v>
      </c>
      <c r="K10" s="3">
        <v>4.4000000000000004</v>
      </c>
      <c r="L10" s="3">
        <v>6.1</v>
      </c>
      <c r="M10" s="3">
        <v>4.5999999999999996</v>
      </c>
      <c r="N10" s="3">
        <v>6.7</v>
      </c>
      <c r="O10" s="3">
        <v>8.1999999999999993</v>
      </c>
      <c r="P10" s="2">
        <v>1</v>
      </c>
    </row>
    <row r="11" spans="1:16" ht="15" x14ac:dyDescent="0.2">
      <c r="A11" s="40" t="s">
        <v>147</v>
      </c>
      <c r="B11" s="2">
        <v>9</v>
      </c>
      <c r="C11" s="2">
        <v>0</v>
      </c>
      <c r="D11" s="2">
        <v>1</v>
      </c>
      <c r="E11" s="2">
        <v>0</v>
      </c>
      <c r="F11" s="3">
        <v>6.4</v>
      </c>
      <c r="G11" s="3">
        <v>4.5</v>
      </c>
      <c r="H11" s="3">
        <v>4.7</v>
      </c>
      <c r="I11" s="3">
        <v>5.7</v>
      </c>
      <c r="J11" s="3">
        <v>8.4</v>
      </c>
      <c r="K11" s="3">
        <v>4.0999999999999996</v>
      </c>
      <c r="L11" s="3">
        <v>5.8</v>
      </c>
      <c r="M11" s="3">
        <v>4.4000000000000004</v>
      </c>
      <c r="N11" s="3">
        <v>6.1</v>
      </c>
      <c r="O11" s="3">
        <v>6.7</v>
      </c>
      <c r="P11" s="2">
        <v>0</v>
      </c>
    </row>
    <row r="12" spans="1:16" ht="15" x14ac:dyDescent="0.2">
      <c r="A12" s="40" t="s">
        <v>148</v>
      </c>
      <c r="B12" s="2">
        <v>10</v>
      </c>
      <c r="C12" s="2">
        <v>0</v>
      </c>
      <c r="D12" s="2">
        <v>0</v>
      </c>
      <c r="E12" s="2">
        <v>1</v>
      </c>
      <c r="F12" s="3">
        <v>8.6999999999999993</v>
      </c>
      <c r="G12" s="3">
        <v>3.2</v>
      </c>
      <c r="H12" s="3">
        <v>2.7</v>
      </c>
      <c r="I12" s="3">
        <v>4.5999999999999996</v>
      </c>
      <c r="J12" s="3">
        <v>6.8</v>
      </c>
      <c r="K12" s="3">
        <v>3.8</v>
      </c>
      <c r="L12" s="3">
        <v>3.7</v>
      </c>
      <c r="M12" s="3">
        <v>4</v>
      </c>
      <c r="N12" s="3">
        <v>4.8</v>
      </c>
      <c r="O12" s="3">
        <v>8.4</v>
      </c>
      <c r="P12" s="2">
        <v>1</v>
      </c>
    </row>
    <row r="13" spans="1:16" ht="15" x14ac:dyDescent="0.2">
      <c r="A13" s="40" t="s">
        <v>149</v>
      </c>
      <c r="B13" s="2">
        <v>4</v>
      </c>
      <c r="C13" s="2">
        <v>0</v>
      </c>
      <c r="D13" s="2">
        <v>1</v>
      </c>
      <c r="E13" s="2">
        <v>0</v>
      </c>
      <c r="F13" s="3">
        <v>6.1</v>
      </c>
      <c r="G13" s="3">
        <v>4.9000000000000004</v>
      </c>
      <c r="H13" s="3">
        <v>4.4000000000000004</v>
      </c>
      <c r="I13" s="3">
        <v>6.4</v>
      </c>
      <c r="J13" s="3">
        <v>8.1999999999999993</v>
      </c>
      <c r="K13" s="3">
        <v>3</v>
      </c>
      <c r="L13" s="3">
        <v>4.9000000000000004</v>
      </c>
      <c r="M13" s="3">
        <v>3.2</v>
      </c>
      <c r="N13" s="3">
        <v>3.9</v>
      </c>
      <c r="O13" s="3">
        <v>6.6</v>
      </c>
      <c r="P13" s="2">
        <v>0</v>
      </c>
    </row>
    <row r="14" spans="1:16" ht="15" x14ac:dyDescent="0.2">
      <c r="A14" s="40" t="s">
        <v>150</v>
      </c>
      <c r="B14" s="2">
        <v>13</v>
      </c>
      <c r="C14" s="2">
        <v>1</v>
      </c>
      <c r="D14" s="2">
        <v>0</v>
      </c>
      <c r="E14" s="2">
        <v>1</v>
      </c>
      <c r="F14" s="3">
        <v>9.5</v>
      </c>
      <c r="G14" s="3">
        <v>5.6</v>
      </c>
      <c r="H14" s="3">
        <v>5</v>
      </c>
      <c r="I14" s="3">
        <v>6.6</v>
      </c>
      <c r="J14" s="3">
        <v>7.6</v>
      </c>
      <c r="K14" s="3">
        <v>5.0999999999999996</v>
      </c>
      <c r="L14" s="3">
        <v>4.5</v>
      </c>
      <c r="M14" s="3">
        <v>4.4000000000000004</v>
      </c>
      <c r="N14" s="3">
        <v>6.9</v>
      </c>
      <c r="O14" s="3">
        <v>7.9</v>
      </c>
      <c r="P14" s="2">
        <v>1</v>
      </c>
    </row>
    <row r="15" spans="1:16" ht="15" x14ac:dyDescent="0.2">
      <c r="A15" s="40" t="s">
        <v>151</v>
      </c>
      <c r="B15" s="2">
        <v>7</v>
      </c>
      <c r="C15" s="2">
        <v>1</v>
      </c>
      <c r="D15" s="2">
        <v>0</v>
      </c>
      <c r="E15" s="2">
        <v>1</v>
      </c>
      <c r="F15" s="3">
        <v>9.1999999999999993</v>
      </c>
      <c r="G15" s="3">
        <v>3.9</v>
      </c>
      <c r="H15" s="3">
        <v>2.4</v>
      </c>
      <c r="I15" s="3">
        <v>4.8</v>
      </c>
      <c r="J15" s="3">
        <v>7.1</v>
      </c>
      <c r="K15" s="3">
        <v>4.5</v>
      </c>
      <c r="L15" s="3">
        <v>2.6</v>
      </c>
      <c r="M15" s="3">
        <v>4.2</v>
      </c>
      <c r="N15" s="3">
        <v>5.5</v>
      </c>
      <c r="O15" s="3">
        <v>8.1999999999999993</v>
      </c>
      <c r="P15" s="2">
        <v>0</v>
      </c>
    </row>
    <row r="16" spans="1:16" ht="15" x14ac:dyDescent="0.2">
      <c r="A16" s="40" t="s">
        <v>152</v>
      </c>
      <c r="B16" s="2">
        <v>15</v>
      </c>
      <c r="C16" s="2">
        <v>0</v>
      </c>
      <c r="D16" s="2">
        <v>1</v>
      </c>
      <c r="E16" s="2">
        <v>1</v>
      </c>
      <c r="F16" s="3">
        <v>6.3</v>
      </c>
      <c r="G16" s="3">
        <v>4.5</v>
      </c>
      <c r="H16" s="3">
        <v>4.5</v>
      </c>
      <c r="I16" s="3">
        <v>5.9</v>
      </c>
      <c r="J16" s="3">
        <v>8.8000000000000007</v>
      </c>
      <c r="K16" s="3">
        <v>4.8</v>
      </c>
      <c r="L16" s="3">
        <v>6.2</v>
      </c>
      <c r="M16" s="3">
        <v>5.2</v>
      </c>
      <c r="N16" s="3">
        <v>6.9</v>
      </c>
      <c r="O16" s="3">
        <v>7.6</v>
      </c>
      <c r="P16" s="2">
        <v>1</v>
      </c>
    </row>
    <row r="17" spans="1:16" ht="15" x14ac:dyDescent="0.2">
      <c r="A17" s="40" t="s">
        <v>153</v>
      </c>
      <c r="B17" s="2">
        <v>1</v>
      </c>
      <c r="C17" s="2">
        <v>0</v>
      </c>
      <c r="D17" s="2">
        <v>0</v>
      </c>
      <c r="E17" s="2">
        <v>0</v>
      </c>
      <c r="F17" s="3">
        <v>8.6999999999999993</v>
      </c>
      <c r="G17" s="3">
        <v>3.2</v>
      </c>
      <c r="H17" s="3">
        <v>3.2</v>
      </c>
      <c r="I17" s="3">
        <v>3.8</v>
      </c>
      <c r="J17" s="3">
        <v>4.9000000000000004</v>
      </c>
      <c r="K17" s="3">
        <v>4.3</v>
      </c>
      <c r="L17" s="3">
        <v>3.9</v>
      </c>
      <c r="M17" s="3">
        <v>4.5</v>
      </c>
      <c r="N17" s="3">
        <v>6.8</v>
      </c>
      <c r="O17" s="3">
        <v>7.1</v>
      </c>
      <c r="P17" s="2">
        <v>0</v>
      </c>
    </row>
    <row r="18" spans="1:16" ht="15" x14ac:dyDescent="0.2">
      <c r="A18" s="40" t="s">
        <v>154</v>
      </c>
      <c r="B18" s="2">
        <v>4</v>
      </c>
      <c r="C18" s="2">
        <v>1</v>
      </c>
      <c r="D18" s="2">
        <v>1</v>
      </c>
      <c r="E18" s="2">
        <v>1</v>
      </c>
      <c r="F18" s="3">
        <v>5.7</v>
      </c>
      <c r="G18" s="3">
        <v>4</v>
      </c>
      <c r="H18" s="3">
        <v>3.3</v>
      </c>
      <c r="I18" s="3">
        <v>5.0999999999999996</v>
      </c>
      <c r="J18" s="3">
        <v>6.2</v>
      </c>
      <c r="K18" s="3">
        <v>4.2</v>
      </c>
      <c r="L18" s="3">
        <v>6.2</v>
      </c>
      <c r="M18" s="3">
        <v>4.5</v>
      </c>
      <c r="N18" s="3">
        <v>6</v>
      </c>
      <c r="O18" s="3">
        <v>7.2</v>
      </c>
      <c r="P18" s="2">
        <v>1</v>
      </c>
    </row>
    <row r="19" spans="1:16" ht="15" x14ac:dyDescent="0.2">
      <c r="A19" s="40" t="s">
        <v>155</v>
      </c>
      <c r="B19" s="2">
        <v>8</v>
      </c>
      <c r="C19" s="2">
        <v>0</v>
      </c>
      <c r="D19" s="2">
        <v>1</v>
      </c>
      <c r="E19" s="2">
        <v>0</v>
      </c>
      <c r="F19" s="3">
        <v>5.9</v>
      </c>
      <c r="G19" s="3">
        <v>4.0999999999999996</v>
      </c>
      <c r="H19" s="3">
        <v>3.5</v>
      </c>
      <c r="I19" s="3">
        <v>5.5</v>
      </c>
      <c r="J19" s="3">
        <v>8.4</v>
      </c>
      <c r="K19" s="3">
        <v>5.7</v>
      </c>
      <c r="L19" s="3">
        <v>5.8</v>
      </c>
      <c r="M19" s="3">
        <v>4.8</v>
      </c>
      <c r="N19" s="3">
        <v>7.2</v>
      </c>
      <c r="O19" s="3">
        <v>8.1999999999999993</v>
      </c>
      <c r="P19" s="2">
        <v>0</v>
      </c>
    </row>
    <row r="20" spans="1:16" ht="15" x14ac:dyDescent="0.2">
      <c r="A20" s="40" t="s">
        <v>156</v>
      </c>
      <c r="B20" s="2">
        <v>12</v>
      </c>
      <c r="C20" s="2">
        <v>1</v>
      </c>
      <c r="D20" s="2">
        <v>1</v>
      </c>
      <c r="E20" s="2">
        <v>0</v>
      </c>
      <c r="F20" s="3">
        <v>5.6</v>
      </c>
      <c r="G20" s="3">
        <v>3.4</v>
      </c>
      <c r="H20" s="3">
        <v>3.7</v>
      </c>
      <c r="I20" s="3">
        <v>5.6</v>
      </c>
      <c r="J20" s="3">
        <v>9.1</v>
      </c>
      <c r="K20" s="3">
        <v>5</v>
      </c>
      <c r="L20" s="3">
        <v>6</v>
      </c>
      <c r="M20" s="3">
        <v>4.5</v>
      </c>
      <c r="N20" s="3">
        <v>6.4</v>
      </c>
      <c r="O20" s="3">
        <v>7.9</v>
      </c>
      <c r="P20" s="2">
        <v>1</v>
      </c>
    </row>
    <row r="21" spans="1:16" ht="15" x14ac:dyDescent="0.2">
      <c r="A21" s="40" t="s">
        <v>157</v>
      </c>
      <c r="B21" s="2">
        <v>13</v>
      </c>
      <c r="C21" s="2">
        <v>0</v>
      </c>
      <c r="D21" s="2">
        <v>1</v>
      </c>
      <c r="E21" s="2">
        <v>0</v>
      </c>
      <c r="F21" s="3">
        <v>9.1</v>
      </c>
      <c r="G21" s="3">
        <v>4.5</v>
      </c>
      <c r="H21" s="3">
        <v>5.3</v>
      </c>
      <c r="I21" s="3">
        <v>7.1</v>
      </c>
      <c r="J21" s="3">
        <v>8.4</v>
      </c>
      <c r="K21" s="3">
        <v>4.5</v>
      </c>
      <c r="L21" s="3">
        <v>6.1</v>
      </c>
      <c r="M21" s="3">
        <v>4.4000000000000004</v>
      </c>
      <c r="N21" s="3">
        <v>6</v>
      </c>
      <c r="O21" s="3">
        <v>8.8000000000000007</v>
      </c>
      <c r="P21" s="2">
        <v>1</v>
      </c>
    </row>
    <row r="22" spans="1:16" ht="15" x14ac:dyDescent="0.2">
      <c r="A22" s="40" t="s">
        <v>158</v>
      </c>
      <c r="B22" s="2">
        <v>8</v>
      </c>
      <c r="C22" s="2">
        <v>0</v>
      </c>
      <c r="D22" s="2">
        <v>1</v>
      </c>
      <c r="E22" s="2">
        <v>0</v>
      </c>
      <c r="F22" s="3">
        <v>5.2</v>
      </c>
      <c r="G22" s="3">
        <v>3.8</v>
      </c>
      <c r="H22" s="3">
        <v>3.9</v>
      </c>
      <c r="I22" s="3">
        <v>5</v>
      </c>
      <c r="J22" s="3">
        <v>8.4</v>
      </c>
      <c r="K22" s="3">
        <v>3.3</v>
      </c>
      <c r="L22" s="3">
        <v>4.9000000000000004</v>
      </c>
      <c r="M22" s="3">
        <v>3.3</v>
      </c>
      <c r="N22" s="3">
        <v>5.2</v>
      </c>
      <c r="O22" s="3">
        <v>7</v>
      </c>
      <c r="P22" s="2">
        <v>0</v>
      </c>
    </row>
    <row r="23" spans="1:16" ht="15" x14ac:dyDescent="0.2">
      <c r="A23" s="40" t="s">
        <v>159</v>
      </c>
      <c r="B23" s="2">
        <v>12</v>
      </c>
      <c r="C23" s="2">
        <v>1</v>
      </c>
      <c r="D23" s="2">
        <v>1</v>
      </c>
      <c r="E23" s="2">
        <v>1</v>
      </c>
      <c r="F23" s="3">
        <v>9.6</v>
      </c>
      <c r="G23" s="3">
        <v>5.7</v>
      </c>
      <c r="H23" s="3">
        <v>5.4</v>
      </c>
      <c r="I23" s="3">
        <v>7.8</v>
      </c>
      <c r="J23" s="3">
        <v>4.5</v>
      </c>
      <c r="K23" s="3">
        <v>4.3</v>
      </c>
      <c r="L23" s="3">
        <v>3</v>
      </c>
      <c r="M23" s="3">
        <v>4.3</v>
      </c>
      <c r="N23" s="3">
        <v>7.7</v>
      </c>
      <c r="O23" s="3">
        <v>9.9</v>
      </c>
      <c r="P23" s="2">
        <v>1</v>
      </c>
    </row>
    <row r="24" spans="1:16" ht="15" x14ac:dyDescent="0.2">
      <c r="A24" s="40" t="s">
        <v>160</v>
      </c>
      <c r="B24" s="2">
        <v>3</v>
      </c>
      <c r="C24" s="2">
        <v>0</v>
      </c>
      <c r="D24" s="2">
        <v>0</v>
      </c>
      <c r="E24" s="2">
        <v>1</v>
      </c>
      <c r="F24" s="3">
        <v>8.6</v>
      </c>
      <c r="G24" s="3">
        <v>3.6</v>
      </c>
      <c r="H24" s="3">
        <v>3.5</v>
      </c>
      <c r="I24" s="3">
        <v>4.7</v>
      </c>
      <c r="J24" s="3">
        <v>3.7</v>
      </c>
      <c r="K24" s="3">
        <v>4.8</v>
      </c>
      <c r="L24" s="3">
        <v>3.4</v>
      </c>
      <c r="M24" s="3">
        <v>4</v>
      </c>
      <c r="N24" s="3">
        <v>5.0999999999999996</v>
      </c>
      <c r="O24" s="3">
        <v>8.1</v>
      </c>
      <c r="P24" s="2">
        <v>1</v>
      </c>
    </row>
    <row r="25" spans="1:16" ht="15" x14ac:dyDescent="0.2">
      <c r="A25" s="40" t="s">
        <v>161</v>
      </c>
      <c r="B25" s="2">
        <v>10</v>
      </c>
      <c r="C25" s="2">
        <v>0</v>
      </c>
      <c r="D25" s="2">
        <v>1</v>
      </c>
      <c r="E25" s="2">
        <v>1</v>
      </c>
      <c r="F25" s="3">
        <v>9.3000000000000007</v>
      </c>
      <c r="G25" s="3">
        <v>2.4</v>
      </c>
      <c r="H25" s="3">
        <v>2.2000000000000002</v>
      </c>
      <c r="I25" s="3">
        <v>4.5</v>
      </c>
      <c r="J25" s="3">
        <v>6.2</v>
      </c>
      <c r="K25" s="3">
        <v>6.7</v>
      </c>
      <c r="L25" s="3">
        <v>4.4000000000000004</v>
      </c>
      <c r="M25" s="3">
        <v>4.5</v>
      </c>
      <c r="N25" s="3">
        <v>7.2</v>
      </c>
      <c r="O25" s="3">
        <v>8</v>
      </c>
      <c r="P25" s="2">
        <v>1</v>
      </c>
    </row>
    <row r="26" spans="1:16" ht="15" x14ac:dyDescent="0.2">
      <c r="A26" s="40" t="s">
        <v>162</v>
      </c>
      <c r="B26" s="2">
        <v>5</v>
      </c>
      <c r="C26" s="2">
        <v>0</v>
      </c>
      <c r="D26" s="2">
        <v>1</v>
      </c>
      <c r="E26" s="2">
        <v>0</v>
      </c>
      <c r="F26" s="3">
        <v>6</v>
      </c>
      <c r="G26" s="3">
        <v>4.0999999999999996</v>
      </c>
      <c r="H26" s="3">
        <v>3.5</v>
      </c>
      <c r="I26" s="3">
        <v>5.3</v>
      </c>
      <c r="J26" s="3">
        <v>8</v>
      </c>
      <c r="K26" s="3">
        <v>4.7</v>
      </c>
      <c r="L26" s="3">
        <v>5.3</v>
      </c>
      <c r="M26" s="3">
        <v>4</v>
      </c>
      <c r="N26" s="3">
        <v>4.7</v>
      </c>
      <c r="O26" s="3">
        <v>5.5</v>
      </c>
      <c r="P26" s="2">
        <v>0</v>
      </c>
    </row>
    <row r="27" spans="1:16" ht="15" x14ac:dyDescent="0.2">
      <c r="A27" s="40" t="s">
        <v>163</v>
      </c>
      <c r="B27" s="2">
        <v>3</v>
      </c>
      <c r="C27" s="2">
        <v>0</v>
      </c>
      <c r="D27" s="2">
        <v>1</v>
      </c>
      <c r="E27" s="2">
        <v>0</v>
      </c>
      <c r="F27" s="3">
        <v>6.4</v>
      </c>
      <c r="G27" s="3">
        <v>3.6</v>
      </c>
      <c r="H27" s="3">
        <v>4</v>
      </c>
      <c r="I27" s="3">
        <v>5.3</v>
      </c>
      <c r="J27" s="3">
        <v>7.1</v>
      </c>
      <c r="K27" s="3">
        <v>5.6</v>
      </c>
      <c r="L27" s="3">
        <v>6.6</v>
      </c>
      <c r="M27" s="3">
        <v>3.9</v>
      </c>
      <c r="N27" s="3">
        <v>6.1</v>
      </c>
      <c r="O27" s="3">
        <v>7</v>
      </c>
      <c r="P27" s="2">
        <v>0</v>
      </c>
    </row>
    <row r="28" spans="1:16" ht="15" x14ac:dyDescent="0.2">
      <c r="A28" s="40" t="s">
        <v>164</v>
      </c>
      <c r="B28" s="2">
        <v>9</v>
      </c>
      <c r="C28" s="2">
        <v>0</v>
      </c>
      <c r="D28" s="2">
        <v>0</v>
      </c>
      <c r="E28" s="2">
        <v>0</v>
      </c>
      <c r="F28" s="3">
        <v>8.5</v>
      </c>
      <c r="G28" s="3">
        <v>3</v>
      </c>
      <c r="H28" s="3">
        <v>4.0999999999999996</v>
      </c>
      <c r="I28" s="3">
        <v>3.7</v>
      </c>
      <c r="J28" s="3">
        <v>4.8</v>
      </c>
      <c r="K28" s="3">
        <v>5.3</v>
      </c>
      <c r="L28" s="3">
        <v>3.8</v>
      </c>
      <c r="M28" s="3">
        <v>4.4000000000000004</v>
      </c>
      <c r="N28" s="3">
        <v>5.8</v>
      </c>
      <c r="O28" s="3">
        <v>7</v>
      </c>
      <c r="P28" s="2">
        <v>1</v>
      </c>
    </row>
    <row r="29" spans="1:16" ht="15" x14ac:dyDescent="0.2">
      <c r="A29" s="40" t="s">
        <v>165</v>
      </c>
      <c r="B29" s="2">
        <v>4</v>
      </c>
      <c r="C29" s="2">
        <v>1</v>
      </c>
      <c r="D29" s="2">
        <v>1</v>
      </c>
      <c r="E29" s="2">
        <v>0</v>
      </c>
      <c r="F29" s="3">
        <v>7</v>
      </c>
      <c r="G29" s="3">
        <v>3.3</v>
      </c>
      <c r="H29" s="3">
        <v>2.6</v>
      </c>
      <c r="I29" s="3">
        <v>4.2</v>
      </c>
      <c r="J29" s="3">
        <v>9</v>
      </c>
      <c r="K29" s="3">
        <v>4.3</v>
      </c>
      <c r="L29" s="3">
        <v>5.2</v>
      </c>
      <c r="M29" s="3">
        <v>3.7</v>
      </c>
      <c r="N29" s="3">
        <v>5.5</v>
      </c>
      <c r="O29" s="3">
        <v>5.6</v>
      </c>
      <c r="P29" s="2">
        <v>0</v>
      </c>
    </row>
    <row r="30" spans="1:16" ht="15" x14ac:dyDescent="0.2">
      <c r="A30" s="40" t="s">
        <v>166</v>
      </c>
      <c r="B30" s="2">
        <v>13</v>
      </c>
      <c r="C30" s="2">
        <v>0</v>
      </c>
      <c r="D30" s="2">
        <v>0</v>
      </c>
      <c r="E30" s="2">
        <v>0</v>
      </c>
      <c r="F30" s="3">
        <v>8.5</v>
      </c>
      <c r="G30" s="3">
        <v>3</v>
      </c>
      <c r="H30" s="3">
        <v>2.2999999999999998</v>
      </c>
      <c r="I30" s="3">
        <v>3.7</v>
      </c>
      <c r="J30" s="3">
        <v>4.8</v>
      </c>
      <c r="K30" s="3">
        <v>5.7</v>
      </c>
      <c r="L30" s="3">
        <v>3.8</v>
      </c>
      <c r="M30" s="3">
        <v>4.4000000000000004</v>
      </c>
      <c r="N30" s="3">
        <v>6</v>
      </c>
      <c r="O30" s="3">
        <v>7.2</v>
      </c>
      <c r="P30" s="2">
        <v>0</v>
      </c>
    </row>
    <row r="31" spans="1:16" ht="15" x14ac:dyDescent="0.2">
      <c r="A31" s="40" t="s">
        <v>167</v>
      </c>
      <c r="B31" s="2">
        <v>4</v>
      </c>
      <c r="C31" s="2">
        <v>1</v>
      </c>
      <c r="D31" s="2">
        <v>1</v>
      </c>
      <c r="E31" s="2">
        <v>0</v>
      </c>
      <c r="F31" s="3">
        <v>7.6</v>
      </c>
      <c r="G31" s="3">
        <v>3.6</v>
      </c>
      <c r="H31" s="3">
        <v>5.0999999999999996</v>
      </c>
      <c r="I31" s="3">
        <v>4.5999999999999996</v>
      </c>
      <c r="J31" s="3">
        <v>7.7</v>
      </c>
      <c r="K31" s="3">
        <v>4.7</v>
      </c>
      <c r="L31" s="3">
        <v>5.5</v>
      </c>
      <c r="M31" s="3">
        <v>3.5</v>
      </c>
      <c r="N31" s="3">
        <v>4</v>
      </c>
      <c r="O31" s="3">
        <v>6.2</v>
      </c>
      <c r="P31" s="2">
        <v>0</v>
      </c>
    </row>
    <row r="32" spans="1:16" ht="15" x14ac:dyDescent="0.2">
      <c r="A32" s="40" t="s">
        <v>168</v>
      </c>
      <c r="B32" s="2">
        <v>13</v>
      </c>
      <c r="C32" s="2">
        <v>1</v>
      </c>
      <c r="D32" s="2">
        <v>0</v>
      </c>
      <c r="E32" s="2">
        <v>1</v>
      </c>
      <c r="F32" s="3">
        <v>6.9</v>
      </c>
      <c r="G32" s="3">
        <v>3.4</v>
      </c>
      <c r="H32" s="3">
        <v>4.5</v>
      </c>
      <c r="I32" s="3">
        <v>4.7</v>
      </c>
      <c r="J32" s="3">
        <v>5.2</v>
      </c>
      <c r="K32" s="3">
        <v>3.7</v>
      </c>
      <c r="L32" s="3">
        <v>2.7</v>
      </c>
      <c r="M32" s="3">
        <v>3.3</v>
      </c>
      <c r="N32" s="3">
        <v>4.3</v>
      </c>
      <c r="O32" s="3">
        <v>7.1</v>
      </c>
      <c r="P32" s="2">
        <v>0</v>
      </c>
    </row>
    <row r="33" spans="1:16" ht="15" x14ac:dyDescent="0.2">
      <c r="A33" s="40" t="s">
        <v>169</v>
      </c>
      <c r="B33" s="2">
        <v>2</v>
      </c>
      <c r="C33" s="2">
        <v>0</v>
      </c>
      <c r="D33" s="2">
        <v>1</v>
      </c>
      <c r="E33" s="2">
        <v>0</v>
      </c>
      <c r="F33" s="3">
        <v>8.1</v>
      </c>
      <c r="G33" s="3">
        <v>2.5</v>
      </c>
      <c r="H33" s="3">
        <v>2.2999999999999998</v>
      </c>
      <c r="I33" s="3">
        <v>3.8</v>
      </c>
      <c r="J33" s="3">
        <v>6.6</v>
      </c>
      <c r="K33" s="3">
        <v>3</v>
      </c>
      <c r="L33" s="3">
        <v>3.5</v>
      </c>
      <c r="M33" s="3">
        <v>3</v>
      </c>
      <c r="N33" s="3">
        <v>4.5</v>
      </c>
      <c r="O33" s="3">
        <v>6.2</v>
      </c>
      <c r="P33" s="2">
        <v>0</v>
      </c>
    </row>
    <row r="34" spans="1:16" ht="15" x14ac:dyDescent="0.2">
      <c r="A34" s="40" t="s">
        <v>170</v>
      </c>
      <c r="B34" s="2">
        <v>15</v>
      </c>
      <c r="C34" s="2">
        <v>1</v>
      </c>
      <c r="D34" s="2">
        <v>1</v>
      </c>
      <c r="E34" s="2">
        <v>0</v>
      </c>
      <c r="F34" s="3">
        <v>6.7</v>
      </c>
      <c r="G34" s="3">
        <v>3.7</v>
      </c>
      <c r="H34" s="3">
        <v>5.3</v>
      </c>
      <c r="I34" s="3">
        <v>4.9000000000000004</v>
      </c>
      <c r="J34" s="3">
        <v>9.1999999999999993</v>
      </c>
      <c r="K34" s="3">
        <v>3.5</v>
      </c>
      <c r="L34" s="3">
        <v>4.5</v>
      </c>
      <c r="M34" s="3">
        <v>3.4</v>
      </c>
      <c r="N34" s="3">
        <v>5.3</v>
      </c>
      <c r="O34" s="3">
        <v>7.6</v>
      </c>
      <c r="P34" s="2">
        <v>0</v>
      </c>
    </row>
    <row r="35" spans="1:16" ht="15" x14ac:dyDescent="0.2">
      <c r="A35" s="40" t="s">
        <v>171</v>
      </c>
      <c r="B35" s="2">
        <v>10</v>
      </c>
      <c r="C35" s="2">
        <v>1</v>
      </c>
      <c r="D35" s="2">
        <v>1</v>
      </c>
      <c r="E35" s="2">
        <v>0</v>
      </c>
      <c r="F35" s="3">
        <v>8</v>
      </c>
      <c r="G35" s="3">
        <v>3.3</v>
      </c>
      <c r="H35" s="3">
        <v>5.5</v>
      </c>
      <c r="I35" s="3">
        <v>4.7</v>
      </c>
      <c r="J35" s="3">
        <v>8.6999999999999993</v>
      </c>
      <c r="K35" s="3">
        <v>4.7</v>
      </c>
      <c r="L35" s="3">
        <v>6.6</v>
      </c>
      <c r="M35" s="3">
        <v>4.2</v>
      </c>
      <c r="N35" s="3">
        <v>5.7</v>
      </c>
      <c r="O35" s="3">
        <v>9</v>
      </c>
      <c r="P35" s="2">
        <v>1</v>
      </c>
    </row>
    <row r="36" spans="1:16" ht="15" x14ac:dyDescent="0.2">
      <c r="A36" s="40" t="s">
        <v>172</v>
      </c>
      <c r="B36" s="2">
        <v>6</v>
      </c>
      <c r="C36" s="2">
        <v>0</v>
      </c>
      <c r="D36" s="2">
        <v>1</v>
      </c>
      <c r="E36" s="2">
        <v>0</v>
      </c>
      <c r="F36" s="3">
        <v>6.7</v>
      </c>
      <c r="G36" s="3">
        <v>4</v>
      </c>
      <c r="H36" s="3">
        <v>3</v>
      </c>
      <c r="I36" s="3">
        <v>6.8</v>
      </c>
      <c r="J36" s="3">
        <v>8.4</v>
      </c>
      <c r="K36" s="3">
        <v>2.5</v>
      </c>
      <c r="L36" s="3">
        <v>4.3</v>
      </c>
      <c r="M36" s="3">
        <v>3.5</v>
      </c>
      <c r="N36" s="3">
        <v>5</v>
      </c>
      <c r="O36" s="3">
        <v>6.7</v>
      </c>
      <c r="P36" s="2">
        <v>0</v>
      </c>
    </row>
    <row r="37" spans="1:16" ht="15" x14ac:dyDescent="0.2">
      <c r="A37" s="40" t="s">
        <v>173</v>
      </c>
      <c r="B37" s="2">
        <v>3</v>
      </c>
      <c r="C37" s="2">
        <v>0</v>
      </c>
      <c r="D37" s="2">
        <v>0</v>
      </c>
      <c r="E37" s="2">
        <v>0</v>
      </c>
      <c r="F37" s="3">
        <v>8.6999999999999993</v>
      </c>
      <c r="G37" s="3">
        <v>3.2</v>
      </c>
      <c r="H37" s="3">
        <v>3.5</v>
      </c>
      <c r="I37" s="3">
        <v>2.9</v>
      </c>
      <c r="J37" s="3">
        <v>5.6</v>
      </c>
      <c r="K37" s="3">
        <v>3.1</v>
      </c>
      <c r="L37" s="3">
        <v>2.9</v>
      </c>
      <c r="M37" s="3">
        <v>2.5</v>
      </c>
      <c r="N37" s="3">
        <v>4.3</v>
      </c>
      <c r="O37" s="3">
        <v>7.1</v>
      </c>
      <c r="P37" s="2">
        <v>0</v>
      </c>
    </row>
    <row r="38" spans="1:16" ht="15" x14ac:dyDescent="0.2">
      <c r="A38" s="40" t="s">
        <v>174</v>
      </c>
      <c r="B38" s="2">
        <v>9</v>
      </c>
      <c r="C38" s="2">
        <v>0</v>
      </c>
      <c r="D38" s="2">
        <v>0</v>
      </c>
      <c r="E38" s="2">
        <v>1</v>
      </c>
      <c r="F38" s="3">
        <v>9</v>
      </c>
      <c r="G38" s="3">
        <v>3.4</v>
      </c>
      <c r="H38" s="3">
        <v>3.9</v>
      </c>
      <c r="I38" s="3">
        <v>4.5</v>
      </c>
      <c r="J38" s="3">
        <v>6.8</v>
      </c>
      <c r="K38" s="3">
        <v>3.9</v>
      </c>
      <c r="L38" s="3">
        <v>3.5</v>
      </c>
      <c r="M38" s="3">
        <v>3.5</v>
      </c>
      <c r="N38" s="3">
        <v>4.5999999999999996</v>
      </c>
      <c r="O38" s="3">
        <v>7.2</v>
      </c>
      <c r="P38" s="2">
        <v>1</v>
      </c>
    </row>
    <row r="39" spans="1:16" ht="15" x14ac:dyDescent="0.2">
      <c r="A39" s="40" t="s">
        <v>175</v>
      </c>
      <c r="B39" s="2">
        <v>10</v>
      </c>
      <c r="C39" s="2">
        <v>0</v>
      </c>
      <c r="D39" s="2">
        <v>1</v>
      </c>
      <c r="E39" s="2">
        <v>1</v>
      </c>
      <c r="F39" s="3">
        <v>9.6</v>
      </c>
      <c r="G39" s="3">
        <v>4.0999999999999996</v>
      </c>
      <c r="H39" s="3">
        <v>2.9</v>
      </c>
      <c r="I39" s="3">
        <v>5.5</v>
      </c>
      <c r="J39" s="3">
        <v>7.7</v>
      </c>
      <c r="K39" s="3">
        <v>5.2</v>
      </c>
      <c r="L39" s="3">
        <v>4.5999999999999996</v>
      </c>
      <c r="M39" s="3">
        <v>4.9000000000000004</v>
      </c>
      <c r="N39" s="3">
        <v>8.1</v>
      </c>
      <c r="O39" s="3">
        <v>9.9</v>
      </c>
      <c r="P39" s="2">
        <v>1</v>
      </c>
    </row>
    <row r="40" spans="1:16" ht="15" x14ac:dyDescent="0.2">
      <c r="A40" s="40" t="s">
        <v>176</v>
      </c>
      <c r="B40" s="2">
        <v>12</v>
      </c>
      <c r="C40" s="2">
        <v>1</v>
      </c>
      <c r="D40" s="2">
        <v>1</v>
      </c>
      <c r="E40" s="2">
        <v>0</v>
      </c>
      <c r="F40" s="3">
        <v>8.1999999999999993</v>
      </c>
      <c r="G40" s="3">
        <v>3.6</v>
      </c>
      <c r="H40" s="3">
        <v>5.8</v>
      </c>
      <c r="I40" s="3">
        <v>5</v>
      </c>
      <c r="J40" s="3">
        <v>9</v>
      </c>
      <c r="K40" s="3">
        <v>4.7</v>
      </c>
      <c r="L40" s="3">
        <v>6.9</v>
      </c>
      <c r="M40" s="3">
        <v>4.5</v>
      </c>
      <c r="N40" s="3">
        <v>6.2</v>
      </c>
      <c r="O40" s="3">
        <v>7.6</v>
      </c>
      <c r="P40" s="2">
        <v>0</v>
      </c>
    </row>
    <row r="41" spans="1:16" ht="15" x14ac:dyDescent="0.2">
      <c r="A41" s="40" t="s">
        <v>177</v>
      </c>
      <c r="B41" s="2">
        <v>9</v>
      </c>
      <c r="C41" s="2">
        <v>0</v>
      </c>
      <c r="D41" s="2">
        <v>1</v>
      </c>
      <c r="E41" s="2">
        <v>0</v>
      </c>
      <c r="F41" s="3">
        <v>6.1</v>
      </c>
      <c r="G41" s="3">
        <v>4.9000000000000004</v>
      </c>
      <c r="H41" s="3">
        <v>5.0999999999999996</v>
      </c>
      <c r="I41" s="3">
        <v>6.4</v>
      </c>
      <c r="J41" s="3">
        <v>8.1999999999999993</v>
      </c>
      <c r="K41" s="3">
        <v>4.5</v>
      </c>
      <c r="L41" s="3">
        <v>4.9000000000000004</v>
      </c>
      <c r="M41" s="3">
        <v>3.2</v>
      </c>
      <c r="N41" s="3">
        <v>4.8</v>
      </c>
      <c r="O41" s="3">
        <v>5.8</v>
      </c>
      <c r="P41" s="2">
        <v>0</v>
      </c>
    </row>
    <row r="42" spans="1:16" ht="15" x14ac:dyDescent="0.2">
      <c r="A42" s="40" t="s">
        <v>178</v>
      </c>
      <c r="B42" s="2">
        <v>6</v>
      </c>
      <c r="C42" s="2">
        <v>1</v>
      </c>
      <c r="D42" s="2">
        <v>1</v>
      </c>
      <c r="E42" s="2">
        <v>0</v>
      </c>
      <c r="F42" s="3">
        <v>8.3000000000000007</v>
      </c>
      <c r="G42" s="3">
        <v>3.4</v>
      </c>
      <c r="H42" s="3">
        <v>3.1</v>
      </c>
      <c r="I42" s="3">
        <v>5.2</v>
      </c>
      <c r="J42" s="3">
        <v>9.1</v>
      </c>
      <c r="K42" s="3">
        <v>4.5999999999999996</v>
      </c>
      <c r="L42" s="3">
        <v>5.8</v>
      </c>
      <c r="M42" s="3">
        <v>3.9</v>
      </c>
      <c r="N42" s="3">
        <v>5.5</v>
      </c>
      <c r="O42" s="3">
        <v>8.4</v>
      </c>
      <c r="P42" s="2">
        <v>1</v>
      </c>
    </row>
    <row r="43" spans="1:16" ht="15" x14ac:dyDescent="0.2">
      <c r="A43" s="40" t="s">
        <v>179</v>
      </c>
      <c r="B43" s="2">
        <v>2</v>
      </c>
      <c r="C43" s="2">
        <v>1</v>
      </c>
      <c r="D43" s="2">
        <v>0</v>
      </c>
      <c r="E43" s="2">
        <v>1</v>
      </c>
      <c r="F43" s="3">
        <v>9.4</v>
      </c>
      <c r="G43" s="3">
        <v>3.8</v>
      </c>
      <c r="H43" s="3">
        <v>3.8</v>
      </c>
      <c r="I43" s="3">
        <v>4.9000000000000004</v>
      </c>
      <c r="J43" s="3">
        <v>8.5</v>
      </c>
      <c r="K43" s="3">
        <v>4.0999999999999996</v>
      </c>
      <c r="L43" s="3">
        <v>4.5</v>
      </c>
      <c r="M43" s="3">
        <v>4.0999999999999996</v>
      </c>
      <c r="N43" s="3">
        <v>5.4</v>
      </c>
      <c r="O43" s="3">
        <v>7.9</v>
      </c>
      <c r="P43" s="2">
        <v>1</v>
      </c>
    </row>
    <row r="44" spans="1:16" ht="15" x14ac:dyDescent="0.2">
      <c r="A44" s="40" t="s">
        <v>180</v>
      </c>
      <c r="B44" s="2">
        <v>10</v>
      </c>
      <c r="C44" s="2">
        <v>0</v>
      </c>
      <c r="D44" s="2">
        <v>0</v>
      </c>
      <c r="E44" s="2">
        <v>1</v>
      </c>
      <c r="F44" s="3">
        <v>9.3000000000000007</v>
      </c>
      <c r="G44" s="3">
        <v>5.0999999999999996</v>
      </c>
      <c r="H44" s="3">
        <v>5.8</v>
      </c>
      <c r="I44" s="3">
        <v>6.3</v>
      </c>
      <c r="J44" s="3">
        <v>7.4</v>
      </c>
      <c r="K44" s="3">
        <v>4.5999999999999996</v>
      </c>
      <c r="L44" s="3">
        <v>4.5999999999999996</v>
      </c>
      <c r="M44" s="3">
        <v>4.3</v>
      </c>
      <c r="N44" s="3">
        <v>6.8</v>
      </c>
      <c r="O44" s="3">
        <v>7.6</v>
      </c>
      <c r="P44" s="2">
        <v>1</v>
      </c>
    </row>
    <row r="45" spans="1:16" ht="15" x14ac:dyDescent="0.2">
      <c r="A45" s="40" t="s">
        <v>181</v>
      </c>
      <c r="B45" s="2">
        <v>15</v>
      </c>
      <c r="C45" s="2">
        <v>1</v>
      </c>
      <c r="D45" s="2">
        <v>1</v>
      </c>
      <c r="E45" s="2">
        <v>1</v>
      </c>
      <c r="F45" s="3">
        <v>5.0999999999999996</v>
      </c>
      <c r="G45" s="3">
        <v>5.0999999999999996</v>
      </c>
      <c r="H45" s="3">
        <v>4.4000000000000004</v>
      </c>
      <c r="I45" s="3">
        <v>7.8</v>
      </c>
      <c r="J45" s="3">
        <v>5.9</v>
      </c>
      <c r="K45" s="3">
        <v>4.9000000000000004</v>
      </c>
      <c r="L45" s="3">
        <v>6.3</v>
      </c>
      <c r="M45" s="3">
        <v>4.5</v>
      </c>
      <c r="N45" s="3">
        <v>6.9</v>
      </c>
      <c r="O45" s="3">
        <v>8.4</v>
      </c>
      <c r="P45" s="2">
        <v>1</v>
      </c>
    </row>
    <row r="46" spans="1:16" ht="15" x14ac:dyDescent="0.2">
      <c r="A46" s="40" t="s">
        <v>182</v>
      </c>
      <c r="B46" s="2">
        <v>6</v>
      </c>
      <c r="C46" s="2">
        <v>1</v>
      </c>
      <c r="D46" s="2">
        <v>0</v>
      </c>
      <c r="E46" s="2">
        <v>0</v>
      </c>
      <c r="F46" s="3">
        <v>8</v>
      </c>
      <c r="G46" s="3">
        <v>2.5</v>
      </c>
      <c r="H46" s="3">
        <v>3.6</v>
      </c>
      <c r="I46" s="3">
        <v>3</v>
      </c>
      <c r="J46" s="3">
        <v>5.2</v>
      </c>
      <c r="K46" s="3">
        <v>4.3</v>
      </c>
      <c r="L46" s="3">
        <v>4.2</v>
      </c>
      <c r="M46" s="3">
        <v>4.7</v>
      </c>
      <c r="N46" s="3">
        <v>6.5</v>
      </c>
      <c r="O46" s="3">
        <v>6.5</v>
      </c>
      <c r="P46" s="2">
        <v>0</v>
      </c>
    </row>
    <row r="47" spans="1:16" ht="15" x14ac:dyDescent="0.2">
      <c r="A47" s="40" t="s">
        <v>183</v>
      </c>
      <c r="B47" s="2">
        <v>5</v>
      </c>
      <c r="C47" s="2">
        <v>0</v>
      </c>
      <c r="D47" s="2">
        <v>1</v>
      </c>
      <c r="E47" s="2">
        <v>0</v>
      </c>
      <c r="F47" s="3">
        <v>5.9</v>
      </c>
      <c r="G47" s="3">
        <v>4.0999999999999996</v>
      </c>
      <c r="H47" s="3">
        <v>5.8</v>
      </c>
      <c r="I47" s="3">
        <v>5.5</v>
      </c>
      <c r="J47" s="3">
        <v>8.4</v>
      </c>
      <c r="K47" s="3">
        <v>5.2</v>
      </c>
      <c r="L47" s="3">
        <v>5.8</v>
      </c>
      <c r="M47" s="3">
        <v>4.8</v>
      </c>
      <c r="N47" s="3">
        <v>5.9</v>
      </c>
      <c r="O47" s="3">
        <v>7.7</v>
      </c>
      <c r="P47" s="2">
        <v>1</v>
      </c>
    </row>
    <row r="48" spans="1:16" ht="15" x14ac:dyDescent="0.2">
      <c r="A48" s="40" t="s">
        <v>184</v>
      </c>
      <c r="B48" s="2">
        <v>4</v>
      </c>
      <c r="C48" s="2">
        <v>1</v>
      </c>
      <c r="D48" s="2">
        <v>0</v>
      </c>
      <c r="E48" s="2">
        <v>1</v>
      </c>
      <c r="F48" s="3">
        <v>10</v>
      </c>
      <c r="G48" s="3">
        <v>4.3</v>
      </c>
      <c r="H48" s="3">
        <v>2.9</v>
      </c>
      <c r="I48" s="3">
        <v>4.5</v>
      </c>
      <c r="J48" s="3">
        <v>3.8</v>
      </c>
      <c r="K48" s="3">
        <v>5</v>
      </c>
      <c r="L48" s="3">
        <v>4</v>
      </c>
      <c r="M48" s="3">
        <v>3.5</v>
      </c>
      <c r="N48" s="3">
        <v>6.3</v>
      </c>
      <c r="O48" s="3">
        <v>8</v>
      </c>
      <c r="P48" s="2">
        <v>1</v>
      </c>
    </row>
    <row r="49" spans="1:16" ht="15" x14ac:dyDescent="0.2">
      <c r="A49" s="40" t="s">
        <v>185</v>
      </c>
      <c r="B49" s="2">
        <v>8</v>
      </c>
      <c r="C49" s="2">
        <v>1</v>
      </c>
      <c r="D49" s="2">
        <v>1</v>
      </c>
      <c r="E49" s="2">
        <v>0</v>
      </c>
      <c r="F49" s="3">
        <v>5.7</v>
      </c>
      <c r="G49" s="3">
        <v>3.8</v>
      </c>
      <c r="H49" s="3">
        <v>5.7</v>
      </c>
      <c r="I49" s="3">
        <v>6</v>
      </c>
      <c r="J49" s="3">
        <v>8.1999999999999993</v>
      </c>
      <c r="K49" s="3">
        <v>6.5</v>
      </c>
      <c r="L49" s="3">
        <v>7.3</v>
      </c>
      <c r="M49" s="3">
        <v>5.2</v>
      </c>
      <c r="N49" s="3">
        <v>7.5</v>
      </c>
      <c r="O49" s="3">
        <v>7.1</v>
      </c>
      <c r="P49" s="2">
        <v>1</v>
      </c>
    </row>
    <row r="50" spans="1:16" ht="15" x14ac:dyDescent="0.2">
      <c r="A50" s="40" t="s">
        <v>186</v>
      </c>
      <c r="B50" s="2">
        <v>13</v>
      </c>
      <c r="C50" s="2">
        <v>0</v>
      </c>
      <c r="D50" s="2">
        <v>1</v>
      </c>
      <c r="E50" s="2">
        <v>1</v>
      </c>
      <c r="F50" s="3">
        <v>9.9</v>
      </c>
      <c r="G50" s="3">
        <v>3.7</v>
      </c>
      <c r="H50" s="3">
        <v>4.2</v>
      </c>
      <c r="I50" s="3">
        <v>6.7</v>
      </c>
      <c r="J50" s="3">
        <v>6.8</v>
      </c>
      <c r="K50" s="3">
        <v>4.5</v>
      </c>
      <c r="L50" s="3">
        <v>3.4</v>
      </c>
      <c r="M50" s="3">
        <v>3.9</v>
      </c>
      <c r="N50" s="3">
        <v>6.1</v>
      </c>
      <c r="O50" s="3">
        <v>8.5</v>
      </c>
      <c r="P50" s="2">
        <v>1</v>
      </c>
    </row>
    <row r="51" spans="1:16" ht="15" x14ac:dyDescent="0.2">
      <c r="A51" s="40" t="s">
        <v>187</v>
      </c>
      <c r="B51" s="2">
        <v>3</v>
      </c>
      <c r="C51" s="2">
        <v>1</v>
      </c>
      <c r="D51" s="2">
        <v>0</v>
      </c>
      <c r="E51" s="2">
        <v>1</v>
      </c>
      <c r="F51" s="3">
        <v>7.9</v>
      </c>
      <c r="G51" s="3">
        <v>3.9</v>
      </c>
      <c r="H51" s="3">
        <v>4.4000000000000004</v>
      </c>
      <c r="I51" s="3">
        <v>5.8</v>
      </c>
      <c r="J51" s="3">
        <v>4.7</v>
      </c>
      <c r="K51" s="3">
        <v>4.0999999999999996</v>
      </c>
      <c r="L51" s="3">
        <v>4.2</v>
      </c>
      <c r="M51" s="3">
        <v>4.3</v>
      </c>
      <c r="N51" s="3">
        <v>5.8</v>
      </c>
      <c r="O51" s="3">
        <v>7.6</v>
      </c>
      <c r="P51" s="2">
        <v>1</v>
      </c>
    </row>
    <row r="52" spans="1:16" ht="15" x14ac:dyDescent="0.2">
      <c r="A52" s="40" t="s">
        <v>188</v>
      </c>
      <c r="B52" s="2">
        <v>10</v>
      </c>
      <c r="C52" s="2">
        <v>0</v>
      </c>
      <c r="D52" s="2">
        <v>1</v>
      </c>
      <c r="E52" s="2">
        <v>0</v>
      </c>
      <c r="F52" s="3">
        <v>6.7</v>
      </c>
      <c r="G52" s="3">
        <v>3.6</v>
      </c>
      <c r="H52" s="3">
        <v>3.4</v>
      </c>
      <c r="I52" s="3">
        <v>4.8</v>
      </c>
      <c r="J52" s="3">
        <v>7.2</v>
      </c>
      <c r="K52" s="3">
        <v>4</v>
      </c>
      <c r="L52" s="3">
        <v>3.6</v>
      </c>
      <c r="M52" s="3">
        <v>2.8</v>
      </c>
      <c r="N52" s="3">
        <v>4.2</v>
      </c>
      <c r="O52" s="3">
        <v>7.2</v>
      </c>
      <c r="P52" s="2">
        <v>1</v>
      </c>
    </row>
    <row r="53" spans="1:16" ht="15" x14ac:dyDescent="0.2">
      <c r="A53" s="40" t="s">
        <v>189</v>
      </c>
      <c r="B53" s="2">
        <v>7</v>
      </c>
      <c r="C53" s="2">
        <v>1</v>
      </c>
      <c r="D53" s="2">
        <v>0</v>
      </c>
      <c r="E53" s="2">
        <v>0</v>
      </c>
      <c r="F53" s="3">
        <v>8.1999999999999993</v>
      </c>
      <c r="G53" s="3">
        <v>2.7</v>
      </c>
      <c r="H53" s="3">
        <v>2.7</v>
      </c>
      <c r="I53" s="3">
        <v>3.1</v>
      </c>
      <c r="J53" s="3">
        <v>5.3</v>
      </c>
      <c r="K53" s="3">
        <v>4.5</v>
      </c>
      <c r="L53" s="3">
        <v>4.3</v>
      </c>
      <c r="M53" s="3">
        <v>4.9000000000000004</v>
      </c>
      <c r="N53" s="3">
        <v>7.4</v>
      </c>
      <c r="O53" s="3">
        <v>8.1999999999999993</v>
      </c>
      <c r="P53" s="2">
        <v>1</v>
      </c>
    </row>
    <row r="54" spans="1:16" ht="15" x14ac:dyDescent="0.2">
      <c r="A54" s="40" t="s">
        <v>190</v>
      </c>
      <c r="B54" s="2">
        <v>8</v>
      </c>
      <c r="C54" s="2">
        <v>0</v>
      </c>
      <c r="D54" s="2">
        <v>1</v>
      </c>
      <c r="E54" s="2">
        <v>1</v>
      </c>
      <c r="F54" s="3">
        <v>9.4</v>
      </c>
      <c r="G54" s="3">
        <v>2.5</v>
      </c>
      <c r="H54" s="3">
        <v>3.2</v>
      </c>
      <c r="I54" s="3">
        <v>4.5999999999999996</v>
      </c>
      <c r="J54" s="3">
        <v>6.3</v>
      </c>
      <c r="K54" s="3">
        <v>4.7</v>
      </c>
      <c r="L54" s="3">
        <v>4.5999999999999996</v>
      </c>
      <c r="M54" s="3">
        <v>4.5999999999999996</v>
      </c>
      <c r="N54" s="3">
        <v>6.1</v>
      </c>
      <c r="O54" s="3">
        <v>9</v>
      </c>
      <c r="P54" s="2">
        <v>1</v>
      </c>
    </row>
    <row r="55" spans="1:16" ht="15" x14ac:dyDescent="0.2">
      <c r="A55" s="40" t="s">
        <v>191</v>
      </c>
      <c r="B55" s="2">
        <v>11</v>
      </c>
      <c r="C55" s="2">
        <v>1</v>
      </c>
      <c r="D55" s="2">
        <v>0</v>
      </c>
      <c r="E55" s="2">
        <v>1</v>
      </c>
      <c r="F55" s="3">
        <v>6.9</v>
      </c>
      <c r="G55" s="3">
        <v>3.4</v>
      </c>
      <c r="H55" s="3">
        <v>3.3</v>
      </c>
      <c r="I55" s="3">
        <v>4.7</v>
      </c>
      <c r="J55" s="3">
        <v>5.2</v>
      </c>
      <c r="K55" s="3">
        <v>3.2</v>
      </c>
      <c r="L55" s="3">
        <v>2.7</v>
      </c>
      <c r="M55" s="3">
        <v>3.3</v>
      </c>
      <c r="N55" s="3">
        <v>4.4000000000000004</v>
      </c>
      <c r="O55" s="3">
        <v>7.2</v>
      </c>
      <c r="P55" s="2">
        <v>1</v>
      </c>
    </row>
    <row r="56" spans="1:16" ht="15" x14ac:dyDescent="0.2">
      <c r="A56" s="40" t="s">
        <v>192</v>
      </c>
      <c r="B56" s="2">
        <v>14</v>
      </c>
      <c r="C56" s="2">
        <v>1</v>
      </c>
      <c r="D56" s="2">
        <v>1</v>
      </c>
      <c r="E56" s="2">
        <v>0</v>
      </c>
      <c r="F56" s="3">
        <v>8</v>
      </c>
      <c r="G56" s="3">
        <v>3.3</v>
      </c>
      <c r="H56" s="3">
        <v>3.2</v>
      </c>
      <c r="I56" s="3">
        <v>4.7</v>
      </c>
      <c r="J56" s="3">
        <v>8.6999999999999993</v>
      </c>
      <c r="K56" s="3">
        <v>4.9000000000000004</v>
      </c>
      <c r="L56" s="3">
        <v>6.6</v>
      </c>
      <c r="M56" s="3">
        <v>4.2</v>
      </c>
      <c r="N56" s="3">
        <v>5.8</v>
      </c>
      <c r="O56" s="3">
        <v>8.1</v>
      </c>
      <c r="P56" s="2">
        <v>1</v>
      </c>
    </row>
    <row r="57" spans="1:16" ht="15" x14ac:dyDescent="0.2">
      <c r="A57" s="40" t="s">
        <v>193</v>
      </c>
      <c r="B57" s="2">
        <v>11</v>
      </c>
      <c r="C57" s="2">
        <v>1</v>
      </c>
      <c r="D57" s="2">
        <v>0</v>
      </c>
      <c r="E57" s="2">
        <v>0</v>
      </c>
      <c r="F57" s="3">
        <v>9.3000000000000007</v>
      </c>
      <c r="G57" s="3">
        <v>3.8</v>
      </c>
      <c r="H57" s="3">
        <v>3.7</v>
      </c>
      <c r="I57" s="3">
        <v>5.5</v>
      </c>
      <c r="J57" s="3">
        <v>7.4</v>
      </c>
      <c r="K57" s="3">
        <v>4.0999999999999996</v>
      </c>
      <c r="L57" s="3">
        <v>3.2</v>
      </c>
      <c r="M57" s="3">
        <v>3.4</v>
      </c>
      <c r="N57" s="3">
        <v>5.7</v>
      </c>
      <c r="O57" s="3">
        <v>8.9</v>
      </c>
      <c r="P57" s="2">
        <v>1</v>
      </c>
    </row>
    <row r="58" spans="1:16" ht="15" x14ac:dyDescent="0.2">
      <c r="A58" s="40" t="s">
        <v>194</v>
      </c>
      <c r="B58" s="2">
        <v>14</v>
      </c>
      <c r="C58" s="2">
        <v>0</v>
      </c>
      <c r="D58" s="2">
        <v>1</v>
      </c>
      <c r="E58" s="2">
        <v>1</v>
      </c>
      <c r="F58" s="3">
        <v>7.4</v>
      </c>
      <c r="G58" s="3">
        <v>5.0999999999999996</v>
      </c>
      <c r="H58" s="3">
        <v>4.5</v>
      </c>
      <c r="I58" s="3">
        <v>6.9</v>
      </c>
      <c r="J58" s="3">
        <v>9.6</v>
      </c>
      <c r="K58" s="3">
        <v>5.7</v>
      </c>
      <c r="L58" s="3">
        <v>6.5</v>
      </c>
      <c r="M58" s="3">
        <v>5.5</v>
      </c>
      <c r="N58" s="3">
        <v>7.7</v>
      </c>
      <c r="O58" s="3">
        <v>8.8000000000000007</v>
      </c>
      <c r="P58" s="2">
        <v>1</v>
      </c>
    </row>
    <row r="59" spans="1:16" ht="15" x14ac:dyDescent="0.2">
      <c r="A59" s="40" t="s">
        <v>195</v>
      </c>
      <c r="B59" s="2">
        <v>1</v>
      </c>
      <c r="C59" s="2">
        <v>1</v>
      </c>
      <c r="D59" s="2">
        <v>0</v>
      </c>
      <c r="E59" s="2">
        <v>0</v>
      </c>
      <c r="F59" s="3">
        <v>7.6</v>
      </c>
      <c r="G59" s="3">
        <v>3.6</v>
      </c>
      <c r="H59" s="3">
        <v>5.6</v>
      </c>
      <c r="I59" s="3">
        <v>5.4</v>
      </c>
      <c r="J59" s="3">
        <v>4.4000000000000004</v>
      </c>
      <c r="K59" s="3">
        <v>4.5999999999999996</v>
      </c>
      <c r="L59" s="3">
        <v>3.9</v>
      </c>
      <c r="M59" s="3">
        <v>4</v>
      </c>
      <c r="N59" s="3">
        <v>5.8</v>
      </c>
      <c r="O59" s="3">
        <v>7.5</v>
      </c>
      <c r="P59" s="2">
        <v>1</v>
      </c>
    </row>
    <row r="60" spans="1:16" ht="15" x14ac:dyDescent="0.2">
      <c r="A60" s="40" t="s">
        <v>196</v>
      </c>
      <c r="B60" s="2">
        <v>1</v>
      </c>
      <c r="C60" s="2">
        <v>1</v>
      </c>
      <c r="D60" s="2">
        <v>0</v>
      </c>
      <c r="E60" s="2">
        <v>0</v>
      </c>
      <c r="F60" s="3">
        <v>10</v>
      </c>
      <c r="G60" s="3">
        <v>4.3</v>
      </c>
      <c r="H60" s="3">
        <v>4.2</v>
      </c>
      <c r="I60" s="3">
        <v>4.5</v>
      </c>
      <c r="J60" s="3">
        <v>3.8</v>
      </c>
      <c r="K60" s="3">
        <v>3.7</v>
      </c>
      <c r="L60" s="3">
        <v>4</v>
      </c>
      <c r="M60" s="3">
        <v>3.5</v>
      </c>
      <c r="N60" s="3">
        <v>3.7</v>
      </c>
      <c r="O60" s="3">
        <v>7</v>
      </c>
      <c r="P60" s="2">
        <v>0</v>
      </c>
    </row>
    <row r="61" spans="1:16" ht="15" x14ac:dyDescent="0.2">
      <c r="A61" s="40" t="s">
        <v>197</v>
      </c>
      <c r="B61" s="2">
        <v>6</v>
      </c>
      <c r="C61" s="2">
        <v>1</v>
      </c>
      <c r="D61" s="2">
        <v>1</v>
      </c>
      <c r="E61" s="2">
        <v>0</v>
      </c>
      <c r="F61" s="3">
        <v>9.9</v>
      </c>
      <c r="G61" s="3">
        <v>2.8</v>
      </c>
      <c r="H61" s="3">
        <v>2.6</v>
      </c>
      <c r="I61" s="3">
        <v>3.5</v>
      </c>
      <c r="J61" s="3">
        <v>5.4</v>
      </c>
      <c r="K61" s="3">
        <v>5.6</v>
      </c>
      <c r="L61" s="3">
        <v>4.9000000000000004</v>
      </c>
      <c r="M61" s="3">
        <v>4</v>
      </c>
      <c r="N61" s="3">
        <v>6.9</v>
      </c>
      <c r="O61" s="3">
        <v>8.5</v>
      </c>
      <c r="P61" s="2">
        <v>1</v>
      </c>
    </row>
    <row r="62" spans="1:16" ht="15" x14ac:dyDescent="0.2">
      <c r="A62" s="40" t="s">
        <v>198</v>
      </c>
      <c r="B62" s="2">
        <v>5</v>
      </c>
      <c r="C62" s="2">
        <v>0</v>
      </c>
      <c r="D62" s="2">
        <v>0</v>
      </c>
      <c r="E62" s="2">
        <v>0</v>
      </c>
      <c r="F62" s="3">
        <v>8.6999999999999993</v>
      </c>
      <c r="G62" s="3">
        <v>3.2</v>
      </c>
      <c r="H62" s="3">
        <v>2.8</v>
      </c>
      <c r="I62" s="3">
        <v>3.8</v>
      </c>
      <c r="J62" s="3">
        <v>4.9000000000000004</v>
      </c>
      <c r="K62" s="3">
        <v>5.4</v>
      </c>
      <c r="L62" s="3">
        <v>3.9</v>
      </c>
      <c r="M62" s="3">
        <v>4.5</v>
      </c>
      <c r="N62" s="3">
        <v>6.1</v>
      </c>
      <c r="O62" s="3">
        <v>7.2</v>
      </c>
      <c r="P62" s="2">
        <v>0</v>
      </c>
    </row>
    <row r="63" spans="1:16" ht="15" x14ac:dyDescent="0.2">
      <c r="A63" s="40" t="s">
        <v>199</v>
      </c>
      <c r="B63" s="2">
        <v>13</v>
      </c>
      <c r="C63" s="2">
        <v>0</v>
      </c>
      <c r="D63" s="2">
        <v>1</v>
      </c>
      <c r="E63" s="2">
        <v>1</v>
      </c>
      <c r="F63" s="3">
        <v>8.4</v>
      </c>
      <c r="G63" s="3">
        <v>3.8</v>
      </c>
      <c r="H63" s="3">
        <v>4.5</v>
      </c>
      <c r="I63" s="3">
        <v>5.9</v>
      </c>
      <c r="J63" s="3">
        <v>6.7</v>
      </c>
      <c r="K63" s="3">
        <v>2.7</v>
      </c>
      <c r="L63" s="3">
        <v>5</v>
      </c>
      <c r="M63" s="3">
        <v>3.6</v>
      </c>
      <c r="N63" s="3">
        <v>5</v>
      </c>
      <c r="O63" s="3">
        <v>8.8000000000000007</v>
      </c>
      <c r="P63" s="2">
        <v>1</v>
      </c>
    </row>
    <row r="64" spans="1:16" ht="15" x14ac:dyDescent="0.2">
      <c r="A64" s="40" t="s">
        <v>200</v>
      </c>
      <c r="B64" s="2">
        <v>2</v>
      </c>
      <c r="C64" s="2">
        <v>0</v>
      </c>
      <c r="D64" s="2">
        <v>0</v>
      </c>
      <c r="E64" s="2">
        <v>1</v>
      </c>
      <c r="F64" s="3">
        <v>8.8000000000000007</v>
      </c>
      <c r="G64" s="3">
        <v>3.9</v>
      </c>
      <c r="H64" s="3">
        <v>4.3</v>
      </c>
      <c r="I64" s="3">
        <v>4.8</v>
      </c>
      <c r="J64" s="3">
        <v>5.8</v>
      </c>
      <c r="K64" s="3">
        <v>4.4000000000000004</v>
      </c>
      <c r="L64" s="3">
        <v>3.7</v>
      </c>
      <c r="M64" s="3">
        <v>2.9</v>
      </c>
      <c r="N64" s="3">
        <v>5.0999999999999996</v>
      </c>
      <c r="O64" s="3">
        <v>8</v>
      </c>
      <c r="P64" s="2">
        <v>0</v>
      </c>
    </row>
    <row r="65" spans="1:16" ht="15" x14ac:dyDescent="0.2">
      <c r="A65" s="40" t="s">
        <v>201</v>
      </c>
      <c r="B65" s="2">
        <v>11</v>
      </c>
      <c r="C65" s="2">
        <v>0</v>
      </c>
      <c r="D65" s="2">
        <v>1</v>
      </c>
      <c r="E65" s="2">
        <v>0</v>
      </c>
      <c r="F65" s="3">
        <v>7.7</v>
      </c>
      <c r="G65" s="3">
        <v>2.2000000000000002</v>
      </c>
      <c r="H65" s="3">
        <v>2.4</v>
      </c>
      <c r="I65" s="3">
        <v>3.4</v>
      </c>
      <c r="J65" s="3">
        <v>6.2</v>
      </c>
      <c r="K65" s="3">
        <v>3.3</v>
      </c>
      <c r="L65" s="3">
        <v>3.1</v>
      </c>
      <c r="M65" s="3">
        <v>2.6</v>
      </c>
      <c r="N65" s="3">
        <v>4.5</v>
      </c>
      <c r="O65" s="3">
        <v>8.1</v>
      </c>
      <c r="P65" s="2">
        <v>0</v>
      </c>
    </row>
    <row r="66" spans="1:16" ht="15" x14ac:dyDescent="0.2">
      <c r="A66" s="40" t="s">
        <v>202</v>
      </c>
      <c r="B66" s="2">
        <v>7</v>
      </c>
      <c r="C66" s="2">
        <v>0</v>
      </c>
      <c r="D66" s="2">
        <v>1</v>
      </c>
      <c r="E66" s="2">
        <v>0</v>
      </c>
      <c r="F66" s="3">
        <v>6.6</v>
      </c>
      <c r="G66" s="3">
        <v>3.6</v>
      </c>
      <c r="H66" s="3">
        <v>4.9000000000000004</v>
      </c>
      <c r="I66" s="3">
        <v>4.8</v>
      </c>
      <c r="J66" s="3">
        <v>7.2</v>
      </c>
      <c r="K66" s="3">
        <v>3.5</v>
      </c>
      <c r="L66" s="3">
        <v>3.6</v>
      </c>
      <c r="M66" s="3">
        <v>2.8</v>
      </c>
      <c r="N66" s="3">
        <v>4.0999999999999996</v>
      </c>
      <c r="O66" s="3">
        <v>7.1</v>
      </c>
      <c r="P66" s="2">
        <v>0</v>
      </c>
    </row>
    <row r="67" spans="1:16" ht="15" x14ac:dyDescent="0.2">
      <c r="A67" s="40" t="s">
        <v>203</v>
      </c>
      <c r="B67" s="2">
        <v>12</v>
      </c>
      <c r="C67" s="2">
        <v>1</v>
      </c>
      <c r="D67" s="2">
        <v>1</v>
      </c>
      <c r="E67" s="2">
        <v>0</v>
      </c>
      <c r="F67" s="3">
        <v>5.7</v>
      </c>
      <c r="G67" s="3">
        <v>3.8</v>
      </c>
      <c r="H67" s="3">
        <v>5.4</v>
      </c>
      <c r="I67" s="3">
        <v>6</v>
      </c>
      <c r="J67" s="3">
        <v>8.1999999999999993</v>
      </c>
      <c r="K67" s="3">
        <v>4.7</v>
      </c>
      <c r="L67" s="3">
        <v>7.3</v>
      </c>
      <c r="M67" s="3">
        <v>5.2</v>
      </c>
      <c r="N67" s="3">
        <v>6.7</v>
      </c>
      <c r="O67" s="3">
        <v>9</v>
      </c>
      <c r="P67" s="2">
        <v>0</v>
      </c>
    </row>
    <row r="68" spans="1:16" ht="15" x14ac:dyDescent="0.2">
      <c r="A68" s="40" t="s">
        <v>204</v>
      </c>
      <c r="B68" s="2">
        <v>5</v>
      </c>
      <c r="C68" s="2">
        <v>1</v>
      </c>
      <c r="D68" s="2">
        <v>1</v>
      </c>
      <c r="E68" s="2">
        <v>0</v>
      </c>
      <c r="F68" s="3">
        <v>5.7</v>
      </c>
      <c r="G68" s="3">
        <v>4</v>
      </c>
      <c r="H68" s="3">
        <v>2.7</v>
      </c>
      <c r="I68" s="3">
        <v>5.0999999999999996</v>
      </c>
      <c r="J68" s="3">
        <v>6.2</v>
      </c>
      <c r="K68" s="3">
        <v>5</v>
      </c>
      <c r="L68" s="3">
        <v>6.2</v>
      </c>
      <c r="M68" s="3">
        <v>4.5</v>
      </c>
      <c r="N68" s="3">
        <v>5.5</v>
      </c>
      <c r="O68" s="3">
        <v>6.2</v>
      </c>
      <c r="P68" s="2">
        <v>0</v>
      </c>
    </row>
    <row r="69" spans="1:16" ht="15" x14ac:dyDescent="0.2">
      <c r="A69" s="40" t="s">
        <v>205</v>
      </c>
      <c r="B69" s="2">
        <v>7</v>
      </c>
      <c r="C69" s="2">
        <v>1</v>
      </c>
      <c r="D69" s="2">
        <v>1</v>
      </c>
      <c r="E69" s="2">
        <v>1</v>
      </c>
      <c r="F69" s="3">
        <v>5.5</v>
      </c>
      <c r="G69" s="3">
        <v>3.7</v>
      </c>
      <c r="H69" s="3">
        <v>4.3</v>
      </c>
      <c r="I69" s="3">
        <v>4.9000000000000004</v>
      </c>
      <c r="J69" s="3">
        <v>6</v>
      </c>
      <c r="K69" s="3">
        <v>4.5</v>
      </c>
      <c r="L69" s="3">
        <v>5.9</v>
      </c>
      <c r="M69" s="3">
        <v>4.3</v>
      </c>
      <c r="N69" s="3">
        <v>5.4</v>
      </c>
      <c r="O69" s="3">
        <v>8.1999999999999993</v>
      </c>
      <c r="P69" s="2">
        <v>0</v>
      </c>
    </row>
    <row r="70" spans="1:16" ht="15" x14ac:dyDescent="0.2">
      <c r="A70" s="40" t="s">
        <v>206</v>
      </c>
      <c r="B70" s="2">
        <v>5</v>
      </c>
      <c r="C70" s="2">
        <v>1</v>
      </c>
      <c r="D70" s="2">
        <v>1</v>
      </c>
      <c r="E70" s="2">
        <v>0</v>
      </c>
      <c r="F70" s="3">
        <v>7.5</v>
      </c>
      <c r="G70" s="3">
        <v>3.5</v>
      </c>
      <c r="H70" s="3">
        <v>2.9</v>
      </c>
      <c r="I70" s="3">
        <v>4.5</v>
      </c>
      <c r="J70" s="3">
        <v>7.6</v>
      </c>
      <c r="K70" s="3">
        <v>4</v>
      </c>
      <c r="L70" s="3">
        <v>5.4</v>
      </c>
      <c r="M70" s="3">
        <v>3.4</v>
      </c>
      <c r="N70" s="3">
        <v>3.5</v>
      </c>
      <c r="O70" s="3">
        <v>5.8</v>
      </c>
      <c r="P70" s="2">
        <v>0</v>
      </c>
    </row>
    <row r="71" spans="1:16" ht="15" x14ac:dyDescent="0.2">
      <c r="A71" s="40" t="s">
        <v>207</v>
      </c>
      <c r="B71" s="2">
        <v>9</v>
      </c>
      <c r="C71" s="2">
        <v>0</v>
      </c>
      <c r="D71" s="2">
        <v>1</v>
      </c>
      <c r="E71" s="2">
        <v>0</v>
      </c>
      <c r="F71" s="3">
        <v>6.4</v>
      </c>
      <c r="G71" s="3">
        <v>3.6</v>
      </c>
      <c r="H71" s="3">
        <v>3.9</v>
      </c>
      <c r="I71" s="3">
        <v>5.3</v>
      </c>
      <c r="J71" s="3">
        <v>7.1</v>
      </c>
      <c r="K71" s="3">
        <v>4.7</v>
      </c>
      <c r="L71" s="3">
        <v>6.6</v>
      </c>
      <c r="M71" s="3">
        <v>3.9</v>
      </c>
      <c r="N71" s="3">
        <v>5.3</v>
      </c>
      <c r="O71" s="3">
        <v>8</v>
      </c>
      <c r="P71" s="2">
        <v>0</v>
      </c>
    </row>
    <row r="72" spans="1:16" ht="15" x14ac:dyDescent="0.2">
      <c r="A72" s="40" t="s">
        <v>208</v>
      </c>
      <c r="B72" s="2">
        <v>13</v>
      </c>
      <c r="C72" s="2">
        <v>0</v>
      </c>
      <c r="D72" s="2">
        <v>1</v>
      </c>
      <c r="E72" s="2">
        <v>0</v>
      </c>
      <c r="F72" s="3">
        <v>9.1</v>
      </c>
      <c r="G72" s="3">
        <v>4.5</v>
      </c>
      <c r="H72" s="3">
        <v>6.3</v>
      </c>
      <c r="I72" s="3">
        <v>7.1</v>
      </c>
      <c r="J72" s="3">
        <v>8.4</v>
      </c>
      <c r="K72" s="3">
        <v>5.4</v>
      </c>
      <c r="L72" s="3">
        <v>6.1</v>
      </c>
      <c r="M72" s="3">
        <v>4.4000000000000004</v>
      </c>
      <c r="N72" s="3">
        <v>5.9</v>
      </c>
      <c r="O72" s="3">
        <v>7.7</v>
      </c>
      <c r="P72" s="2">
        <v>1</v>
      </c>
    </row>
    <row r="73" spans="1:16" ht="15" x14ac:dyDescent="0.2">
      <c r="A73" s="40" t="s">
        <v>209</v>
      </c>
      <c r="B73" s="2">
        <v>8</v>
      </c>
      <c r="C73" s="2">
        <v>1</v>
      </c>
      <c r="D73" s="2">
        <v>0</v>
      </c>
      <c r="E73" s="2">
        <v>1</v>
      </c>
      <c r="F73" s="3">
        <v>6.7</v>
      </c>
      <c r="G73" s="3">
        <v>3.2</v>
      </c>
      <c r="H73" s="3">
        <v>4.8</v>
      </c>
      <c r="I73" s="3">
        <v>4.5</v>
      </c>
      <c r="J73" s="3">
        <v>5</v>
      </c>
      <c r="K73" s="3">
        <v>2.9</v>
      </c>
      <c r="L73" s="3">
        <v>2.6</v>
      </c>
      <c r="M73" s="3">
        <v>3.1</v>
      </c>
      <c r="N73" s="3">
        <v>3.7</v>
      </c>
      <c r="O73" s="3">
        <v>7</v>
      </c>
      <c r="P73" s="2">
        <v>0</v>
      </c>
    </row>
    <row r="74" spans="1:16" ht="15" x14ac:dyDescent="0.2">
      <c r="A74" s="40" t="s">
        <v>210</v>
      </c>
      <c r="B74" s="2">
        <v>13</v>
      </c>
      <c r="C74" s="2">
        <v>0</v>
      </c>
      <c r="D74" s="2">
        <v>1</v>
      </c>
      <c r="E74" s="2">
        <v>0</v>
      </c>
      <c r="F74" s="3">
        <v>6.5</v>
      </c>
      <c r="G74" s="3">
        <v>4.3</v>
      </c>
      <c r="H74" s="3">
        <v>6.5</v>
      </c>
      <c r="I74" s="3">
        <v>6</v>
      </c>
      <c r="J74" s="3">
        <v>8.6999999999999993</v>
      </c>
      <c r="K74" s="3">
        <v>4.5999999999999996</v>
      </c>
      <c r="L74" s="3">
        <v>5.6</v>
      </c>
      <c r="M74" s="3">
        <v>4.5999999999999996</v>
      </c>
      <c r="N74" s="3">
        <v>6.6</v>
      </c>
      <c r="O74" s="3">
        <v>7.9</v>
      </c>
      <c r="P74" s="2">
        <v>0</v>
      </c>
    </row>
    <row r="75" spans="1:16" ht="15" x14ac:dyDescent="0.2">
      <c r="A75" s="40" t="s">
        <v>211</v>
      </c>
      <c r="B75" s="2">
        <v>14</v>
      </c>
      <c r="C75" s="2">
        <v>0</v>
      </c>
      <c r="D75" s="2">
        <v>1</v>
      </c>
      <c r="E75" s="2">
        <v>1</v>
      </c>
      <c r="F75" s="3">
        <v>9.9</v>
      </c>
      <c r="G75" s="3">
        <v>3.7</v>
      </c>
      <c r="H75" s="3">
        <v>5.6</v>
      </c>
      <c r="I75" s="3">
        <v>6.7</v>
      </c>
      <c r="J75" s="3">
        <v>6.8</v>
      </c>
      <c r="K75" s="3">
        <v>4.0999999999999996</v>
      </c>
      <c r="L75" s="3">
        <v>3.4</v>
      </c>
      <c r="M75" s="3">
        <v>3.9</v>
      </c>
      <c r="N75" s="3">
        <v>7.6</v>
      </c>
      <c r="O75" s="3">
        <v>9.8000000000000007</v>
      </c>
      <c r="P75" s="2">
        <v>1</v>
      </c>
    </row>
    <row r="76" spans="1:16" ht="15" x14ac:dyDescent="0.2">
      <c r="A76" s="40" t="s">
        <v>212</v>
      </c>
      <c r="B76" s="2">
        <v>10</v>
      </c>
      <c r="C76" s="2">
        <v>0</v>
      </c>
      <c r="D76" s="2">
        <v>1</v>
      </c>
      <c r="E76" s="2">
        <v>1</v>
      </c>
      <c r="F76" s="3">
        <v>8.5</v>
      </c>
      <c r="G76" s="3">
        <v>3.9</v>
      </c>
      <c r="H76" s="3">
        <v>5</v>
      </c>
      <c r="I76" s="3">
        <v>6</v>
      </c>
      <c r="J76" s="3">
        <v>6.8</v>
      </c>
      <c r="K76" s="3">
        <v>4.4000000000000004</v>
      </c>
      <c r="L76" s="3">
        <v>5.0999999999999996</v>
      </c>
      <c r="M76" s="3">
        <v>3.7</v>
      </c>
      <c r="N76" s="3">
        <v>5.5</v>
      </c>
      <c r="O76" s="3">
        <v>8.4</v>
      </c>
      <c r="P76" s="2">
        <v>1</v>
      </c>
    </row>
    <row r="77" spans="1:16" ht="15" x14ac:dyDescent="0.2">
      <c r="A77" s="40" t="s">
        <v>213</v>
      </c>
      <c r="B77" s="2">
        <v>7</v>
      </c>
      <c r="C77" s="2">
        <v>0</v>
      </c>
      <c r="D77" s="2">
        <v>0</v>
      </c>
      <c r="E77" s="2">
        <v>0</v>
      </c>
      <c r="F77" s="3">
        <v>9.9</v>
      </c>
      <c r="G77" s="3">
        <v>3</v>
      </c>
      <c r="H77" s="3">
        <v>5.4</v>
      </c>
      <c r="I77" s="3">
        <v>4.8</v>
      </c>
      <c r="J77" s="3">
        <v>4.9000000000000004</v>
      </c>
      <c r="K77" s="3">
        <v>3.1</v>
      </c>
      <c r="L77" s="3">
        <v>4.3</v>
      </c>
      <c r="M77" s="3">
        <v>3.8</v>
      </c>
      <c r="N77" s="3">
        <v>5</v>
      </c>
      <c r="O77" s="3">
        <v>8.9</v>
      </c>
      <c r="P77" s="2">
        <v>0</v>
      </c>
    </row>
    <row r="78" spans="1:16" ht="15" x14ac:dyDescent="0.2">
      <c r="A78" s="40" t="s">
        <v>214</v>
      </c>
      <c r="B78" s="2">
        <v>3</v>
      </c>
      <c r="C78" s="2">
        <v>0</v>
      </c>
      <c r="D78" s="2">
        <v>1</v>
      </c>
      <c r="E78" s="2">
        <v>1</v>
      </c>
      <c r="F78" s="3">
        <v>7.6</v>
      </c>
      <c r="G78" s="3">
        <v>3.6</v>
      </c>
      <c r="H78" s="3">
        <v>4.7</v>
      </c>
      <c r="I78" s="3">
        <v>5</v>
      </c>
      <c r="J78" s="3">
        <v>7.4</v>
      </c>
      <c r="K78" s="3">
        <v>4.5</v>
      </c>
      <c r="L78" s="3">
        <v>5.8</v>
      </c>
      <c r="M78" s="3">
        <v>3.9</v>
      </c>
      <c r="N78" s="3">
        <v>4.5999999999999996</v>
      </c>
      <c r="O78" s="3">
        <v>7.5</v>
      </c>
      <c r="P78" s="2">
        <v>0</v>
      </c>
    </row>
    <row r="79" spans="1:16" ht="15" x14ac:dyDescent="0.2">
      <c r="A79" s="40" t="s">
        <v>215</v>
      </c>
      <c r="B79" s="2">
        <v>5</v>
      </c>
      <c r="C79" s="2">
        <v>1</v>
      </c>
      <c r="D79" s="2">
        <v>0</v>
      </c>
      <c r="E79" s="2">
        <v>1</v>
      </c>
      <c r="F79" s="3">
        <v>9.4</v>
      </c>
      <c r="G79" s="3">
        <v>3.8</v>
      </c>
      <c r="H79" s="3">
        <v>4.7</v>
      </c>
      <c r="I79" s="3">
        <v>4.9000000000000004</v>
      </c>
      <c r="J79" s="3">
        <v>8.5</v>
      </c>
      <c r="K79" s="3">
        <v>4.3</v>
      </c>
      <c r="L79" s="3">
        <v>4.5</v>
      </c>
      <c r="M79" s="3">
        <v>4.0999999999999996</v>
      </c>
      <c r="N79" s="3">
        <v>6.2</v>
      </c>
      <c r="O79" s="3">
        <v>8</v>
      </c>
      <c r="P79" s="2">
        <v>1</v>
      </c>
    </row>
    <row r="80" spans="1:16" ht="15" x14ac:dyDescent="0.2">
      <c r="A80" s="40" t="s">
        <v>216</v>
      </c>
      <c r="B80" s="2">
        <v>10</v>
      </c>
      <c r="C80" s="2">
        <v>0</v>
      </c>
      <c r="D80" s="2">
        <v>0</v>
      </c>
      <c r="E80" s="2">
        <v>1</v>
      </c>
      <c r="F80" s="3">
        <v>9.3000000000000007</v>
      </c>
      <c r="G80" s="3">
        <v>3.5</v>
      </c>
      <c r="H80" s="3">
        <v>5.5</v>
      </c>
      <c r="I80" s="3">
        <v>5.9</v>
      </c>
      <c r="J80" s="3">
        <v>4.5999999999999996</v>
      </c>
      <c r="K80" s="3">
        <v>5.2</v>
      </c>
      <c r="L80" s="3">
        <v>4.0999999999999996</v>
      </c>
      <c r="M80" s="3">
        <v>4.5999999999999996</v>
      </c>
      <c r="N80" s="3">
        <v>7.6</v>
      </c>
      <c r="O80" s="3">
        <v>8.1</v>
      </c>
      <c r="P80" s="2">
        <v>1</v>
      </c>
    </row>
    <row r="81" spans="1:16" ht="15" x14ac:dyDescent="0.2">
      <c r="A81" s="40" t="s">
        <v>217</v>
      </c>
      <c r="B81" s="2">
        <v>10</v>
      </c>
      <c r="C81" s="2">
        <v>1</v>
      </c>
      <c r="D81" s="2">
        <v>1</v>
      </c>
      <c r="E81" s="2">
        <v>0</v>
      </c>
      <c r="F81" s="3">
        <v>7.1</v>
      </c>
      <c r="G81" s="3">
        <v>3.4</v>
      </c>
      <c r="H81" s="3">
        <v>4</v>
      </c>
      <c r="I81" s="3">
        <v>5.9</v>
      </c>
      <c r="J81" s="3">
        <v>7.8</v>
      </c>
      <c r="K81" s="3">
        <v>2.6</v>
      </c>
      <c r="L81" s="3">
        <v>3.1</v>
      </c>
      <c r="M81" s="3">
        <v>2.7</v>
      </c>
      <c r="N81" s="3">
        <v>4.0999999999999996</v>
      </c>
      <c r="O81" s="3">
        <v>7.6</v>
      </c>
      <c r="P81" s="2">
        <v>0</v>
      </c>
    </row>
    <row r="82" spans="1:16" ht="15" x14ac:dyDescent="0.2">
      <c r="A82" s="40" t="s">
        <v>218</v>
      </c>
      <c r="B82" s="2">
        <v>8</v>
      </c>
      <c r="C82" s="2">
        <v>0</v>
      </c>
      <c r="D82" s="2">
        <v>0</v>
      </c>
      <c r="E82" s="2">
        <v>0</v>
      </c>
      <c r="F82" s="3">
        <v>9.9</v>
      </c>
      <c r="G82" s="3">
        <v>3</v>
      </c>
      <c r="H82" s="3">
        <v>4</v>
      </c>
      <c r="I82" s="3">
        <v>4.8</v>
      </c>
      <c r="J82" s="3">
        <v>4.9000000000000004</v>
      </c>
      <c r="K82" s="3">
        <v>3.2</v>
      </c>
      <c r="L82" s="3">
        <v>4.3</v>
      </c>
      <c r="M82" s="3">
        <v>3.8</v>
      </c>
      <c r="N82" s="3">
        <v>4.8</v>
      </c>
      <c r="O82" s="3">
        <v>8.8000000000000007</v>
      </c>
      <c r="P82" s="2">
        <v>1</v>
      </c>
    </row>
    <row r="83" spans="1:16" ht="15" x14ac:dyDescent="0.2">
      <c r="A83" s="40" t="s">
        <v>219</v>
      </c>
      <c r="B83" s="2">
        <v>2</v>
      </c>
      <c r="C83" s="2">
        <v>0</v>
      </c>
      <c r="D83" s="2">
        <v>0</v>
      </c>
      <c r="E83" s="2">
        <v>0</v>
      </c>
      <c r="F83" s="3">
        <v>8.6999999999999993</v>
      </c>
      <c r="G83" s="3">
        <v>3.2</v>
      </c>
      <c r="H83" s="3">
        <v>2.4</v>
      </c>
      <c r="I83" s="3">
        <v>4.5999999999999996</v>
      </c>
      <c r="J83" s="3">
        <v>6.8</v>
      </c>
      <c r="K83" s="3">
        <v>4.3</v>
      </c>
      <c r="L83" s="3">
        <v>3.7</v>
      </c>
      <c r="M83" s="3">
        <v>4</v>
      </c>
      <c r="N83" s="3">
        <v>4.9000000000000004</v>
      </c>
      <c r="O83" s="3">
        <v>8</v>
      </c>
      <c r="P83" s="2">
        <v>1</v>
      </c>
    </row>
    <row r="84" spans="1:16" ht="15" x14ac:dyDescent="0.2">
      <c r="A84" s="40" t="s">
        <v>220</v>
      </c>
      <c r="B84" s="2">
        <v>6</v>
      </c>
      <c r="C84" s="2">
        <v>0</v>
      </c>
      <c r="D84" s="2">
        <v>0</v>
      </c>
      <c r="E84" s="2">
        <v>1</v>
      </c>
      <c r="F84" s="3">
        <v>8.6</v>
      </c>
      <c r="G84" s="3">
        <v>2.9</v>
      </c>
      <c r="H84" s="3">
        <v>2.9</v>
      </c>
      <c r="I84" s="3">
        <v>4</v>
      </c>
      <c r="J84" s="3">
        <v>6.3</v>
      </c>
      <c r="K84" s="3">
        <v>2.7</v>
      </c>
      <c r="L84" s="3">
        <v>3</v>
      </c>
      <c r="M84" s="3">
        <v>3</v>
      </c>
      <c r="N84" s="3">
        <v>3.9</v>
      </c>
      <c r="O84" s="3">
        <v>8.5</v>
      </c>
      <c r="P84" s="2">
        <v>0</v>
      </c>
    </row>
    <row r="85" spans="1:16" ht="15" x14ac:dyDescent="0.2">
      <c r="A85" s="40" t="s">
        <v>221</v>
      </c>
      <c r="B85" s="2">
        <v>5</v>
      </c>
      <c r="C85" s="2">
        <v>1</v>
      </c>
      <c r="D85" s="2">
        <v>1</v>
      </c>
      <c r="E85" s="2">
        <v>0</v>
      </c>
      <c r="F85" s="3">
        <v>6.4</v>
      </c>
      <c r="G85" s="3">
        <v>3.2</v>
      </c>
      <c r="H85" s="3">
        <v>2.2000000000000002</v>
      </c>
      <c r="I85" s="3">
        <v>5</v>
      </c>
      <c r="J85" s="3">
        <v>8.4</v>
      </c>
      <c r="K85" s="3">
        <v>2</v>
      </c>
      <c r="L85" s="3">
        <v>3.7</v>
      </c>
      <c r="M85" s="3">
        <v>1.6</v>
      </c>
      <c r="N85" s="3">
        <v>3.6</v>
      </c>
      <c r="O85" s="3">
        <v>6.5</v>
      </c>
      <c r="P85" s="2">
        <v>0</v>
      </c>
    </row>
    <row r="86" spans="1:16" ht="15" x14ac:dyDescent="0.2">
      <c r="A86" s="40" t="s">
        <v>222</v>
      </c>
      <c r="B86" s="2">
        <v>4</v>
      </c>
      <c r="C86" s="2">
        <v>0</v>
      </c>
      <c r="D86" s="2">
        <v>0</v>
      </c>
      <c r="E86" s="2">
        <v>1</v>
      </c>
      <c r="F86" s="3">
        <v>7.7</v>
      </c>
      <c r="G86" s="3">
        <v>2.6</v>
      </c>
      <c r="H86" s="3">
        <v>1.9</v>
      </c>
      <c r="I86" s="3">
        <v>4.3</v>
      </c>
      <c r="J86" s="3">
        <v>5.9</v>
      </c>
      <c r="K86" s="3">
        <v>4.7</v>
      </c>
      <c r="L86" s="3">
        <v>3.9</v>
      </c>
      <c r="M86" s="3">
        <v>4.3</v>
      </c>
      <c r="N86" s="3">
        <v>6.6</v>
      </c>
      <c r="O86" s="3">
        <v>7.7</v>
      </c>
      <c r="P86" s="2">
        <v>1</v>
      </c>
    </row>
    <row r="87" spans="1:16" ht="15" x14ac:dyDescent="0.2">
      <c r="A87" s="40" t="s">
        <v>223</v>
      </c>
      <c r="B87" s="2">
        <v>13</v>
      </c>
      <c r="C87" s="2">
        <v>1</v>
      </c>
      <c r="D87" s="2">
        <v>1</v>
      </c>
      <c r="E87" s="2">
        <v>0</v>
      </c>
      <c r="F87" s="3">
        <v>7.5</v>
      </c>
      <c r="G87" s="3">
        <v>3.5</v>
      </c>
      <c r="H87" s="3">
        <v>3.5</v>
      </c>
      <c r="I87" s="3">
        <v>4.5</v>
      </c>
      <c r="J87" s="3">
        <v>7.6</v>
      </c>
      <c r="K87" s="3">
        <v>3.4</v>
      </c>
      <c r="L87" s="3">
        <v>5.4</v>
      </c>
      <c r="M87" s="3">
        <v>3.4</v>
      </c>
      <c r="N87" s="3">
        <v>4.5</v>
      </c>
      <c r="O87" s="3">
        <v>7.2</v>
      </c>
      <c r="P87" s="2">
        <v>0</v>
      </c>
    </row>
    <row r="88" spans="1:16" ht="15" x14ac:dyDescent="0.2">
      <c r="A88" s="40" t="s">
        <v>224</v>
      </c>
      <c r="B88" s="2">
        <v>4</v>
      </c>
      <c r="C88" s="2">
        <v>0</v>
      </c>
      <c r="D88" s="2">
        <v>1</v>
      </c>
      <c r="E88" s="2">
        <v>0</v>
      </c>
      <c r="F88" s="3">
        <v>5</v>
      </c>
      <c r="G88" s="3">
        <v>3.6</v>
      </c>
      <c r="H88" s="3">
        <v>3.5</v>
      </c>
      <c r="I88" s="3">
        <v>4.9000000000000004</v>
      </c>
      <c r="J88" s="3">
        <v>8.1999999999999993</v>
      </c>
      <c r="K88" s="3">
        <v>2.4</v>
      </c>
      <c r="L88" s="3">
        <v>4.8</v>
      </c>
      <c r="M88" s="3">
        <v>3.1</v>
      </c>
      <c r="N88" s="3">
        <v>3</v>
      </c>
      <c r="O88" s="3">
        <v>6</v>
      </c>
      <c r="P88" s="2">
        <v>0</v>
      </c>
    </row>
    <row r="89" spans="1:16" ht="15" x14ac:dyDescent="0.2">
      <c r="A89" s="40" t="s">
        <v>225</v>
      </c>
      <c r="B89" s="2">
        <v>11</v>
      </c>
      <c r="C89" s="2">
        <v>0</v>
      </c>
      <c r="D89" s="2">
        <v>0</v>
      </c>
      <c r="E89" s="2">
        <v>1</v>
      </c>
      <c r="F89" s="3">
        <v>7.7</v>
      </c>
      <c r="G89" s="3">
        <v>2.6</v>
      </c>
      <c r="H89" s="3">
        <v>3.5</v>
      </c>
      <c r="I89" s="3">
        <v>4.3</v>
      </c>
      <c r="J89" s="3">
        <v>5.9</v>
      </c>
      <c r="K89" s="3">
        <v>5.0999999999999996</v>
      </c>
      <c r="L89" s="3">
        <v>3.9</v>
      </c>
      <c r="M89" s="3">
        <v>4.3</v>
      </c>
      <c r="N89" s="3">
        <v>6.7</v>
      </c>
      <c r="O89" s="3">
        <v>8.1999999999999993</v>
      </c>
      <c r="P89" s="2">
        <v>1</v>
      </c>
    </row>
    <row r="90" spans="1:16" ht="15" x14ac:dyDescent="0.2">
      <c r="A90" s="40" t="s">
        <v>226</v>
      </c>
      <c r="B90" s="2">
        <v>8</v>
      </c>
      <c r="C90" s="2">
        <v>1</v>
      </c>
      <c r="D90" s="2">
        <v>0</v>
      </c>
      <c r="E90" s="2">
        <v>1</v>
      </c>
      <c r="F90" s="3">
        <v>9.1</v>
      </c>
      <c r="G90" s="3">
        <v>3.6</v>
      </c>
      <c r="H90" s="3">
        <v>4.2</v>
      </c>
      <c r="I90" s="3">
        <v>4.5999999999999996</v>
      </c>
      <c r="J90" s="3">
        <v>8.3000000000000007</v>
      </c>
      <c r="K90" s="3">
        <v>4.5999999999999996</v>
      </c>
      <c r="L90" s="3">
        <v>4.3</v>
      </c>
      <c r="M90" s="3">
        <v>3.9</v>
      </c>
      <c r="N90" s="3">
        <v>5.4</v>
      </c>
      <c r="O90" s="3">
        <v>7.4</v>
      </c>
      <c r="P90" s="2">
        <v>0</v>
      </c>
    </row>
    <row r="91" spans="1:16" ht="15" x14ac:dyDescent="0.2">
      <c r="A91" s="40" t="s">
        <v>227</v>
      </c>
      <c r="B91" s="2">
        <v>14</v>
      </c>
      <c r="C91" s="2">
        <v>1</v>
      </c>
      <c r="D91" s="2">
        <v>1</v>
      </c>
      <c r="E91" s="2">
        <v>1</v>
      </c>
      <c r="F91" s="3">
        <v>5.5</v>
      </c>
      <c r="G91" s="3">
        <v>5.5</v>
      </c>
      <c r="H91" s="3">
        <v>5.6</v>
      </c>
      <c r="I91" s="3">
        <v>8.1999999999999993</v>
      </c>
      <c r="J91" s="3">
        <v>6.3</v>
      </c>
      <c r="K91" s="3">
        <v>5.5</v>
      </c>
      <c r="L91" s="3">
        <v>6.7</v>
      </c>
      <c r="M91" s="3">
        <v>4.9000000000000004</v>
      </c>
      <c r="N91" s="3">
        <v>7</v>
      </c>
      <c r="O91" s="3">
        <v>9.3000000000000007</v>
      </c>
      <c r="P91" s="2">
        <v>1</v>
      </c>
    </row>
    <row r="92" spans="1:16" ht="15" x14ac:dyDescent="0.2">
      <c r="A92" s="40" t="s">
        <v>228</v>
      </c>
      <c r="B92" s="2">
        <v>15</v>
      </c>
      <c r="C92" s="2">
        <v>1</v>
      </c>
      <c r="D92" s="2">
        <v>0</v>
      </c>
      <c r="E92" s="2">
        <v>0</v>
      </c>
      <c r="F92" s="3">
        <v>9.1</v>
      </c>
      <c r="G92" s="3">
        <v>3.7</v>
      </c>
      <c r="H92" s="3">
        <v>4.4000000000000004</v>
      </c>
      <c r="I92" s="3">
        <v>5.4</v>
      </c>
      <c r="J92" s="3">
        <v>7.3</v>
      </c>
      <c r="K92" s="3">
        <v>4.4000000000000004</v>
      </c>
      <c r="L92" s="3">
        <v>3</v>
      </c>
      <c r="M92" s="3">
        <v>3.3</v>
      </c>
      <c r="N92" s="3">
        <v>4.0999999999999996</v>
      </c>
      <c r="O92" s="3">
        <v>7.9</v>
      </c>
      <c r="P92" s="2">
        <v>1</v>
      </c>
    </row>
    <row r="93" spans="1:16" ht="15" x14ac:dyDescent="0.2">
      <c r="A93" s="40" t="s">
        <v>229</v>
      </c>
      <c r="B93" s="2">
        <v>7</v>
      </c>
      <c r="C93" s="2">
        <v>1</v>
      </c>
      <c r="D93" s="2">
        <v>1</v>
      </c>
      <c r="E93" s="2">
        <v>0</v>
      </c>
      <c r="F93" s="3">
        <v>7.1</v>
      </c>
      <c r="G93" s="3">
        <v>4.2</v>
      </c>
      <c r="H93" s="3">
        <v>2.1</v>
      </c>
      <c r="I93" s="3">
        <v>4.5</v>
      </c>
      <c r="J93" s="3">
        <v>9.9</v>
      </c>
      <c r="K93" s="3">
        <v>2</v>
      </c>
      <c r="L93" s="3">
        <v>4</v>
      </c>
      <c r="M93" s="3">
        <v>2.4</v>
      </c>
      <c r="N93" s="3">
        <v>2.6</v>
      </c>
      <c r="O93" s="3">
        <v>6.5</v>
      </c>
      <c r="P93" s="2">
        <v>0</v>
      </c>
    </row>
    <row r="94" spans="1:16" ht="15" x14ac:dyDescent="0.2">
      <c r="A94" s="40" t="s">
        <v>230</v>
      </c>
      <c r="B94" s="2">
        <v>14</v>
      </c>
      <c r="C94" s="2">
        <v>1</v>
      </c>
      <c r="D94" s="2">
        <v>0</v>
      </c>
      <c r="E94" s="2">
        <v>1</v>
      </c>
      <c r="F94" s="3">
        <v>9.1999999999999993</v>
      </c>
      <c r="G94" s="3">
        <v>3.9</v>
      </c>
      <c r="H94" s="3">
        <v>4.2</v>
      </c>
      <c r="I94" s="3">
        <v>4.8</v>
      </c>
      <c r="J94" s="3">
        <v>7.1</v>
      </c>
      <c r="K94" s="3">
        <v>4.4000000000000004</v>
      </c>
      <c r="L94" s="3">
        <v>2.6</v>
      </c>
      <c r="M94" s="3">
        <v>4.2</v>
      </c>
      <c r="N94" s="3">
        <v>5.3</v>
      </c>
      <c r="O94" s="3">
        <v>8.6</v>
      </c>
      <c r="P94" s="2">
        <v>1</v>
      </c>
    </row>
    <row r="95" spans="1:16" ht="15" x14ac:dyDescent="0.2">
      <c r="A95" s="40" t="s">
        <v>231</v>
      </c>
      <c r="B95" s="2">
        <v>11</v>
      </c>
      <c r="C95" s="2">
        <v>0</v>
      </c>
      <c r="D95" s="2">
        <v>1</v>
      </c>
      <c r="E95" s="2">
        <v>1</v>
      </c>
      <c r="F95" s="3">
        <v>9.3000000000000007</v>
      </c>
      <c r="G95" s="3">
        <v>3.5</v>
      </c>
      <c r="H95" s="3">
        <v>4.5999999999999996</v>
      </c>
      <c r="I95" s="3">
        <v>5.9</v>
      </c>
      <c r="J95" s="3">
        <v>4.5999999999999996</v>
      </c>
      <c r="K95" s="3">
        <v>4.8</v>
      </c>
      <c r="L95" s="3">
        <v>4.0999999999999996</v>
      </c>
      <c r="M95" s="3">
        <v>4.5999999999999996</v>
      </c>
      <c r="N95" s="3">
        <v>7</v>
      </c>
      <c r="O95" s="3">
        <v>8.9</v>
      </c>
      <c r="P95" s="2">
        <v>1</v>
      </c>
    </row>
    <row r="96" spans="1:16" ht="15" x14ac:dyDescent="0.2">
      <c r="A96" s="40" t="s">
        <v>232</v>
      </c>
      <c r="B96" s="2">
        <v>8</v>
      </c>
      <c r="C96" s="2">
        <v>1</v>
      </c>
      <c r="D96" s="2">
        <v>0</v>
      </c>
      <c r="E96" s="2">
        <v>0</v>
      </c>
      <c r="F96" s="3">
        <v>9.3000000000000007</v>
      </c>
      <c r="G96" s="3">
        <v>3.8</v>
      </c>
      <c r="H96" s="3">
        <v>4.7</v>
      </c>
      <c r="I96" s="3">
        <v>5.5</v>
      </c>
      <c r="J96" s="3">
        <v>7.4</v>
      </c>
      <c r="K96" s="3">
        <v>3.6</v>
      </c>
      <c r="L96" s="3">
        <v>3.2</v>
      </c>
      <c r="M96" s="3">
        <v>3.4</v>
      </c>
      <c r="N96" s="3">
        <v>4.5999999999999996</v>
      </c>
      <c r="O96" s="3">
        <v>8.4</v>
      </c>
      <c r="P96" s="2">
        <v>1</v>
      </c>
    </row>
    <row r="97" spans="1:16" ht="15" x14ac:dyDescent="0.2">
      <c r="A97" s="40" t="s">
        <v>233</v>
      </c>
      <c r="B97" s="2">
        <v>12</v>
      </c>
      <c r="C97" s="2">
        <v>1</v>
      </c>
      <c r="D97" s="2">
        <v>0</v>
      </c>
      <c r="E97" s="2">
        <v>1</v>
      </c>
      <c r="F97" s="3">
        <v>8.6</v>
      </c>
      <c r="G97" s="3">
        <v>4.8</v>
      </c>
      <c r="H97" s="3">
        <v>2.2999999999999998</v>
      </c>
      <c r="I97" s="3">
        <v>5.7</v>
      </c>
      <c r="J97" s="3">
        <v>6.7</v>
      </c>
      <c r="K97" s="3">
        <v>4.9000000000000004</v>
      </c>
      <c r="L97" s="3">
        <v>3.6</v>
      </c>
      <c r="M97" s="3">
        <v>3.6</v>
      </c>
      <c r="N97" s="3">
        <v>5.3</v>
      </c>
      <c r="O97" s="3">
        <v>8.1</v>
      </c>
      <c r="P97" s="2">
        <v>1</v>
      </c>
    </row>
    <row r="98" spans="1:16" ht="15" x14ac:dyDescent="0.2">
      <c r="A98" s="40" t="s">
        <v>234</v>
      </c>
      <c r="B98" s="2">
        <v>10</v>
      </c>
      <c r="C98" s="2">
        <v>0</v>
      </c>
      <c r="D98" s="2">
        <v>1</v>
      </c>
      <c r="E98" s="2">
        <v>1</v>
      </c>
      <c r="F98" s="3">
        <v>7.4</v>
      </c>
      <c r="G98" s="3">
        <v>3.4</v>
      </c>
      <c r="H98" s="3">
        <v>4.0999999999999996</v>
      </c>
      <c r="I98" s="3">
        <v>4.8</v>
      </c>
      <c r="J98" s="3">
        <v>7.2</v>
      </c>
      <c r="K98" s="3">
        <v>4.2</v>
      </c>
      <c r="L98" s="3">
        <v>5.6</v>
      </c>
      <c r="M98" s="3">
        <v>3.7</v>
      </c>
      <c r="N98" s="3">
        <v>5</v>
      </c>
      <c r="O98" s="3">
        <v>7.2</v>
      </c>
      <c r="P98" s="2">
        <v>0</v>
      </c>
    </row>
    <row r="99" spans="1:16" ht="15" x14ac:dyDescent="0.2">
      <c r="A99" s="40" t="s">
        <v>235</v>
      </c>
      <c r="B99" s="2">
        <v>11</v>
      </c>
      <c r="C99" s="2">
        <v>0</v>
      </c>
      <c r="D99" s="2">
        <v>0</v>
      </c>
      <c r="E99" s="2">
        <v>1</v>
      </c>
      <c r="F99" s="3">
        <v>8.6999999999999993</v>
      </c>
      <c r="G99" s="3">
        <v>3.2</v>
      </c>
      <c r="H99" s="3">
        <v>3.1</v>
      </c>
      <c r="I99" s="3">
        <v>2.9</v>
      </c>
      <c r="J99" s="3">
        <v>5.6</v>
      </c>
      <c r="K99" s="3">
        <v>3.1</v>
      </c>
      <c r="L99" s="3">
        <v>2.9</v>
      </c>
      <c r="M99" s="3">
        <v>2.5</v>
      </c>
      <c r="N99" s="3">
        <v>3.2</v>
      </c>
      <c r="O99" s="3">
        <v>7.7</v>
      </c>
      <c r="P99" s="2">
        <v>1</v>
      </c>
    </row>
    <row r="100" spans="1:16" ht="15" x14ac:dyDescent="0.2">
      <c r="A100" s="40" t="s">
        <v>236</v>
      </c>
      <c r="B100" s="2">
        <v>1</v>
      </c>
      <c r="C100" s="2">
        <v>1</v>
      </c>
      <c r="D100" s="2">
        <v>1</v>
      </c>
      <c r="E100" s="2">
        <v>1</v>
      </c>
      <c r="F100" s="3">
        <v>7.8</v>
      </c>
      <c r="G100" s="3">
        <v>4.9000000000000004</v>
      </c>
      <c r="H100" s="3">
        <v>5.2</v>
      </c>
      <c r="I100" s="3">
        <v>7.1</v>
      </c>
      <c r="J100" s="3">
        <v>7.9</v>
      </c>
      <c r="K100" s="3">
        <v>4.3</v>
      </c>
      <c r="L100" s="3">
        <v>4.9000000000000004</v>
      </c>
      <c r="M100" s="3">
        <v>3.9</v>
      </c>
      <c r="N100" s="3">
        <v>5.3</v>
      </c>
      <c r="O100" s="3">
        <v>7.4</v>
      </c>
      <c r="P100" s="2">
        <v>1</v>
      </c>
    </row>
    <row r="101" spans="1:16" ht="15" x14ac:dyDescent="0.2">
      <c r="A101" s="40" t="s">
        <v>237</v>
      </c>
      <c r="B101" s="2">
        <v>6</v>
      </c>
      <c r="C101" s="2">
        <v>1</v>
      </c>
      <c r="D101" s="2">
        <v>1</v>
      </c>
      <c r="E101" s="2">
        <v>0</v>
      </c>
      <c r="F101" s="3">
        <v>7.9</v>
      </c>
      <c r="G101" s="3">
        <v>3</v>
      </c>
      <c r="H101" s="3">
        <v>5.9</v>
      </c>
      <c r="I101" s="3">
        <v>4.8</v>
      </c>
      <c r="J101" s="3">
        <v>9.6999999999999993</v>
      </c>
      <c r="K101" s="3">
        <v>3.4</v>
      </c>
      <c r="L101" s="3">
        <v>5.4</v>
      </c>
      <c r="M101" s="3">
        <v>3.5</v>
      </c>
      <c r="N101" s="3">
        <v>5.0999999999999996</v>
      </c>
      <c r="O101" s="3">
        <v>7</v>
      </c>
      <c r="P101" s="2">
        <v>1</v>
      </c>
    </row>
    <row r="102" spans="1:16" ht="15" x14ac:dyDescent="0.2">
      <c r="A102" s="40" t="s">
        <v>238</v>
      </c>
      <c r="B102" s="2">
        <v>8</v>
      </c>
      <c r="C102" s="2">
        <v>1</v>
      </c>
      <c r="D102" s="2">
        <v>1</v>
      </c>
      <c r="E102" s="2">
        <v>0</v>
      </c>
      <c r="F102" s="3">
        <v>7.6</v>
      </c>
      <c r="G102" s="3">
        <v>3.6</v>
      </c>
      <c r="H102" s="3">
        <v>3.4</v>
      </c>
      <c r="I102" s="3">
        <v>4.5999999999999996</v>
      </c>
      <c r="J102" s="3">
        <v>7.7</v>
      </c>
      <c r="K102" s="3">
        <v>3.1</v>
      </c>
      <c r="L102" s="3">
        <v>5.5</v>
      </c>
      <c r="M102" s="3">
        <v>3.5</v>
      </c>
      <c r="N102" s="3">
        <v>4.9000000000000004</v>
      </c>
      <c r="O102" s="3">
        <v>6.1</v>
      </c>
      <c r="P102" s="2">
        <v>0</v>
      </c>
    </row>
    <row r="103" spans="1:16" ht="15" x14ac:dyDescent="0.2">
      <c r="A103" s="40" t="s">
        <v>239</v>
      </c>
      <c r="B103" s="2">
        <v>14</v>
      </c>
      <c r="C103" s="2">
        <v>0</v>
      </c>
      <c r="D103" s="2">
        <v>1</v>
      </c>
      <c r="E103" s="2">
        <v>1</v>
      </c>
      <c r="F103" s="3">
        <v>9.1999999999999993</v>
      </c>
      <c r="G103" s="3">
        <v>5</v>
      </c>
      <c r="H103" s="3">
        <v>5.2</v>
      </c>
      <c r="I103" s="3">
        <v>6.2</v>
      </c>
      <c r="J103" s="3">
        <v>7.3</v>
      </c>
      <c r="K103" s="3">
        <v>5.0999999999999996</v>
      </c>
      <c r="L103" s="3">
        <v>4.5999999999999996</v>
      </c>
      <c r="M103" s="3">
        <v>4.2</v>
      </c>
      <c r="N103" s="3">
        <v>5.2</v>
      </c>
      <c r="O103" s="3">
        <v>7.1</v>
      </c>
      <c r="P103" s="2">
        <v>1</v>
      </c>
    </row>
    <row r="104" spans="1:16" ht="15" x14ac:dyDescent="0.2">
      <c r="A104" s="40" t="s">
        <v>240</v>
      </c>
      <c r="B104" s="2">
        <v>14</v>
      </c>
      <c r="C104" s="2">
        <v>1</v>
      </c>
      <c r="D104" s="2">
        <v>1</v>
      </c>
      <c r="E104" s="2">
        <v>1</v>
      </c>
      <c r="F104" s="3">
        <v>7.7</v>
      </c>
      <c r="G104" s="3">
        <v>4.7</v>
      </c>
      <c r="H104" s="3">
        <v>5.2</v>
      </c>
      <c r="I104" s="3">
        <v>7</v>
      </c>
      <c r="J104" s="3">
        <v>7.7</v>
      </c>
      <c r="K104" s="3">
        <v>4</v>
      </c>
      <c r="L104" s="3">
        <v>4.7</v>
      </c>
      <c r="M104" s="3">
        <v>3.7</v>
      </c>
      <c r="N104" s="3">
        <v>4.7</v>
      </c>
      <c r="O104" s="3">
        <v>7.6</v>
      </c>
      <c r="P104" s="2">
        <v>1</v>
      </c>
    </row>
    <row r="105" spans="1:16" ht="15" x14ac:dyDescent="0.2">
      <c r="A105" s="40" t="s">
        <v>241</v>
      </c>
      <c r="B105" s="2">
        <v>12</v>
      </c>
      <c r="C105" s="2">
        <v>1</v>
      </c>
      <c r="D105" s="2">
        <v>0</v>
      </c>
      <c r="E105" s="2">
        <v>1</v>
      </c>
      <c r="F105" s="3">
        <v>9.5</v>
      </c>
      <c r="G105" s="3">
        <v>5.6</v>
      </c>
      <c r="H105" s="3">
        <v>5.6</v>
      </c>
      <c r="I105" s="3">
        <v>6.6</v>
      </c>
      <c r="J105" s="3">
        <v>7.6</v>
      </c>
      <c r="K105" s="3">
        <v>5.6</v>
      </c>
      <c r="L105" s="3">
        <v>4.5</v>
      </c>
      <c r="M105" s="3">
        <v>4.4000000000000004</v>
      </c>
      <c r="N105" s="3">
        <v>5.5</v>
      </c>
      <c r="O105" s="3">
        <v>9</v>
      </c>
      <c r="P105" s="2">
        <v>1</v>
      </c>
    </row>
    <row r="106" spans="1:16" ht="15" x14ac:dyDescent="0.2">
      <c r="A106" s="40" t="s">
        <v>242</v>
      </c>
      <c r="B106" s="2">
        <v>15</v>
      </c>
      <c r="C106" s="2">
        <v>0</v>
      </c>
      <c r="D106" s="2">
        <v>1</v>
      </c>
      <c r="E106" s="2">
        <v>0</v>
      </c>
      <c r="F106" s="3">
        <v>6.5</v>
      </c>
      <c r="G106" s="3">
        <v>4.3</v>
      </c>
      <c r="H106" s="3">
        <v>4.7</v>
      </c>
      <c r="I106" s="3">
        <v>6</v>
      </c>
      <c r="J106" s="3">
        <v>8.6999999999999993</v>
      </c>
      <c r="K106" s="3">
        <v>5</v>
      </c>
      <c r="L106" s="3">
        <v>5.6</v>
      </c>
      <c r="M106" s="3">
        <v>4.5999999999999996</v>
      </c>
      <c r="N106" s="3">
        <v>6.8</v>
      </c>
      <c r="O106" s="3">
        <v>8.9</v>
      </c>
      <c r="P106" s="2">
        <v>1</v>
      </c>
    </row>
    <row r="107" spans="1:16" ht="15" x14ac:dyDescent="0.2">
      <c r="A107" s="40" t="s">
        <v>243</v>
      </c>
      <c r="B107" s="2">
        <v>13</v>
      </c>
      <c r="C107" s="2">
        <v>1</v>
      </c>
      <c r="D107" s="2">
        <v>1</v>
      </c>
      <c r="E107" s="2">
        <v>0</v>
      </c>
      <c r="F107" s="3">
        <v>8.3000000000000007</v>
      </c>
      <c r="G107" s="3">
        <v>3.4</v>
      </c>
      <c r="H107" s="3">
        <v>3.4</v>
      </c>
      <c r="I107" s="3">
        <v>5.2</v>
      </c>
      <c r="J107" s="3">
        <v>9.1</v>
      </c>
      <c r="K107" s="3">
        <v>4.2</v>
      </c>
      <c r="L107" s="3">
        <v>5.8</v>
      </c>
      <c r="M107" s="3">
        <v>3.9</v>
      </c>
      <c r="N107" s="3">
        <v>5.9</v>
      </c>
      <c r="O107" s="3">
        <v>7.5</v>
      </c>
      <c r="P107" s="2">
        <v>1</v>
      </c>
    </row>
    <row r="108" spans="1:16" ht="15" x14ac:dyDescent="0.2">
      <c r="A108" s="40" t="s">
        <v>244</v>
      </c>
      <c r="B108" s="2">
        <v>15</v>
      </c>
      <c r="C108" s="2">
        <v>0</v>
      </c>
      <c r="D108" s="2">
        <v>0</v>
      </c>
      <c r="E108" s="2">
        <v>1</v>
      </c>
      <c r="F108" s="3">
        <v>9.6</v>
      </c>
      <c r="G108" s="3">
        <v>4.0999999999999996</v>
      </c>
      <c r="H108" s="3">
        <v>4.8</v>
      </c>
      <c r="I108" s="3">
        <v>5.5</v>
      </c>
      <c r="J108" s="3">
        <v>7.7</v>
      </c>
      <c r="K108" s="3">
        <v>4.4000000000000004</v>
      </c>
      <c r="L108" s="3">
        <v>4.5999999999999996</v>
      </c>
      <c r="M108" s="3">
        <v>4.9000000000000004</v>
      </c>
      <c r="N108" s="3">
        <v>6.5</v>
      </c>
      <c r="O108" s="3">
        <v>9.3000000000000007</v>
      </c>
      <c r="P108" s="2">
        <v>1</v>
      </c>
    </row>
    <row r="109" spans="1:16" ht="15" x14ac:dyDescent="0.2">
      <c r="A109" s="40" t="s">
        <v>245</v>
      </c>
      <c r="B109" s="2">
        <v>1</v>
      </c>
      <c r="C109" s="2">
        <v>1</v>
      </c>
      <c r="D109" s="2">
        <v>1</v>
      </c>
      <c r="E109" s="2">
        <v>0</v>
      </c>
      <c r="F109" s="3">
        <v>5.9</v>
      </c>
      <c r="G109" s="3">
        <v>4</v>
      </c>
      <c r="H109" s="3">
        <v>6</v>
      </c>
      <c r="I109" s="3">
        <v>6.2</v>
      </c>
      <c r="J109" s="3">
        <v>8.4</v>
      </c>
      <c r="K109" s="3">
        <v>5.8</v>
      </c>
      <c r="L109" s="3">
        <v>7.5</v>
      </c>
      <c r="M109" s="3">
        <v>5.4</v>
      </c>
      <c r="N109" s="3">
        <v>8.6999999999999993</v>
      </c>
      <c r="O109" s="3">
        <v>8</v>
      </c>
      <c r="P109" s="2">
        <v>1</v>
      </c>
    </row>
    <row r="110" spans="1:16" ht="15" x14ac:dyDescent="0.2">
      <c r="A110" s="40" t="s">
        <v>246</v>
      </c>
      <c r="B110" s="2">
        <v>7</v>
      </c>
      <c r="C110" s="2">
        <v>0</v>
      </c>
      <c r="D110" s="2">
        <v>0</v>
      </c>
      <c r="E110" s="2">
        <v>1</v>
      </c>
      <c r="F110" s="3">
        <v>8.6999999999999993</v>
      </c>
      <c r="G110" s="3">
        <v>3.7</v>
      </c>
      <c r="H110" s="3">
        <v>4.5999999999999996</v>
      </c>
      <c r="I110" s="3">
        <v>4.8</v>
      </c>
      <c r="J110" s="3">
        <v>3.8</v>
      </c>
      <c r="K110" s="3">
        <v>4.5999999999999996</v>
      </c>
      <c r="L110" s="3">
        <v>3.5</v>
      </c>
      <c r="M110" s="3">
        <v>4.2</v>
      </c>
      <c r="N110" s="3">
        <v>5.5</v>
      </c>
      <c r="O110" s="3">
        <v>7.6</v>
      </c>
      <c r="P110" s="2">
        <v>1</v>
      </c>
    </row>
    <row r="111" spans="1:16" ht="15" x14ac:dyDescent="0.2">
      <c r="A111" s="40" t="s">
        <v>247</v>
      </c>
      <c r="B111" s="2">
        <v>2</v>
      </c>
      <c r="C111" s="2">
        <v>1</v>
      </c>
      <c r="D111" s="2">
        <v>0</v>
      </c>
      <c r="E111" s="2">
        <v>0</v>
      </c>
      <c r="F111" s="3">
        <v>6.7</v>
      </c>
      <c r="G111" s="3">
        <v>3.2</v>
      </c>
      <c r="H111" s="3">
        <v>2.2999999999999998</v>
      </c>
      <c r="I111" s="3">
        <v>4.5</v>
      </c>
      <c r="J111" s="3">
        <v>5</v>
      </c>
      <c r="K111" s="3">
        <v>3.8</v>
      </c>
      <c r="L111" s="3">
        <v>2.6</v>
      </c>
      <c r="M111" s="3">
        <v>3.1</v>
      </c>
      <c r="N111" s="3">
        <v>5.5</v>
      </c>
      <c r="O111" s="3">
        <v>7.1</v>
      </c>
      <c r="P111" s="2">
        <v>0</v>
      </c>
    </row>
    <row r="112" spans="1:16" ht="15" x14ac:dyDescent="0.2">
      <c r="A112" s="40" t="s">
        <v>248</v>
      </c>
      <c r="B112" s="2">
        <v>7</v>
      </c>
      <c r="C112" s="2">
        <v>1</v>
      </c>
      <c r="D112" s="2">
        <v>0</v>
      </c>
      <c r="E112" s="2">
        <v>1</v>
      </c>
      <c r="F112" s="3">
        <v>9.6999999999999993</v>
      </c>
      <c r="G112" s="3">
        <v>5</v>
      </c>
      <c r="H112" s="3">
        <v>3.4</v>
      </c>
      <c r="I112" s="3">
        <v>6.1</v>
      </c>
      <c r="J112" s="3">
        <v>6.7</v>
      </c>
      <c r="K112" s="3">
        <v>3.7</v>
      </c>
      <c r="L112" s="3">
        <v>3.4</v>
      </c>
      <c r="M112" s="3">
        <v>4.0999999999999996</v>
      </c>
      <c r="N112" s="3">
        <v>7.1</v>
      </c>
      <c r="O112" s="3">
        <v>8.1</v>
      </c>
      <c r="P112" s="2">
        <v>1</v>
      </c>
    </row>
    <row r="113" spans="1:16" ht="15" x14ac:dyDescent="0.2">
      <c r="A113" s="40" t="s">
        <v>249</v>
      </c>
      <c r="B113" s="2">
        <v>12</v>
      </c>
      <c r="C113" s="2">
        <v>1</v>
      </c>
      <c r="D113" s="2">
        <v>0</v>
      </c>
      <c r="E113" s="2">
        <v>1</v>
      </c>
      <c r="F113" s="3">
        <v>8.8000000000000007</v>
      </c>
      <c r="G113" s="3">
        <v>3.5</v>
      </c>
      <c r="H113" s="3">
        <v>3.3</v>
      </c>
      <c r="I113" s="3">
        <v>4.5</v>
      </c>
      <c r="J113" s="3">
        <v>6.7</v>
      </c>
      <c r="K113" s="3">
        <v>4</v>
      </c>
      <c r="L113" s="3">
        <v>2.2999999999999998</v>
      </c>
      <c r="M113" s="3">
        <v>3.9</v>
      </c>
      <c r="N113" s="3">
        <v>6.6</v>
      </c>
      <c r="O113" s="3">
        <v>7.9</v>
      </c>
      <c r="P113" s="2">
        <v>0</v>
      </c>
    </row>
    <row r="114" spans="1:16" ht="15" x14ac:dyDescent="0.2">
      <c r="A114" s="40" t="s">
        <v>250</v>
      </c>
      <c r="B114" s="2">
        <v>7</v>
      </c>
      <c r="C114" s="2">
        <v>1</v>
      </c>
      <c r="D114" s="2">
        <v>1</v>
      </c>
      <c r="E114" s="2">
        <v>0</v>
      </c>
      <c r="F114" s="3">
        <v>8.1999999999999993</v>
      </c>
      <c r="G114" s="3">
        <v>3.6</v>
      </c>
      <c r="H114" s="3">
        <v>4.5</v>
      </c>
      <c r="I114" s="3">
        <v>5</v>
      </c>
      <c r="J114" s="3">
        <v>9</v>
      </c>
      <c r="K114" s="3">
        <v>4.5</v>
      </c>
      <c r="L114" s="3">
        <v>6.9</v>
      </c>
      <c r="M114" s="3">
        <v>4.5</v>
      </c>
      <c r="N114" s="3">
        <v>5.2</v>
      </c>
      <c r="O114" s="3">
        <v>7.2</v>
      </c>
      <c r="P114" s="2">
        <v>1</v>
      </c>
    </row>
    <row r="115" spans="1:16" ht="15" x14ac:dyDescent="0.2">
      <c r="A115" s="40" t="s">
        <v>251</v>
      </c>
      <c r="B115" s="2">
        <v>14</v>
      </c>
      <c r="C115" s="2">
        <v>0</v>
      </c>
      <c r="D115" s="2">
        <v>1</v>
      </c>
      <c r="E115" s="2">
        <v>1</v>
      </c>
      <c r="F115" s="3">
        <v>8.9</v>
      </c>
      <c r="G115" s="3">
        <v>4.3</v>
      </c>
      <c r="H115" s="3">
        <v>6.3</v>
      </c>
      <c r="I115" s="3">
        <v>6.9</v>
      </c>
      <c r="J115" s="3">
        <v>8.1999999999999993</v>
      </c>
      <c r="K115" s="3">
        <v>4.2</v>
      </c>
      <c r="L115" s="3">
        <v>5.9</v>
      </c>
      <c r="M115" s="3">
        <v>4.2</v>
      </c>
      <c r="N115" s="3">
        <v>5.6</v>
      </c>
      <c r="O115" s="3">
        <v>7.7</v>
      </c>
      <c r="P115" s="2">
        <v>1</v>
      </c>
    </row>
    <row r="116" spans="1:16" ht="15" x14ac:dyDescent="0.2">
      <c r="A116" s="40" t="s">
        <v>252</v>
      </c>
      <c r="B116" s="2">
        <v>14</v>
      </c>
      <c r="C116" s="2">
        <v>0</v>
      </c>
      <c r="D116" s="2">
        <v>1</v>
      </c>
      <c r="E116" s="2">
        <v>1</v>
      </c>
      <c r="F116" s="3">
        <v>8.4</v>
      </c>
      <c r="G116" s="3">
        <v>3.8</v>
      </c>
      <c r="H116" s="3">
        <v>3.2</v>
      </c>
      <c r="I116" s="3">
        <v>5.9</v>
      </c>
      <c r="J116" s="3">
        <v>6.7</v>
      </c>
      <c r="K116" s="3">
        <v>4</v>
      </c>
      <c r="L116" s="3">
        <v>5</v>
      </c>
      <c r="M116" s="3">
        <v>3.6</v>
      </c>
      <c r="N116" s="3">
        <v>4.9000000000000004</v>
      </c>
      <c r="O116" s="3">
        <v>7.9</v>
      </c>
      <c r="P116" s="2">
        <v>1</v>
      </c>
    </row>
    <row r="117" spans="1:16" ht="15" x14ac:dyDescent="0.2">
      <c r="A117" s="40" t="s">
        <v>253</v>
      </c>
      <c r="B117" s="2">
        <v>11</v>
      </c>
      <c r="C117" s="2">
        <v>1</v>
      </c>
      <c r="D117" s="2">
        <v>1</v>
      </c>
      <c r="E117" s="2">
        <v>1</v>
      </c>
      <c r="F117" s="3">
        <v>7.7</v>
      </c>
      <c r="G117" s="3">
        <v>4.7</v>
      </c>
      <c r="H117" s="3">
        <v>4.3</v>
      </c>
      <c r="I117" s="3">
        <v>7</v>
      </c>
      <c r="J117" s="3">
        <v>7.7</v>
      </c>
      <c r="K117" s="3">
        <v>5.0999999999999996</v>
      </c>
      <c r="L117" s="3">
        <v>4.7</v>
      </c>
      <c r="M117" s="3">
        <v>3.7</v>
      </c>
      <c r="N117" s="3">
        <v>5.4</v>
      </c>
      <c r="O117" s="3">
        <v>6.9</v>
      </c>
      <c r="P117" s="2">
        <v>0</v>
      </c>
    </row>
    <row r="118" spans="1:16" ht="15" x14ac:dyDescent="0.2">
      <c r="A118" s="40" t="s">
        <v>254</v>
      </c>
      <c r="B118" s="2">
        <v>10</v>
      </c>
      <c r="C118" s="2">
        <v>0</v>
      </c>
      <c r="D118" s="2">
        <v>1</v>
      </c>
      <c r="E118" s="2">
        <v>1</v>
      </c>
      <c r="F118" s="3">
        <v>9.1999999999999993</v>
      </c>
      <c r="G118" s="3">
        <v>5</v>
      </c>
      <c r="H118" s="3">
        <v>4.9000000000000004</v>
      </c>
      <c r="I118" s="3">
        <v>6.2</v>
      </c>
      <c r="J118" s="3">
        <v>7.3</v>
      </c>
      <c r="K118" s="3">
        <v>4.2</v>
      </c>
      <c r="L118" s="3">
        <v>4.5999999999999996</v>
      </c>
      <c r="M118" s="3">
        <v>4.2</v>
      </c>
      <c r="N118" s="3">
        <v>7.7</v>
      </c>
      <c r="O118" s="3">
        <v>9.5</v>
      </c>
      <c r="P118" s="2">
        <v>1</v>
      </c>
    </row>
    <row r="119" spans="1:16" ht="15" x14ac:dyDescent="0.2">
      <c r="A119" s="40" t="s">
        <v>255</v>
      </c>
      <c r="B119" s="2">
        <v>5</v>
      </c>
      <c r="C119" s="2">
        <v>1</v>
      </c>
      <c r="D119" s="2">
        <v>1</v>
      </c>
      <c r="E119" s="2">
        <v>0</v>
      </c>
      <c r="F119" s="3">
        <v>7.3</v>
      </c>
      <c r="G119" s="3">
        <v>3.6</v>
      </c>
      <c r="H119" s="3">
        <v>5.4</v>
      </c>
      <c r="I119" s="3">
        <v>6.1</v>
      </c>
      <c r="J119" s="3">
        <v>8</v>
      </c>
      <c r="K119" s="3">
        <v>2.8</v>
      </c>
      <c r="L119" s="3">
        <v>3.3</v>
      </c>
      <c r="M119" s="3">
        <v>2.9</v>
      </c>
      <c r="N119" s="3">
        <v>4.0999999999999996</v>
      </c>
      <c r="O119" s="3">
        <v>7.5</v>
      </c>
      <c r="P119" s="2">
        <v>0</v>
      </c>
    </row>
    <row r="120" spans="1:16" ht="15" x14ac:dyDescent="0.2">
      <c r="A120" s="40" t="s">
        <v>256</v>
      </c>
      <c r="B120" s="2">
        <v>11</v>
      </c>
      <c r="C120" s="2">
        <v>0</v>
      </c>
      <c r="D120" s="2">
        <v>0</v>
      </c>
      <c r="E120" s="2">
        <v>1</v>
      </c>
      <c r="F120" s="3">
        <v>9</v>
      </c>
      <c r="G120" s="3">
        <v>4.0999999999999996</v>
      </c>
      <c r="H120" s="3">
        <v>3</v>
      </c>
      <c r="I120" s="3">
        <v>5</v>
      </c>
      <c r="J120" s="3">
        <v>6</v>
      </c>
      <c r="K120" s="3">
        <v>3.3</v>
      </c>
      <c r="L120" s="3">
        <v>3.9</v>
      </c>
      <c r="M120" s="3">
        <v>3.1</v>
      </c>
      <c r="N120" s="3">
        <v>4.2</v>
      </c>
      <c r="O120" s="3">
        <v>8</v>
      </c>
      <c r="P120" s="2">
        <v>1</v>
      </c>
    </row>
    <row r="121" spans="1:16" ht="15" x14ac:dyDescent="0.2">
      <c r="A121" s="40" t="s">
        <v>257</v>
      </c>
      <c r="B121" s="2">
        <v>6</v>
      </c>
      <c r="C121" s="2">
        <v>0</v>
      </c>
      <c r="D121" s="2">
        <v>1</v>
      </c>
      <c r="E121" s="2">
        <v>0</v>
      </c>
      <c r="F121" s="3">
        <v>8.1</v>
      </c>
      <c r="G121" s="3">
        <v>2.5</v>
      </c>
      <c r="H121" s="3">
        <v>4.0999999999999996</v>
      </c>
      <c r="I121" s="3">
        <v>3.8</v>
      </c>
      <c r="J121" s="3">
        <v>6.6</v>
      </c>
      <c r="K121" s="3">
        <v>2.6</v>
      </c>
      <c r="L121" s="3">
        <v>3.5</v>
      </c>
      <c r="M121" s="3">
        <v>3</v>
      </c>
      <c r="N121" s="3">
        <v>3.9</v>
      </c>
      <c r="O121" s="3">
        <v>7.1</v>
      </c>
      <c r="P121" s="2">
        <v>0</v>
      </c>
    </row>
    <row r="122" spans="1:16" ht="15" x14ac:dyDescent="0.2">
      <c r="A122" s="40" t="s">
        <v>258</v>
      </c>
      <c r="B122" s="2">
        <v>9</v>
      </c>
      <c r="C122" s="2">
        <v>0</v>
      </c>
      <c r="D122" s="2">
        <v>1</v>
      </c>
      <c r="E122" s="2">
        <v>1</v>
      </c>
      <c r="F122" s="3">
        <v>7.4</v>
      </c>
      <c r="G122" s="3">
        <v>5.0999999999999996</v>
      </c>
      <c r="H122" s="3">
        <v>5</v>
      </c>
      <c r="I122" s="3">
        <v>6.9</v>
      </c>
      <c r="J122" s="3">
        <v>9.6</v>
      </c>
      <c r="K122" s="3">
        <v>5.7</v>
      </c>
      <c r="L122" s="3">
        <v>6.5</v>
      </c>
      <c r="M122" s="3">
        <v>5.5</v>
      </c>
      <c r="N122" s="3">
        <v>7</v>
      </c>
      <c r="O122" s="3">
        <v>8.8000000000000007</v>
      </c>
      <c r="P122" s="2">
        <v>1</v>
      </c>
    </row>
    <row r="123" spans="1:16" ht="15" x14ac:dyDescent="0.2">
      <c r="A123" s="40" t="s">
        <v>259</v>
      </c>
      <c r="B123" s="2">
        <v>9</v>
      </c>
      <c r="C123" s="2">
        <v>1</v>
      </c>
      <c r="D123" s="2">
        <v>1</v>
      </c>
      <c r="E123" s="2">
        <v>0</v>
      </c>
      <c r="F123" s="3">
        <v>7.9</v>
      </c>
      <c r="G123" s="3">
        <v>3</v>
      </c>
      <c r="H123" s="3">
        <v>4.3</v>
      </c>
      <c r="I123" s="3">
        <v>4.8</v>
      </c>
      <c r="J123" s="3">
        <v>9.6999999999999993</v>
      </c>
      <c r="K123" s="3">
        <v>4.8</v>
      </c>
      <c r="L123" s="3">
        <v>5.4</v>
      </c>
      <c r="M123" s="3">
        <v>3.5</v>
      </c>
      <c r="N123" s="3">
        <v>6.2</v>
      </c>
      <c r="O123" s="3">
        <v>8</v>
      </c>
      <c r="P123" s="2">
        <v>0</v>
      </c>
    </row>
    <row r="124" spans="1:16" ht="15" x14ac:dyDescent="0.2">
      <c r="A124" s="40" t="s">
        <v>260</v>
      </c>
      <c r="B124" s="2">
        <v>10</v>
      </c>
      <c r="C124" s="2">
        <v>0</v>
      </c>
      <c r="D124" s="2">
        <v>1</v>
      </c>
      <c r="E124" s="2">
        <v>0</v>
      </c>
      <c r="F124" s="3">
        <v>7.7</v>
      </c>
      <c r="G124" s="3">
        <v>2.2000000000000002</v>
      </c>
      <c r="H124" s="3">
        <v>2.4</v>
      </c>
      <c r="I124" s="3">
        <v>3.4</v>
      </c>
      <c r="J124" s="3">
        <v>6.2</v>
      </c>
      <c r="K124" s="3">
        <v>3.2</v>
      </c>
      <c r="L124" s="3">
        <v>3.1</v>
      </c>
      <c r="M124" s="3">
        <v>2.6</v>
      </c>
      <c r="N124" s="3">
        <v>3.4</v>
      </c>
      <c r="O124" s="3">
        <v>7.7</v>
      </c>
      <c r="P124" s="2">
        <v>0</v>
      </c>
    </row>
    <row r="125" spans="1:16" ht="15" x14ac:dyDescent="0.2">
      <c r="A125" s="40" t="s">
        <v>261</v>
      </c>
      <c r="B125" s="2">
        <v>5</v>
      </c>
      <c r="C125" s="2">
        <v>0</v>
      </c>
      <c r="D125" s="2">
        <v>1</v>
      </c>
      <c r="E125" s="2">
        <v>1</v>
      </c>
      <c r="F125" s="3">
        <v>9.4</v>
      </c>
      <c r="G125" s="3">
        <v>2.5</v>
      </c>
      <c r="H125" s="3">
        <v>3.2</v>
      </c>
      <c r="I125" s="3">
        <v>4.5999999999999996</v>
      </c>
      <c r="J125" s="3">
        <v>6.3</v>
      </c>
      <c r="K125" s="3">
        <v>5.8</v>
      </c>
      <c r="L125" s="3">
        <v>4.5999999999999996</v>
      </c>
      <c r="M125" s="3">
        <v>4.5999999999999996</v>
      </c>
      <c r="N125" s="3">
        <v>7</v>
      </c>
      <c r="O125" s="3">
        <v>8.1999999999999993</v>
      </c>
      <c r="P125" s="2">
        <v>1</v>
      </c>
    </row>
    <row r="126" spans="1:16" ht="15" x14ac:dyDescent="0.2">
      <c r="A126" s="40" t="s">
        <v>262</v>
      </c>
      <c r="B126" s="2">
        <v>7</v>
      </c>
      <c r="C126" s="2">
        <v>1</v>
      </c>
      <c r="D126" s="2">
        <v>1</v>
      </c>
      <c r="E126" s="2">
        <v>0</v>
      </c>
      <c r="F126" s="3">
        <v>7.2</v>
      </c>
      <c r="G126" s="3">
        <v>4.3</v>
      </c>
      <c r="H126" s="3">
        <v>3.9</v>
      </c>
      <c r="I126" s="3">
        <v>4.7</v>
      </c>
      <c r="J126" s="3">
        <v>10</v>
      </c>
      <c r="K126" s="3">
        <v>3.2</v>
      </c>
      <c r="L126" s="3">
        <v>4.0999999999999996</v>
      </c>
      <c r="M126" s="3">
        <v>2.5</v>
      </c>
      <c r="N126" s="3">
        <v>4.2</v>
      </c>
      <c r="O126" s="3">
        <v>6.5</v>
      </c>
      <c r="P126" s="2">
        <v>0</v>
      </c>
    </row>
    <row r="127" spans="1:16" ht="15" x14ac:dyDescent="0.2">
      <c r="A127" s="40" t="s">
        <v>263</v>
      </c>
      <c r="B127" s="2">
        <v>15</v>
      </c>
      <c r="C127" s="2">
        <v>0</v>
      </c>
      <c r="D127" s="2">
        <v>0</v>
      </c>
      <c r="E127" s="2">
        <v>1</v>
      </c>
      <c r="F127" s="3">
        <v>8.3000000000000007</v>
      </c>
      <c r="G127" s="3">
        <v>3.7</v>
      </c>
      <c r="H127" s="3">
        <v>5.3</v>
      </c>
      <c r="I127" s="3">
        <v>6.1</v>
      </c>
      <c r="J127" s="3">
        <v>5.3</v>
      </c>
      <c r="K127" s="3">
        <v>4.0999999999999996</v>
      </c>
      <c r="L127" s="3">
        <v>2.9</v>
      </c>
      <c r="M127" s="3">
        <v>3.1</v>
      </c>
      <c r="N127" s="3">
        <v>4</v>
      </c>
      <c r="O127" s="3">
        <v>8.1</v>
      </c>
      <c r="P127" s="2">
        <v>1</v>
      </c>
    </row>
    <row r="128" spans="1:16" ht="15" x14ac:dyDescent="0.2">
      <c r="A128" s="40" t="s">
        <v>264</v>
      </c>
      <c r="B128" s="2">
        <v>12</v>
      </c>
      <c r="C128" s="2">
        <v>1</v>
      </c>
      <c r="D128" s="2">
        <v>0</v>
      </c>
      <c r="E128" s="2">
        <v>0</v>
      </c>
      <c r="F128" s="3">
        <v>7.9</v>
      </c>
      <c r="G128" s="3">
        <v>3.9</v>
      </c>
      <c r="H128" s="3">
        <v>4.9000000000000004</v>
      </c>
      <c r="I128" s="3">
        <v>5.8</v>
      </c>
      <c r="J128" s="3">
        <v>4.7</v>
      </c>
      <c r="K128" s="3">
        <v>4.5999999999999996</v>
      </c>
      <c r="L128" s="3">
        <v>4.2</v>
      </c>
      <c r="M128" s="3">
        <v>4.3</v>
      </c>
      <c r="N128" s="3">
        <v>6.6</v>
      </c>
      <c r="O128" s="3">
        <v>8.1</v>
      </c>
      <c r="P128" s="2">
        <v>0</v>
      </c>
    </row>
    <row r="129" spans="1:16" ht="15" x14ac:dyDescent="0.2">
      <c r="A129" s="40" t="s">
        <v>265</v>
      </c>
      <c r="B129" s="2">
        <v>7</v>
      </c>
      <c r="C129" s="2">
        <v>1</v>
      </c>
      <c r="D129" s="2">
        <v>1</v>
      </c>
      <c r="E129" s="2">
        <v>0</v>
      </c>
      <c r="F129" s="3">
        <v>7.3</v>
      </c>
      <c r="G129" s="3">
        <v>3.6</v>
      </c>
      <c r="H129" s="3">
        <v>3.6</v>
      </c>
      <c r="I129" s="3">
        <v>6.1</v>
      </c>
      <c r="J129" s="3">
        <v>8</v>
      </c>
      <c r="K129" s="3">
        <v>3.3</v>
      </c>
      <c r="L129" s="3">
        <v>3.3</v>
      </c>
      <c r="M129" s="3">
        <v>2.9</v>
      </c>
      <c r="N129" s="3">
        <v>4</v>
      </c>
      <c r="O129" s="3">
        <v>6.9</v>
      </c>
      <c r="P129" s="2">
        <v>0</v>
      </c>
    </row>
    <row r="130" spans="1:16" ht="15" x14ac:dyDescent="0.2">
      <c r="A130" s="40" t="s">
        <v>266</v>
      </c>
      <c r="B130" s="2">
        <v>11</v>
      </c>
      <c r="C130" s="2">
        <v>1</v>
      </c>
      <c r="D130" s="2">
        <v>1</v>
      </c>
      <c r="E130" s="2">
        <v>1</v>
      </c>
      <c r="F130" s="3">
        <v>9.6</v>
      </c>
      <c r="G130" s="3">
        <v>5.7</v>
      </c>
      <c r="H130" s="3">
        <v>5.6</v>
      </c>
      <c r="I130" s="3">
        <v>7.8</v>
      </c>
      <c r="J130" s="3">
        <v>4.5</v>
      </c>
      <c r="K130" s="3">
        <v>4.4000000000000004</v>
      </c>
      <c r="L130" s="3">
        <v>3</v>
      </c>
      <c r="M130" s="3">
        <v>4.3</v>
      </c>
      <c r="N130" s="3">
        <v>6.2</v>
      </c>
      <c r="O130" s="3">
        <v>9.3000000000000007</v>
      </c>
      <c r="P130" s="2">
        <v>1</v>
      </c>
    </row>
    <row r="131" spans="1:16" ht="15" x14ac:dyDescent="0.2">
      <c r="A131" s="40" t="s">
        <v>267</v>
      </c>
      <c r="B131" s="2">
        <v>4</v>
      </c>
      <c r="C131" s="2">
        <v>0</v>
      </c>
      <c r="D131" s="2">
        <v>0</v>
      </c>
      <c r="E131" s="2">
        <v>0</v>
      </c>
      <c r="F131" s="3">
        <v>8.3000000000000007</v>
      </c>
      <c r="G131" s="3">
        <v>2.8</v>
      </c>
      <c r="H131" s="3">
        <v>3</v>
      </c>
      <c r="I131" s="3">
        <v>2.5</v>
      </c>
      <c r="J131" s="3">
        <v>5.2</v>
      </c>
      <c r="K131" s="3">
        <v>1.2</v>
      </c>
      <c r="L131" s="3">
        <v>2.5</v>
      </c>
      <c r="M131" s="3">
        <v>2.1</v>
      </c>
      <c r="N131" s="3">
        <v>2.6</v>
      </c>
      <c r="O131" s="3">
        <v>6.2</v>
      </c>
      <c r="P131" s="2">
        <v>0</v>
      </c>
    </row>
    <row r="132" spans="1:16" ht="15" x14ac:dyDescent="0.2">
      <c r="A132" s="40" t="s">
        <v>268</v>
      </c>
      <c r="B132" s="2">
        <v>9</v>
      </c>
      <c r="C132" s="2">
        <v>0</v>
      </c>
      <c r="D132" s="2">
        <v>0</v>
      </c>
      <c r="E132" s="2">
        <v>1</v>
      </c>
      <c r="F132" s="3">
        <v>8.6</v>
      </c>
      <c r="G132" s="3">
        <v>3.6</v>
      </c>
      <c r="H132" s="3">
        <v>2.9</v>
      </c>
      <c r="I132" s="3">
        <v>4.7</v>
      </c>
      <c r="J132" s="3">
        <v>3.7</v>
      </c>
      <c r="K132" s="3">
        <v>5</v>
      </c>
      <c r="L132" s="3">
        <v>3.4</v>
      </c>
      <c r="M132" s="3">
        <v>4</v>
      </c>
      <c r="N132" s="3">
        <v>6.1</v>
      </c>
      <c r="O132" s="3">
        <v>8</v>
      </c>
      <c r="P132" s="2">
        <v>0</v>
      </c>
    </row>
    <row r="133" spans="1:16" ht="15" x14ac:dyDescent="0.2">
      <c r="A133" s="40" t="s">
        <v>269</v>
      </c>
      <c r="B133" s="2">
        <v>9</v>
      </c>
      <c r="C133" s="2">
        <v>1</v>
      </c>
      <c r="D133" s="2">
        <v>0</v>
      </c>
      <c r="E133" s="2">
        <v>0</v>
      </c>
      <c r="F133" s="3">
        <v>8</v>
      </c>
      <c r="G133" s="3">
        <v>2.5</v>
      </c>
      <c r="H133" s="3">
        <v>3.4</v>
      </c>
      <c r="I133" s="3">
        <v>3</v>
      </c>
      <c r="J133" s="3">
        <v>5.2</v>
      </c>
      <c r="K133" s="3">
        <v>4.5999999999999996</v>
      </c>
      <c r="L133" s="3">
        <v>4.2</v>
      </c>
      <c r="M133" s="3">
        <v>4.7</v>
      </c>
      <c r="N133" s="3">
        <v>6.9</v>
      </c>
      <c r="O133" s="3">
        <v>7.1</v>
      </c>
      <c r="P133" s="2">
        <v>0</v>
      </c>
    </row>
    <row r="134" spans="1:16" ht="15" x14ac:dyDescent="0.2">
      <c r="A134" s="40" t="s">
        <v>270</v>
      </c>
      <c r="B134" s="2">
        <v>2</v>
      </c>
      <c r="C134" s="2">
        <v>1</v>
      </c>
      <c r="D134" s="2">
        <v>1</v>
      </c>
      <c r="E134" s="2">
        <v>0</v>
      </c>
      <c r="F134" s="3">
        <v>6.4</v>
      </c>
      <c r="G134" s="3">
        <v>3.2</v>
      </c>
      <c r="H134" s="3">
        <v>2.2000000000000002</v>
      </c>
      <c r="I134" s="3">
        <v>5</v>
      </c>
      <c r="J134" s="3">
        <v>8.4</v>
      </c>
      <c r="K134" s="3">
        <v>2.4</v>
      </c>
      <c r="L134" s="3">
        <v>3.7</v>
      </c>
      <c r="M134" s="3">
        <v>1.6</v>
      </c>
      <c r="N134" s="3">
        <v>3.6</v>
      </c>
      <c r="O134" s="3">
        <v>6.5</v>
      </c>
      <c r="P134" s="2">
        <v>0</v>
      </c>
    </row>
    <row r="135" spans="1:16" ht="15" x14ac:dyDescent="0.2">
      <c r="A135" s="40" t="s">
        <v>271</v>
      </c>
      <c r="B135" s="2">
        <v>10</v>
      </c>
      <c r="C135" s="2">
        <v>0</v>
      </c>
      <c r="D135" s="2">
        <v>1</v>
      </c>
      <c r="E135" s="2">
        <v>0</v>
      </c>
      <c r="F135" s="3">
        <v>6.6</v>
      </c>
      <c r="G135" s="3">
        <v>3.8</v>
      </c>
      <c r="H135" s="3">
        <v>3.2</v>
      </c>
      <c r="I135" s="3">
        <v>6.6</v>
      </c>
      <c r="J135" s="3">
        <v>8.1999999999999993</v>
      </c>
      <c r="K135" s="3">
        <v>4.3</v>
      </c>
      <c r="L135" s="3">
        <v>4.0999999999999996</v>
      </c>
      <c r="M135" s="3">
        <v>3.3</v>
      </c>
      <c r="N135" s="3">
        <v>6.3</v>
      </c>
      <c r="O135" s="3">
        <v>7.1</v>
      </c>
      <c r="P135" s="2">
        <v>0</v>
      </c>
    </row>
    <row r="136" spans="1:16" ht="15" x14ac:dyDescent="0.2">
      <c r="A136" s="40" t="s">
        <v>272</v>
      </c>
      <c r="B136" s="2">
        <v>14</v>
      </c>
      <c r="C136" s="2">
        <v>0</v>
      </c>
      <c r="D136" s="2">
        <v>0</v>
      </c>
      <c r="E136" s="2">
        <v>1</v>
      </c>
      <c r="F136" s="3">
        <v>7.6</v>
      </c>
      <c r="G136" s="3">
        <v>2.5</v>
      </c>
      <c r="H136" s="3">
        <v>3.2</v>
      </c>
      <c r="I136" s="3">
        <v>4.2</v>
      </c>
      <c r="J136" s="3">
        <v>5.8</v>
      </c>
      <c r="K136" s="3">
        <v>3.6</v>
      </c>
      <c r="L136" s="3">
        <v>3.8</v>
      </c>
      <c r="M136" s="3">
        <v>4.2</v>
      </c>
      <c r="N136" s="3">
        <v>6</v>
      </c>
      <c r="O136" s="3">
        <v>8.1999999999999993</v>
      </c>
      <c r="P136" s="2">
        <v>1</v>
      </c>
    </row>
    <row r="137" spans="1:16" ht="15" x14ac:dyDescent="0.2">
      <c r="A137" s="40" t="s">
        <v>273</v>
      </c>
      <c r="B137" s="2">
        <v>1</v>
      </c>
      <c r="C137" s="2">
        <v>1</v>
      </c>
      <c r="D137" s="2">
        <v>0</v>
      </c>
      <c r="E137" s="2">
        <v>1</v>
      </c>
      <c r="F137" s="3">
        <v>9.4</v>
      </c>
      <c r="G137" s="3">
        <v>4.0999999999999996</v>
      </c>
      <c r="H137" s="3">
        <v>3.4</v>
      </c>
      <c r="I137" s="3">
        <v>4.7</v>
      </c>
      <c r="J137" s="3">
        <v>7.6</v>
      </c>
      <c r="K137" s="3">
        <v>5.0999999999999996</v>
      </c>
      <c r="L137" s="3">
        <v>3.7</v>
      </c>
      <c r="M137" s="3">
        <v>4.4000000000000004</v>
      </c>
      <c r="N137" s="3">
        <v>5.6</v>
      </c>
      <c r="O137" s="3">
        <v>7</v>
      </c>
      <c r="P137" s="2">
        <v>1</v>
      </c>
    </row>
    <row r="138" spans="1:16" ht="15" x14ac:dyDescent="0.2">
      <c r="A138" s="40" t="s">
        <v>274</v>
      </c>
      <c r="B138" s="2">
        <v>4</v>
      </c>
      <c r="C138" s="2">
        <v>0</v>
      </c>
      <c r="D138" s="2">
        <v>0</v>
      </c>
      <c r="E138" s="2">
        <v>0</v>
      </c>
      <c r="F138" s="3">
        <v>8.3000000000000007</v>
      </c>
      <c r="G138" s="3">
        <v>2.8</v>
      </c>
      <c r="H138" s="3">
        <v>3</v>
      </c>
      <c r="I138" s="3">
        <v>2.5</v>
      </c>
      <c r="J138" s="3">
        <v>5.2</v>
      </c>
      <c r="K138" s="3">
        <v>1.8</v>
      </c>
      <c r="L138" s="3">
        <v>2.5</v>
      </c>
      <c r="M138" s="3">
        <v>2.1</v>
      </c>
      <c r="N138" s="3">
        <v>3.1</v>
      </c>
      <c r="O138" s="3">
        <v>6.7</v>
      </c>
      <c r="P138" s="2">
        <v>0</v>
      </c>
    </row>
    <row r="139" spans="1:16" ht="15" x14ac:dyDescent="0.2">
      <c r="A139" s="40" t="s">
        <v>275</v>
      </c>
      <c r="B139" s="2">
        <v>13</v>
      </c>
      <c r="C139" s="2">
        <v>1</v>
      </c>
      <c r="D139" s="2">
        <v>1</v>
      </c>
      <c r="E139" s="2">
        <v>1</v>
      </c>
      <c r="F139" s="3">
        <v>7.8</v>
      </c>
      <c r="G139" s="3">
        <v>4.9000000000000004</v>
      </c>
      <c r="H139" s="3">
        <v>5.8</v>
      </c>
      <c r="I139" s="3">
        <v>7.1</v>
      </c>
      <c r="J139" s="3">
        <v>7.9</v>
      </c>
      <c r="K139" s="3">
        <v>4.0999999999999996</v>
      </c>
      <c r="L139" s="3">
        <v>4.9000000000000004</v>
      </c>
      <c r="M139" s="3">
        <v>3.9</v>
      </c>
      <c r="N139" s="3">
        <v>5.7</v>
      </c>
      <c r="O139" s="3">
        <v>7.5</v>
      </c>
      <c r="P139" s="2">
        <v>0</v>
      </c>
    </row>
    <row r="140" spans="1:16" ht="15" x14ac:dyDescent="0.2">
      <c r="A140" s="40" t="s">
        <v>276</v>
      </c>
      <c r="B140" s="2">
        <v>13</v>
      </c>
      <c r="C140" s="2">
        <v>1</v>
      </c>
      <c r="D140" s="2">
        <v>1</v>
      </c>
      <c r="E140" s="2">
        <v>0</v>
      </c>
      <c r="F140" s="3">
        <v>7.1</v>
      </c>
      <c r="G140" s="3">
        <v>4.2</v>
      </c>
      <c r="H140" s="3">
        <v>2.8</v>
      </c>
      <c r="I140" s="3">
        <v>4.5</v>
      </c>
      <c r="J140" s="3">
        <v>9.9</v>
      </c>
      <c r="K140" s="3">
        <v>2.8</v>
      </c>
      <c r="L140" s="3">
        <v>4</v>
      </c>
      <c r="M140" s="3">
        <v>2.4</v>
      </c>
      <c r="N140" s="3">
        <v>3.3</v>
      </c>
      <c r="O140" s="3">
        <v>7.4</v>
      </c>
      <c r="P140" s="2">
        <v>0</v>
      </c>
    </row>
    <row r="141" spans="1:16" ht="15" x14ac:dyDescent="0.2">
      <c r="A141" s="40" t="s">
        <v>277</v>
      </c>
      <c r="B141" s="2">
        <v>15</v>
      </c>
      <c r="C141" s="2">
        <v>0</v>
      </c>
      <c r="D141" s="2">
        <v>1</v>
      </c>
      <c r="E141" s="2">
        <v>1</v>
      </c>
      <c r="F141" s="3">
        <v>7.6</v>
      </c>
      <c r="G141" s="3">
        <v>3.6</v>
      </c>
      <c r="H141" s="3">
        <v>2.2000000000000002</v>
      </c>
      <c r="I141" s="3">
        <v>5</v>
      </c>
      <c r="J141" s="3">
        <v>7.4</v>
      </c>
      <c r="K141" s="3">
        <v>4.4000000000000004</v>
      </c>
      <c r="L141" s="3">
        <v>5.8</v>
      </c>
      <c r="M141" s="3">
        <v>3.9</v>
      </c>
      <c r="N141" s="3">
        <v>4.8</v>
      </c>
      <c r="O141" s="3">
        <v>7.4</v>
      </c>
      <c r="P141" s="2">
        <v>0</v>
      </c>
    </row>
    <row r="142" spans="1:16" ht="15" x14ac:dyDescent="0.2">
      <c r="A142" s="40" t="s">
        <v>278</v>
      </c>
      <c r="B142" s="2">
        <v>12</v>
      </c>
      <c r="C142" s="2">
        <v>1</v>
      </c>
      <c r="D142" s="2">
        <v>1</v>
      </c>
      <c r="E142" s="2">
        <v>0</v>
      </c>
      <c r="F142" s="3">
        <v>5.6</v>
      </c>
      <c r="G142" s="3">
        <v>3.4</v>
      </c>
      <c r="H142" s="3">
        <v>5.2</v>
      </c>
      <c r="I142" s="3">
        <v>5.6</v>
      </c>
      <c r="J142" s="3">
        <v>9.1</v>
      </c>
      <c r="K142" s="3">
        <v>4.5</v>
      </c>
      <c r="L142" s="3">
        <v>6</v>
      </c>
      <c r="M142" s="3">
        <v>4.5</v>
      </c>
      <c r="N142" s="3">
        <v>6.3</v>
      </c>
      <c r="O142" s="3">
        <v>7.9</v>
      </c>
      <c r="P142" s="2">
        <v>0</v>
      </c>
    </row>
    <row r="143" spans="1:16" ht="15" x14ac:dyDescent="0.2">
      <c r="A143" s="40" t="s">
        <v>279</v>
      </c>
      <c r="B143" s="2">
        <v>3</v>
      </c>
      <c r="C143" s="2">
        <v>1</v>
      </c>
      <c r="D143" s="2">
        <v>0</v>
      </c>
      <c r="E143" s="2">
        <v>0</v>
      </c>
      <c r="F143" s="3">
        <v>9.9</v>
      </c>
      <c r="G143" s="3">
        <v>2.8</v>
      </c>
      <c r="H143" s="3">
        <v>1.5</v>
      </c>
      <c r="I143" s="3">
        <v>3.5</v>
      </c>
      <c r="J143" s="3">
        <v>5.4</v>
      </c>
      <c r="K143" s="3">
        <v>4</v>
      </c>
      <c r="L143" s="3">
        <v>4.9000000000000004</v>
      </c>
      <c r="M143" s="3">
        <v>4</v>
      </c>
      <c r="N143" s="3">
        <v>5.8</v>
      </c>
      <c r="O143" s="3">
        <v>8</v>
      </c>
      <c r="P143" s="2">
        <v>1</v>
      </c>
    </row>
    <row r="144" spans="1:16" ht="15" x14ac:dyDescent="0.2">
      <c r="A144" s="40" t="s">
        <v>280</v>
      </c>
      <c r="B144" s="2">
        <v>3</v>
      </c>
      <c r="C144" s="2">
        <v>0</v>
      </c>
      <c r="D144" s="2">
        <v>1</v>
      </c>
      <c r="E144" s="2">
        <v>1</v>
      </c>
      <c r="F144" s="3">
        <v>9.1999999999999993</v>
      </c>
      <c r="G144" s="3">
        <v>3.4</v>
      </c>
      <c r="H144" s="3">
        <v>4.9000000000000004</v>
      </c>
      <c r="I144" s="3">
        <v>5.8</v>
      </c>
      <c r="J144" s="3">
        <v>4.5</v>
      </c>
      <c r="K144" s="3">
        <v>4.2</v>
      </c>
      <c r="L144" s="3">
        <v>4</v>
      </c>
      <c r="M144" s="3">
        <v>4.5</v>
      </c>
      <c r="N144" s="3">
        <v>6.9</v>
      </c>
      <c r="O144" s="3">
        <v>8</v>
      </c>
      <c r="P144" s="2">
        <v>1</v>
      </c>
    </row>
    <row r="145" spans="1:16" ht="15" x14ac:dyDescent="0.2">
      <c r="A145" s="40" t="s">
        <v>281</v>
      </c>
      <c r="B145" s="2">
        <v>7</v>
      </c>
      <c r="C145" s="2">
        <v>1</v>
      </c>
      <c r="D145" s="2">
        <v>0</v>
      </c>
      <c r="E145" s="2">
        <v>0</v>
      </c>
      <c r="F145" s="3">
        <v>9.1</v>
      </c>
      <c r="G145" s="3">
        <v>3.8</v>
      </c>
      <c r="H145" s="3">
        <v>3.1</v>
      </c>
      <c r="I145" s="3">
        <v>4.5</v>
      </c>
      <c r="J145" s="3">
        <v>7.3</v>
      </c>
      <c r="K145" s="3">
        <v>4.5</v>
      </c>
      <c r="L145" s="3">
        <v>3.4</v>
      </c>
      <c r="M145" s="3">
        <v>4.2</v>
      </c>
      <c r="N145" s="3">
        <v>5.0999999999999996</v>
      </c>
      <c r="O145" s="3">
        <v>8.4</v>
      </c>
      <c r="P145" s="2">
        <v>0</v>
      </c>
    </row>
    <row r="146" spans="1:16" ht="15" x14ac:dyDescent="0.2">
      <c r="A146" s="40" t="s">
        <v>282</v>
      </c>
      <c r="B146" s="2">
        <v>7</v>
      </c>
      <c r="C146" s="2">
        <v>1</v>
      </c>
      <c r="D146" s="2">
        <v>0</v>
      </c>
      <c r="E146" s="2">
        <v>0</v>
      </c>
      <c r="F146" s="3">
        <v>9.9</v>
      </c>
      <c r="G146" s="3">
        <v>4.2</v>
      </c>
      <c r="H146" s="3">
        <v>3.4</v>
      </c>
      <c r="I146" s="3">
        <v>4.5</v>
      </c>
      <c r="J146" s="3">
        <v>3.8</v>
      </c>
      <c r="K146" s="3">
        <v>3.8</v>
      </c>
      <c r="L146" s="3">
        <v>4</v>
      </c>
      <c r="M146" s="3">
        <v>3.5</v>
      </c>
      <c r="N146" s="3">
        <v>5.4</v>
      </c>
      <c r="O146" s="3">
        <v>8.8000000000000007</v>
      </c>
      <c r="P146" s="2">
        <v>1</v>
      </c>
    </row>
    <row r="147" spans="1:16" ht="15" x14ac:dyDescent="0.2">
      <c r="A147" s="40" t="s">
        <v>283</v>
      </c>
      <c r="B147" s="2">
        <v>14</v>
      </c>
      <c r="C147" s="2">
        <v>1</v>
      </c>
      <c r="D147" s="2">
        <v>0</v>
      </c>
      <c r="E147" s="2">
        <v>1</v>
      </c>
      <c r="F147" s="3">
        <v>9.9</v>
      </c>
      <c r="G147" s="3">
        <v>4.2</v>
      </c>
      <c r="H147" s="3">
        <v>3.2</v>
      </c>
      <c r="I147" s="3">
        <v>4.5</v>
      </c>
      <c r="J147" s="3">
        <v>3.8</v>
      </c>
      <c r="K147" s="3">
        <v>4.0999999999999996</v>
      </c>
      <c r="L147" s="3">
        <v>4</v>
      </c>
      <c r="M147" s="3">
        <v>3.5</v>
      </c>
      <c r="N147" s="3">
        <v>4.0999999999999996</v>
      </c>
      <c r="O147" s="3">
        <v>7.9</v>
      </c>
      <c r="P147" s="2">
        <v>1</v>
      </c>
    </row>
    <row r="148" spans="1:16" ht="15" x14ac:dyDescent="0.2">
      <c r="A148" s="40" t="s">
        <v>284</v>
      </c>
      <c r="B148" s="2">
        <v>5</v>
      </c>
      <c r="C148" s="2">
        <v>0</v>
      </c>
      <c r="D148" s="2">
        <v>1</v>
      </c>
      <c r="E148" s="2">
        <v>0</v>
      </c>
      <c r="F148" s="3">
        <v>6.6</v>
      </c>
      <c r="G148" s="3">
        <v>3.8</v>
      </c>
      <c r="H148" s="3">
        <v>4.5</v>
      </c>
      <c r="I148" s="3">
        <v>6.6</v>
      </c>
      <c r="J148" s="3">
        <v>8.1999999999999993</v>
      </c>
      <c r="K148" s="3">
        <v>4.5999999999999996</v>
      </c>
      <c r="L148" s="3">
        <v>4.0999999999999996</v>
      </c>
      <c r="M148" s="3">
        <v>3.3</v>
      </c>
      <c r="N148" s="3">
        <v>4.7</v>
      </c>
      <c r="O148" s="3">
        <v>6</v>
      </c>
      <c r="P148" s="2">
        <v>0</v>
      </c>
    </row>
    <row r="149" spans="1:16" ht="15" x14ac:dyDescent="0.2">
      <c r="A149" s="40" t="s">
        <v>285</v>
      </c>
      <c r="B149" s="2">
        <v>15</v>
      </c>
      <c r="C149" s="2">
        <v>1</v>
      </c>
      <c r="D149" s="2">
        <v>0</v>
      </c>
      <c r="E149" s="2">
        <v>0</v>
      </c>
      <c r="F149" s="3">
        <v>9.1</v>
      </c>
      <c r="G149" s="3">
        <v>3.7</v>
      </c>
      <c r="H149" s="3">
        <v>4.0999999999999996</v>
      </c>
      <c r="I149" s="3">
        <v>5.4</v>
      </c>
      <c r="J149" s="3">
        <v>7.3</v>
      </c>
      <c r="K149" s="3">
        <v>3.7</v>
      </c>
      <c r="L149" s="3">
        <v>3</v>
      </c>
      <c r="M149" s="3">
        <v>3.3</v>
      </c>
      <c r="N149" s="3">
        <v>4.7</v>
      </c>
      <c r="O149" s="3">
        <v>8.1999999999999993</v>
      </c>
      <c r="P149" s="2">
        <v>0</v>
      </c>
    </row>
    <row r="150" spans="1:16" ht="15" x14ac:dyDescent="0.2">
      <c r="A150" s="40" t="s">
        <v>286</v>
      </c>
      <c r="B150" s="2">
        <v>7</v>
      </c>
      <c r="C150" s="2">
        <v>1</v>
      </c>
      <c r="D150" s="2">
        <v>1</v>
      </c>
      <c r="E150" s="2">
        <v>1</v>
      </c>
      <c r="F150" s="3">
        <v>5.0999999999999996</v>
      </c>
      <c r="G150" s="3">
        <v>5.0999999999999996</v>
      </c>
      <c r="H150" s="3">
        <v>5.8</v>
      </c>
      <c r="I150" s="3">
        <v>7.8</v>
      </c>
      <c r="J150" s="3">
        <v>5.9</v>
      </c>
      <c r="K150" s="3">
        <v>5.0999999999999996</v>
      </c>
      <c r="L150" s="3">
        <v>6.3</v>
      </c>
      <c r="M150" s="3">
        <v>4.5</v>
      </c>
      <c r="N150" s="3">
        <v>6.2</v>
      </c>
      <c r="O150" s="3">
        <v>8.4</v>
      </c>
      <c r="P150" s="2">
        <v>1</v>
      </c>
    </row>
    <row r="151" spans="1:16" ht="15" x14ac:dyDescent="0.2">
      <c r="A151" s="40" t="s">
        <v>287</v>
      </c>
      <c r="B151" s="2">
        <v>13</v>
      </c>
      <c r="C151" s="2">
        <v>0</v>
      </c>
      <c r="D151" s="2">
        <v>1</v>
      </c>
      <c r="E151" s="2">
        <v>0</v>
      </c>
      <c r="F151" s="3">
        <v>6</v>
      </c>
      <c r="G151" s="3">
        <v>4.0999999999999996</v>
      </c>
      <c r="H151" s="3">
        <v>4.8</v>
      </c>
      <c r="I151" s="3">
        <v>5.3</v>
      </c>
      <c r="J151" s="3">
        <v>8</v>
      </c>
      <c r="K151" s="3">
        <v>4.3</v>
      </c>
      <c r="L151" s="3">
        <v>5.3</v>
      </c>
      <c r="M151" s="3">
        <v>4</v>
      </c>
      <c r="N151" s="3">
        <v>5.8</v>
      </c>
      <c r="O151" s="3">
        <v>7.4</v>
      </c>
      <c r="P151" s="2">
        <v>0</v>
      </c>
    </row>
    <row r="152" spans="1:16" ht="15" x14ac:dyDescent="0.2">
      <c r="A152" s="40" t="s">
        <v>288</v>
      </c>
      <c r="B152" s="2">
        <v>8</v>
      </c>
      <c r="C152" s="2">
        <v>0</v>
      </c>
      <c r="D152" s="2">
        <v>1</v>
      </c>
      <c r="E152" s="2">
        <v>0</v>
      </c>
      <c r="F152" s="3">
        <v>8.9</v>
      </c>
      <c r="G152" s="3">
        <v>4.3</v>
      </c>
      <c r="H152" s="3">
        <v>4.3</v>
      </c>
      <c r="I152" s="3">
        <v>6.9</v>
      </c>
      <c r="J152" s="3">
        <v>8.1999999999999993</v>
      </c>
      <c r="K152" s="3">
        <v>5</v>
      </c>
      <c r="L152" s="3">
        <v>5.9</v>
      </c>
      <c r="M152" s="3">
        <v>4.2</v>
      </c>
      <c r="N152" s="3">
        <v>5.7</v>
      </c>
      <c r="O152" s="3">
        <v>8</v>
      </c>
      <c r="P152" s="2">
        <v>0</v>
      </c>
    </row>
    <row r="153" spans="1:16" ht="15" x14ac:dyDescent="0.2">
      <c r="A153" s="40" t="s">
        <v>289</v>
      </c>
      <c r="B153" s="2">
        <v>5</v>
      </c>
      <c r="C153" s="2">
        <v>0</v>
      </c>
      <c r="D153" s="2">
        <v>1</v>
      </c>
      <c r="E153" s="2">
        <v>0</v>
      </c>
      <c r="F153" s="3">
        <v>6.2</v>
      </c>
      <c r="G153" s="3">
        <v>3.3</v>
      </c>
      <c r="H153" s="3">
        <v>4</v>
      </c>
      <c r="I153" s="3">
        <v>5.0999999999999996</v>
      </c>
      <c r="J153" s="3">
        <v>6.9</v>
      </c>
      <c r="K153" s="3">
        <v>4</v>
      </c>
      <c r="L153" s="3">
        <v>6.3</v>
      </c>
      <c r="M153" s="3">
        <v>3.7</v>
      </c>
      <c r="N153" s="3">
        <v>5.4</v>
      </c>
      <c r="O153" s="3">
        <v>6.6</v>
      </c>
      <c r="P153" s="2">
        <v>0</v>
      </c>
    </row>
    <row r="154" spans="1:16" ht="15" x14ac:dyDescent="0.2">
      <c r="A154" s="40" t="s">
        <v>290</v>
      </c>
      <c r="B154" s="2">
        <v>9</v>
      </c>
      <c r="C154" s="2">
        <v>1</v>
      </c>
      <c r="D154" s="2">
        <v>1</v>
      </c>
      <c r="E154" s="2">
        <v>0</v>
      </c>
      <c r="F154" s="3">
        <v>7.2</v>
      </c>
      <c r="G154" s="3">
        <v>4.3</v>
      </c>
      <c r="H154" s="3">
        <v>3.6</v>
      </c>
      <c r="I154" s="3">
        <v>4.7</v>
      </c>
      <c r="J154" s="3">
        <v>10</v>
      </c>
      <c r="K154" s="3">
        <v>3</v>
      </c>
      <c r="L154" s="3">
        <v>4.0999999999999996</v>
      </c>
      <c r="M154" s="3">
        <v>2.5</v>
      </c>
      <c r="N154" s="3">
        <v>3.8</v>
      </c>
      <c r="O154" s="3">
        <v>7.6</v>
      </c>
      <c r="P154" s="2">
        <v>0</v>
      </c>
    </row>
    <row r="155" spans="1:16" ht="15" x14ac:dyDescent="0.2">
      <c r="A155" s="40" t="s">
        <v>291</v>
      </c>
      <c r="B155" s="2">
        <v>6</v>
      </c>
      <c r="C155" s="2">
        <v>1</v>
      </c>
      <c r="D155" s="2">
        <v>0</v>
      </c>
      <c r="E155" s="2">
        <v>1</v>
      </c>
      <c r="F155" s="3">
        <v>8.8000000000000007</v>
      </c>
      <c r="G155" s="3">
        <v>3.5</v>
      </c>
      <c r="H155" s="3">
        <v>2.8</v>
      </c>
      <c r="I155" s="3">
        <v>4.5</v>
      </c>
      <c r="J155" s="3">
        <v>6.7</v>
      </c>
      <c r="K155" s="3">
        <v>4.0999999999999996</v>
      </c>
      <c r="L155" s="3">
        <v>2.2999999999999998</v>
      </c>
      <c r="M155" s="3">
        <v>3.9</v>
      </c>
      <c r="N155" s="3">
        <v>5.4</v>
      </c>
      <c r="O155" s="3">
        <v>7.5</v>
      </c>
      <c r="P155" s="2">
        <v>0</v>
      </c>
    </row>
    <row r="156" spans="1:16" ht="15" x14ac:dyDescent="0.2">
      <c r="A156" s="40" t="s">
        <v>292</v>
      </c>
      <c r="B156" s="2">
        <v>3</v>
      </c>
      <c r="C156" s="2">
        <v>0</v>
      </c>
      <c r="D156" s="2">
        <v>1</v>
      </c>
      <c r="E156" s="2">
        <v>0</v>
      </c>
      <c r="F156" s="3">
        <v>6.3</v>
      </c>
      <c r="G156" s="3">
        <v>5.0999999999999996</v>
      </c>
      <c r="H156" s="3">
        <v>3.7</v>
      </c>
      <c r="I156" s="3">
        <v>6.6</v>
      </c>
      <c r="J156" s="3">
        <v>8.4</v>
      </c>
      <c r="K156" s="3">
        <v>4.4000000000000004</v>
      </c>
      <c r="L156" s="3">
        <v>5.0999999999999996</v>
      </c>
      <c r="M156" s="3">
        <v>3.4</v>
      </c>
      <c r="N156" s="3">
        <v>5.3</v>
      </c>
      <c r="O156" s="3">
        <v>7.1</v>
      </c>
      <c r="P156" s="2">
        <v>0</v>
      </c>
    </row>
    <row r="157" spans="1:16" ht="15" x14ac:dyDescent="0.2">
      <c r="A157" s="40" t="s">
        <v>293</v>
      </c>
      <c r="B157" s="2">
        <v>2</v>
      </c>
      <c r="C157" s="2">
        <v>0</v>
      </c>
      <c r="D157" s="2">
        <v>0</v>
      </c>
      <c r="E157" s="2">
        <v>0</v>
      </c>
      <c r="F157" s="3">
        <v>9.6999999999999993</v>
      </c>
      <c r="G157" s="3">
        <v>2.8</v>
      </c>
      <c r="H157" s="3">
        <v>3.7</v>
      </c>
      <c r="I157" s="3">
        <v>4.7</v>
      </c>
      <c r="J157" s="3">
        <v>4.8</v>
      </c>
      <c r="K157" s="3">
        <v>4</v>
      </c>
      <c r="L157" s="3">
        <v>4.0999999999999996</v>
      </c>
      <c r="M157" s="3">
        <v>3.6</v>
      </c>
      <c r="N157" s="3">
        <v>5.8</v>
      </c>
      <c r="O157" s="3">
        <v>7.9</v>
      </c>
      <c r="P157" s="2">
        <v>0</v>
      </c>
    </row>
    <row r="158" spans="1:16" ht="15" x14ac:dyDescent="0.2">
      <c r="A158" s="40" t="s">
        <v>294</v>
      </c>
      <c r="B158" s="2">
        <v>1</v>
      </c>
      <c r="C158" s="2">
        <v>0</v>
      </c>
      <c r="D158" s="2">
        <v>1</v>
      </c>
      <c r="E158" s="2">
        <v>0</v>
      </c>
      <c r="F158" s="3">
        <v>5</v>
      </c>
      <c r="G158" s="3">
        <v>3.6</v>
      </c>
      <c r="H158" s="3">
        <v>4.0999999999999996</v>
      </c>
      <c r="I158" s="3">
        <v>4.9000000000000004</v>
      </c>
      <c r="J158" s="3">
        <v>8.1999999999999993</v>
      </c>
      <c r="K158" s="3">
        <v>3.7</v>
      </c>
      <c r="L158" s="3">
        <v>4.8</v>
      </c>
      <c r="M158" s="3">
        <v>3.1</v>
      </c>
      <c r="N158" s="3">
        <v>4.4000000000000004</v>
      </c>
      <c r="O158" s="3">
        <v>7.6</v>
      </c>
      <c r="P158" s="2">
        <v>0</v>
      </c>
    </row>
    <row r="159" spans="1:16" ht="15" x14ac:dyDescent="0.2">
      <c r="A159" s="40" t="s">
        <v>295</v>
      </c>
      <c r="B159" s="2">
        <v>10</v>
      </c>
      <c r="C159" s="2">
        <v>0</v>
      </c>
      <c r="D159" s="2">
        <v>1</v>
      </c>
      <c r="E159" s="2">
        <v>1</v>
      </c>
      <c r="F159" s="3">
        <v>7.4</v>
      </c>
      <c r="G159" s="3">
        <v>3.4</v>
      </c>
      <c r="H159" s="3">
        <v>5.8</v>
      </c>
      <c r="I159" s="3">
        <v>4.8</v>
      </c>
      <c r="J159" s="3">
        <v>7.2</v>
      </c>
      <c r="K159" s="3">
        <v>4</v>
      </c>
      <c r="L159" s="3">
        <v>5.6</v>
      </c>
      <c r="M159" s="3">
        <v>3.7</v>
      </c>
      <c r="N159" s="3">
        <v>4.3</v>
      </c>
      <c r="O159" s="3">
        <v>7.1</v>
      </c>
      <c r="P159" s="2">
        <v>0</v>
      </c>
    </row>
    <row r="160" spans="1:16" ht="15" x14ac:dyDescent="0.2">
      <c r="A160" s="40" t="s">
        <v>296</v>
      </c>
      <c r="B160" s="2">
        <v>5</v>
      </c>
      <c r="C160" s="2">
        <v>1</v>
      </c>
      <c r="D160" s="2">
        <v>1</v>
      </c>
      <c r="E160" s="2">
        <v>1</v>
      </c>
      <c r="F160" s="3">
        <v>5.5</v>
      </c>
      <c r="G160" s="3">
        <v>3.7</v>
      </c>
      <c r="H160" s="3">
        <v>4.5</v>
      </c>
      <c r="I160" s="3">
        <v>4.9000000000000004</v>
      </c>
      <c r="J160" s="3">
        <v>6</v>
      </c>
      <c r="K160" s="3">
        <v>4.3</v>
      </c>
      <c r="L160" s="3">
        <v>5.9</v>
      </c>
      <c r="M160" s="3">
        <v>4.3</v>
      </c>
      <c r="N160" s="3">
        <v>5.7</v>
      </c>
      <c r="O160" s="3">
        <v>7.6</v>
      </c>
      <c r="P160" s="2">
        <v>0</v>
      </c>
    </row>
    <row r="161" spans="1:16" ht="15" x14ac:dyDescent="0.2">
      <c r="A161" s="40" t="s">
        <v>297</v>
      </c>
      <c r="B161" s="2">
        <v>13</v>
      </c>
      <c r="C161" s="2">
        <v>1</v>
      </c>
      <c r="D161" s="2">
        <v>0</v>
      </c>
      <c r="E161" s="2">
        <v>1</v>
      </c>
      <c r="F161" s="3">
        <v>9.1</v>
      </c>
      <c r="G161" s="3">
        <v>3.6</v>
      </c>
      <c r="H161" s="3">
        <v>3</v>
      </c>
      <c r="I161" s="3">
        <v>4.5999999999999996</v>
      </c>
      <c r="J161" s="3">
        <v>8.3000000000000007</v>
      </c>
      <c r="K161" s="3">
        <v>4.5999999999999996</v>
      </c>
      <c r="L161" s="3">
        <v>4.3</v>
      </c>
      <c r="M161" s="3">
        <v>3.9</v>
      </c>
      <c r="N161" s="3">
        <v>4.8</v>
      </c>
      <c r="O161" s="3">
        <v>8.1999999999999993</v>
      </c>
      <c r="P161" s="2">
        <v>1</v>
      </c>
    </row>
    <row r="162" spans="1:16" ht="15" x14ac:dyDescent="0.2">
      <c r="A162" s="40" t="s">
        <v>298</v>
      </c>
      <c r="B162" s="2">
        <v>5</v>
      </c>
      <c r="C162" s="2">
        <v>1</v>
      </c>
      <c r="D162" s="2">
        <v>1</v>
      </c>
      <c r="E162" s="2">
        <v>0</v>
      </c>
      <c r="F162" s="3">
        <v>6.7</v>
      </c>
      <c r="G162" s="3">
        <v>3.7</v>
      </c>
      <c r="H162" s="3">
        <v>5.0999999999999996</v>
      </c>
      <c r="I162" s="3">
        <v>4.9000000000000004</v>
      </c>
      <c r="J162" s="3">
        <v>9.1999999999999993</v>
      </c>
      <c r="K162" s="3">
        <v>3.7</v>
      </c>
      <c r="L162" s="3">
        <v>4.5</v>
      </c>
      <c r="M162" s="3">
        <v>3.4</v>
      </c>
      <c r="N162" s="3">
        <v>4.9000000000000004</v>
      </c>
      <c r="O162" s="3">
        <v>6.9</v>
      </c>
      <c r="P162" s="2">
        <v>0</v>
      </c>
    </row>
    <row r="163" spans="1:16" ht="15" x14ac:dyDescent="0.2">
      <c r="A163" s="40" t="s">
        <v>299</v>
      </c>
      <c r="B163" s="2">
        <v>11</v>
      </c>
      <c r="C163" s="2">
        <v>0</v>
      </c>
      <c r="D163" s="2">
        <v>1</v>
      </c>
      <c r="E163" s="2">
        <v>1</v>
      </c>
      <c r="F163" s="3">
        <v>6.3</v>
      </c>
      <c r="G163" s="3">
        <v>4.5</v>
      </c>
      <c r="H163" s="3">
        <v>4.9000000000000004</v>
      </c>
      <c r="I163" s="3">
        <v>5.9</v>
      </c>
      <c r="J163" s="3">
        <v>8.8000000000000007</v>
      </c>
      <c r="K163" s="3">
        <v>6.4</v>
      </c>
      <c r="L163" s="3">
        <v>6.2</v>
      </c>
      <c r="M163" s="3">
        <v>5.2</v>
      </c>
      <c r="N163" s="3">
        <v>6.4</v>
      </c>
      <c r="O163" s="3">
        <v>8.1</v>
      </c>
      <c r="P163" s="2">
        <v>1</v>
      </c>
    </row>
    <row r="164" spans="1:16" ht="15" x14ac:dyDescent="0.2">
      <c r="A164" s="40" t="s">
        <v>300</v>
      </c>
      <c r="B164" s="2">
        <v>13</v>
      </c>
      <c r="C164" s="2">
        <v>0</v>
      </c>
      <c r="D164" s="2">
        <v>0</v>
      </c>
      <c r="E164" s="2">
        <v>1</v>
      </c>
      <c r="F164" s="3">
        <v>8.3000000000000007</v>
      </c>
      <c r="G164" s="3">
        <v>3.7</v>
      </c>
      <c r="H164" s="3">
        <v>5.7</v>
      </c>
      <c r="I164" s="3">
        <v>6.1</v>
      </c>
      <c r="J164" s="3">
        <v>5.3</v>
      </c>
      <c r="K164" s="3">
        <v>3.6</v>
      </c>
      <c r="L164" s="3">
        <v>2.9</v>
      </c>
      <c r="M164" s="3">
        <v>3.1</v>
      </c>
      <c r="N164" s="3">
        <v>4.9000000000000004</v>
      </c>
      <c r="O164" s="3">
        <v>7.6</v>
      </c>
      <c r="P164" s="2">
        <v>1</v>
      </c>
    </row>
    <row r="165" spans="1:16" ht="15" x14ac:dyDescent="0.2">
      <c r="A165" s="40" t="s">
        <v>301</v>
      </c>
      <c r="B165" s="2">
        <v>12</v>
      </c>
      <c r="C165" s="2">
        <v>0</v>
      </c>
      <c r="D165" s="2">
        <v>0</v>
      </c>
      <c r="E165" s="2">
        <v>1</v>
      </c>
      <c r="F165" s="3">
        <v>8.1999999999999993</v>
      </c>
      <c r="G165" s="3">
        <v>3.6</v>
      </c>
      <c r="H165" s="3">
        <v>4.7</v>
      </c>
      <c r="I165" s="3">
        <v>6</v>
      </c>
      <c r="J165" s="3">
        <v>5.2</v>
      </c>
      <c r="K165" s="3">
        <v>4.7</v>
      </c>
      <c r="L165" s="3">
        <v>2.8</v>
      </c>
      <c r="M165" s="3">
        <v>3</v>
      </c>
      <c r="N165" s="3">
        <v>4</v>
      </c>
      <c r="O165" s="3">
        <v>8.4</v>
      </c>
      <c r="P165" s="2">
        <v>1</v>
      </c>
    </row>
    <row r="166" spans="1:16" ht="15" x14ac:dyDescent="0.2">
      <c r="A166" s="40" t="s">
        <v>302</v>
      </c>
      <c r="B166" s="2">
        <v>11</v>
      </c>
      <c r="C166" s="2">
        <v>0</v>
      </c>
      <c r="D166" s="2">
        <v>0</v>
      </c>
      <c r="E166" s="2">
        <v>1</v>
      </c>
      <c r="F166" s="3">
        <v>8.1999999999999993</v>
      </c>
      <c r="G166" s="3">
        <v>3.6</v>
      </c>
      <c r="H166" s="3">
        <v>5.8</v>
      </c>
      <c r="I166" s="3">
        <v>6</v>
      </c>
      <c r="J166" s="3">
        <v>5.2</v>
      </c>
      <c r="K166" s="3">
        <v>4</v>
      </c>
      <c r="L166" s="3">
        <v>2.8</v>
      </c>
      <c r="M166" s="3">
        <v>3</v>
      </c>
      <c r="N166" s="3">
        <v>4</v>
      </c>
      <c r="O166" s="3">
        <v>7.4</v>
      </c>
      <c r="P166" s="2">
        <v>0</v>
      </c>
    </row>
    <row r="167" spans="1:16" ht="15" x14ac:dyDescent="0.2">
      <c r="A167" s="40" t="s">
        <v>303</v>
      </c>
      <c r="B167" s="2">
        <v>10</v>
      </c>
      <c r="C167" s="2">
        <v>0</v>
      </c>
      <c r="D167" s="2">
        <v>0</v>
      </c>
      <c r="E167" s="2">
        <v>1</v>
      </c>
      <c r="F167" s="3">
        <v>9</v>
      </c>
      <c r="G167" s="3">
        <v>4.0999999999999996</v>
      </c>
      <c r="H167" s="3">
        <v>3.3</v>
      </c>
      <c r="I167" s="3">
        <v>5</v>
      </c>
      <c r="J167" s="3">
        <v>6</v>
      </c>
      <c r="K167" s="3">
        <v>4.3</v>
      </c>
      <c r="L167" s="3">
        <v>3.9</v>
      </c>
      <c r="M167" s="3">
        <v>3.1</v>
      </c>
      <c r="N167" s="3">
        <v>4.4000000000000004</v>
      </c>
      <c r="O167" s="3">
        <v>7.9</v>
      </c>
      <c r="P167" s="2">
        <v>0</v>
      </c>
    </row>
    <row r="168" spans="1:16" ht="15" x14ac:dyDescent="0.2">
      <c r="A168" s="40" t="s">
        <v>304</v>
      </c>
      <c r="B168" s="2">
        <v>1</v>
      </c>
      <c r="C168" s="2">
        <v>1</v>
      </c>
      <c r="D168" s="2">
        <v>1</v>
      </c>
      <c r="E168" s="2">
        <v>0</v>
      </c>
      <c r="F168" s="3">
        <v>7.1</v>
      </c>
      <c r="G168" s="3">
        <v>3.4</v>
      </c>
      <c r="H168" s="3">
        <v>3.8</v>
      </c>
      <c r="I168" s="3">
        <v>5.9</v>
      </c>
      <c r="J168" s="3">
        <v>7.8</v>
      </c>
      <c r="K168" s="3">
        <v>3.6</v>
      </c>
      <c r="L168" s="3">
        <v>3.1</v>
      </c>
      <c r="M168" s="3">
        <v>2.7</v>
      </c>
      <c r="N168" s="3">
        <v>3.7</v>
      </c>
      <c r="O168" s="3">
        <v>7.2</v>
      </c>
      <c r="P168" s="2">
        <v>0</v>
      </c>
    </row>
    <row r="169" spans="1:16" ht="15" x14ac:dyDescent="0.2">
      <c r="A169" s="40" t="s">
        <v>305</v>
      </c>
      <c r="B169" s="2">
        <v>10</v>
      </c>
      <c r="C169" s="2">
        <v>1</v>
      </c>
      <c r="D169" s="2">
        <v>1</v>
      </c>
      <c r="E169" s="2">
        <v>0</v>
      </c>
      <c r="F169" s="3">
        <v>6.9</v>
      </c>
      <c r="G169" s="3">
        <v>3.7</v>
      </c>
      <c r="H169" s="3">
        <v>3.3</v>
      </c>
      <c r="I169" s="3">
        <v>5.4</v>
      </c>
      <c r="J169" s="3">
        <v>8.9</v>
      </c>
      <c r="K169" s="3">
        <v>2.7</v>
      </c>
      <c r="L169" s="3">
        <v>4.2</v>
      </c>
      <c r="M169" s="3">
        <v>2</v>
      </c>
      <c r="N169" s="3">
        <v>3.4</v>
      </c>
      <c r="O169" s="3">
        <v>7.6</v>
      </c>
      <c r="P169" s="2">
        <v>0</v>
      </c>
    </row>
    <row r="170" spans="1:16" ht="15" x14ac:dyDescent="0.2">
      <c r="A170" s="40" t="s">
        <v>306</v>
      </c>
      <c r="B170" s="2">
        <v>12</v>
      </c>
      <c r="C170" s="2">
        <v>0</v>
      </c>
      <c r="D170" s="2">
        <v>0</v>
      </c>
      <c r="E170" s="2">
        <v>1</v>
      </c>
      <c r="F170" s="3">
        <v>8.6</v>
      </c>
      <c r="G170" s="3">
        <v>2.9</v>
      </c>
      <c r="H170" s="3">
        <v>2.8</v>
      </c>
      <c r="I170" s="3">
        <v>4</v>
      </c>
      <c r="J170" s="3">
        <v>6.3</v>
      </c>
      <c r="K170" s="3">
        <v>4</v>
      </c>
      <c r="L170" s="3">
        <v>3</v>
      </c>
      <c r="M170" s="3">
        <v>3</v>
      </c>
      <c r="N170" s="3">
        <v>4</v>
      </c>
      <c r="O170" s="3">
        <v>6.7</v>
      </c>
      <c r="P170" s="2">
        <v>0</v>
      </c>
    </row>
    <row r="171" spans="1:16" ht="15" x14ac:dyDescent="0.2">
      <c r="A171" s="40" t="s">
        <v>307</v>
      </c>
      <c r="B171" s="2">
        <v>9</v>
      </c>
      <c r="C171" s="2">
        <v>0</v>
      </c>
      <c r="D171" s="2">
        <v>1</v>
      </c>
      <c r="E171" s="2">
        <v>0</v>
      </c>
      <c r="F171" s="3">
        <v>6.7</v>
      </c>
      <c r="G171" s="3">
        <v>4</v>
      </c>
      <c r="H171" s="3">
        <v>4.2</v>
      </c>
      <c r="I171" s="3">
        <v>6.8</v>
      </c>
      <c r="J171" s="3">
        <v>8.4</v>
      </c>
      <c r="K171" s="3">
        <v>3.8</v>
      </c>
      <c r="L171" s="3">
        <v>4.3</v>
      </c>
      <c r="M171" s="3">
        <v>3.5</v>
      </c>
      <c r="N171" s="3">
        <v>4.3</v>
      </c>
      <c r="O171" s="3">
        <v>7.4</v>
      </c>
      <c r="P171" s="2">
        <v>1</v>
      </c>
    </row>
    <row r="172" spans="1:16" ht="15" x14ac:dyDescent="0.2">
      <c r="A172" s="40" t="s">
        <v>308</v>
      </c>
      <c r="B172" s="2">
        <v>8</v>
      </c>
      <c r="C172" s="2">
        <v>1</v>
      </c>
      <c r="D172" s="2">
        <v>1</v>
      </c>
      <c r="E172" s="2">
        <v>0</v>
      </c>
      <c r="F172" s="3">
        <v>7</v>
      </c>
      <c r="G172" s="3">
        <v>3.3</v>
      </c>
      <c r="H172" s="3">
        <v>4</v>
      </c>
      <c r="I172" s="3">
        <v>4.2</v>
      </c>
      <c r="J172" s="3">
        <v>9</v>
      </c>
      <c r="K172" s="3">
        <v>3.3</v>
      </c>
      <c r="L172" s="3">
        <v>5.2</v>
      </c>
      <c r="M172" s="3">
        <v>3.7</v>
      </c>
      <c r="N172" s="3">
        <v>5.6</v>
      </c>
      <c r="O172" s="3">
        <v>6.2</v>
      </c>
      <c r="P172" s="2">
        <v>1</v>
      </c>
    </row>
    <row r="173" spans="1:16" ht="15" x14ac:dyDescent="0.2">
      <c r="A173" s="40" t="s">
        <v>309</v>
      </c>
      <c r="B173" s="2">
        <v>1</v>
      </c>
      <c r="C173" s="2">
        <v>1</v>
      </c>
      <c r="D173" s="2">
        <v>0</v>
      </c>
      <c r="E173" s="2">
        <v>0</v>
      </c>
      <c r="F173" s="3">
        <v>9.6999999999999993</v>
      </c>
      <c r="G173" s="3">
        <v>2.6</v>
      </c>
      <c r="H173" s="3">
        <v>2.1</v>
      </c>
      <c r="I173" s="3">
        <v>3.3</v>
      </c>
      <c r="J173" s="3">
        <v>5.2</v>
      </c>
      <c r="K173" s="3">
        <v>4.5</v>
      </c>
      <c r="L173" s="3">
        <v>4.7</v>
      </c>
      <c r="M173" s="3">
        <v>3.8</v>
      </c>
      <c r="N173" s="3">
        <v>5.8</v>
      </c>
      <c r="O173" s="3">
        <v>7.5</v>
      </c>
      <c r="P173" s="2">
        <v>1</v>
      </c>
    </row>
    <row r="174" spans="1:16" ht="15" x14ac:dyDescent="0.2">
      <c r="A174" s="40" t="s">
        <v>310</v>
      </c>
      <c r="B174" s="2">
        <v>4</v>
      </c>
      <c r="C174" s="2">
        <v>0</v>
      </c>
      <c r="D174" s="2">
        <v>0</v>
      </c>
      <c r="E174" s="2">
        <v>1</v>
      </c>
      <c r="F174" s="3">
        <v>9.9</v>
      </c>
      <c r="G174" s="3">
        <v>3.7</v>
      </c>
      <c r="H174" s="3">
        <v>4.5999999999999996</v>
      </c>
      <c r="I174" s="3">
        <v>6.7</v>
      </c>
      <c r="J174" s="3">
        <v>6.8</v>
      </c>
      <c r="K174" s="3">
        <v>5</v>
      </c>
      <c r="L174" s="3">
        <v>3.4</v>
      </c>
      <c r="M174" s="3">
        <v>3.9</v>
      </c>
      <c r="N174" s="3">
        <v>5.3</v>
      </c>
      <c r="O174" s="3">
        <v>7.4</v>
      </c>
      <c r="P174" s="2">
        <v>1</v>
      </c>
    </row>
    <row r="175" spans="1:16" ht="15" x14ac:dyDescent="0.2">
      <c r="A175" s="40" t="s">
        <v>311</v>
      </c>
      <c r="B175" s="2">
        <v>1</v>
      </c>
      <c r="C175" s="2">
        <v>1</v>
      </c>
      <c r="D175" s="2">
        <v>0</v>
      </c>
      <c r="E175" s="2">
        <v>1</v>
      </c>
      <c r="F175" s="3">
        <v>8.6</v>
      </c>
      <c r="G175" s="3">
        <v>4.8</v>
      </c>
      <c r="H175" s="3">
        <v>3.3</v>
      </c>
      <c r="I175" s="3">
        <v>5.7</v>
      </c>
      <c r="J175" s="3">
        <v>6.7</v>
      </c>
      <c r="K175" s="3">
        <v>4.8</v>
      </c>
      <c r="L175" s="3">
        <v>3.6</v>
      </c>
      <c r="M175" s="3">
        <v>3.6</v>
      </c>
      <c r="N175" s="3">
        <v>4.2</v>
      </c>
      <c r="O175" s="3">
        <v>7.9</v>
      </c>
      <c r="P175" s="2">
        <v>0</v>
      </c>
    </row>
    <row r="176" spans="1:16" ht="15" x14ac:dyDescent="0.2">
      <c r="A176" s="40" t="s">
        <v>312</v>
      </c>
      <c r="B176" s="2">
        <v>8</v>
      </c>
      <c r="C176" s="2">
        <v>0</v>
      </c>
      <c r="D176" s="2">
        <v>1</v>
      </c>
      <c r="E176" s="2">
        <v>0</v>
      </c>
      <c r="F176" s="3">
        <v>6.3</v>
      </c>
      <c r="G176" s="3">
        <v>5.0999999999999996</v>
      </c>
      <c r="H176" s="3">
        <v>5.5</v>
      </c>
      <c r="I176" s="3">
        <v>6.6</v>
      </c>
      <c r="J176" s="3">
        <v>8.4</v>
      </c>
      <c r="K176" s="3">
        <v>2.8</v>
      </c>
      <c r="L176" s="3">
        <v>5.0999999999999996</v>
      </c>
      <c r="M176" s="3">
        <v>3.4</v>
      </c>
      <c r="N176" s="3">
        <v>4.7</v>
      </c>
      <c r="O176" s="3">
        <v>6.5</v>
      </c>
      <c r="P176" s="2">
        <v>0</v>
      </c>
    </row>
    <row r="177" spans="1:16" ht="15" x14ac:dyDescent="0.2">
      <c r="A177" s="40" t="s">
        <v>313</v>
      </c>
      <c r="B177" s="2">
        <v>11</v>
      </c>
      <c r="C177" s="2">
        <v>0</v>
      </c>
      <c r="D177" s="2">
        <v>1</v>
      </c>
      <c r="E177" s="2">
        <v>1</v>
      </c>
      <c r="F177" s="3">
        <v>9.9</v>
      </c>
      <c r="G177" s="3">
        <v>3.7</v>
      </c>
      <c r="H177" s="3">
        <v>6.1</v>
      </c>
      <c r="I177" s="3">
        <v>6.7</v>
      </c>
      <c r="J177" s="3">
        <v>6.8</v>
      </c>
      <c r="K177" s="3">
        <v>4.3</v>
      </c>
      <c r="L177" s="3">
        <v>3.4</v>
      </c>
      <c r="M177" s="3">
        <v>3.9</v>
      </c>
      <c r="N177" s="3">
        <v>4.2</v>
      </c>
      <c r="O177" s="3">
        <v>8.6</v>
      </c>
      <c r="P177" s="2">
        <v>1</v>
      </c>
    </row>
    <row r="178" spans="1:16" ht="15" x14ac:dyDescent="0.2">
      <c r="A178" s="40" t="s">
        <v>314</v>
      </c>
      <c r="B178" s="2">
        <v>7</v>
      </c>
      <c r="C178" s="2">
        <v>0</v>
      </c>
      <c r="D178" s="2">
        <v>0</v>
      </c>
      <c r="E178" s="2">
        <v>1</v>
      </c>
      <c r="F178" s="3">
        <v>9.3000000000000007</v>
      </c>
      <c r="G178" s="3">
        <v>2.4</v>
      </c>
      <c r="H178" s="3">
        <v>2.6</v>
      </c>
      <c r="I178" s="3">
        <v>4.5</v>
      </c>
      <c r="J178" s="3">
        <v>6.2</v>
      </c>
      <c r="K178" s="3">
        <v>4</v>
      </c>
      <c r="L178" s="3">
        <v>4.4000000000000004</v>
      </c>
      <c r="M178" s="3">
        <v>4.5</v>
      </c>
      <c r="N178" s="3">
        <v>5.8</v>
      </c>
      <c r="O178" s="3">
        <v>8.6</v>
      </c>
      <c r="P178" s="2">
        <v>1</v>
      </c>
    </row>
    <row r="179" spans="1:16" ht="15" x14ac:dyDescent="0.2">
      <c r="A179" s="40" t="s">
        <v>315</v>
      </c>
      <c r="B179" s="2">
        <v>12</v>
      </c>
      <c r="C179" s="2">
        <v>1</v>
      </c>
      <c r="D179" s="2">
        <v>0</v>
      </c>
      <c r="E179" s="2">
        <v>1</v>
      </c>
      <c r="F179" s="3">
        <v>9.6999999999999993</v>
      </c>
      <c r="G179" s="3">
        <v>5</v>
      </c>
      <c r="H179" s="3">
        <v>5.2</v>
      </c>
      <c r="I179" s="3">
        <v>6.1</v>
      </c>
      <c r="J179" s="3">
        <v>6.7</v>
      </c>
      <c r="K179" s="3">
        <v>4.9000000000000004</v>
      </c>
      <c r="L179" s="3">
        <v>3.4</v>
      </c>
      <c r="M179" s="3">
        <v>4.0999999999999996</v>
      </c>
      <c r="N179" s="3">
        <v>5.8</v>
      </c>
      <c r="O179" s="3">
        <v>8</v>
      </c>
      <c r="P179" s="2">
        <v>1</v>
      </c>
    </row>
    <row r="180" spans="1:16" ht="15" x14ac:dyDescent="0.2">
      <c r="A180" s="40" t="s">
        <v>316</v>
      </c>
      <c r="B180" s="2">
        <v>14</v>
      </c>
      <c r="C180" s="2">
        <v>1</v>
      </c>
      <c r="D180" s="2">
        <v>0</v>
      </c>
      <c r="E180" s="2">
        <v>0</v>
      </c>
      <c r="F180" s="3">
        <v>9.6999999999999993</v>
      </c>
      <c r="G180" s="3">
        <v>2.6</v>
      </c>
      <c r="H180" s="3">
        <v>2.4</v>
      </c>
      <c r="I180" s="3">
        <v>3.3</v>
      </c>
      <c r="J180" s="3">
        <v>5.2</v>
      </c>
      <c r="K180" s="3">
        <v>4.5999999999999996</v>
      </c>
      <c r="L180" s="3">
        <v>4.7</v>
      </c>
      <c r="M180" s="3">
        <v>3.8</v>
      </c>
      <c r="N180" s="3">
        <v>5.3</v>
      </c>
      <c r="O180" s="3">
        <v>8.1</v>
      </c>
      <c r="P180" s="2">
        <v>0</v>
      </c>
    </row>
    <row r="181" spans="1:16" ht="15" x14ac:dyDescent="0.2">
      <c r="A181" s="40" t="s">
        <v>317</v>
      </c>
      <c r="B181" s="2">
        <v>5</v>
      </c>
      <c r="C181" s="2">
        <v>1</v>
      </c>
      <c r="D181" s="2">
        <v>0</v>
      </c>
      <c r="E181" s="2">
        <v>1</v>
      </c>
      <c r="F181" s="3">
        <v>9.6</v>
      </c>
      <c r="G181" s="3">
        <v>5.7</v>
      </c>
      <c r="H181" s="3">
        <v>6.9</v>
      </c>
      <c r="I181" s="3">
        <v>7.8</v>
      </c>
      <c r="J181" s="3">
        <v>4.5</v>
      </c>
      <c r="K181" s="3">
        <v>4</v>
      </c>
      <c r="L181" s="3">
        <v>3</v>
      </c>
      <c r="M181" s="3">
        <v>4.3</v>
      </c>
      <c r="N181" s="3">
        <v>6.1</v>
      </c>
      <c r="O181" s="3">
        <v>8.1999999999999993</v>
      </c>
      <c r="P181" s="2">
        <v>1</v>
      </c>
    </row>
    <row r="182" spans="1:16" ht="15" x14ac:dyDescent="0.2">
      <c r="A182" s="40" t="s">
        <v>318</v>
      </c>
      <c r="B182" s="2">
        <v>10</v>
      </c>
      <c r="C182" s="2">
        <v>0</v>
      </c>
      <c r="D182" s="2">
        <v>0</v>
      </c>
      <c r="E182" s="2">
        <v>1</v>
      </c>
      <c r="F182" s="3">
        <v>7.6</v>
      </c>
      <c r="G182" s="3">
        <v>2.5</v>
      </c>
      <c r="H182" s="3">
        <v>3.8</v>
      </c>
      <c r="I182" s="3">
        <v>4.2</v>
      </c>
      <c r="J182" s="3">
        <v>5.8</v>
      </c>
      <c r="K182" s="3">
        <v>4.4000000000000004</v>
      </c>
      <c r="L182" s="3">
        <v>3.8</v>
      </c>
      <c r="M182" s="3">
        <v>4.2</v>
      </c>
      <c r="N182" s="3">
        <v>6.3</v>
      </c>
      <c r="O182" s="3">
        <v>7.2</v>
      </c>
      <c r="P182" s="2">
        <v>1</v>
      </c>
    </row>
    <row r="183" spans="1:16" ht="15" x14ac:dyDescent="0.2">
      <c r="A183" s="40" t="s">
        <v>319</v>
      </c>
      <c r="B183" s="2">
        <v>7</v>
      </c>
      <c r="C183" s="2">
        <v>1</v>
      </c>
      <c r="D183" s="2">
        <v>0</v>
      </c>
      <c r="E183" s="2">
        <v>0</v>
      </c>
      <c r="F183" s="3">
        <v>9.4</v>
      </c>
      <c r="G183" s="3">
        <v>4.0999999999999996</v>
      </c>
      <c r="H183" s="3">
        <v>4.8</v>
      </c>
      <c r="I183" s="3">
        <v>4.7</v>
      </c>
      <c r="J183" s="3">
        <v>7.6</v>
      </c>
      <c r="K183" s="3">
        <v>4.7</v>
      </c>
      <c r="L183" s="3">
        <v>3.7</v>
      </c>
      <c r="M183" s="3">
        <v>4.4000000000000004</v>
      </c>
      <c r="N183" s="3">
        <v>6.4</v>
      </c>
      <c r="O183" s="3">
        <v>8.4</v>
      </c>
      <c r="P183" s="2">
        <v>1</v>
      </c>
    </row>
    <row r="184" spans="1:16" ht="15" x14ac:dyDescent="0.2">
      <c r="A184" s="40" t="s">
        <v>320</v>
      </c>
      <c r="B184" s="2">
        <v>15</v>
      </c>
      <c r="C184" s="2">
        <v>1</v>
      </c>
      <c r="D184" s="2">
        <v>1</v>
      </c>
      <c r="E184" s="2">
        <v>1</v>
      </c>
      <c r="F184" s="3">
        <v>9.6</v>
      </c>
      <c r="G184" s="3">
        <v>5.7</v>
      </c>
      <c r="H184" s="3">
        <v>5.0999999999999996</v>
      </c>
      <c r="I184" s="3">
        <v>7.8</v>
      </c>
      <c r="J184" s="3">
        <v>4.5</v>
      </c>
      <c r="K184" s="3">
        <v>4.5999999999999996</v>
      </c>
      <c r="L184" s="3">
        <v>3</v>
      </c>
      <c r="M184" s="3">
        <v>4.3</v>
      </c>
      <c r="N184" s="3">
        <v>6.7</v>
      </c>
      <c r="O184" s="3">
        <v>9.4</v>
      </c>
      <c r="P184" s="2">
        <v>1</v>
      </c>
    </row>
    <row r="185" spans="1:16" ht="15" x14ac:dyDescent="0.2">
      <c r="A185" s="40" t="s">
        <v>321</v>
      </c>
      <c r="B185" s="2">
        <v>14</v>
      </c>
      <c r="C185" s="2">
        <v>0</v>
      </c>
      <c r="D185" s="2">
        <v>1</v>
      </c>
      <c r="E185" s="2">
        <v>1</v>
      </c>
      <c r="F185" s="3">
        <v>9.3000000000000007</v>
      </c>
      <c r="G185" s="3">
        <v>5.0999999999999996</v>
      </c>
      <c r="H185" s="3">
        <v>5.6</v>
      </c>
      <c r="I185" s="3">
        <v>6.3</v>
      </c>
      <c r="J185" s="3">
        <v>7.4</v>
      </c>
      <c r="K185" s="3">
        <v>4.4000000000000004</v>
      </c>
      <c r="L185" s="3">
        <v>4.5999999999999996</v>
      </c>
      <c r="M185" s="3">
        <v>4.3</v>
      </c>
      <c r="N185" s="3">
        <v>5.8</v>
      </c>
      <c r="O185" s="3">
        <v>9.4</v>
      </c>
      <c r="P185" s="2">
        <v>1</v>
      </c>
    </row>
    <row r="186" spans="1:16" ht="15" x14ac:dyDescent="0.2">
      <c r="A186" s="40" t="s">
        <v>322</v>
      </c>
      <c r="B186" s="2">
        <v>4</v>
      </c>
      <c r="C186" s="2">
        <v>0</v>
      </c>
      <c r="D186" s="2">
        <v>0</v>
      </c>
      <c r="E186" s="2">
        <v>0</v>
      </c>
      <c r="F186" s="3">
        <v>9.6999999999999993</v>
      </c>
      <c r="G186" s="3">
        <v>2.8</v>
      </c>
      <c r="H186" s="3">
        <v>3.8</v>
      </c>
      <c r="I186" s="3">
        <v>4.7</v>
      </c>
      <c r="J186" s="3">
        <v>4.8</v>
      </c>
      <c r="K186" s="3">
        <v>4.7</v>
      </c>
      <c r="L186" s="3">
        <v>4.0999999999999996</v>
      </c>
      <c r="M186" s="3">
        <v>3.6</v>
      </c>
      <c r="N186" s="3">
        <v>5.0999999999999996</v>
      </c>
      <c r="O186" s="3">
        <v>7.5</v>
      </c>
      <c r="P186" s="2">
        <v>0</v>
      </c>
    </row>
    <row r="187" spans="1:16" ht="15" x14ac:dyDescent="0.2">
      <c r="A187" s="40" t="s">
        <v>323</v>
      </c>
      <c r="B187" s="2">
        <v>1</v>
      </c>
      <c r="C187" s="2">
        <v>1</v>
      </c>
      <c r="D187" s="2">
        <v>0</v>
      </c>
      <c r="E187" s="2">
        <v>1</v>
      </c>
      <c r="F187" s="3">
        <v>9.1</v>
      </c>
      <c r="G187" s="3">
        <v>3.8</v>
      </c>
      <c r="H187" s="3">
        <v>3</v>
      </c>
      <c r="I187" s="3">
        <v>4.5</v>
      </c>
      <c r="J187" s="3">
        <v>7.3</v>
      </c>
      <c r="K187" s="3">
        <v>6</v>
      </c>
      <c r="L187" s="3">
        <v>3.4</v>
      </c>
      <c r="M187" s="3">
        <v>4.2</v>
      </c>
      <c r="N187" s="3">
        <v>6.3</v>
      </c>
      <c r="O187" s="3">
        <v>6.6</v>
      </c>
      <c r="P187" s="2">
        <v>0</v>
      </c>
    </row>
    <row r="188" spans="1:16" ht="15" x14ac:dyDescent="0.2">
      <c r="A188" s="40" t="s">
        <v>324</v>
      </c>
      <c r="B188" s="2">
        <v>2</v>
      </c>
      <c r="C188" s="2">
        <v>1</v>
      </c>
      <c r="D188" s="2">
        <v>1</v>
      </c>
      <c r="E188" s="2">
        <v>0</v>
      </c>
      <c r="F188" s="3">
        <v>6.5</v>
      </c>
      <c r="G188" s="3">
        <v>2.8</v>
      </c>
      <c r="H188" s="3">
        <v>2.5</v>
      </c>
      <c r="I188" s="3">
        <v>3.7</v>
      </c>
      <c r="J188" s="3">
        <v>8.5</v>
      </c>
      <c r="K188" s="3">
        <v>4.3</v>
      </c>
      <c r="L188" s="3">
        <v>4.7</v>
      </c>
      <c r="M188" s="3">
        <v>3.3</v>
      </c>
      <c r="N188" s="3">
        <v>3.3</v>
      </c>
      <c r="O188" s="3">
        <v>4.3</v>
      </c>
      <c r="P188" s="2">
        <v>0</v>
      </c>
    </row>
    <row r="189" spans="1:16" ht="15" x14ac:dyDescent="0.2">
      <c r="A189" s="40" t="s">
        <v>325</v>
      </c>
      <c r="B189" s="2">
        <v>2</v>
      </c>
      <c r="C189" s="2">
        <v>0</v>
      </c>
      <c r="D189" s="2">
        <v>1</v>
      </c>
      <c r="E189" s="2">
        <v>0</v>
      </c>
      <c r="F189" s="3">
        <v>6.6</v>
      </c>
      <c r="G189" s="3">
        <v>3.6</v>
      </c>
      <c r="H189" s="3">
        <v>1.7</v>
      </c>
      <c r="I189" s="3">
        <v>4.8</v>
      </c>
      <c r="J189" s="3">
        <v>7.2</v>
      </c>
      <c r="K189" s="3">
        <v>3.2</v>
      </c>
      <c r="L189" s="3">
        <v>3.6</v>
      </c>
      <c r="M189" s="3">
        <v>2.8</v>
      </c>
      <c r="N189" s="3">
        <v>4</v>
      </c>
      <c r="O189" s="3">
        <v>6.6</v>
      </c>
      <c r="P189" s="2">
        <v>1</v>
      </c>
    </row>
    <row r="190" spans="1:16" ht="15" x14ac:dyDescent="0.2">
      <c r="A190" s="40" t="s">
        <v>326</v>
      </c>
      <c r="B190" s="2">
        <v>13</v>
      </c>
      <c r="C190" s="2">
        <v>1</v>
      </c>
      <c r="D190" s="2">
        <v>1</v>
      </c>
      <c r="E190" s="2">
        <v>0</v>
      </c>
      <c r="F190" s="3">
        <v>5.8</v>
      </c>
      <c r="G190" s="3">
        <v>3.6</v>
      </c>
      <c r="H190" s="3">
        <v>5.0999999999999996</v>
      </c>
      <c r="I190" s="3">
        <v>5.8</v>
      </c>
      <c r="J190" s="3">
        <v>9.3000000000000007</v>
      </c>
      <c r="K190" s="3">
        <v>5.9</v>
      </c>
      <c r="L190" s="3">
        <v>6.1</v>
      </c>
      <c r="M190" s="3">
        <v>4.5999999999999996</v>
      </c>
      <c r="N190" s="3">
        <v>6.6</v>
      </c>
      <c r="O190" s="3">
        <v>7.4</v>
      </c>
      <c r="P190" s="2">
        <v>0</v>
      </c>
    </row>
    <row r="191" spans="1:16" ht="15" x14ac:dyDescent="0.2">
      <c r="A191" s="40" t="s">
        <v>327</v>
      </c>
      <c r="B191" s="2">
        <v>11</v>
      </c>
      <c r="C191" s="2">
        <v>0</v>
      </c>
      <c r="D191" s="2">
        <v>0</v>
      </c>
      <c r="E191" s="2">
        <v>1</v>
      </c>
      <c r="F191" s="3">
        <v>8.6999999999999993</v>
      </c>
      <c r="G191" s="3">
        <v>3.7</v>
      </c>
      <c r="H191" s="3">
        <v>4.2</v>
      </c>
      <c r="I191" s="3">
        <v>4.8</v>
      </c>
      <c r="J191" s="3">
        <v>3.8</v>
      </c>
      <c r="K191" s="3">
        <v>5.5</v>
      </c>
      <c r="L191" s="3">
        <v>3.5</v>
      </c>
      <c r="M191" s="3">
        <v>4.2</v>
      </c>
      <c r="N191" s="3">
        <v>5.6</v>
      </c>
      <c r="O191" s="3">
        <v>7.1</v>
      </c>
      <c r="P191" s="2">
        <v>0</v>
      </c>
    </row>
    <row r="192" spans="1:16" ht="15" x14ac:dyDescent="0.2">
      <c r="A192" s="40" t="s">
        <v>328</v>
      </c>
      <c r="B192" s="2">
        <v>2</v>
      </c>
      <c r="C192" s="2">
        <v>0</v>
      </c>
      <c r="D192" s="2">
        <v>0</v>
      </c>
      <c r="E192" s="2">
        <v>1</v>
      </c>
      <c r="F192" s="3">
        <v>8.8000000000000007</v>
      </c>
      <c r="G192" s="3">
        <v>3.9</v>
      </c>
      <c r="H192" s="3">
        <v>3.4</v>
      </c>
      <c r="I192" s="3">
        <v>4.8</v>
      </c>
      <c r="J192" s="3">
        <v>5.8</v>
      </c>
      <c r="K192" s="3">
        <v>3.8</v>
      </c>
      <c r="L192" s="3">
        <v>3.7</v>
      </c>
      <c r="M192" s="3">
        <v>2.9</v>
      </c>
      <c r="N192" s="3">
        <v>4.2</v>
      </c>
      <c r="O192" s="3">
        <v>6.7</v>
      </c>
      <c r="P192" s="2">
        <v>1</v>
      </c>
    </row>
    <row r="193" spans="1:16" ht="15" x14ac:dyDescent="0.2">
      <c r="A193" s="40" t="s">
        <v>329</v>
      </c>
      <c r="B193" s="2">
        <v>8</v>
      </c>
      <c r="C193" s="2">
        <v>0</v>
      </c>
      <c r="D193" s="2">
        <v>1</v>
      </c>
      <c r="E193" s="2">
        <v>0</v>
      </c>
      <c r="F193" s="3">
        <v>6.4</v>
      </c>
      <c r="G193" s="3">
        <v>4.5</v>
      </c>
      <c r="H193" s="3">
        <v>4</v>
      </c>
      <c r="I193" s="3">
        <v>5.7</v>
      </c>
      <c r="J193" s="3">
        <v>8.4</v>
      </c>
      <c r="K193" s="3">
        <v>4</v>
      </c>
      <c r="L193" s="3">
        <v>5.8</v>
      </c>
      <c r="M193" s="3">
        <v>4.4000000000000004</v>
      </c>
      <c r="N193" s="3">
        <v>5.8</v>
      </c>
      <c r="O193" s="3">
        <v>6.7</v>
      </c>
      <c r="P193" s="2">
        <v>0</v>
      </c>
    </row>
    <row r="194" spans="1:16" ht="15" x14ac:dyDescent="0.2">
      <c r="A194" s="40" t="s">
        <v>330</v>
      </c>
      <c r="B194" s="2">
        <v>13</v>
      </c>
      <c r="C194" s="2">
        <v>0</v>
      </c>
      <c r="D194" s="2">
        <v>1</v>
      </c>
      <c r="E194" s="2">
        <v>0</v>
      </c>
      <c r="F194" s="3">
        <v>6.7</v>
      </c>
      <c r="G194" s="3">
        <v>3.6</v>
      </c>
      <c r="H194" s="3">
        <v>3.3</v>
      </c>
      <c r="I194" s="3">
        <v>4.8</v>
      </c>
      <c r="J194" s="3">
        <v>7.2</v>
      </c>
      <c r="K194" s="3">
        <v>2.9</v>
      </c>
      <c r="L194" s="3">
        <v>3.6</v>
      </c>
      <c r="M194" s="3">
        <v>2.8</v>
      </c>
      <c r="N194" s="3">
        <v>3.2</v>
      </c>
      <c r="O194" s="3">
        <v>7.2</v>
      </c>
      <c r="P194" s="2">
        <v>0</v>
      </c>
    </row>
    <row r="195" spans="1:16" ht="15" x14ac:dyDescent="0.2">
      <c r="A195" s="40" t="s">
        <v>331</v>
      </c>
      <c r="B195" s="2">
        <v>1</v>
      </c>
      <c r="C195" s="2">
        <v>0</v>
      </c>
      <c r="D195" s="2">
        <v>1</v>
      </c>
      <c r="E195" s="2">
        <v>0</v>
      </c>
      <c r="F195" s="3">
        <v>5.2</v>
      </c>
      <c r="G195" s="3">
        <v>3.8</v>
      </c>
      <c r="H195" s="3">
        <v>3.3</v>
      </c>
      <c r="I195" s="3">
        <v>5</v>
      </c>
      <c r="J195" s="3">
        <v>8.4</v>
      </c>
      <c r="K195" s="3">
        <v>4.3</v>
      </c>
      <c r="L195" s="3">
        <v>4.9000000000000004</v>
      </c>
      <c r="M195" s="3">
        <v>3.3</v>
      </c>
      <c r="N195" s="3">
        <v>4.7</v>
      </c>
      <c r="O195" s="3">
        <v>7.1</v>
      </c>
      <c r="P195" s="2">
        <v>0</v>
      </c>
    </row>
    <row r="196" spans="1:16" ht="15" x14ac:dyDescent="0.2">
      <c r="A196" s="40" t="s">
        <v>332</v>
      </c>
      <c r="B196" s="2">
        <v>3</v>
      </c>
      <c r="C196" s="2">
        <v>1</v>
      </c>
      <c r="D196" s="2">
        <v>1</v>
      </c>
      <c r="E196" s="2">
        <v>0</v>
      </c>
      <c r="F196" s="3">
        <v>6.4</v>
      </c>
      <c r="G196" s="3">
        <v>3.3</v>
      </c>
      <c r="H196" s="3">
        <v>5.3</v>
      </c>
      <c r="I196" s="3">
        <v>4.5</v>
      </c>
      <c r="J196" s="3">
        <v>8.8000000000000007</v>
      </c>
      <c r="K196" s="3">
        <v>3.6</v>
      </c>
      <c r="L196" s="3">
        <v>4.0999999999999996</v>
      </c>
      <c r="M196" s="3">
        <v>3</v>
      </c>
      <c r="N196" s="3">
        <v>4</v>
      </c>
      <c r="O196" s="3">
        <v>6</v>
      </c>
      <c r="P196" s="2">
        <v>0</v>
      </c>
    </row>
    <row r="197" spans="1:16" ht="15" x14ac:dyDescent="0.2">
      <c r="A197" s="40" t="s">
        <v>333</v>
      </c>
      <c r="B197" s="2">
        <v>10</v>
      </c>
      <c r="C197" s="2">
        <v>1</v>
      </c>
      <c r="D197" s="2">
        <v>0</v>
      </c>
      <c r="E197" s="2">
        <v>0</v>
      </c>
      <c r="F197" s="3">
        <v>7.6</v>
      </c>
      <c r="G197" s="3">
        <v>3.6</v>
      </c>
      <c r="H197" s="3">
        <v>4.8</v>
      </c>
      <c r="I197" s="3">
        <v>5.4</v>
      </c>
      <c r="J197" s="3">
        <v>4.4000000000000004</v>
      </c>
      <c r="K197" s="3">
        <v>4.4000000000000004</v>
      </c>
      <c r="L197" s="3">
        <v>3.9</v>
      </c>
      <c r="M197" s="3">
        <v>4</v>
      </c>
      <c r="N197" s="3">
        <v>5.2</v>
      </c>
      <c r="O197" s="3">
        <v>8.4</v>
      </c>
      <c r="P197" s="2">
        <v>0</v>
      </c>
    </row>
    <row r="198" spans="1:16" ht="15" x14ac:dyDescent="0.2">
      <c r="A198" s="40" t="s">
        <v>334</v>
      </c>
      <c r="B198" s="2">
        <v>8</v>
      </c>
      <c r="C198" s="2">
        <v>1</v>
      </c>
      <c r="D198" s="2">
        <v>1</v>
      </c>
      <c r="E198" s="2">
        <v>0</v>
      </c>
      <c r="F198" s="3">
        <v>5.9</v>
      </c>
      <c r="G198" s="3">
        <v>4</v>
      </c>
      <c r="H198" s="3">
        <v>3.3</v>
      </c>
      <c r="I198" s="3">
        <v>6.2</v>
      </c>
      <c r="J198" s="3">
        <v>8.4</v>
      </c>
      <c r="K198" s="3">
        <v>6</v>
      </c>
      <c r="L198" s="3">
        <v>7.5</v>
      </c>
      <c r="M198" s="3">
        <v>5.4</v>
      </c>
      <c r="N198" s="3">
        <v>6</v>
      </c>
      <c r="O198" s="3">
        <v>8.6</v>
      </c>
      <c r="P198" s="2">
        <v>1</v>
      </c>
    </row>
    <row r="199" spans="1:16" ht="15" x14ac:dyDescent="0.2">
      <c r="A199" s="40" t="s">
        <v>335</v>
      </c>
      <c r="B199" s="2">
        <v>9</v>
      </c>
      <c r="C199" s="2">
        <v>1</v>
      </c>
      <c r="D199" s="2">
        <v>1</v>
      </c>
      <c r="E199" s="2">
        <v>1</v>
      </c>
      <c r="F199" s="3">
        <v>9.6999999999999993</v>
      </c>
      <c r="G199" s="3">
        <v>5</v>
      </c>
      <c r="H199" s="3">
        <v>5.3</v>
      </c>
      <c r="I199" s="3">
        <v>6.1</v>
      </c>
      <c r="J199" s="3">
        <v>6.8</v>
      </c>
      <c r="K199" s="3">
        <v>4.4000000000000004</v>
      </c>
      <c r="L199" s="3">
        <v>3.5</v>
      </c>
      <c r="M199" s="3">
        <v>4.2</v>
      </c>
      <c r="N199" s="3">
        <v>6.3</v>
      </c>
      <c r="O199" s="3">
        <v>7.9</v>
      </c>
      <c r="P199" s="2">
        <v>1</v>
      </c>
    </row>
    <row r="200" spans="1:16" ht="15" x14ac:dyDescent="0.2">
      <c r="A200" s="40" t="s">
        <v>336</v>
      </c>
      <c r="B200" s="2">
        <v>6</v>
      </c>
      <c r="C200" s="2">
        <v>1</v>
      </c>
      <c r="D200" s="2">
        <v>1</v>
      </c>
      <c r="E200" s="2">
        <v>1</v>
      </c>
      <c r="F200" s="3">
        <v>5.5</v>
      </c>
      <c r="G200" s="3">
        <v>5.5</v>
      </c>
      <c r="H200" s="3">
        <v>6.5</v>
      </c>
      <c r="I200" s="3">
        <v>8.1999999999999993</v>
      </c>
      <c r="J200" s="3">
        <v>6.3</v>
      </c>
      <c r="K200" s="3">
        <v>5.9</v>
      </c>
      <c r="L200" s="3">
        <v>6.7</v>
      </c>
      <c r="M200" s="3">
        <v>4.9000000000000004</v>
      </c>
      <c r="N200" s="3">
        <v>6.6</v>
      </c>
      <c r="O200" s="3">
        <v>7.6</v>
      </c>
      <c r="P200" s="2">
        <v>1</v>
      </c>
    </row>
    <row r="201" spans="1:16" ht="15" x14ac:dyDescent="0.2">
      <c r="A201" s="40" t="s">
        <v>337</v>
      </c>
      <c r="B201" s="2">
        <v>4</v>
      </c>
      <c r="C201" s="2">
        <v>1</v>
      </c>
      <c r="D201" s="2">
        <v>1</v>
      </c>
      <c r="E201" s="2">
        <v>1</v>
      </c>
      <c r="F201" s="3">
        <v>9.6999999999999993</v>
      </c>
      <c r="G201" s="3">
        <v>5</v>
      </c>
      <c r="H201" s="3">
        <v>5.3</v>
      </c>
      <c r="I201" s="3">
        <v>6.1</v>
      </c>
      <c r="J201" s="3">
        <v>6.8</v>
      </c>
      <c r="K201" s="3">
        <v>4.3</v>
      </c>
      <c r="L201" s="3">
        <v>3.5</v>
      </c>
      <c r="M201" s="3">
        <v>4.2</v>
      </c>
      <c r="N201" s="3">
        <v>5.9</v>
      </c>
      <c r="O201" s="3">
        <v>8.5</v>
      </c>
      <c r="P201" s="2">
        <v>1</v>
      </c>
    </row>
    <row r="202" spans="1:16" ht="15" x14ac:dyDescent="0.2">
      <c r="B202" s="6"/>
      <c r="P202" s="6"/>
    </row>
    <row r="203" spans="1:16" ht="15" x14ac:dyDescent="0.2">
      <c r="B203" s="6"/>
      <c r="P203" s="6"/>
    </row>
    <row r="204" spans="1:16" ht="15" x14ac:dyDescent="0.2">
      <c r="B204" s="6"/>
      <c r="P204" s="6"/>
    </row>
    <row r="205" spans="1:16" ht="15" x14ac:dyDescent="0.2">
      <c r="B205" s="6"/>
      <c r="P205" s="6"/>
    </row>
    <row r="206" spans="1:16" ht="15" x14ac:dyDescent="0.2">
      <c r="B206" s="6"/>
      <c r="P206" s="6"/>
    </row>
    <row r="207" spans="1:16" ht="15" x14ac:dyDescent="0.2">
      <c r="P207" s="6"/>
    </row>
    <row r="208" spans="1:16" ht="15" x14ac:dyDescent="0.2">
      <c r="P208" s="6"/>
    </row>
    <row r="209" spans="16:16" ht="15" x14ac:dyDescent="0.2">
      <c r="P209" s="6"/>
    </row>
    <row r="210" spans="16:16" ht="15" x14ac:dyDescent="0.2">
      <c r="P210" s="6"/>
    </row>
    <row r="211" spans="16:16" ht="15" x14ac:dyDescent="0.2">
      <c r="P211" s="6"/>
    </row>
    <row r="212" spans="16:16" ht="15" x14ac:dyDescent="0.2">
      <c r="P212" s="6"/>
    </row>
    <row r="213" spans="16:16" ht="15" x14ac:dyDescent="0.2">
      <c r="P213" s="6"/>
    </row>
    <row r="214" spans="16:16" ht="15" x14ac:dyDescent="0.2">
      <c r="P214" s="6"/>
    </row>
    <row r="215" spans="16:16" ht="15" x14ac:dyDescent="0.2">
      <c r="P215" s="6"/>
    </row>
    <row r="216" spans="16:16" ht="15" x14ac:dyDescent="0.2">
      <c r="P216" s="6"/>
    </row>
    <row r="217" spans="16:16" ht="15" x14ac:dyDescent="0.2">
      <c r="P217" s="6"/>
    </row>
    <row r="218" spans="16:16" ht="15" x14ac:dyDescent="0.2">
      <c r="P218" s="6"/>
    </row>
    <row r="219" spans="16:16" ht="15" x14ac:dyDescent="0.2">
      <c r="P219" s="6"/>
    </row>
    <row r="220" spans="16:16" ht="15" x14ac:dyDescent="0.2">
      <c r="P220" s="6"/>
    </row>
    <row r="221" spans="16:16" ht="15" x14ac:dyDescent="0.2">
      <c r="P221" s="6"/>
    </row>
    <row r="222" spans="16:16" ht="15" x14ac:dyDescent="0.2">
      <c r="P222" s="6"/>
    </row>
    <row r="223" spans="16:16" ht="15" x14ac:dyDescent="0.2">
      <c r="P223" s="6"/>
    </row>
    <row r="224" spans="16:16" ht="15" x14ac:dyDescent="0.2">
      <c r="P224" s="6"/>
    </row>
    <row r="225" spans="16:16" ht="15" x14ac:dyDescent="0.2">
      <c r="P225" s="6"/>
    </row>
    <row r="226" spans="16:16" ht="15" x14ac:dyDescent="0.2">
      <c r="P226" s="6"/>
    </row>
    <row r="227" spans="16:16" ht="15" x14ac:dyDescent="0.2">
      <c r="P227" s="6"/>
    </row>
    <row r="228" spans="16:16" ht="15" x14ac:dyDescent="0.2">
      <c r="P228" s="6"/>
    </row>
    <row r="229" spans="16:16" ht="15" x14ac:dyDescent="0.2">
      <c r="P229" s="6"/>
    </row>
    <row r="230" spans="16:16" ht="15" x14ac:dyDescent="0.2">
      <c r="P230" s="6"/>
    </row>
    <row r="231" spans="16:16" ht="15" x14ac:dyDescent="0.2">
      <c r="P231" s="6"/>
    </row>
    <row r="232" spans="16:16" ht="15" x14ac:dyDescent="0.2">
      <c r="P232" s="6"/>
    </row>
    <row r="233" spans="16:16" ht="15" x14ac:dyDescent="0.2">
      <c r="P233" s="6"/>
    </row>
    <row r="234" spans="16:16" ht="15" x14ac:dyDescent="0.2">
      <c r="P234" s="6"/>
    </row>
    <row r="235" spans="16:16" ht="15" x14ac:dyDescent="0.2">
      <c r="P235" s="6"/>
    </row>
    <row r="236" spans="16:16" ht="15" x14ac:dyDescent="0.2">
      <c r="P236" s="6"/>
    </row>
    <row r="237" spans="16:16" ht="15" x14ac:dyDescent="0.2">
      <c r="P237" s="6"/>
    </row>
    <row r="238" spans="16:16" ht="15" x14ac:dyDescent="0.2">
      <c r="P238" s="6"/>
    </row>
    <row r="239" spans="16:16" ht="15" x14ac:dyDescent="0.2">
      <c r="P239" s="6"/>
    </row>
    <row r="240" spans="16:16" ht="15" x14ac:dyDescent="0.2">
      <c r="P240" s="6"/>
    </row>
    <row r="241" spans="16:16" ht="15" x14ac:dyDescent="0.2">
      <c r="P241" s="6"/>
    </row>
    <row r="242" spans="16:16" ht="15" x14ac:dyDescent="0.2">
      <c r="P242" s="6"/>
    </row>
    <row r="243" spans="16:16" ht="15" x14ac:dyDescent="0.2">
      <c r="P243" s="6"/>
    </row>
    <row r="244" spans="16:16" ht="15" x14ac:dyDescent="0.2">
      <c r="P244" s="6"/>
    </row>
    <row r="245" spans="16:16" ht="15" x14ac:dyDescent="0.2">
      <c r="P245" s="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6"/>
  <sheetViews>
    <sheetView topLeftCell="A6" zoomScaleNormal="100" workbookViewId="0">
      <selection activeCell="N42" sqref="N42"/>
    </sheetView>
  </sheetViews>
  <sheetFormatPr defaultRowHeight="12.75" x14ac:dyDescent="0.2"/>
  <cols>
    <col min="1" max="1" width="13.42578125" bestFit="1" customWidth="1"/>
    <col min="4" max="4" width="28.5703125" bestFit="1" customWidth="1"/>
    <col min="6" max="6" width="16.140625" bestFit="1" customWidth="1"/>
    <col min="9" max="9" width="17.42578125" bestFit="1" customWidth="1"/>
    <col min="11" max="11" width="9.85546875" bestFit="1" customWidth="1"/>
    <col min="12" max="12" width="9.5703125" bestFit="1" customWidth="1"/>
  </cols>
  <sheetData>
    <row r="2" spans="1:24" ht="18" x14ac:dyDescent="0.2">
      <c r="D2" s="15" t="s">
        <v>48</v>
      </c>
      <c r="F2" s="15" t="s">
        <v>49</v>
      </c>
      <c r="G2" s="15" t="s">
        <v>50</v>
      </c>
      <c r="H2" s="15" t="s">
        <v>51</v>
      </c>
      <c r="I2" s="15" t="s">
        <v>52</v>
      </c>
      <c r="J2" s="15" t="s">
        <v>53</v>
      </c>
      <c r="K2" s="15" t="s">
        <v>54</v>
      </c>
    </row>
    <row r="3" spans="1:24" ht="15" x14ac:dyDescent="0.2">
      <c r="A3" s="16" t="s">
        <v>55</v>
      </c>
      <c r="B3" s="16" t="s">
        <v>56</v>
      </c>
      <c r="C3" s="16" t="s">
        <v>57</v>
      </c>
      <c r="D3" s="16" t="s">
        <v>58</v>
      </c>
      <c r="E3" s="16" t="s">
        <v>59</v>
      </c>
      <c r="F3" s="17" t="s">
        <v>60</v>
      </c>
      <c r="G3" s="16" t="s">
        <v>61</v>
      </c>
      <c r="H3" s="16" t="s">
        <v>62</v>
      </c>
      <c r="I3" s="16" t="s">
        <v>63</v>
      </c>
      <c r="J3" s="16" t="s">
        <v>64</v>
      </c>
      <c r="K3" s="16" t="s">
        <v>65</v>
      </c>
      <c r="L3" s="16" t="s">
        <v>426</v>
      </c>
      <c r="M3" s="18"/>
      <c r="N3" s="18"/>
      <c r="O3" s="18"/>
      <c r="S3" s="26" t="s">
        <v>57</v>
      </c>
      <c r="T3" s="27">
        <v>1</v>
      </c>
      <c r="U3" s="27">
        <v>2</v>
      </c>
      <c r="V3" s="27">
        <v>3</v>
      </c>
      <c r="W3" s="27">
        <v>4</v>
      </c>
    </row>
    <row r="4" spans="1:24" ht="14.25" x14ac:dyDescent="0.2">
      <c r="A4" s="18">
        <v>1</v>
      </c>
      <c r="B4" s="19">
        <v>2009</v>
      </c>
      <c r="C4" s="19" t="s">
        <v>66</v>
      </c>
      <c r="D4" s="20">
        <v>1299.5999999999997</v>
      </c>
      <c r="E4" s="18"/>
      <c r="F4" s="18"/>
      <c r="G4" s="18"/>
      <c r="H4" s="21">
        <v>1.1833201341096931</v>
      </c>
      <c r="I4" s="21">
        <f t="shared" ref="I4:I42" si="0">D4/H4</f>
        <v>1098.2657714835498</v>
      </c>
      <c r="J4" s="21">
        <f t="shared" ref="J4:J46" si="1">(17.095*A4)+ 1097.5</f>
        <v>1114.595</v>
      </c>
      <c r="K4" s="21"/>
      <c r="L4" s="21">
        <f>ABS(D4-O4)/D4</f>
        <v>1.4868193965830721E-2</v>
      </c>
      <c r="M4" s="18"/>
      <c r="N4" s="18"/>
      <c r="O4" s="21">
        <v>1318.9227048779933</v>
      </c>
      <c r="T4" s="28"/>
      <c r="U4" s="28"/>
      <c r="V4" s="28">
        <v>0.93768585952666772</v>
      </c>
      <c r="W4" s="28">
        <v>0.96992425477669475</v>
      </c>
      <c r="X4" s="29"/>
    </row>
    <row r="5" spans="1:24" ht="14.25" x14ac:dyDescent="0.2">
      <c r="A5" s="18">
        <v>2</v>
      </c>
      <c r="B5" s="19"/>
      <c r="C5" s="19" t="s">
        <v>67</v>
      </c>
      <c r="D5" s="20">
        <v>988.06666666666695</v>
      </c>
      <c r="E5" s="18"/>
      <c r="F5" s="18"/>
      <c r="G5" s="18"/>
      <c r="H5" s="21">
        <v>0.88188972281829348</v>
      </c>
      <c r="I5" s="21">
        <f t="shared" si="0"/>
        <v>1120.3970758487344</v>
      </c>
      <c r="J5" s="21">
        <f t="shared" si="1"/>
        <v>1131.69</v>
      </c>
      <c r="K5" s="21"/>
      <c r="L5" s="21">
        <f t="shared" ref="L5:L42" si="2">ABS(D5-O5)/D5</f>
        <v>1.0079394524223408E-2</v>
      </c>
      <c r="M5" s="18"/>
      <c r="N5" s="18"/>
      <c r="O5" s="21">
        <v>998.02578041623462</v>
      </c>
      <c r="T5" s="28">
        <v>1.1997305490063985</v>
      </c>
      <c r="U5" s="28">
        <v>0.87405106595566717</v>
      </c>
      <c r="V5" s="28">
        <v>0.97641516188621402</v>
      </c>
      <c r="W5" s="28">
        <v>0.92556890399974823</v>
      </c>
      <c r="X5" s="29"/>
    </row>
    <row r="6" spans="1:24" ht="14.25" x14ac:dyDescent="0.2">
      <c r="A6" s="18">
        <v>3</v>
      </c>
      <c r="B6" s="19">
        <v>2010</v>
      </c>
      <c r="C6" s="19" t="s">
        <v>68</v>
      </c>
      <c r="D6" s="20">
        <v>1044.5</v>
      </c>
      <c r="E6" s="21">
        <f t="shared" ref="E6:E41" si="3">AVERAGE(D4:D7)</f>
        <v>1105.6833333333341</v>
      </c>
      <c r="F6" s="21">
        <f t="shared" ref="F6:F40" si="4">AVERAGE(E6:E7)</f>
        <v>1113.9125000000008</v>
      </c>
      <c r="G6" s="21">
        <f t="shared" ref="G6:G40" si="5">D6/F6</f>
        <v>0.93768585952666772</v>
      </c>
      <c r="H6" s="21">
        <v>0.96467805765927372</v>
      </c>
      <c r="I6" s="21">
        <f t="shared" si="0"/>
        <v>1082.7446438808911</v>
      </c>
      <c r="J6" s="21">
        <f t="shared" si="1"/>
        <v>1148.7850000000001</v>
      </c>
      <c r="K6" s="21"/>
      <c r="L6" s="21">
        <f t="shared" si="2"/>
        <v>6.0993472923033934E-2</v>
      </c>
      <c r="M6" s="18"/>
      <c r="N6" s="18"/>
      <c r="O6" s="21">
        <v>1108.2076824681089</v>
      </c>
      <c r="T6" s="28">
        <v>1.1862589881717183</v>
      </c>
      <c r="U6" s="28">
        <v>0.87364122060641058</v>
      </c>
      <c r="V6" s="28">
        <v>0.98899970937961834</v>
      </c>
      <c r="W6" s="28">
        <v>0.97025446063160936</v>
      </c>
      <c r="X6" s="29"/>
    </row>
    <row r="7" spans="1:24" ht="14.25" x14ac:dyDescent="0.2">
      <c r="A7" s="18">
        <v>4</v>
      </c>
      <c r="B7" s="19"/>
      <c r="C7" s="19" t="s">
        <v>69</v>
      </c>
      <c r="D7" s="20">
        <v>1090.56666666667</v>
      </c>
      <c r="E7" s="21">
        <f t="shared" si="3"/>
        <v>1122.1416666666676</v>
      </c>
      <c r="F7" s="21">
        <f t="shared" si="4"/>
        <v>1124.3833333333341</v>
      </c>
      <c r="G7" s="21">
        <f t="shared" si="5"/>
        <v>0.96992425477669475</v>
      </c>
      <c r="H7" s="21">
        <v>0.97011208541274008</v>
      </c>
      <c r="I7" s="21">
        <f t="shared" si="0"/>
        <v>1124.1656330904091</v>
      </c>
      <c r="J7" s="21">
        <f t="shared" si="1"/>
        <v>1165.8800000000001</v>
      </c>
      <c r="K7" s="21"/>
      <c r="L7" s="21">
        <f t="shared" si="2"/>
        <v>3.710695797995104E-2</v>
      </c>
      <c r="M7" s="18"/>
      <c r="N7" s="18"/>
      <c r="O7" s="21">
        <v>1131.0342781410054</v>
      </c>
      <c r="T7" s="28">
        <v>1.2201105142525479</v>
      </c>
      <c r="U7" s="28">
        <v>0.84575202571289221</v>
      </c>
      <c r="V7" s="28">
        <v>0.98860897102613809</v>
      </c>
      <c r="W7" s="28">
        <v>0.98602818246954849</v>
      </c>
      <c r="X7" s="29"/>
    </row>
    <row r="8" spans="1:24" ht="14.25" x14ac:dyDescent="0.2">
      <c r="A8" s="18">
        <v>5</v>
      </c>
      <c r="B8" s="19"/>
      <c r="C8" s="19" t="s">
        <v>66</v>
      </c>
      <c r="D8" s="20">
        <v>1365.4333333333332</v>
      </c>
      <c r="E8" s="21">
        <f t="shared" si="3"/>
        <v>1126.6250000000009</v>
      </c>
      <c r="F8" s="21">
        <f t="shared" si="4"/>
        <v>1138.1166666666675</v>
      </c>
      <c r="G8" s="21">
        <f t="shared" si="5"/>
        <v>1.1997305490063985</v>
      </c>
      <c r="H8" s="21">
        <v>1.1833201341096931</v>
      </c>
      <c r="I8" s="21">
        <f t="shared" si="0"/>
        <v>1153.9001948620257</v>
      </c>
      <c r="J8" s="21">
        <f t="shared" si="1"/>
        <v>1182.9749999999999</v>
      </c>
      <c r="K8" s="21"/>
      <c r="L8" s="21">
        <f t="shared" si="2"/>
        <v>2.5196984338364488E-2</v>
      </c>
      <c r="M8" s="18"/>
      <c r="N8" s="18"/>
      <c r="O8" s="21">
        <v>1399.838135648414</v>
      </c>
      <c r="T8" s="28">
        <v>1.1743284821033826</v>
      </c>
      <c r="U8" s="28">
        <v>0.84667460042480758</v>
      </c>
      <c r="V8" s="28">
        <v>0.9561886535655596</v>
      </c>
      <c r="W8" s="28">
        <v>0.98131255597972111</v>
      </c>
      <c r="X8" s="29"/>
    </row>
    <row r="9" spans="1:24" ht="15" x14ac:dyDescent="0.2">
      <c r="A9" s="18">
        <v>6</v>
      </c>
      <c r="B9" s="19"/>
      <c r="C9" s="19" t="s">
        <v>67</v>
      </c>
      <c r="D9" s="20">
        <v>1006</v>
      </c>
      <c r="E9" s="21">
        <f t="shared" si="3"/>
        <v>1149.608333333334</v>
      </c>
      <c r="F9" s="21">
        <f t="shared" si="4"/>
        <v>1150.9625000000005</v>
      </c>
      <c r="G9" s="21">
        <f t="shared" si="5"/>
        <v>0.87405106595566717</v>
      </c>
      <c r="H9" s="21">
        <v>0.88188972281829348</v>
      </c>
      <c r="I9" s="21">
        <f t="shared" si="0"/>
        <v>1140.7321958408609</v>
      </c>
      <c r="J9" s="21">
        <f t="shared" si="1"/>
        <v>1200.07</v>
      </c>
      <c r="K9" s="21"/>
      <c r="L9" s="21">
        <f t="shared" si="2"/>
        <v>5.2017295887225992E-2</v>
      </c>
      <c r="M9" s="18"/>
      <c r="N9" s="18"/>
      <c r="O9" s="21">
        <v>1058.3293996625493</v>
      </c>
      <c r="T9" s="28">
        <v>1.1924563530690895</v>
      </c>
      <c r="U9" s="28">
        <v>0.90883042976252282</v>
      </c>
      <c r="V9" s="28">
        <v>0.94189073456962857</v>
      </c>
      <c r="W9" s="28">
        <v>0.93989944580609641</v>
      </c>
      <c r="X9" s="26"/>
    </row>
    <row r="10" spans="1:24" ht="15" x14ac:dyDescent="0.2">
      <c r="A10" s="18">
        <v>7</v>
      </c>
      <c r="B10" s="19">
        <v>2011</v>
      </c>
      <c r="C10" s="19" t="s">
        <v>68</v>
      </c>
      <c r="D10" s="20">
        <v>1136.4333333333332</v>
      </c>
      <c r="E10" s="21">
        <f t="shared" si="3"/>
        <v>1152.3166666666668</v>
      </c>
      <c r="F10" s="21">
        <f t="shared" si="4"/>
        <v>1163.8833333333334</v>
      </c>
      <c r="G10" s="21">
        <f t="shared" si="5"/>
        <v>0.97641516188621402</v>
      </c>
      <c r="H10" s="21">
        <v>0.96467805765927372</v>
      </c>
      <c r="I10" s="21">
        <f t="shared" si="0"/>
        <v>1178.0441405403292</v>
      </c>
      <c r="J10" s="21">
        <f t="shared" si="1"/>
        <v>1217.165</v>
      </c>
      <c r="K10" s="21"/>
      <c r="L10" s="21">
        <f t="shared" si="2"/>
        <v>3.3208313774836504E-2</v>
      </c>
      <c r="M10" s="18"/>
      <c r="N10" s="18"/>
      <c r="O10" s="21">
        <v>1174.1723680508499</v>
      </c>
      <c r="S10" s="30"/>
      <c r="T10" s="31">
        <v>1.1799209391078038</v>
      </c>
      <c r="U10" s="31">
        <v>0.8994397292068611</v>
      </c>
      <c r="V10" s="31">
        <v>0.97049894997133968</v>
      </c>
      <c r="W10" s="31">
        <v>0.97832131200386807</v>
      </c>
      <c r="X10" s="32"/>
    </row>
    <row r="11" spans="1:24" ht="15" x14ac:dyDescent="0.2">
      <c r="A11" s="18">
        <v>8</v>
      </c>
      <c r="B11" s="19"/>
      <c r="C11" s="19" t="s">
        <v>69</v>
      </c>
      <c r="D11" s="20">
        <v>1101.4000000000003</v>
      </c>
      <c r="E11" s="21">
        <f t="shared" si="3"/>
        <v>1175.45</v>
      </c>
      <c r="F11" s="21">
        <f t="shared" si="4"/>
        <v>1189.9708333333333</v>
      </c>
      <c r="G11" s="21">
        <f t="shared" si="5"/>
        <v>0.92556890399974823</v>
      </c>
      <c r="H11" s="21">
        <v>0.97011208541274008</v>
      </c>
      <c r="I11" s="21">
        <f t="shared" si="0"/>
        <v>1135.3327275903412</v>
      </c>
      <c r="J11" s="21">
        <f t="shared" si="1"/>
        <v>1234.26</v>
      </c>
      <c r="K11" s="21"/>
      <c r="L11" s="21">
        <f t="shared" si="2"/>
        <v>8.7135048612246371E-2</v>
      </c>
      <c r="M11" s="18"/>
      <c r="N11" s="18"/>
      <c r="O11" s="21">
        <v>1197.3705425415285</v>
      </c>
      <c r="S11" s="30"/>
      <c r="T11" s="31">
        <v>1.1665397953142178</v>
      </c>
      <c r="U11" s="31">
        <v>0.91033086155037402</v>
      </c>
      <c r="V11" s="31">
        <v>0.97491935685529252</v>
      </c>
      <c r="W11" s="31">
        <v>0.97320018354996773</v>
      </c>
      <c r="X11" s="32"/>
    </row>
    <row r="12" spans="1:24" ht="14.25" x14ac:dyDescent="0.2">
      <c r="A12" s="18">
        <v>9</v>
      </c>
      <c r="B12" s="19"/>
      <c r="C12" s="19" t="s">
        <v>66</v>
      </c>
      <c r="D12" s="20">
        <v>1457.9666666666665</v>
      </c>
      <c r="E12" s="21">
        <f t="shared" si="3"/>
        <v>1204.4916666666668</v>
      </c>
      <c r="F12" s="21">
        <f t="shared" si="4"/>
        <v>1229.0458333333336</v>
      </c>
      <c r="G12" s="21">
        <f t="shared" si="5"/>
        <v>1.1862589881717183</v>
      </c>
      <c r="H12" s="21">
        <v>1.1833201341096931</v>
      </c>
      <c r="I12" s="21">
        <f t="shared" si="0"/>
        <v>1232.0982502031136</v>
      </c>
      <c r="J12" s="21">
        <f t="shared" si="1"/>
        <v>1251.355</v>
      </c>
      <c r="K12" s="21"/>
      <c r="L12" s="21">
        <f t="shared" si="2"/>
        <v>1.5629232322756651E-2</v>
      </c>
      <c r="M12" s="18"/>
      <c r="N12" s="18"/>
      <c r="O12" s="21">
        <v>1480.7535664188349</v>
      </c>
      <c r="T12" s="28">
        <v>1.1568995578081502</v>
      </c>
      <c r="U12" s="28">
        <v>0.88736102302584752</v>
      </c>
      <c r="V12" s="28">
        <v>0.93577430818376583</v>
      </c>
      <c r="W12" s="28">
        <v>0.99531601202625597</v>
      </c>
    </row>
    <row r="13" spans="1:24" ht="14.25" x14ac:dyDescent="0.2">
      <c r="A13" s="18">
        <v>10</v>
      </c>
      <c r="B13" s="19"/>
      <c r="C13" s="19" t="s">
        <v>67</v>
      </c>
      <c r="D13" s="20">
        <v>1122.1666666666667</v>
      </c>
      <c r="E13" s="21">
        <f t="shared" si="3"/>
        <v>1253.6000000000001</v>
      </c>
      <c r="F13" s="21">
        <f t="shared" si="4"/>
        <v>1284.4708333333333</v>
      </c>
      <c r="G13" s="21">
        <f t="shared" si="5"/>
        <v>0.87364122060641058</v>
      </c>
      <c r="H13" s="21">
        <v>0.88188972281829348</v>
      </c>
      <c r="I13" s="21">
        <f t="shared" si="0"/>
        <v>1272.4569043400459</v>
      </c>
      <c r="J13" s="21">
        <f t="shared" si="1"/>
        <v>1268.45</v>
      </c>
      <c r="K13" s="21"/>
      <c r="L13" s="21">
        <f t="shared" si="2"/>
        <v>3.1489509203644684E-3</v>
      </c>
      <c r="M13" s="18"/>
      <c r="N13" s="18"/>
      <c r="O13" s="21">
        <v>1118.6330189088644</v>
      </c>
      <c r="T13" s="28">
        <v>1.1599947071214782</v>
      </c>
      <c r="U13" s="33"/>
      <c r="V13" s="33"/>
      <c r="W13" s="33"/>
      <c r="X13" s="7" t="s">
        <v>415</v>
      </c>
    </row>
    <row r="14" spans="1:24" ht="15" x14ac:dyDescent="0.2">
      <c r="A14" s="18">
        <v>11</v>
      </c>
      <c r="B14" s="19">
        <v>2012</v>
      </c>
      <c r="C14" s="19" t="s">
        <v>68</v>
      </c>
      <c r="D14" s="20">
        <v>1332.8666666666668</v>
      </c>
      <c r="E14" s="21">
        <f t="shared" si="3"/>
        <v>1315.3416666666667</v>
      </c>
      <c r="F14" s="21">
        <f t="shared" si="4"/>
        <v>1347.6916666666666</v>
      </c>
      <c r="G14" s="21">
        <f t="shared" si="5"/>
        <v>0.98899970937961834</v>
      </c>
      <c r="H14" s="21">
        <v>0.96467805765927372</v>
      </c>
      <c r="I14" s="21">
        <f t="shared" si="0"/>
        <v>1381.669932351087</v>
      </c>
      <c r="J14" s="21">
        <f t="shared" si="1"/>
        <v>1285.5450000000001</v>
      </c>
      <c r="K14" s="21"/>
      <c r="L14" s="21">
        <f t="shared" si="2"/>
        <v>6.9571559820743922E-2</v>
      </c>
      <c r="M14" s="18"/>
      <c r="N14" s="18"/>
      <c r="O14" s="21">
        <v>1240.1370536335912</v>
      </c>
      <c r="S14" s="34" t="s">
        <v>70</v>
      </c>
      <c r="T14" s="35">
        <f>AVERAGE(T4:T13)</f>
        <v>1.1818044317727543</v>
      </c>
      <c r="U14" s="35">
        <f>AVERAGE(U4:U13)</f>
        <v>0.8807601195306729</v>
      </c>
      <c r="V14" s="35">
        <f>AVERAGE(V4:V13)</f>
        <v>0.96344241166269162</v>
      </c>
      <c r="W14" s="35">
        <f>AVERAGE(W4:W13)</f>
        <v>0.96886947902705656</v>
      </c>
      <c r="X14" s="35">
        <f>SUM(T14:W14)</f>
        <v>3.994876441993175</v>
      </c>
    </row>
    <row r="15" spans="1:24" ht="15" x14ac:dyDescent="0.2">
      <c r="A15" s="18">
        <v>12</v>
      </c>
      <c r="B15" s="19"/>
      <c r="C15" s="19" t="s">
        <v>69</v>
      </c>
      <c r="D15" s="20">
        <v>1348.3666666666668</v>
      </c>
      <c r="E15" s="21">
        <f t="shared" si="3"/>
        <v>1380.0416666666667</v>
      </c>
      <c r="F15" s="21">
        <f t="shared" si="4"/>
        <v>1389.7041666666667</v>
      </c>
      <c r="G15" s="21">
        <f t="shared" si="5"/>
        <v>0.97025446063160936</v>
      </c>
      <c r="H15" s="21">
        <v>0.97011208541274008</v>
      </c>
      <c r="I15" s="21">
        <f t="shared" si="0"/>
        <v>1389.9081218980959</v>
      </c>
      <c r="J15" s="21">
        <f t="shared" si="1"/>
        <v>1302.6399999999999</v>
      </c>
      <c r="K15" s="21"/>
      <c r="L15" s="21">
        <f t="shared" si="2"/>
        <v>6.2786971687682783E-2</v>
      </c>
      <c r="M15" s="18"/>
      <c r="N15" s="18"/>
      <c r="O15" s="21">
        <v>1263.7068069420516</v>
      </c>
      <c r="S15" s="34" t="s">
        <v>71</v>
      </c>
      <c r="T15" s="36">
        <f>(T14/$X$14)*4</f>
        <v>1.1833201341096931</v>
      </c>
      <c r="U15" s="36">
        <f>(U14/$X$14)*4</f>
        <v>0.88188972281829348</v>
      </c>
      <c r="V15" s="36">
        <f>(V14/$X$14)*4</f>
        <v>0.96467805765927372</v>
      </c>
      <c r="W15" s="36">
        <f>(W14/$X$14)*4</f>
        <v>0.97011208541274008</v>
      </c>
      <c r="X15" s="35">
        <f>SUM(T15:W15)</f>
        <v>4.0000000000000009</v>
      </c>
    </row>
    <row r="16" spans="1:24" ht="14.25" x14ac:dyDescent="0.2">
      <c r="A16" s="18">
        <v>13</v>
      </c>
      <c r="B16" s="19"/>
      <c r="C16" s="19" t="s">
        <v>66</v>
      </c>
      <c r="D16" s="20">
        <v>1716.7666666666664</v>
      </c>
      <c r="E16" s="21">
        <f t="shared" si="3"/>
        <v>1399.3666666666666</v>
      </c>
      <c r="F16" s="21">
        <f t="shared" si="4"/>
        <v>1407.0583333333334</v>
      </c>
      <c r="G16" s="21">
        <f t="shared" si="5"/>
        <v>1.2201105142525479</v>
      </c>
      <c r="H16" s="21">
        <v>1.1833201341096931</v>
      </c>
      <c r="I16" s="21">
        <f t="shared" si="0"/>
        <v>1450.804915069182</v>
      </c>
      <c r="J16" s="21">
        <f t="shared" si="1"/>
        <v>1319.7349999999999</v>
      </c>
      <c r="K16" s="21"/>
      <c r="L16" s="21">
        <f t="shared" si="2"/>
        <v>9.0342894284261607E-2</v>
      </c>
      <c r="M16" s="18"/>
      <c r="N16" s="18"/>
      <c r="O16" s="21">
        <v>1561.6689971892556</v>
      </c>
    </row>
    <row r="17" spans="1:15" ht="14.25" x14ac:dyDescent="0.2">
      <c r="A17" s="18">
        <v>14</v>
      </c>
      <c r="B17" s="19"/>
      <c r="C17" s="19" t="s">
        <v>67</v>
      </c>
      <c r="D17" s="20">
        <v>1199.4666666666665</v>
      </c>
      <c r="E17" s="21">
        <f t="shared" si="3"/>
        <v>1414.75</v>
      </c>
      <c r="F17" s="21">
        <f t="shared" si="4"/>
        <v>1418.2249999999999</v>
      </c>
      <c r="G17" s="21">
        <f t="shared" si="5"/>
        <v>0.84575202571289221</v>
      </c>
      <c r="H17" s="21">
        <v>0.88188972281829348</v>
      </c>
      <c r="I17" s="21">
        <f t="shared" si="0"/>
        <v>1360.1095869826881</v>
      </c>
      <c r="J17" s="21">
        <f t="shared" si="1"/>
        <v>1336.83</v>
      </c>
      <c r="K17" s="21"/>
      <c r="L17" s="21">
        <f t="shared" si="2"/>
        <v>1.7115964188100727E-2</v>
      </c>
      <c r="M17" s="18"/>
      <c r="N17" s="18"/>
      <c r="O17" s="21">
        <v>1178.9366381551793</v>
      </c>
    </row>
    <row r="18" spans="1:15" ht="14.25" x14ac:dyDescent="0.2">
      <c r="A18" s="18">
        <v>15</v>
      </c>
      <c r="B18" s="19">
        <v>2013</v>
      </c>
      <c r="C18" s="19" t="s">
        <v>68</v>
      </c>
      <c r="D18" s="20">
        <v>1394.4000000000003</v>
      </c>
      <c r="E18" s="21">
        <f t="shared" si="3"/>
        <v>1421.7</v>
      </c>
      <c r="F18" s="21">
        <f t="shared" si="4"/>
        <v>1410.4666666666667</v>
      </c>
      <c r="G18" s="21">
        <f t="shared" si="5"/>
        <v>0.98860897102613809</v>
      </c>
      <c r="H18" s="21">
        <v>0.96467805765927372</v>
      </c>
      <c r="I18" s="21">
        <f t="shared" si="0"/>
        <v>1445.4563249665052</v>
      </c>
      <c r="J18" s="21">
        <f t="shared" si="1"/>
        <v>1353.925</v>
      </c>
      <c r="K18" s="21"/>
      <c r="L18" s="21">
        <f t="shared" si="2"/>
        <v>6.3323480194828002E-2</v>
      </c>
      <c r="M18" s="18"/>
      <c r="N18" s="18"/>
      <c r="O18" s="21">
        <v>1306.1017392163321</v>
      </c>
    </row>
    <row r="19" spans="1:15" ht="14.25" x14ac:dyDescent="0.2">
      <c r="A19" s="18">
        <v>16</v>
      </c>
      <c r="B19" s="19"/>
      <c r="C19" s="19" t="s">
        <v>69</v>
      </c>
      <c r="D19" s="20">
        <v>1376.1666666666667</v>
      </c>
      <c r="E19" s="21">
        <f t="shared" si="3"/>
        <v>1399.2333333333336</v>
      </c>
      <c r="F19" s="21">
        <f t="shared" si="4"/>
        <v>1395.666666666667</v>
      </c>
      <c r="G19" s="21">
        <f t="shared" si="5"/>
        <v>0.98602818246954849</v>
      </c>
      <c r="H19" s="21">
        <v>0.97011208541274008</v>
      </c>
      <c r="I19" s="21">
        <f t="shared" si="0"/>
        <v>1418.5646043994682</v>
      </c>
      <c r="J19" s="21">
        <f t="shared" si="1"/>
        <v>1371.02</v>
      </c>
      <c r="K19" s="21"/>
      <c r="L19" s="21">
        <f t="shared" si="2"/>
        <v>3.3515995148910162E-2</v>
      </c>
      <c r="M19" s="18"/>
      <c r="N19" s="18"/>
      <c r="O19" s="21">
        <v>1330.0430713425749</v>
      </c>
    </row>
    <row r="20" spans="1:15" ht="14.25" x14ac:dyDescent="0.2">
      <c r="A20" s="18">
        <v>17</v>
      </c>
      <c r="B20" s="19"/>
      <c r="C20" s="19" t="s">
        <v>66</v>
      </c>
      <c r="D20" s="20">
        <v>1626.9</v>
      </c>
      <c r="E20" s="21">
        <f t="shared" si="3"/>
        <v>1392.1000000000001</v>
      </c>
      <c r="F20" s="21">
        <f t="shared" si="4"/>
        <v>1385.3875</v>
      </c>
      <c r="G20" s="21">
        <f t="shared" si="5"/>
        <v>1.1743284821033826</v>
      </c>
      <c r="H20" s="21">
        <v>1.1833201341096931</v>
      </c>
      <c r="I20" s="21">
        <f t="shared" si="0"/>
        <v>1374.8604059915265</v>
      </c>
      <c r="J20" s="21">
        <f t="shared" si="1"/>
        <v>1388.115</v>
      </c>
      <c r="K20" s="21"/>
      <c r="L20" s="21">
        <f t="shared" si="2"/>
        <v>9.6406834837276054E-3</v>
      </c>
      <c r="M20" s="18"/>
      <c r="N20" s="18"/>
      <c r="O20" s="21">
        <v>1642.5844279596765</v>
      </c>
    </row>
    <row r="21" spans="1:15" ht="14.25" x14ac:dyDescent="0.2">
      <c r="A21" s="18">
        <v>18</v>
      </c>
      <c r="B21" s="19"/>
      <c r="C21" s="19" t="s">
        <v>67</v>
      </c>
      <c r="D21" s="20">
        <v>1170.9333333333332</v>
      </c>
      <c r="E21" s="21">
        <f t="shared" si="3"/>
        <v>1378.675</v>
      </c>
      <c r="F21" s="21">
        <f t="shared" si="4"/>
        <v>1382.9791666666665</v>
      </c>
      <c r="G21" s="21">
        <f t="shared" si="5"/>
        <v>0.84667460042480758</v>
      </c>
      <c r="H21" s="21">
        <v>0.88188972281829348</v>
      </c>
      <c r="I21" s="21">
        <f t="shared" si="0"/>
        <v>1327.7548235751408</v>
      </c>
      <c r="J21" s="21">
        <f t="shared" si="1"/>
        <v>1405.21</v>
      </c>
      <c r="K21" s="21"/>
      <c r="L21" s="21">
        <f t="shared" si="2"/>
        <v>5.8335450980552123E-2</v>
      </c>
      <c r="M21" s="18"/>
      <c r="N21" s="18"/>
      <c r="O21" s="21">
        <v>1239.2402574014943</v>
      </c>
    </row>
    <row r="22" spans="1:15" ht="14.25" x14ac:dyDescent="0.2">
      <c r="A22" s="18">
        <v>19</v>
      </c>
      <c r="B22" s="19">
        <v>2014</v>
      </c>
      <c r="C22" s="19" t="s">
        <v>68</v>
      </c>
      <c r="D22" s="20">
        <v>1340.7</v>
      </c>
      <c r="E22" s="21">
        <f t="shared" si="3"/>
        <v>1387.2833333333331</v>
      </c>
      <c r="F22" s="21">
        <f t="shared" si="4"/>
        <v>1402.1291666666666</v>
      </c>
      <c r="G22" s="21">
        <f t="shared" si="5"/>
        <v>0.9561886535655596</v>
      </c>
      <c r="H22" s="21">
        <v>0.96467805765927372</v>
      </c>
      <c r="I22" s="21">
        <f t="shared" si="0"/>
        <v>1389.7900852571668</v>
      </c>
      <c r="J22" s="21">
        <f t="shared" si="1"/>
        <v>1422.3049999999998</v>
      </c>
      <c r="K22" s="21"/>
      <c r="L22" s="21">
        <f t="shared" si="2"/>
        <v>2.3395558140578056E-2</v>
      </c>
      <c r="M22" s="18"/>
      <c r="N22" s="18"/>
      <c r="O22" s="21">
        <v>1372.066424799073</v>
      </c>
    </row>
    <row r="23" spans="1:15" ht="14.25" x14ac:dyDescent="0.2">
      <c r="A23" s="18">
        <v>20</v>
      </c>
      <c r="B23" s="19"/>
      <c r="C23" s="19" t="s">
        <v>69</v>
      </c>
      <c r="D23" s="20">
        <v>1410.5999999999997</v>
      </c>
      <c r="E23" s="21">
        <f t="shared" si="3"/>
        <v>1416.9749999999999</v>
      </c>
      <c r="F23" s="21">
        <f t="shared" si="4"/>
        <v>1437.4624999999999</v>
      </c>
      <c r="G23" s="21">
        <f t="shared" si="5"/>
        <v>0.98131255597972111</v>
      </c>
      <c r="H23" s="21">
        <v>0.97011208541274008</v>
      </c>
      <c r="I23" s="21">
        <f t="shared" si="0"/>
        <v>1454.0587847638774</v>
      </c>
      <c r="J23" s="21">
        <f t="shared" si="1"/>
        <v>1439.4</v>
      </c>
      <c r="K23" s="21"/>
      <c r="L23" s="21">
        <f t="shared" si="2"/>
        <v>1.0081287577556716E-2</v>
      </c>
      <c r="M23" s="18"/>
      <c r="N23" s="18"/>
      <c r="O23" s="21">
        <v>1396.3793357430982</v>
      </c>
    </row>
    <row r="24" spans="1:15" ht="14.25" x14ac:dyDescent="0.2">
      <c r="A24" s="18">
        <v>21</v>
      </c>
      <c r="B24" s="19"/>
      <c r="C24" s="19" t="s">
        <v>66</v>
      </c>
      <c r="D24" s="20">
        <v>1745.6666666666665</v>
      </c>
      <c r="E24" s="21">
        <f t="shared" si="3"/>
        <v>1457.9499999999998</v>
      </c>
      <c r="F24" s="21">
        <f t="shared" si="4"/>
        <v>1463.9249999999997</v>
      </c>
      <c r="G24" s="21">
        <f t="shared" si="5"/>
        <v>1.1924563530690895</v>
      </c>
      <c r="H24" s="21">
        <v>1.1833201341096931</v>
      </c>
      <c r="I24" s="21">
        <f t="shared" si="0"/>
        <v>1475.2277226991257</v>
      </c>
      <c r="J24" s="21">
        <f t="shared" si="1"/>
        <v>1456.4949999999999</v>
      </c>
      <c r="K24" s="21"/>
      <c r="L24" s="21">
        <f t="shared" si="2"/>
        <v>1.2698190530782482E-2</v>
      </c>
      <c r="M24" s="18"/>
      <c r="N24" s="18"/>
      <c r="O24" s="21">
        <v>1723.4998587300972</v>
      </c>
    </row>
    <row r="25" spans="1:15" ht="14.25" x14ac:dyDescent="0.2">
      <c r="A25" s="18">
        <v>22</v>
      </c>
      <c r="B25" s="19"/>
      <c r="C25" s="19" t="s">
        <v>67</v>
      </c>
      <c r="D25" s="20">
        <v>1334.8333333333333</v>
      </c>
      <c r="E25" s="21">
        <f t="shared" si="3"/>
        <v>1469.8999999999999</v>
      </c>
      <c r="F25" s="21">
        <f t="shared" si="4"/>
        <v>1468.7375</v>
      </c>
      <c r="G25" s="21">
        <f t="shared" si="5"/>
        <v>0.90883042976252282</v>
      </c>
      <c r="H25" s="21">
        <v>0.88188972281829348</v>
      </c>
      <c r="I25" s="21">
        <f t="shared" si="0"/>
        <v>1513.6057250645217</v>
      </c>
      <c r="J25" s="21">
        <f t="shared" si="1"/>
        <v>1473.59</v>
      </c>
      <c r="K25" s="21"/>
      <c r="L25" s="21">
        <f t="shared" si="2"/>
        <v>2.6437350494836555E-2</v>
      </c>
      <c r="M25" s="18"/>
      <c r="N25" s="18"/>
      <c r="O25" s="21">
        <v>1299.5438766478089</v>
      </c>
    </row>
    <row r="26" spans="1:15" ht="14.25" x14ac:dyDescent="0.2">
      <c r="A26" s="18">
        <v>23</v>
      </c>
      <c r="B26" s="19">
        <v>2015</v>
      </c>
      <c r="C26" s="19" t="s">
        <v>68</v>
      </c>
      <c r="D26" s="20">
        <v>1388.5</v>
      </c>
      <c r="E26" s="21">
        <f t="shared" si="3"/>
        <v>1467.575</v>
      </c>
      <c r="F26" s="21">
        <f t="shared" si="4"/>
        <v>1474.1624999999999</v>
      </c>
      <c r="G26" s="21">
        <f t="shared" si="5"/>
        <v>0.94189073456962857</v>
      </c>
      <c r="H26" s="21">
        <v>0.96467805765927372</v>
      </c>
      <c r="I26" s="21">
        <f t="shared" si="0"/>
        <v>1439.34029490533</v>
      </c>
      <c r="J26" s="21">
        <f t="shared" si="1"/>
        <v>1490.6849999999999</v>
      </c>
      <c r="K26" s="21"/>
      <c r="L26" s="21">
        <f t="shared" si="2"/>
        <v>3.5672387743474553E-2</v>
      </c>
      <c r="M26" s="18"/>
      <c r="N26" s="18"/>
      <c r="O26" s="21">
        <v>1438.0311103818144</v>
      </c>
    </row>
    <row r="27" spans="1:15" ht="14.25" x14ac:dyDescent="0.2">
      <c r="A27" s="18">
        <v>24</v>
      </c>
      <c r="B27" s="19"/>
      <c r="C27" s="19" t="s">
        <v>69</v>
      </c>
      <c r="D27" s="20">
        <v>1401.3</v>
      </c>
      <c r="E27" s="21">
        <f t="shared" si="3"/>
        <v>1480.75</v>
      </c>
      <c r="F27" s="21">
        <f t="shared" si="4"/>
        <v>1490.9041666666667</v>
      </c>
      <c r="G27" s="21">
        <f t="shared" si="5"/>
        <v>0.93989944580609641</v>
      </c>
      <c r="H27" s="21">
        <v>0.97011208541274008</v>
      </c>
      <c r="I27" s="21">
        <f t="shared" si="0"/>
        <v>1444.4722636393178</v>
      </c>
      <c r="J27" s="21">
        <f t="shared" si="1"/>
        <v>1507.78</v>
      </c>
      <c r="K27" s="21"/>
      <c r="L27" s="21">
        <f t="shared" si="2"/>
        <v>4.3827588770157216E-2</v>
      </c>
      <c r="M27" s="18"/>
      <c r="N27" s="18"/>
      <c r="O27" s="21">
        <v>1462.7156001436213</v>
      </c>
    </row>
    <row r="28" spans="1:15" ht="14.25" x14ac:dyDescent="0.2">
      <c r="A28" s="18">
        <v>25</v>
      </c>
      <c r="B28" s="19"/>
      <c r="C28" s="19" t="s">
        <v>66</v>
      </c>
      <c r="D28" s="20">
        <v>1798.3666666666663</v>
      </c>
      <c r="E28" s="21">
        <f t="shared" si="3"/>
        <v>1501.0583333333332</v>
      </c>
      <c r="F28" s="21">
        <f t="shared" si="4"/>
        <v>1524.1416666666664</v>
      </c>
      <c r="G28" s="21">
        <f t="shared" si="5"/>
        <v>1.1799209391078038</v>
      </c>
      <c r="H28" s="21">
        <v>1.1833201341096931</v>
      </c>
      <c r="I28" s="21">
        <f t="shared" si="0"/>
        <v>1519.7634307301989</v>
      </c>
      <c r="J28" s="21">
        <f t="shared" si="1"/>
        <v>1524.875</v>
      </c>
      <c r="K28" s="21"/>
      <c r="L28" s="21">
        <f t="shared" si="2"/>
        <v>3.3633979910577139E-3</v>
      </c>
      <c r="M28" s="18"/>
      <c r="N28" s="18"/>
      <c r="O28" s="21">
        <v>1804.4152895005182</v>
      </c>
    </row>
    <row r="29" spans="1:15" ht="14.25" x14ac:dyDescent="0.2">
      <c r="A29" s="18">
        <v>26</v>
      </c>
      <c r="B29" s="19"/>
      <c r="C29" s="19" t="s">
        <v>67</v>
      </c>
      <c r="D29" s="20">
        <v>1416.0666666666668</v>
      </c>
      <c r="E29" s="21">
        <f t="shared" si="3"/>
        <v>1547.2249999999999</v>
      </c>
      <c r="F29" s="21">
        <f t="shared" si="4"/>
        <v>1574.3874999999998</v>
      </c>
      <c r="G29" s="21">
        <f t="shared" si="5"/>
        <v>0.8994397292068611</v>
      </c>
      <c r="H29" s="21">
        <v>0.88188972281829348</v>
      </c>
      <c r="I29" s="21">
        <f t="shared" si="0"/>
        <v>1605.7185269619436</v>
      </c>
      <c r="J29" s="21">
        <f t="shared" si="1"/>
        <v>1541.97</v>
      </c>
      <c r="K29" s="21"/>
      <c r="L29" s="21">
        <f t="shared" si="2"/>
        <v>3.9700935058996398E-2</v>
      </c>
      <c r="M29" s="18"/>
      <c r="N29" s="18"/>
      <c r="O29" s="21">
        <v>1359.847495894124</v>
      </c>
    </row>
    <row r="30" spans="1:15" ht="14.25" x14ac:dyDescent="0.2">
      <c r="A30" s="18">
        <v>27</v>
      </c>
      <c r="B30" s="19">
        <v>2016</v>
      </c>
      <c r="C30" s="19" t="s">
        <v>68</v>
      </c>
      <c r="D30" s="20">
        <v>1573.1666666666667</v>
      </c>
      <c r="E30" s="21">
        <f t="shared" si="3"/>
        <v>1601.55</v>
      </c>
      <c r="F30" s="21">
        <f t="shared" si="4"/>
        <v>1620.9874999999997</v>
      </c>
      <c r="G30" s="21">
        <f t="shared" si="5"/>
        <v>0.97049894997133968</v>
      </c>
      <c r="H30" s="21">
        <v>0.96467805765927372</v>
      </c>
      <c r="I30" s="21">
        <f t="shared" si="0"/>
        <v>1630.7685804358914</v>
      </c>
      <c r="J30" s="21">
        <f t="shared" si="1"/>
        <v>1559.0650000000001</v>
      </c>
      <c r="K30" s="21"/>
      <c r="L30" s="21">
        <f t="shared" si="2"/>
        <v>4.3969194216830924E-2</v>
      </c>
      <c r="M30" s="18"/>
      <c r="N30" s="18"/>
      <c r="O30" s="21">
        <v>1503.9957959645556</v>
      </c>
    </row>
    <row r="31" spans="1:15" ht="14.25" x14ac:dyDescent="0.2">
      <c r="A31" s="18">
        <v>28</v>
      </c>
      <c r="B31" s="19"/>
      <c r="C31" s="19" t="s">
        <v>69</v>
      </c>
      <c r="D31" s="20">
        <v>1618.5999999999997</v>
      </c>
      <c r="E31" s="21">
        <f t="shared" si="3"/>
        <v>1640.4249999999997</v>
      </c>
      <c r="F31" s="21">
        <f t="shared" si="4"/>
        <v>1654.4666666666667</v>
      </c>
      <c r="G31" s="21">
        <f t="shared" si="5"/>
        <v>0.97832131200386807</v>
      </c>
      <c r="H31" s="21">
        <v>0.97011208541274008</v>
      </c>
      <c r="I31" s="21">
        <f t="shared" si="0"/>
        <v>1668.4669991626345</v>
      </c>
      <c r="J31" s="21">
        <f t="shared" si="1"/>
        <v>1576.1599999999999</v>
      </c>
      <c r="K31" s="21"/>
      <c r="L31" s="21">
        <f t="shared" si="2"/>
        <v>5.5324438067376351E-2</v>
      </c>
      <c r="M31" s="18"/>
      <c r="N31" s="18"/>
      <c r="O31" s="21">
        <v>1529.0518645441443</v>
      </c>
    </row>
    <row r="32" spans="1:15" ht="14.25" x14ac:dyDescent="0.2">
      <c r="A32" s="18">
        <v>29</v>
      </c>
      <c r="B32" s="19"/>
      <c r="C32" s="19" t="s">
        <v>66</v>
      </c>
      <c r="D32" s="20">
        <v>1953.8666666666663</v>
      </c>
      <c r="E32" s="21">
        <f t="shared" si="3"/>
        <v>1668.5083333333334</v>
      </c>
      <c r="F32" s="21">
        <f t="shared" si="4"/>
        <v>1674.9250000000002</v>
      </c>
      <c r="G32" s="21">
        <f t="shared" si="5"/>
        <v>1.1665397953142178</v>
      </c>
      <c r="H32" s="21">
        <v>1.1833201341096931</v>
      </c>
      <c r="I32" s="21">
        <f t="shared" si="0"/>
        <v>1651.1733472165733</v>
      </c>
      <c r="J32" s="21">
        <f t="shared" si="1"/>
        <v>1593.2550000000001</v>
      </c>
      <c r="K32" s="21"/>
      <c r="L32" s="21">
        <f t="shared" si="2"/>
        <v>3.5077084616347377E-2</v>
      </c>
      <c r="M32" s="18"/>
      <c r="N32" s="18"/>
      <c r="O32" s="21">
        <v>1885.3307202709391</v>
      </c>
    </row>
    <row r="33" spans="1:15" ht="14.25" x14ac:dyDescent="0.2">
      <c r="A33" s="18">
        <v>30</v>
      </c>
      <c r="B33" s="19"/>
      <c r="C33" s="19" t="s">
        <v>67</v>
      </c>
      <c r="D33" s="20">
        <v>1528.4000000000003</v>
      </c>
      <c r="E33" s="21">
        <f t="shared" si="3"/>
        <v>1681.3416666666667</v>
      </c>
      <c r="F33" s="21">
        <f t="shared" si="4"/>
        <v>1678.9499999999998</v>
      </c>
      <c r="G33" s="21">
        <f t="shared" si="5"/>
        <v>0.91033086155037402</v>
      </c>
      <c r="H33" s="21">
        <v>0.88188972281829348</v>
      </c>
      <c r="I33" s="21">
        <f t="shared" si="0"/>
        <v>1733.0965090687594</v>
      </c>
      <c r="J33" s="21">
        <f t="shared" si="1"/>
        <v>1610.35</v>
      </c>
      <c r="K33" s="21"/>
      <c r="L33" s="21">
        <f t="shared" si="2"/>
        <v>7.0824970465559717E-2</v>
      </c>
      <c r="M33" s="18"/>
      <c r="N33" s="18"/>
      <c r="O33" s="21">
        <v>1420.1511151404388</v>
      </c>
    </row>
    <row r="34" spans="1:15" ht="14.25" x14ac:dyDescent="0.2">
      <c r="A34" s="18">
        <v>31</v>
      </c>
      <c r="B34" s="19">
        <v>2017</v>
      </c>
      <c r="C34" s="19" t="s">
        <v>68</v>
      </c>
      <c r="D34" s="20">
        <v>1624.5</v>
      </c>
      <c r="E34" s="21">
        <f t="shared" si="3"/>
        <v>1676.5583333333332</v>
      </c>
      <c r="F34" s="21">
        <f t="shared" si="4"/>
        <v>1666.2916666666665</v>
      </c>
      <c r="G34" s="21">
        <f t="shared" si="5"/>
        <v>0.97491935685529252</v>
      </c>
      <c r="H34" s="21">
        <v>0.96467805765927372</v>
      </c>
      <c r="I34" s="21">
        <f t="shared" si="0"/>
        <v>1683.9814973523289</v>
      </c>
      <c r="J34" s="21">
        <f t="shared" si="1"/>
        <v>1627.4449999999999</v>
      </c>
      <c r="K34" s="21"/>
      <c r="L34" s="21">
        <f t="shared" si="2"/>
        <v>3.3573110774209484E-2</v>
      </c>
      <c r="M34" s="18"/>
      <c r="N34" s="18"/>
      <c r="O34" s="21">
        <v>1569.9604815472967</v>
      </c>
    </row>
    <row r="35" spans="1:15" ht="14.25" x14ac:dyDescent="0.2">
      <c r="A35" s="18">
        <v>32</v>
      </c>
      <c r="B35" s="19"/>
      <c r="C35" s="19" t="s">
        <v>69</v>
      </c>
      <c r="D35" s="20">
        <v>1599.4666666666665</v>
      </c>
      <c r="E35" s="21">
        <f t="shared" si="3"/>
        <v>1656.0250000000001</v>
      </c>
      <c r="F35" s="21">
        <f t="shared" si="4"/>
        <v>1643.5125</v>
      </c>
      <c r="G35" s="21">
        <f t="shared" si="5"/>
        <v>0.97320018354996773</v>
      </c>
      <c r="H35" s="21">
        <v>0.97011208541274008</v>
      </c>
      <c r="I35" s="21">
        <f t="shared" si="0"/>
        <v>1648.7441922612104</v>
      </c>
      <c r="J35" s="21">
        <f t="shared" si="1"/>
        <v>1644.54</v>
      </c>
      <c r="K35" s="21"/>
      <c r="L35" s="21">
        <f t="shared" si="2"/>
        <v>2.5499360549342456E-3</v>
      </c>
      <c r="M35" s="18"/>
      <c r="N35" s="18"/>
      <c r="O35" s="21">
        <v>1595.3881289446676</v>
      </c>
    </row>
    <row r="36" spans="1:15" ht="14.25" x14ac:dyDescent="0.2">
      <c r="A36" s="18">
        <v>33</v>
      </c>
      <c r="B36" s="19"/>
      <c r="C36" s="19" t="s">
        <v>66</v>
      </c>
      <c r="D36" s="20">
        <v>1871.7333333333336</v>
      </c>
      <c r="E36" s="21">
        <f t="shared" si="3"/>
        <v>1631</v>
      </c>
      <c r="F36" s="21">
        <f t="shared" si="4"/>
        <v>1617.8874999999998</v>
      </c>
      <c r="G36" s="21">
        <f t="shared" si="5"/>
        <v>1.1568995578081502</v>
      </c>
      <c r="H36" s="21">
        <v>1.1833201341096931</v>
      </c>
      <c r="I36" s="21">
        <f t="shared" si="0"/>
        <v>1581.7641223028704</v>
      </c>
      <c r="J36" s="21">
        <f t="shared" si="1"/>
        <v>1661.635</v>
      </c>
      <c r="K36" s="21"/>
      <c r="L36" s="21">
        <f t="shared" si="2"/>
        <v>5.049480928979886E-2</v>
      </c>
      <c r="M36" s="18"/>
      <c r="N36" s="18"/>
      <c r="O36" s="21">
        <v>1966.2461510413598</v>
      </c>
    </row>
    <row r="37" spans="1:15" ht="14.25" x14ac:dyDescent="0.2">
      <c r="A37" s="18">
        <v>34</v>
      </c>
      <c r="B37" s="19"/>
      <c r="C37" s="19" t="s">
        <v>67</v>
      </c>
      <c r="D37" s="20">
        <v>1428.3</v>
      </c>
      <c r="E37" s="21">
        <f t="shared" si="3"/>
        <v>1604.7749999999999</v>
      </c>
      <c r="F37" s="21">
        <f t="shared" si="4"/>
        <v>1609.6041666666665</v>
      </c>
      <c r="G37" s="21">
        <f t="shared" si="5"/>
        <v>0.88736102302584752</v>
      </c>
      <c r="H37" s="21">
        <v>0.88188972281829348</v>
      </c>
      <c r="I37" s="21">
        <f t="shared" si="0"/>
        <v>1619.5902537967211</v>
      </c>
      <c r="J37" s="21">
        <f t="shared" si="1"/>
        <v>1678.73</v>
      </c>
      <c r="K37" s="21"/>
      <c r="L37" s="21">
        <f t="shared" si="2"/>
        <v>3.6515251968601795E-2</v>
      </c>
      <c r="M37" s="18"/>
      <c r="N37" s="18"/>
      <c r="O37" s="21">
        <v>1480.4547343867539</v>
      </c>
    </row>
    <row r="38" spans="1:15" ht="14.25" x14ac:dyDescent="0.2">
      <c r="A38" s="18">
        <v>35</v>
      </c>
      <c r="B38" s="19">
        <v>2018</v>
      </c>
      <c r="C38" s="19" t="s">
        <v>68</v>
      </c>
      <c r="D38" s="20">
        <v>1519.5999999999997</v>
      </c>
      <c r="E38" s="21">
        <f t="shared" si="3"/>
        <v>1614.4333333333332</v>
      </c>
      <c r="F38" s="21">
        <f t="shared" si="4"/>
        <v>1623.895833333333</v>
      </c>
      <c r="G38" s="21">
        <f t="shared" si="5"/>
        <v>0.93577430818376583</v>
      </c>
      <c r="H38" s="21">
        <v>0.96467805765927372</v>
      </c>
      <c r="I38" s="21">
        <f t="shared" si="0"/>
        <v>1575.2405560951668</v>
      </c>
      <c r="J38" s="21">
        <f t="shared" si="1"/>
        <v>1695.8249999999998</v>
      </c>
      <c r="K38" s="21"/>
      <c r="L38" s="21">
        <f t="shared" si="2"/>
        <v>7.6549859917108415E-2</v>
      </c>
      <c r="M38" s="18"/>
      <c r="N38" s="18"/>
      <c r="O38" s="21">
        <v>1635.9251671300376</v>
      </c>
    </row>
    <row r="39" spans="1:15" ht="14.25" x14ac:dyDescent="0.2">
      <c r="A39" s="18">
        <v>36</v>
      </c>
      <c r="B39" s="22"/>
      <c r="C39" s="19" t="s">
        <v>69</v>
      </c>
      <c r="D39" s="20">
        <v>1638.0999999999997</v>
      </c>
      <c r="E39" s="21">
        <f t="shared" si="3"/>
        <v>1633.3583333333331</v>
      </c>
      <c r="F39" s="21">
        <f t="shared" si="4"/>
        <v>1645.8089493257216</v>
      </c>
      <c r="G39" s="21">
        <f t="shared" si="5"/>
        <v>0.99531601202625597</v>
      </c>
      <c r="H39" s="21">
        <v>0.97011208541274008</v>
      </c>
      <c r="I39" s="21">
        <f t="shared" si="0"/>
        <v>1688.5677692625179</v>
      </c>
      <c r="J39" s="21">
        <f t="shared" si="1"/>
        <v>1712.92</v>
      </c>
      <c r="K39" s="21"/>
      <c r="L39" s="21">
        <f t="shared" si="2"/>
        <v>1.4421826106581432E-2</v>
      </c>
      <c r="M39" s="18"/>
      <c r="N39" s="18"/>
      <c r="O39" s="21">
        <v>1661.7243933451907</v>
      </c>
    </row>
    <row r="40" spans="1:15" ht="14.25" x14ac:dyDescent="0.2">
      <c r="A40" s="18">
        <v>37</v>
      </c>
      <c r="B40" s="22"/>
      <c r="C40" s="19" t="s">
        <v>66</v>
      </c>
      <c r="D40" s="20">
        <v>1947.4333333333329</v>
      </c>
      <c r="E40" s="21">
        <f t="shared" si="3"/>
        <v>1658.2595653181099</v>
      </c>
      <c r="F40" s="21">
        <f t="shared" si="4"/>
        <v>1678.8294992878718</v>
      </c>
      <c r="G40" s="21">
        <f t="shared" si="5"/>
        <v>1.1599947071214782</v>
      </c>
      <c r="H40" s="21">
        <v>1.1833201341096931</v>
      </c>
      <c r="I40" s="21">
        <f t="shared" si="0"/>
        <v>1645.7366668560437</v>
      </c>
      <c r="J40" s="21">
        <f t="shared" si="1"/>
        <v>1730.0149999999999</v>
      </c>
      <c r="K40" s="21"/>
      <c r="L40" s="21">
        <f t="shared" si="2"/>
        <v>5.121009626950733E-2</v>
      </c>
      <c r="M40" s="18"/>
      <c r="N40" s="18"/>
      <c r="O40" s="21">
        <v>2047.1615818117805</v>
      </c>
    </row>
    <row r="41" spans="1:15" ht="14.25" x14ac:dyDescent="0.2">
      <c r="A41" s="18">
        <v>38</v>
      </c>
      <c r="B41" s="22"/>
      <c r="C41" s="19" t="s">
        <v>67</v>
      </c>
      <c r="D41" s="20">
        <v>1527.9049279391074</v>
      </c>
      <c r="E41" s="21">
        <f t="shared" si="3"/>
        <v>1699.3994332576335</v>
      </c>
      <c r="F41" s="18"/>
      <c r="G41" s="18"/>
      <c r="H41" s="21">
        <v>0.88188972281829348</v>
      </c>
      <c r="I41" s="21">
        <f t="shared" si="0"/>
        <v>1732.5351326879227</v>
      </c>
      <c r="J41" s="21">
        <f t="shared" si="1"/>
        <v>1747.11</v>
      </c>
      <c r="K41" s="21"/>
      <c r="L41" s="21">
        <f t="shared" si="2"/>
        <v>8.4124512323541338E-3</v>
      </c>
      <c r="M41" s="18"/>
      <c r="N41" s="18"/>
      <c r="O41" s="21">
        <v>1540.7583536330687</v>
      </c>
    </row>
    <row r="42" spans="1:15" ht="14.25" x14ac:dyDescent="0.2">
      <c r="A42" s="18">
        <v>39</v>
      </c>
      <c r="B42" s="19">
        <v>2019</v>
      </c>
      <c r="C42" s="19" t="s">
        <v>68</v>
      </c>
      <c r="D42" s="20">
        <v>1684.1594717580938</v>
      </c>
      <c r="E42" s="18"/>
      <c r="F42" s="18"/>
      <c r="G42" s="18"/>
      <c r="H42" s="21">
        <v>0.96467805765927372</v>
      </c>
      <c r="I42" s="21">
        <f t="shared" si="0"/>
        <v>1745.8254164550951</v>
      </c>
      <c r="J42" s="21">
        <f t="shared" si="1"/>
        <v>1764.2049999999999</v>
      </c>
      <c r="K42" s="23">
        <v>1684.1594717580938</v>
      </c>
      <c r="L42" s="21">
        <f t="shared" si="2"/>
        <v>1.0527732825785462E-2</v>
      </c>
      <c r="M42" s="106" t="s">
        <v>427</v>
      </c>
      <c r="N42" s="107">
        <f>AVERAGE(L4:L42)</f>
        <v>3.6631905208976287E-2</v>
      </c>
      <c r="O42" s="21">
        <v>1701.889852712779</v>
      </c>
    </row>
    <row r="43" spans="1:15" ht="14.25" x14ac:dyDescent="0.2">
      <c r="A43" s="18">
        <v>40</v>
      </c>
      <c r="B43" s="22"/>
      <c r="C43" s="19" t="s">
        <v>69</v>
      </c>
      <c r="D43" s="18"/>
      <c r="E43" s="18"/>
      <c r="F43" s="18"/>
      <c r="G43" s="18"/>
      <c r="H43" s="21">
        <v>0.97011208541274008</v>
      </c>
      <c r="I43" s="18"/>
      <c r="J43" s="24">
        <f t="shared" si="1"/>
        <v>1781.3</v>
      </c>
      <c r="K43" s="25">
        <f>H43*J43</f>
        <v>1728.0606577457138</v>
      </c>
      <c r="L43" s="18"/>
      <c r="M43" s="18"/>
      <c r="N43" s="18"/>
      <c r="O43" s="18"/>
    </row>
    <row r="44" spans="1:15" ht="14.25" x14ac:dyDescent="0.2">
      <c r="A44" s="18">
        <v>41</v>
      </c>
      <c r="B44" s="18"/>
      <c r="C44" s="19" t="s">
        <v>66</v>
      </c>
      <c r="D44" s="18"/>
      <c r="E44" s="18"/>
      <c r="F44" s="18"/>
      <c r="G44" s="18"/>
      <c r="H44" s="21">
        <v>1.1833201341096931</v>
      </c>
      <c r="I44" s="18"/>
      <c r="J44" s="24">
        <f t="shared" si="1"/>
        <v>1798.395</v>
      </c>
      <c r="K44" s="25">
        <f>H44*J44</f>
        <v>2128.0770125822014</v>
      </c>
      <c r="L44" s="18"/>
      <c r="M44" s="18"/>
      <c r="N44" s="18"/>
      <c r="O44" s="18"/>
    </row>
    <row r="45" spans="1:15" ht="14.25" x14ac:dyDescent="0.2">
      <c r="A45" s="18">
        <v>42</v>
      </c>
      <c r="B45" s="18"/>
      <c r="C45" s="19" t="s">
        <v>67</v>
      </c>
      <c r="D45" s="18"/>
      <c r="E45" s="18"/>
      <c r="F45" s="18"/>
      <c r="G45" s="18"/>
      <c r="H45" s="21">
        <v>0.88188972281829348</v>
      </c>
      <c r="I45" s="18"/>
      <c r="J45" s="24">
        <f t="shared" si="1"/>
        <v>1815.49</v>
      </c>
      <c r="K45" s="25">
        <f>H45*J45</f>
        <v>1601.0619728793836</v>
      </c>
      <c r="L45" s="18"/>
      <c r="M45" s="18"/>
      <c r="N45" s="18"/>
      <c r="O45" s="18"/>
    </row>
    <row r="46" spans="1:15" ht="14.25" x14ac:dyDescent="0.2">
      <c r="A46" s="18">
        <v>43</v>
      </c>
      <c r="B46" s="19">
        <v>2020</v>
      </c>
      <c r="C46" s="19" t="s">
        <v>68</v>
      </c>
      <c r="D46" s="18"/>
      <c r="E46" s="18"/>
      <c r="F46" s="18"/>
      <c r="G46" s="18"/>
      <c r="H46" s="21">
        <v>0.96467805765927372</v>
      </c>
      <c r="I46" s="18"/>
      <c r="J46" s="24">
        <f t="shared" si="1"/>
        <v>1832.585</v>
      </c>
      <c r="K46" s="25">
        <f>H46*J46</f>
        <v>1767.8545382955201</v>
      </c>
      <c r="L46" s="18"/>
      <c r="M46" s="18"/>
      <c r="N46" s="18"/>
      <c r="O46" s="1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zoomScale="90" zoomScaleNormal="90" workbookViewId="0">
      <selection activeCell="D44" sqref="D44"/>
    </sheetView>
  </sheetViews>
  <sheetFormatPr defaultColWidth="8.85546875" defaultRowHeight="12.75" x14ac:dyDescent="0.2"/>
  <cols>
    <col min="3" max="3" width="30" bestFit="1" customWidth="1"/>
  </cols>
  <sheetData>
    <row r="1" spans="1:3" ht="25.5" customHeight="1" x14ac:dyDescent="0.2">
      <c r="A1" s="54" t="s">
        <v>56</v>
      </c>
      <c r="B1" s="54" t="s">
        <v>57</v>
      </c>
      <c r="C1" s="54" t="s">
        <v>338</v>
      </c>
    </row>
    <row r="2" spans="1:3" ht="15" x14ac:dyDescent="0.2">
      <c r="A2" s="6">
        <v>2009</v>
      </c>
      <c r="B2" s="6" t="s">
        <v>66</v>
      </c>
      <c r="C2" s="55">
        <v>1299.5999999999997</v>
      </c>
    </row>
    <row r="3" spans="1:3" ht="15" x14ac:dyDescent="0.2">
      <c r="A3" s="6"/>
      <c r="B3" s="6" t="s">
        <v>67</v>
      </c>
      <c r="C3" s="55">
        <v>988.06666666666695</v>
      </c>
    </row>
    <row r="4" spans="1:3" ht="15" x14ac:dyDescent="0.2">
      <c r="A4" s="6">
        <v>2010</v>
      </c>
      <c r="B4" s="6" t="s">
        <v>68</v>
      </c>
      <c r="C4" s="55">
        <v>1044.5</v>
      </c>
    </row>
    <row r="5" spans="1:3" ht="15" x14ac:dyDescent="0.2">
      <c r="A5" s="6"/>
      <c r="B5" s="6" t="s">
        <v>69</v>
      </c>
      <c r="C5" s="55">
        <v>1090.56666666667</v>
      </c>
    </row>
    <row r="6" spans="1:3" ht="15" x14ac:dyDescent="0.2">
      <c r="A6" s="6"/>
      <c r="B6" s="6" t="s">
        <v>66</v>
      </c>
      <c r="C6" s="55">
        <v>1365.4333333333332</v>
      </c>
    </row>
    <row r="7" spans="1:3" ht="15" x14ac:dyDescent="0.2">
      <c r="A7" s="6"/>
      <c r="B7" s="6" t="s">
        <v>67</v>
      </c>
      <c r="C7" s="55">
        <v>1006</v>
      </c>
    </row>
    <row r="8" spans="1:3" ht="15" x14ac:dyDescent="0.2">
      <c r="A8" s="6">
        <v>2011</v>
      </c>
      <c r="B8" s="6" t="s">
        <v>68</v>
      </c>
      <c r="C8" s="55">
        <v>1136.4333333333332</v>
      </c>
    </row>
    <row r="9" spans="1:3" ht="15" x14ac:dyDescent="0.2">
      <c r="A9" s="6"/>
      <c r="B9" s="6" t="s">
        <v>69</v>
      </c>
      <c r="C9" s="55">
        <v>1101.4000000000003</v>
      </c>
    </row>
    <row r="10" spans="1:3" ht="15" x14ac:dyDescent="0.2">
      <c r="A10" s="6"/>
      <c r="B10" s="6" t="s">
        <v>66</v>
      </c>
      <c r="C10" s="55">
        <v>1457.9666666666665</v>
      </c>
    </row>
    <row r="11" spans="1:3" ht="15" x14ac:dyDescent="0.2">
      <c r="A11" s="6"/>
      <c r="B11" s="6" t="s">
        <v>67</v>
      </c>
      <c r="C11" s="55">
        <v>1122.1666666666667</v>
      </c>
    </row>
    <row r="12" spans="1:3" ht="15" x14ac:dyDescent="0.2">
      <c r="A12" s="6">
        <v>2012</v>
      </c>
      <c r="B12" s="6" t="s">
        <v>68</v>
      </c>
      <c r="C12" s="55">
        <v>1332.8666666666668</v>
      </c>
    </row>
    <row r="13" spans="1:3" ht="15" x14ac:dyDescent="0.2">
      <c r="A13" s="6"/>
      <c r="B13" s="6" t="s">
        <v>69</v>
      </c>
      <c r="C13" s="55">
        <v>1348.3666666666668</v>
      </c>
    </row>
    <row r="14" spans="1:3" ht="15" x14ac:dyDescent="0.2">
      <c r="A14" s="6"/>
      <c r="B14" s="6" t="s">
        <v>66</v>
      </c>
      <c r="C14" s="55">
        <v>1716.7666666666664</v>
      </c>
    </row>
    <row r="15" spans="1:3" ht="15" x14ac:dyDescent="0.2">
      <c r="A15" s="6"/>
      <c r="B15" s="6" t="s">
        <v>67</v>
      </c>
      <c r="C15" s="55">
        <v>1199.4666666666665</v>
      </c>
    </row>
    <row r="16" spans="1:3" ht="15" x14ac:dyDescent="0.2">
      <c r="A16" s="6">
        <v>2013</v>
      </c>
      <c r="B16" s="6" t="s">
        <v>68</v>
      </c>
      <c r="C16" s="55">
        <v>1394.4000000000003</v>
      </c>
    </row>
    <row r="17" spans="1:3" ht="15" x14ac:dyDescent="0.2">
      <c r="A17" s="6"/>
      <c r="B17" s="6" t="s">
        <v>69</v>
      </c>
      <c r="C17" s="55">
        <v>1376.1666666666667</v>
      </c>
    </row>
    <row r="18" spans="1:3" ht="15" x14ac:dyDescent="0.2">
      <c r="A18" s="6"/>
      <c r="B18" s="6" t="s">
        <v>66</v>
      </c>
      <c r="C18" s="55">
        <v>1626.9</v>
      </c>
    </row>
    <row r="19" spans="1:3" ht="15" x14ac:dyDescent="0.2">
      <c r="A19" s="6"/>
      <c r="B19" s="6" t="s">
        <v>67</v>
      </c>
      <c r="C19" s="55">
        <v>1170.9333333333332</v>
      </c>
    </row>
    <row r="20" spans="1:3" ht="15" x14ac:dyDescent="0.2">
      <c r="A20" s="6">
        <v>2014</v>
      </c>
      <c r="B20" s="6" t="s">
        <v>68</v>
      </c>
      <c r="C20" s="55">
        <v>1340.7</v>
      </c>
    </row>
    <row r="21" spans="1:3" ht="15" x14ac:dyDescent="0.2">
      <c r="A21" s="6"/>
      <c r="B21" s="6" t="s">
        <v>69</v>
      </c>
      <c r="C21" s="55">
        <v>1410.5999999999997</v>
      </c>
    </row>
    <row r="22" spans="1:3" ht="15" x14ac:dyDescent="0.2">
      <c r="A22" s="6"/>
      <c r="B22" s="6" t="s">
        <v>66</v>
      </c>
      <c r="C22" s="55">
        <v>1745.6666666666665</v>
      </c>
    </row>
    <row r="23" spans="1:3" ht="15" x14ac:dyDescent="0.2">
      <c r="A23" s="6"/>
      <c r="B23" s="6" t="s">
        <v>67</v>
      </c>
      <c r="C23" s="55">
        <v>1334.8333333333333</v>
      </c>
    </row>
    <row r="24" spans="1:3" ht="15" x14ac:dyDescent="0.2">
      <c r="A24" s="6">
        <v>2015</v>
      </c>
      <c r="B24" s="6" t="s">
        <v>68</v>
      </c>
      <c r="C24" s="55">
        <v>1388.5</v>
      </c>
    </row>
    <row r="25" spans="1:3" ht="15" x14ac:dyDescent="0.2">
      <c r="A25" s="6"/>
      <c r="B25" s="6" t="s">
        <v>69</v>
      </c>
      <c r="C25" s="55">
        <v>1401.3</v>
      </c>
    </row>
    <row r="26" spans="1:3" ht="15" x14ac:dyDescent="0.2">
      <c r="A26" s="6"/>
      <c r="B26" s="6" t="s">
        <v>66</v>
      </c>
      <c r="C26" s="55">
        <v>1798.3666666666663</v>
      </c>
    </row>
    <row r="27" spans="1:3" ht="15" x14ac:dyDescent="0.2">
      <c r="A27" s="6"/>
      <c r="B27" s="6" t="s">
        <v>67</v>
      </c>
      <c r="C27" s="55">
        <v>1416.0666666666668</v>
      </c>
    </row>
    <row r="28" spans="1:3" ht="15" x14ac:dyDescent="0.2">
      <c r="A28" s="6">
        <v>2016</v>
      </c>
      <c r="B28" s="6" t="s">
        <v>68</v>
      </c>
      <c r="C28" s="55">
        <v>1573.1666666666667</v>
      </c>
    </row>
    <row r="29" spans="1:3" ht="15" x14ac:dyDescent="0.2">
      <c r="A29" s="6"/>
      <c r="B29" s="6" t="s">
        <v>69</v>
      </c>
      <c r="C29" s="55">
        <v>1618.5999999999997</v>
      </c>
    </row>
    <row r="30" spans="1:3" ht="15" x14ac:dyDescent="0.2">
      <c r="A30" s="6"/>
      <c r="B30" s="6" t="s">
        <v>66</v>
      </c>
      <c r="C30" s="55">
        <v>1953.8666666666663</v>
      </c>
    </row>
    <row r="31" spans="1:3" ht="15" x14ac:dyDescent="0.2">
      <c r="A31" s="6"/>
      <c r="B31" s="6" t="s">
        <v>67</v>
      </c>
      <c r="C31" s="55">
        <v>1528.4000000000003</v>
      </c>
    </row>
    <row r="32" spans="1:3" ht="15" x14ac:dyDescent="0.2">
      <c r="A32" s="6">
        <v>2017</v>
      </c>
      <c r="B32" s="6" t="s">
        <v>68</v>
      </c>
      <c r="C32" s="55">
        <v>1624.5</v>
      </c>
    </row>
    <row r="33" spans="1:3" ht="15" x14ac:dyDescent="0.2">
      <c r="A33" s="6"/>
      <c r="B33" s="6" t="s">
        <v>69</v>
      </c>
      <c r="C33" s="55">
        <v>1599.4666666666665</v>
      </c>
    </row>
    <row r="34" spans="1:3" ht="15" x14ac:dyDescent="0.2">
      <c r="A34" s="6"/>
      <c r="B34" s="6" t="s">
        <v>66</v>
      </c>
      <c r="C34" s="55">
        <v>1871.7333333333336</v>
      </c>
    </row>
    <row r="35" spans="1:3" ht="15" x14ac:dyDescent="0.2">
      <c r="A35" s="6"/>
      <c r="B35" s="6" t="s">
        <v>67</v>
      </c>
      <c r="C35" s="55">
        <v>1428.3</v>
      </c>
    </row>
    <row r="36" spans="1:3" ht="15" x14ac:dyDescent="0.2">
      <c r="A36" s="6">
        <v>2018</v>
      </c>
      <c r="B36" s="6" t="s">
        <v>68</v>
      </c>
      <c r="C36" s="55">
        <v>1519.5999999999997</v>
      </c>
    </row>
    <row r="37" spans="1:3" ht="15" x14ac:dyDescent="0.25">
      <c r="A37" s="56"/>
      <c r="B37" s="6" t="s">
        <v>69</v>
      </c>
      <c r="C37" s="55">
        <v>1638.0999999999997</v>
      </c>
    </row>
    <row r="38" spans="1:3" ht="15" x14ac:dyDescent="0.25">
      <c r="A38" s="56"/>
      <c r="B38" s="6" t="s">
        <v>66</v>
      </c>
      <c r="C38" s="55">
        <v>1947.4333333333329</v>
      </c>
    </row>
    <row r="39" spans="1:3" ht="15" x14ac:dyDescent="0.25">
      <c r="A39" s="56"/>
      <c r="B39" s="6" t="s">
        <v>67</v>
      </c>
      <c r="C39" s="55">
        <v>1527.9049279391074</v>
      </c>
    </row>
    <row r="40" spans="1:3" ht="15" x14ac:dyDescent="0.2">
      <c r="A40" s="6">
        <v>2019</v>
      </c>
      <c r="B40" s="6" t="s">
        <v>68</v>
      </c>
      <c r="C40" s="55">
        <v>1684.1594717580938</v>
      </c>
    </row>
    <row r="41" spans="1:3" ht="15" x14ac:dyDescent="0.25">
      <c r="A41" s="56"/>
      <c r="B41" s="6" t="s">
        <v>69</v>
      </c>
    </row>
    <row r="42" spans="1:3" ht="15" x14ac:dyDescent="0.2">
      <c r="B42" s="6" t="s">
        <v>66</v>
      </c>
    </row>
    <row r="43" spans="1:3" ht="15" x14ac:dyDescent="0.2">
      <c r="B43" s="6" t="s">
        <v>67</v>
      </c>
    </row>
    <row r="44" spans="1:3" ht="15" x14ac:dyDescent="0.2">
      <c r="A44" s="6">
        <v>2020</v>
      </c>
      <c r="B44" s="6" t="s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2"/>
  <sheetViews>
    <sheetView topLeftCell="D1" workbookViewId="0">
      <selection activeCell="R43" sqref="R43"/>
    </sheetView>
  </sheetViews>
  <sheetFormatPr defaultRowHeight="12.75" x14ac:dyDescent="0.2"/>
  <cols>
    <col min="2" max="2" width="21.28515625" customWidth="1"/>
    <col min="3" max="3" width="19.28515625" customWidth="1"/>
    <col min="4" max="4" width="20.7109375" customWidth="1"/>
    <col min="5" max="5" width="11.5703125" customWidth="1"/>
  </cols>
  <sheetData>
    <row r="1" spans="2:5" ht="13.5" thickBot="1" x14ac:dyDescent="0.25"/>
    <row r="2" spans="2:5" x14ac:dyDescent="0.2">
      <c r="B2" s="62" t="s">
        <v>123</v>
      </c>
      <c r="C2" s="63"/>
      <c r="D2" s="62" t="s">
        <v>4</v>
      </c>
      <c r="E2" s="63"/>
    </row>
    <row r="3" spans="2:5" x14ac:dyDescent="0.2">
      <c r="B3" s="57"/>
      <c r="C3" s="57"/>
      <c r="D3" s="57"/>
      <c r="E3" s="57"/>
    </row>
    <row r="4" spans="2:5" x14ac:dyDescent="0.2">
      <c r="B4" s="64" t="s">
        <v>354</v>
      </c>
      <c r="C4" s="60">
        <v>7.6650000000000045</v>
      </c>
      <c r="D4" s="64" t="s">
        <v>354</v>
      </c>
      <c r="E4" s="60">
        <v>0.505</v>
      </c>
    </row>
    <row r="5" spans="2:5" x14ac:dyDescent="0.2">
      <c r="B5" s="64" t="s">
        <v>353</v>
      </c>
      <c r="C5" s="60">
        <v>6.3161076685246925E-2</v>
      </c>
      <c r="D5" s="64" t="s">
        <v>353</v>
      </c>
      <c r="E5" s="60">
        <v>3.5442288003096976E-2</v>
      </c>
    </row>
    <row r="6" spans="2:5" x14ac:dyDescent="0.2">
      <c r="B6" s="64" t="s">
        <v>352</v>
      </c>
      <c r="C6" s="60">
        <v>7.6</v>
      </c>
      <c r="D6" s="64" t="s">
        <v>352</v>
      </c>
      <c r="E6" s="60">
        <v>1</v>
      </c>
    </row>
    <row r="7" spans="2:5" x14ac:dyDescent="0.2">
      <c r="B7" s="64" t="s">
        <v>351</v>
      </c>
      <c r="C7" s="60">
        <v>7.2</v>
      </c>
      <c r="D7" s="64" t="s">
        <v>351</v>
      </c>
      <c r="E7" s="60">
        <v>1</v>
      </c>
    </row>
    <row r="8" spans="2:5" x14ac:dyDescent="0.2">
      <c r="B8" s="64" t="s">
        <v>350</v>
      </c>
      <c r="C8" s="60">
        <v>0.89323251262363301</v>
      </c>
      <c r="D8" s="64" t="s">
        <v>350</v>
      </c>
      <c r="E8" s="60">
        <v>0.50122964375512991</v>
      </c>
    </row>
    <row r="9" spans="2:5" x14ac:dyDescent="0.2">
      <c r="B9" s="64" t="s">
        <v>349</v>
      </c>
      <c r="C9" s="60">
        <v>0.79786432160792864</v>
      </c>
      <c r="D9" s="64" t="s">
        <v>349</v>
      </c>
      <c r="E9" s="60">
        <v>0.25123115577889443</v>
      </c>
    </row>
    <row r="10" spans="2:5" x14ac:dyDescent="0.2">
      <c r="B10" s="64" t="s">
        <v>348</v>
      </c>
      <c r="C10" s="60">
        <v>0.58403770501204333</v>
      </c>
      <c r="D10" s="64" t="s">
        <v>348</v>
      </c>
      <c r="E10" s="60">
        <v>-2.0198943444567519</v>
      </c>
    </row>
    <row r="11" spans="2:5" x14ac:dyDescent="0.2">
      <c r="B11" s="64" t="s">
        <v>347</v>
      </c>
      <c r="C11" s="60">
        <v>-0.20634663334500886</v>
      </c>
      <c r="D11" s="64" t="s">
        <v>347</v>
      </c>
      <c r="E11" s="60">
        <v>-2.0152459510046409E-2</v>
      </c>
    </row>
    <row r="12" spans="2:5" x14ac:dyDescent="0.2">
      <c r="B12" s="64" t="s">
        <v>346</v>
      </c>
      <c r="C12" s="60">
        <v>5.6000000000000005</v>
      </c>
      <c r="D12" s="64" t="s">
        <v>346</v>
      </c>
      <c r="E12" s="60">
        <v>1</v>
      </c>
    </row>
    <row r="13" spans="2:5" x14ac:dyDescent="0.2">
      <c r="B13" s="64" t="s">
        <v>345</v>
      </c>
      <c r="C13" s="60">
        <v>4.3</v>
      </c>
      <c r="D13" s="64" t="s">
        <v>345</v>
      </c>
      <c r="E13" s="60">
        <v>0</v>
      </c>
    </row>
    <row r="14" spans="2:5" x14ac:dyDescent="0.2">
      <c r="B14" s="64" t="s">
        <v>344</v>
      </c>
      <c r="C14" s="60">
        <v>9.9</v>
      </c>
      <c r="D14" s="64" t="s">
        <v>344</v>
      </c>
      <c r="E14" s="60">
        <v>1</v>
      </c>
    </row>
    <row r="15" spans="2:5" x14ac:dyDescent="0.2">
      <c r="B15" s="64" t="s">
        <v>343</v>
      </c>
      <c r="C15" s="60">
        <v>1533.0000000000009</v>
      </c>
      <c r="D15" s="64" t="s">
        <v>343</v>
      </c>
      <c r="E15" s="60">
        <v>101</v>
      </c>
    </row>
    <row r="16" spans="2:5" ht="13.5" thickBot="1" x14ac:dyDescent="0.25">
      <c r="B16" s="65" t="s">
        <v>342</v>
      </c>
      <c r="C16" s="58">
        <v>200</v>
      </c>
      <c r="D16" s="65" t="s">
        <v>342</v>
      </c>
      <c r="E16" s="58">
        <v>200</v>
      </c>
    </row>
    <row r="17" spans="2:5" x14ac:dyDescent="0.2">
      <c r="B17" s="64" t="s">
        <v>68</v>
      </c>
      <c r="C17">
        <f>_xlfn.QUARTILE.INC('[1]Task 1'!A2:A201,1)</f>
        <v>7.1</v>
      </c>
      <c r="D17" s="64" t="s">
        <v>68</v>
      </c>
      <c r="E17">
        <f>_xlfn.QUARTILE.INC('[1]Task 1'!B2:B201,1)</f>
        <v>0</v>
      </c>
    </row>
    <row r="18" spans="2:5" x14ac:dyDescent="0.2">
      <c r="B18" s="64" t="s">
        <v>66</v>
      </c>
      <c r="C18">
        <f>_xlfn.QUARTILE.INC('[1]Task 1'!A2:A201,3)</f>
        <v>8.1999999999999993</v>
      </c>
      <c r="D18" s="64" t="s">
        <v>66</v>
      </c>
      <c r="E18">
        <f>_xlfn.QUARTILE.INC('[1]Task 1'!B2:B201,3)</f>
        <v>1</v>
      </c>
    </row>
    <row r="19" spans="2:5" x14ac:dyDescent="0.2">
      <c r="B19" s="64" t="s">
        <v>341</v>
      </c>
      <c r="C19">
        <f>C18-C17</f>
        <v>1.0999999999999996</v>
      </c>
      <c r="D19" s="64" t="s">
        <v>341</v>
      </c>
      <c r="E19">
        <f>E18-E17</f>
        <v>1</v>
      </c>
    </row>
    <row r="20" spans="2:5" x14ac:dyDescent="0.2">
      <c r="B20" s="64" t="s">
        <v>340</v>
      </c>
      <c r="C20">
        <f>C17-1.5*C19</f>
        <v>5.45</v>
      </c>
      <c r="D20" s="64" t="s">
        <v>340</v>
      </c>
      <c r="E20">
        <f>E17-1.5*E19</f>
        <v>-1.5</v>
      </c>
    </row>
    <row r="21" spans="2:5" x14ac:dyDescent="0.2">
      <c r="B21" s="66" t="s">
        <v>339</v>
      </c>
      <c r="C21" s="5">
        <f>C18+1.5*C19</f>
        <v>9.8499999999999979</v>
      </c>
      <c r="D21" s="66" t="s">
        <v>339</v>
      </c>
      <c r="E21" s="5">
        <f>E18+1.5*E19</f>
        <v>2.5</v>
      </c>
    </row>
    <row r="22" spans="2:5" x14ac:dyDescent="0.2">
      <c r="B22" s="64" t="s">
        <v>423</v>
      </c>
      <c r="C22" t="s">
        <v>425</v>
      </c>
      <c r="D22" s="64" t="s">
        <v>423</v>
      </c>
      <c r="E22" t="s">
        <v>424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0:S115"/>
  <sheetViews>
    <sheetView topLeftCell="A83" zoomScaleNormal="100" workbookViewId="0">
      <selection activeCell="M96" sqref="M96"/>
    </sheetView>
  </sheetViews>
  <sheetFormatPr defaultRowHeight="12.75" x14ac:dyDescent="0.2"/>
  <cols>
    <col min="4" max="4" width="17" bestFit="1" customWidth="1"/>
    <col min="6" max="6" width="12.5703125" bestFit="1" customWidth="1"/>
    <col min="8" max="9" width="12.5703125" bestFit="1" customWidth="1"/>
    <col min="10" max="10" width="13.7109375" customWidth="1"/>
    <col min="12" max="12" width="12" bestFit="1" customWidth="1"/>
    <col min="13" max="13" width="13.85546875" bestFit="1" customWidth="1"/>
    <col min="14" max="14" width="17.140625" customWidth="1"/>
    <col min="15" max="15" width="12.5703125" bestFit="1" customWidth="1"/>
    <col min="16" max="16" width="16.28515625" customWidth="1"/>
    <col min="17" max="17" width="14.140625" bestFit="1" customWidth="1"/>
    <col min="18" max="18" width="12.42578125" bestFit="1" customWidth="1"/>
  </cols>
  <sheetData>
    <row r="100" spans="4:19" x14ac:dyDescent="0.2">
      <c r="E100" s="9" t="s">
        <v>78</v>
      </c>
      <c r="F100" s="9" t="s">
        <v>82</v>
      </c>
      <c r="G100" s="9" t="s">
        <v>86</v>
      </c>
      <c r="H100" s="9" t="s">
        <v>0</v>
      </c>
      <c r="I100" s="9" t="s">
        <v>1</v>
      </c>
      <c r="J100" s="9" t="s">
        <v>95</v>
      </c>
      <c r="K100" s="9" t="s">
        <v>99</v>
      </c>
      <c r="L100" s="9" t="s">
        <v>2</v>
      </c>
      <c r="M100" s="9" t="s">
        <v>106</v>
      </c>
      <c r="N100" s="9" t="s">
        <v>109</v>
      </c>
      <c r="O100" s="9" t="s">
        <v>112</v>
      </c>
      <c r="P100" s="9" t="s">
        <v>3</v>
      </c>
      <c r="Q100" s="9" t="s">
        <v>119</v>
      </c>
      <c r="R100" s="9" t="s">
        <v>4</v>
      </c>
      <c r="S100" s="9" t="s">
        <v>123</v>
      </c>
    </row>
    <row r="101" spans="4:19" x14ac:dyDescent="0.2">
      <c r="D101" s="9" t="s">
        <v>78</v>
      </c>
      <c r="E101" s="68">
        <v>1</v>
      </c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</row>
    <row r="102" spans="4:19" x14ac:dyDescent="0.2">
      <c r="D102" s="9" t="s">
        <v>82</v>
      </c>
      <c r="E102" s="68">
        <v>-5.0620783122198983E-2</v>
      </c>
      <c r="F102" s="68">
        <v>1</v>
      </c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</row>
    <row r="103" spans="4:19" x14ac:dyDescent="0.2">
      <c r="D103" s="9" t="s">
        <v>86</v>
      </c>
      <c r="E103" s="68">
        <v>7.1938469689458648E-2</v>
      </c>
      <c r="F103" s="68">
        <v>-3.0556616567607039E-2</v>
      </c>
      <c r="G103" s="68">
        <v>1</v>
      </c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</row>
    <row r="104" spans="4:19" x14ac:dyDescent="0.2">
      <c r="D104" s="9" t="s">
        <v>0</v>
      </c>
      <c r="E104" s="68">
        <v>0.22344762586797343</v>
      </c>
      <c r="F104" s="68">
        <v>-0.14045016193339743</v>
      </c>
      <c r="G104" s="68">
        <v>-0.26036202586680002</v>
      </c>
      <c r="H104" s="68">
        <v>1</v>
      </c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</row>
    <row r="105" spans="4:19" x14ac:dyDescent="0.2">
      <c r="D105" s="9" t="s">
        <v>1</v>
      </c>
      <c r="E105" s="68">
        <v>8.4010954071201127E-2</v>
      </c>
      <c r="F105" s="68">
        <v>-4.9291360536159956E-2</v>
      </c>
      <c r="G105" s="68">
        <v>-0.54404006595038612</v>
      </c>
      <c r="H105" s="68">
        <v>0.38216010748078655</v>
      </c>
      <c r="I105" s="68">
        <v>1</v>
      </c>
      <c r="J105" s="68"/>
      <c r="K105" s="68"/>
      <c r="L105" s="68"/>
      <c r="M105" s="68"/>
      <c r="N105" s="68"/>
      <c r="O105" s="68"/>
      <c r="P105" s="68"/>
      <c r="Q105" s="68"/>
      <c r="R105" s="68"/>
      <c r="S105" s="68"/>
    </row>
    <row r="106" spans="4:19" x14ac:dyDescent="0.2">
      <c r="D106" s="9" t="s">
        <v>95</v>
      </c>
      <c r="E106" s="68">
        <v>0.18951198507208961</v>
      </c>
      <c r="F106" s="68">
        <v>0.14472140913036124</v>
      </c>
      <c r="G106" s="68">
        <v>0.20271721087057762</v>
      </c>
      <c r="H106" s="68">
        <v>0.30109901280662255</v>
      </c>
      <c r="I106" s="68">
        <v>-3.431610165193668E-2</v>
      </c>
      <c r="J106" s="68">
        <v>1</v>
      </c>
      <c r="K106" s="68"/>
      <c r="L106" s="68"/>
      <c r="M106" s="68"/>
      <c r="N106" s="68"/>
      <c r="O106" s="68"/>
      <c r="P106" s="68"/>
      <c r="Q106" s="68"/>
      <c r="R106" s="68"/>
      <c r="S106" s="68"/>
    </row>
    <row r="107" spans="4:19" x14ac:dyDescent="0.2">
      <c r="D107" s="9" t="s">
        <v>99</v>
      </c>
      <c r="E107" s="68">
        <v>0.25882412347017725</v>
      </c>
      <c r="F107" s="68">
        <v>5.6808812020891879E-3</v>
      </c>
      <c r="G107" s="68">
        <v>0.22327488102127249</v>
      </c>
      <c r="H107" s="68">
        <v>0.16695872526547734</v>
      </c>
      <c r="I107" s="68">
        <v>-5.3901000870002803E-2</v>
      </c>
      <c r="J107" s="68">
        <v>0.50519764370259768</v>
      </c>
      <c r="K107" s="68">
        <v>1</v>
      </c>
      <c r="L107" s="68"/>
      <c r="M107" s="68"/>
      <c r="N107" s="68"/>
      <c r="O107" s="68"/>
      <c r="P107" s="68"/>
      <c r="Q107" s="68"/>
      <c r="R107" s="68"/>
      <c r="S107" s="68"/>
    </row>
    <row r="108" spans="4:19" x14ac:dyDescent="0.2">
      <c r="D108" s="9" t="s">
        <v>2</v>
      </c>
      <c r="E108" s="68">
        <v>0.2584721662844337</v>
      </c>
      <c r="F108" s="68">
        <v>5.3298160257430477E-3</v>
      </c>
      <c r="G108" s="68">
        <v>0.37899597934034429</v>
      </c>
      <c r="H108" s="68">
        <v>0.29037523455308084</v>
      </c>
      <c r="I108" s="68">
        <v>-0.11610408266796415</v>
      </c>
      <c r="J108" s="68">
        <v>0.78822454439104728</v>
      </c>
      <c r="K108" s="68">
        <v>0.62675411687401783</v>
      </c>
      <c r="L108" s="68">
        <v>1</v>
      </c>
      <c r="M108" s="68"/>
      <c r="N108" s="68"/>
      <c r="O108" s="68"/>
      <c r="P108" s="68"/>
      <c r="Q108" s="68"/>
      <c r="R108" s="68"/>
      <c r="S108" s="68"/>
    </row>
    <row r="109" spans="4:19" x14ac:dyDescent="0.2">
      <c r="D109" s="9" t="s">
        <v>106</v>
      </c>
      <c r="E109" s="68">
        <v>7.5602924212676823E-2</v>
      </c>
      <c r="F109" s="68">
        <v>0.1489892660654861</v>
      </c>
      <c r="G109" s="68">
        <v>0.58926244153105511</v>
      </c>
      <c r="H109" s="68">
        <v>-0.33157800460067532</v>
      </c>
      <c r="I109" s="68">
        <v>-0.44811201416139135</v>
      </c>
      <c r="J109" s="68">
        <v>0.17729392205100339</v>
      </c>
      <c r="K109" s="68">
        <v>9.917505859352424E-2</v>
      </c>
      <c r="L109" s="68">
        <v>0.19998110994560406</v>
      </c>
      <c r="M109" s="68">
        <v>1</v>
      </c>
      <c r="N109" s="68"/>
      <c r="O109" s="68"/>
      <c r="P109" s="68"/>
      <c r="Q109" s="68"/>
      <c r="R109" s="68"/>
      <c r="S109" s="68"/>
    </row>
    <row r="110" spans="4:19" x14ac:dyDescent="0.2">
      <c r="D110" s="9" t="s">
        <v>109</v>
      </c>
      <c r="E110" s="68">
        <v>0.1386998773503294</v>
      </c>
      <c r="F110" s="68">
        <v>-8.7947354639767543E-3</v>
      </c>
      <c r="G110" s="68">
        <v>4.5013507697200554E-3</v>
      </c>
      <c r="H110" s="68">
        <v>0.26288171491565648</v>
      </c>
      <c r="I110" s="68">
        <v>8.303682622807175E-2</v>
      </c>
      <c r="J110" s="68">
        <v>0.21688970110761752</v>
      </c>
      <c r="K110" s="68">
        <v>0.23012907303143582</v>
      </c>
      <c r="L110" s="68">
        <v>0.28367167827287876</v>
      </c>
      <c r="M110" s="68">
        <v>-6.048526213717316E-2</v>
      </c>
      <c r="N110" s="68">
        <v>1</v>
      </c>
      <c r="O110" s="68"/>
      <c r="P110" s="68"/>
      <c r="Q110" s="68"/>
      <c r="R110" s="68"/>
      <c r="S110" s="68"/>
    </row>
    <row r="111" spans="4:19" x14ac:dyDescent="0.2">
      <c r="D111" s="9" t="s">
        <v>112</v>
      </c>
      <c r="E111" s="68">
        <v>5.7807803695791374E-2</v>
      </c>
      <c r="F111" s="68">
        <v>4.0347475851030379E-2</v>
      </c>
      <c r="G111" s="68">
        <v>0.57520810929599575</v>
      </c>
      <c r="H111" s="68">
        <v>-0.21662053998458405</v>
      </c>
      <c r="I111" s="68">
        <v>-0.48721258910472259</v>
      </c>
      <c r="J111" s="68">
        <v>0.18624325386427057</v>
      </c>
      <c r="K111" s="68">
        <v>0.26007458906201325</v>
      </c>
      <c r="L111" s="68">
        <v>0.27218675859299546</v>
      </c>
      <c r="M111" s="68">
        <v>0.46974578272245188</v>
      </c>
      <c r="N111" s="68">
        <v>0.41926459785297532</v>
      </c>
      <c r="O111" s="68">
        <v>1</v>
      </c>
      <c r="P111" s="68"/>
      <c r="Q111" s="68"/>
      <c r="R111" s="68"/>
      <c r="S111" s="68"/>
    </row>
    <row r="112" spans="4:19" x14ac:dyDescent="0.2">
      <c r="D112" s="9" t="s">
        <v>3</v>
      </c>
      <c r="E112" s="68">
        <v>0.19597125096323062</v>
      </c>
      <c r="F112" s="68">
        <v>1.6053687684703302E-2</v>
      </c>
      <c r="G112" s="68">
        <v>1.3571783154480108E-2</v>
      </c>
      <c r="H112" s="68">
        <v>0.25403438193711042</v>
      </c>
      <c r="I112" s="68">
        <v>6.6617281568383452E-2</v>
      </c>
      <c r="J112" s="68">
        <v>0.24080818064333975</v>
      </c>
      <c r="K112" s="68">
        <v>0.32307395472715289</v>
      </c>
      <c r="L112" s="68">
        <v>0.29867737025659047</v>
      </c>
      <c r="M112" s="68">
        <v>-5.5161301508333212E-2</v>
      </c>
      <c r="N112" s="68">
        <v>0.77297159626649903</v>
      </c>
      <c r="O112" s="68">
        <v>0.51298082235073983</v>
      </c>
      <c r="P112" s="68">
        <v>1</v>
      </c>
      <c r="Q112" s="68"/>
      <c r="R112" s="68"/>
      <c r="S112" s="68"/>
    </row>
    <row r="113" spans="4:19" ht="15.75" x14ac:dyDescent="0.25">
      <c r="D113" s="9" t="s">
        <v>119</v>
      </c>
      <c r="E113" s="68">
        <v>0.17450983034678064</v>
      </c>
      <c r="F113" s="68">
        <v>1.6452516960993698E-2</v>
      </c>
      <c r="G113" s="68">
        <v>1.7746054121384129E-3</v>
      </c>
      <c r="H113" s="68">
        <v>0.23989568595000757</v>
      </c>
      <c r="I113" s="68">
        <v>0.14092171384459601</v>
      </c>
      <c r="J113" s="68">
        <v>0.21459258970294517</v>
      </c>
      <c r="K113" s="68">
        <v>0.24668087584748452</v>
      </c>
      <c r="L113" s="68">
        <v>0.29634197572513515</v>
      </c>
      <c r="M113" s="68">
        <v>-9.4274238873546884E-2</v>
      </c>
      <c r="N113" s="68">
        <v>0.69608476670485087</v>
      </c>
      <c r="O113" s="68">
        <v>0.35830118588849025</v>
      </c>
      <c r="P113" s="108">
        <v>0.8398519975698362</v>
      </c>
      <c r="Q113" s="68">
        <v>1</v>
      </c>
      <c r="R113" s="68"/>
      <c r="S113" s="68"/>
    </row>
    <row r="114" spans="4:19" x14ac:dyDescent="0.2">
      <c r="D114" s="9" t="s">
        <v>4</v>
      </c>
      <c r="E114" s="68">
        <v>0.1728424589990932</v>
      </c>
      <c r="F114" s="68">
        <v>-1.0000500037503114E-2</v>
      </c>
      <c r="G114" s="68">
        <v>-0.10379583086259984</v>
      </c>
      <c r="H114" s="68">
        <v>0.43220682345936934</v>
      </c>
      <c r="I114" s="68">
        <v>0.3610482738744355</v>
      </c>
      <c r="J114" s="68">
        <v>0.23515145279146416</v>
      </c>
      <c r="K114" s="68">
        <v>0.18868897904067533</v>
      </c>
      <c r="L114" s="68">
        <v>0.30960672760540298</v>
      </c>
      <c r="M114" s="68">
        <v>-0.13042601900582568</v>
      </c>
      <c r="N114" s="68">
        <v>0.31506516481039765</v>
      </c>
      <c r="O114" s="68">
        <v>5.8305017928520143E-2</v>
      </c>
      <c r="P114" s="68">
        <v>0.39579670405019174</v>
      </c>
      <c r="Q114" s="68">
        <v>0.37769695864491848</v>
      </c>
      <c r="R114" s="68">
        <v>1</v>
      </c>
      <c r="S114" s="68"/>
    </row>
    <row r="115" spans="4:19" x14ac:dyDescent="0.2">
      <c r="D115" s="9" t="s">
        <v>123</v>
      </c>
      <c r="E115" s="68">
        <v>0.40513553089359483</v>
      </c>
      <c r="F115" s="68">
        <v>-4.8260563966092497E-2</v>
      </c>
      <c r="G115" s="68">
        <v>-0.122718488004598</v>
      </c>
      <c r="H115" s="68">
        <v>0.39993655636829734</v>
      </c>
      <c r="I115" s="68">
        <v>0.43337152682552627</v>
      </c>
      <c r="J115" s="68">
        <v>0.23518909193634993</v>
      </c>
      <c r="K115" s="68">
        <v>0.2370377850976941</v>
      </c>
      <c r="L115" s="68">
        <v>0.33800492996689002</v>
      </c>
      <c r="M115" s="68">
        <v>-0.21771221938500473</v>
      </c>
      <c r="N115" s="68">
        <v>0.31459065307077133</v>
      </c>
      <c r="O115" s="68">
        <v>-2.8396549113027265E-3</v>
      </c>
      <c r="P115" s="68">
        <v>0.42508199546192688</v>
      </c>
      <c r="Q115" s="68">
        <v>0.50441271527576903</v>
      </c>
      <c r="R115" s="68">
        <v>0.51108248038988568</v>
      </c>
      <c r="S115" s="68">
        <v>1</v>
      </c>
    </row>
  </sheetData>
  <conditionalFormatting sqref="E101:S1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73"/>
  <sheetViews>
    <sheetView topLeftCell="A46" zoomScale="95" zoomScaleNormal="95" workbookViewId="0">
      <selection activeCell="U78" sqref="U78"/>
    </sheetView>
  </sheetViews>
  <sheetFormatPr defaultRowHeight="12.75" x14ac:dyDescent="0.2"/>
  <cols>
    <col min="2" max="3" width="18.7109375" bestFit="1" customWidth="1"/>
    <col min="4" max="4" width="13.7109375" bestFit="1" customWidth="1"/>
    <col min="5" max="5" width="18" bestFit="1" customWidth="1"/>
    <col min="7" max="7" width="13.5703125" bestFit="1" customWidth="1"/>
    <col min="8" max="8" width="11" bestFit="1" customWidth="1"/>
    <col min="9" max="9" width="12.140625" bestFit="1" customWidth="1"/>
    <col min="10" max="10" width="12.5703125" bestFit="1" customWidth="1"/>
  </cols>
  <sheetData>
    <row r="2" spans="2:10" x14ac:dyDescent="0.2">
      <c r="B2" s="9" t="s">
        <v>382</v>
      </c>
      <c r="C2" s="67"/>
      <c r="D2" s="67"/>
      <c r="E2" s="67"/>
      <c r="F2" s="52"/>
    </row>
    <row r="4" spans="2:10" x14ac:dyDescent="0.2">
      <c r="B4" s="74" t="s">
        <v>355</v>
      </c>
      <c r="C4" s="68"/>
      <c r="D4" s="68"/>
      <c r="E4" s="68"/>
      <c r="F4" s="68"/>
      <c r="G4" s="68"/>
      <c r="H4" s="68"/>
      <c r="I4" s="68"/>
      <c r="J4" s="68"/>
    </row>
    <row r="5" spans="2:10" ht="13.5" thickBot="1" x14ac:dyDescent="0.25">
      <c r="B5" s="68"/>
      <c r="C5" s="68"/>
      <c r="D5" s="68"/>
      <c r="E5" s="68"/>
      <c r="F5" s="68"/>
      <c r="G5" s="68"/>
      <c r="H5" s="68"/>
      <c r="I5" s="68"/>
      <c r="J5" s="68"/>
    </row>
    <row r="6" spans="2:10" x14ac:dyDescent="0.2">
      <c r="B6" s="73" t="s">
        <v>356</v>
      </c>
      <c r="C6" s="73"/>
      <c r="D6" s="68"/>
      <c r="E6" s="68"/>
      <c r="F6" s="68"/>
      <c r="G6" s="68"/>
      <c r="H6" s="68"/>
      <c r="I6" s="68"/>
      <c r="J6" s="68"/>
    </row>
    <row r="7" spans="2:10" x14ac:dyDescent="0.2">
      <c r="B7" s="70" t="s">
        <v>357</v>
      </c>
      <c r="C7" s="60">
        <v>0.74968077589002213</v>
      </c>
      <c r="D7" s="68"/>
      <c r="E7" s="68"/>
      <c r="F7" s="68"/>
      <c r="G7" s="68"/>
      <c r="H7" s="68"/>
      <c r="I7" s="68"/>
      <c r="J7" s="68"/>
    </row>
    <row r="8" spans="2:10" x14ac:dyDescent="0.2">
      <c r="B8" s="70" t="s">
        <v>358</v>
      </c>
      <c r="C8" s="60">
        <v>0.56202126573906563</v>
      </c>
      <c r="D8" s="68"/>
      <c r="E8" s="68"/>
      <c r="F8" s="68"/>
      <c r="G8" s="68"/>
      <c r="H8" s="68"/>
      <c r="I8" s="68"/>
      <c r="J8" s="68"/>
    </row>
    <row r="9" spans="2:10" x14ac:dyDescent="0.2">
      <c r="B9" s="70" t="s">
        <v>359</v>
      </c>
      <c r="C9" s="60">
        <v>0.53140984882835518</v>
      </c>
      <c r="D9" s="68"/>
      <c r="E9" s="68"/>
      <c r="F9" s="68"/>
      <c r="G9" s="68"/>
      <c r="H9" s="68"/>
      <c r="I9" s="68"/>
      <c r="J9" s="68"/>
    </row>
    <row r="10" spans="2:10" x14ac:dyDescent="0.2">
      <c r="B10" s="70" t="s">
        <v>353</v>
      </c>
      <c r="C10" s="60">
        <v>0.61145021308097824</v>
      </c>
      <c r="D10" s="68"/>
      <c r="E10" s="68"/>
      <c r="F10" s="68"/>
      <c r="G10" s="68"/>
      <c r="H10" s="68"/>
      <c r="I10" s="68"/>
      <c r="J10" s="68"/>
    </row>
    <row r="11" spans="2:10" ht="13.5" thickBot="1" x14ac:dyDescent="0.25">
      <c r="B11" s="71" t="s">
        <v>360</v>
      </c>
      <c r="C11" s="58">
        <v>200</v>
      </c>
      <c r="D11" s="68"/>
      <c r="E11" s="68"/>
      <c r="F11" s="68"/>
      <c r="G11" s="68"/>
      <c r="H11" s="68"/>
      <c r="I11" s="68"/>
      <c r="J11" s="68"/>
    </row>
    <row r="12" spans="2:10" x14ac:dyDescent="0.2">
      <c r="B12" s="68"/>
      <c r="C12" s="68"/>
      <c r="D12" s="68"/>
      <c r="E12" s="68"/>
      <c r="F12" s="68"/>
      <c r="G12" s="68"/>
      <c r="H12" s="68"/>
      <c r="I12" s="68"/>
      <c r="J12" s="68"/>
    </row>
    <row r="13" spans="2:10" ht="13.5" thickBot="1" x14ac:dyDescent="0.25">
      <c r="B13" s="74" t="s">
        <v>361</v>
      </c>
      <c r="C13" s="68"/>
      <c r="D13" s="68"/>
      <c r="E13" s="68"/>
      <c r="F13" s="68"/>
      <c r="G13" s="68"/>
      <c r="H13" s="68"/>
      <c r="I13" s="68"/>
      <c r="J13" s="68"/>
    </row>
    <row r="14" spans="2:10" x14ac:dyDescent="0.2">
      <c r="B14" s="69"/>
      <c r="C14" s="72" t="s">
        <v>31</v>
      </c>
      <c r="D14" s="72" t="s">
        <v>362</v>
      </c>
      <c r="E14" s="72" t="s">
        <v>363</v>
      </c>
      <c r="F14" s="72" t="s">
        <v>364</v>
      </c>
      <c r="G14" s="72" t="s">
        <v>365</v>
      </c>
      <c r="H14" s="68"/>
      <c r="I14" s="68"/>
      <c r="J14" s="68"/>
    </row>
    <row r="15" spans="2:10" x14ac:dyDescent="0.2">
      <c r="B15" s="70" t="s">
        <v>366</v>
      </c>
      <c r="C15" s="60">
        <v>13</v>
      </c>
      <c r="D15" s="60">
        <v>89.234926467720229</v>
      </c>
      <c r="E15" s="60">
        <v>6.8642251129015559</v>
      </c>
      <c r="F15" s="60">
        <v>18.359857937265978</v>
      </c>
      <c r="G15" s="60">
        <v>5.5978945909578652E-27</v>
      </c>
      <c r="H15" s="68"/>
      <c r="I15" s="68"/>
      <c r="J15" s="68"/>
    </row>
    <row r="16" spans="2:10" x14ac:dyDescent="0.2">
      <c r="B16" s="70" t="s">
        <v>367</v>
      </c>
      <c r="C16" s="60">
        <v>186</v>
      </c>
      <c r="D16" s="60">
        <v>69.540073532279919</v>
      </c>
      <c r="E16" s="60">
        <v>0.37387136307677377</v>
      </c>
      <c r="F16" s="60"/>
      <c r="G16" s="60"/>
      <c r="H16" s="68"/>
      <c r="I16" s="68"/>
      <c r="J16" s="68"/>
    </row>
    <row r="17" spans="2:10" ht="13.5" thickBot="1" x14ac:dyDescent="0.25">
      <c r="B17" s="71" t="s">
        <v>10</v>
      </c>
      <c r="C17" s="58">
        <v>199</v>
      </c>
      <c r="D17" s="58">
        <v>158.77500000000015</v>
      </c>
      <c r="E17" s="58"/>
      <c r="F17" s="58"/>
      <c r="G17" s="58"/>
      <c r="H17" s="68"/>
      <c r="I17" s="68"/>
      <c r="J17" s="68"/>
    </row>
    <row r="18" spans="2:10" ht="13.5" thickBot="1" x14ac:dyDescent="0.25">
      <c r="B18" s="68"/>
      <c r="C18" s="68"/>
      <c r="D18" s="68"/>
      <c r="E18" s="68"/>
      <c r="F18" s="68"/>
      <c r="G18" s="68"/>
      <c r="H18" s="68"/>
      <c r="I18" s="68"/>
      <c r="J18" s="68"/>
    </row>
    <row r="19" spans="2:10" x14ac:dyDescent="0.2">
      <c r="B19" s="69"/>
      <c r="C19" s="72" t="s">
        <v>368</v>
      </c>
      <c r="D19" s="72" t="s">
        <v>353</v>
      </c>
      <c r="E19" s="72" t="s">
        <v>369</v>
      </c>
      <c r="F19" s="72" t="s">
        <v>370</v>
      </c>
      <c r="G19" s="72" t="s">
        <v>371</v>
      </c>
      <c r="H19" s="72" t="s">
        <v>372</v>
      </c>
      <c r="I19" s="72" t="s">
        <v>374</v>
      </c>
      <c r="J19" s="72" t="s">
        <v>373</v>
      </c>
    </row>
    <row r="20" spans="2:10" x14ac:dyDescent="0.2">
      <c r="B20" s="70" t="s">
        <v>47</v>
      </c>
      <c r="C20" s="60">
        <v>4.1838003593987088</v>
      </c>
      <c r="D20" s="60">
        <v>0.54059878972697661</v>
      </c>
      <c r="E20" s="60">
        <v>7.7391966813534498</v>
      </c>
      <c r="F20" s="60">
        <v>6.184883213641296E-13</v>
      </c>
      <c r="G20" s="60">
        <v>3.1173070053995318</v>
      </c>
      <c r="H20" s="60">
        <v>5.2502937133978858</v>
      </c>
      <c r="I20" s="60">
        <v>2.7768814015054466</v>
      </c>
      <c r="J20" s="60">
        <v>5.5907193172919705</v>
      </c>
    </row>
    <row r="21" spans="2:10" x14ac:dyDescent="0.2">
      <c r="B21" s="70" t="s">
        <v>78</v>
      </c>
      <c r="C21" s="60">
        <v>5.5784436804465605E-2</v>
      </c>
      <c r="D21" s="60">
        <v>1.1210392081565447E-2</v>
      </c>
      <c r="E21" s="60">
        <v>4.9761361064434535</v>
      </c>
      <c r="F21" s="60">
        <v>1.4714099524715048E-6</v>
      </c>
      <c r="G21" s="60">
        <v>3.3668574028019697E-2</v>
      </c>
      <c r="H21" s="60">
        <v>7.790029958091152E-2</v>
      </c>
      <c r="I21" s="60">
        <v>2.6609171441891514E-2</v>
      </c>
      <c r="J21" s="60">
        <v>8.49597021670397E-2</v>
      </c>
    </row>
    <row r="22" spans="2:10" x14ac:dyDescent="0.2">
      <c r="B22" s="70" t="s">
        <v>82</v>
      </c>
      <c r="C22" s="60">
        <v>9.9615528172288699E-3</v>
      </c>
      <c r="D22" s="60">
        <v>9.1911024208497172E-2</v>
      </c>
      <c r="E22" s="60">
        <v>0.10838256784769813</v>
      </c>
      <c r="F22" s="60">
        <v>0.91380905770294074</v>
      </c>
      <c r="G22" s="60">
        <v>-0.17136052621873213</v>
      </c>
      <c r="H22" s="60">
        <v>0.19128363185318989</v>
      </c>
      <c r="I22" s="60">
        <v>-0.2292386911633921</v>
      </c>
      <c r="J22" s="60">
        <v>0.24916179679784986</v>
      </c>
    </row>
    <row r="23" spans="2:10" x14ac:dyDescent="0.2">
      <c r="B23" s="70" t="s">
        <v>86</v>
      </c>
      <c r="C23" s="60">
        <v>5.0680908290714685E-3</v>
      </c>
      <c r="D23" s="60">
        <v>0.13909508052700995</v>
      </c>
      <c r="E23" s="60">
        <v>3.6436161580044736E-2</v>
      </c>
      <c r="F23" s="60">
        <v>0.970973655044719</v>
      </c>
      <c r="G23" s="60">
        <v>-0.26933869989081888</v>
      </c>
      <c r="H23" s="60">
        <v>0.27947488154896177</v>
      </c>
      <c r="I23" s="60">
        <v>-0.3569295855659757</v>
      </c>
      <c r="J23" s="60">
        <v>0.3670657672241186</v>
      </c>
    </row>
    <row r="24" spans="2:10" x14ac:dyDescent="0.2">
      <c r="B24" s="70" t="s">
        <v>0</v>
      </c>
      <c r="C24" s="60">
        <v>5.8002541221389571E-2</v>
      </c>
      <c r="D24" s="60">
        <v>0.11496302143837062</v>
      </c>
      <c r="E24" s="60">
        <v>0.50453215734664369</v>
      </c>
      <c r="F24" s="60">
        <v>0.61448465023109811</v>
      </c>
      <c r="G24" s="60">
        <v>-0.16879652057748837</v>
      </c>
      <c r="H24" s="60">
        <v>0.28480160302026752</v>
      </c>
      <c r="I24" s="60">
        <v>-0.24119097787623914</v>
      </c>
      <c r="J24" s="60">
        <v>0.35719606031901829</v>
      </c>
    </row>
    <row r="25" spans="2:10" x14ac:dyDescent="0.2">
      <c r="B25" s="70" t="s">
        <v>1</v>
      </c>
      <c r="C25" s="60">
        <v>0.19868962684165431</v>
      </c>
      <c r="D25" s="60">
        <v>4.4345699888471049E-2</v>
      </c>
      <c r="E25" s="60">
        <v>4.4804711018510597</v>
      </c>
      <c r="F25" s="60">
        <v>1.2985054879572216E-5</v>
      </c>
      <c r="G25" s="60">
        <v>0.11120442504647099</v>
      </c>
      <c r="H25" s="60">
        <v>0.28617482863683763</v>
      </c>
      <c r="I25" s="60">
        <v>8.3279072730638226E-2</v>
      </c>
      <c r="J25" s="60">
        <v>0.31410018095267039</v>
      </c>
    </row>
    <row r="26" spans="2:10" x14ac:dyDescent="0.2">
      <c r="B26" s="70" t="s">
        <v>95</v>
      </c>
      <c r="C26" s="60">
        <v>-0.1115168753761614</v>
      </c>
      <c r="D26" s="60">
        <v>9.7995293059167654E-2</v>
      </c>
      <c r="E26" s="60">
        <v>-1.1379819570398109</v>
      </c>
      <c r="F26" s="60">
        <v>0.2565917282595595</v>
      </c>
      <c r="G26" s="60">
        <v>-0.30484200069430401</v>
      </c>
      <c r="H26" s="60">
        <v>8.1808249941981243E-2</v>
      </c>
      <c r="I26" s="60">
        <v>-0.36655154842616844</v>
      </c>
      <c r="J26" s="60">
        <v>0.14351779767384565</v>
      </c>
    </row>
    <row r="27" spans="2:10" x14ac:dyDescent="0.2">
      <c r="B27" s="70" t="s">
        <v>99</v>
      </c>
      <c r="C27" s="60">
        <v>-3.2972891961182596E-2</v>
      </c>
      <c r="D27" s="60">
        <v>4.9864725923530744E-2</v>
      </c>
      <c r="E27" s="60">
        <v>-0.66124683030941855</v>
      </c>
      <c r="F27" s="60">
        <v>0.50927228887433107</v>
      </c>
      <c r="G27" s="60">
        <v>-0.13134602894747549</v>
      </c>
      <c r="H27" s="60">
        <v>6.5400245025110298E-2</v>
      </c>
      <c r="I27" s="60">
        <v>-0.16274681962276377</v>
      </c>
      <c r="J27" s="60">
        <v>9.6801035700398594E-2</v>
      </c>
    </row>
    <row r="28" spans="2:10" x14ac:dyDescent="0.2">
      <c r="B28" s="70" t="s">
        <v>2</v>
      </c>
      <c r="C28" s="60">
        <v>0.22404818667009746</v>
      </c>
      <c r="D28" s="60">
        <v>7.9952186936736586E-2</v>
      </c>
      <c r="E28" s="60">
        <v>2.8022771515603329</v>
      </c>
      <c r="F28" s="60">
        <v>5.6117377488468225E-3</v>
      </c>
      <c r="G28" s="60">
        <v>6.6318503167118681E-2</v>
      </c>
      <c r="H28" s="60">
        <v>0.38177787017307624</v>
      </c>
      <c r="I28" s="60">
        <v>1.597105134552404E-2</v>
      </c>
      <c r="J28" s="60">
        <v>0.43212532199467091</v>
      </c>
    </row>
    <row r="29" spans="2:10" x14ac:dyDescent="0.2">
      <c r="B29" s="70" t="s">
        <v>106</v>
      </c>
      <c r="C29" s="60">
        <v>-6.0548842541468174E-2</v>
      </c>
      <c r="D29" s="60">
        <v>3.7497848205854625E-2</v>
      </c>
      <c r="E29" s="60">
        <v>-1.6147284561255049</v>
      </c>
      <c r="F29" s="60">
        <v>0.10806459153538868</v>
      </c>
      <c r="G29" s="60">
        <v>-0.13452460175656195</v>
      </c>
      <c r="H29" s="60">
        <v>1.342691667362559E-2</v>
      </c>
      <c r="I29" s="60">
        <v>-0.1581377282799375</v>
      </c>
      <c r="J29" s="60">
        <v>3.7040043197001139E-2</v>
      </c>
    </row>
    <row r="30" spans="2:10" x14ac:dyDescent="0.2">
      <c r="B30" s="70" t="s">
        <v>109</v>
      </c>
      <c r="C30" s="60">
        <v>-0.13558781916208446</v>
      </c>
      <c r="D30" s="60">
        <v>7.2400344825418586E-2</v>
      </c>
      <c r="E30" s="60">
        <v>-1.8727510136730974</v>
      </c>
      <c r="F30" s="60">
        <v>6.2671884898702637E-2</v>
      </c>
      <c r="G30" s="60">
        <v>-0.27841922768697952</v>
      </c>
      <c r="H30" s="60">
        <v>7.2435893628106096E-3</v>
      </c>
      <c r="I30" s="60">
        <v>-0.32401113720971592</v>
      </c>
      <c r="J30" s="60">
        <v>5.2835498885547005E-2</v>
      </c>
    </row>
    <row r="31" spans="2:10" x14ac:dyDescent="0.2">
      <c r="B31" s="70" t="s">
        <v>112</v>
      </c>
      <c r="C31" s="60">
        <v>4.5546983023441241E-2</v>
      </c>
      <c r="D31" s="60">
        <v>6.0930378707832973E-2</v>
      </c>
      <c r="E31" s="60">
        <v>0.74752502757029304</v>
      </c>
      <c r="F31" s="60">
        <v>0.45569070615154683</v>
      </c>
      <c r="G31" s="60">
        <v>-7.4656475037157055E-2</v>
      </c>
      <c r="H31" s="60">
        <v>0.16575044108403955</v>
      </c>
      <c r="I31" s="60">
        <v>-0.11302552313951222</v>
      </c>
      <c r="J31" s="60">
        <v>0.20411948918639469</v>
      </c>
    </row>
    <row r="32" spans="2:10" x14ac:dyDescent="0.2">
      <c r="B32" s="70" t="s">
        <v>119</v>
      </c>
      <c r="C32" s="60">
        <v>0.2649937437834422</v>
      </c>
      <c r="D32" s="60">
        <v>5.4221679386672154E-2</v>
      </c>
      <c r="E32" s="60">
        <v>4.8872286284916955</v>
      </c>
      <c r="F32" s="60">
        <v>2.2005011605128762E-6</v>
      </c>
      <c r="G32" s="60">
        <v>0.15802520850839111</v>
      </c>
      <c r="H32" s="60">
        <v>0.37196227905849333</v>
      </c>
      <c r="I32" s="60">
        <v>0.12388075924189984</v>
      </c>
      <c r="J32" s="60">
        <v>0.40610672832498457</v>
      </c>
    </row>
    <row r="33" spans="2:18" ht="13.5" thickBot="1" x14ac:dyDescent="0.25">
      <c r="B33" s="71" t="s">
        <v>4</v>
      </c>
      <c r="C33" s="58">
        <v>0.31598014139675962</v>
      </c>
      <c r="D33" s="58">
        <v>0.10894323942471543</v>
      </c>
      <c r="E33" s="58">
        <v>2.9004107374199735</v>
      </c>
      <c r="F33" s="58">
        <v>4.1759282927151548E-3</v>
      </c>
      <c r="G33" s="58">
        <v>0.10105690624064836</v>
      </c>
      <c r="H33" s="58">
        <v>0.5309033765528709</v>
      </c>
      <c r="I33" s="58">
        <v>3.2453223109824014E-2</v>
      </c>
      <c r="J33" s="58">
        <v>0.59950705968369522</v>
      </c>
    </row>
    <row r="36" spans="2:18" x14ac:dyDescent="0.2">
      <c r="B36" s="9" t="s">
        <v>428</v>
      </c>
      <c r="C36" s="9"/>
      <c r="D36" s="9"/>
      <c r="E36" s="9"/>
      <c r="F36" s="9"/>
      <c r="G36" s="9"/>
      <c r="H36" s="9"/>
      <c r="I36" s="67"/>
      <c r="J36" s="67"/>
      <c r="K36" s="67"/>
      <c r="L36" s="67"/>
      <c r="M36" s="67"/>
      <c r="N36" s="67"/>
      <c r="O36" s="67"/>
      <c r="P36" s="67"/>
      <c r="Q36" s="67"/>
      <c r="R36" s="67"/>
    </row>
    <row r="39" spans="2:18" x14ac:dyDescent="0.2">
      <c r="B39" s="74" t="s">
        <v>355</v>
      </c>
      <c r="C39" s="68"/>
      <c r="D39" s="68"/>
      <c r="E39" s="68"/>
      <c r="F39" s="68"/>
      <c r="G39" s="68"/>
      <c r="H39" s="68"/>
      <c r="I39" s="68"/>
      <c r="J39" s="68"/>
    </row>
    <row r="40" spans="2:18" ht="13.5" thickBot="1" x14ac:dyDescent="0.25">
      <c r="B40" s="68"/>
      <c r="C40" s="68"/>
      <c r="D40" s="68"/>
      <c r="E40" s="68"/>
      <c r="F40" s="68"/>
      <c r="G40" s="68"/>
      <c r="H40" s="68"/>
      <c r="I40" s="68"/>
      <c r="J40" s="68"/>
    </row>
    <row r="41" spans="2:18" x14ac:dyDescent="0.2">
      <c r="B41" s="73" t="s">
        <v>356</v>
      </c>
      <c r="C41" s="73"/>
      <c r="D41" s="68"/>
      <c r="E41" s="68"/>
      <c r="F41" s="68"/>
      <c r="G41" s="68"/>
      <c r="H41" s="68"/>
      <c r="I41" s="68"/>
      <c r="J41" s="68"/>
    </row>
    <row r="42" spans="2:18" x14ac:dyDescent="0.2">
      <c r="B42" s="70" t="s">
        <v>357</v>
      </c>
      <c r="C42" s="60">
        <v>0.73638341084711123</v>
      </c>
      <c r="D42" s="68"/>
      <c r="E42" s="68"/>
      <c r="F42" s="68"/>
      <c r="G42" s="68"/>
      <c r="H42" s="68"/>
      <c r="I42" s="68"/>
      <c r="J42" s="68"/>
    </row>
    <row r="43" spans="2:18" x14ac:dyDescent="0.2">
      <c r="B43" s="70" t="s">
        <v>358</v>
      </c>
      <c r="C43" s="60">
        <v>0.54226052777082545</v>
      </c>
      <c r="D43" s="68"/>
      <c r="E43" s="68"/>
      <c r="F43" s="68"/>
      <c r="G43" s="68"/>
      <c r="H43" s="68"/>
      <c r="I43" s="68"/>
      <c r="J43" s="68"/>
    </row>
    <row r="44" spans="2:18" x14ac:dyDescent="0.2">
      <c r="B44" s="70" t="s">
        <v>359</v>
      </c>
      <c r="C44" s="60">
        <v>0.53046311869275398</v>
      </c>
      <c r="D44" s="68"/>
      <c r="E44" s="68"/>
      <c r="F44" s="68"/>
      <c r="G44" s="68"/>
      <c r="H44" s="68"/>
      <c r="I44" s="68"/>
      <c r="J44" s="68"/>
    </row>
    <row r="45" spans="2:18" x14ac:dyDescent="0.2">
      <c r="B45" s="70" t="s">
        <v>353</v>
      </c>
      <c r="C45" s="60">
        <v>0.61206758227679492</v>
      </c>
      <c r="D45" s="68"/>
      <c r="E45" s="68"/>
      <c r="F45" s="68"/>
      <c r="G45" s="68"/>
      <c r="H45" s="68"/>
      <c r="I45" s="68"/>
      <c r="J45" s="68"/>
    </row>
    <row r="46" spans="2:18" ht="13.5" thickBot="1" x14ac:dyDescent="0.25">
      <c r="B46" s="71" t="s">
        <v>360</v>
      </c>
      <c r="C46" s="58">
        <v>200</v>
      </c>
      <c r="D46" s="68"/>
      <c r="E46" s="68"/>
      <c r="F46" s="68"/>
      <c r="G46" s="68"/>
      <c r="H46" s="68"/>
      <c r="I46" s="68"/>
      <c r="J46" s="68"/>
    </row>
    <row r="47" spans="2:18" x14ac:dyDescent="0.2">
      <c r="B47" s="68"/>
      <c r="C47" s="68"/>
      <c r="D47" s="68"/>
      <c r="E47" s="68"/>
      <c r="F47" s="68"/>
      <c r="G47" s="68"/>
      <c r="H47" s="68"/>
      <c r="I47" s="68"/>
      <c r="J47" s="68"/>
    </row>
    <row r="48" spans="2:18" ht="13.5" thickBot="1" x14ac:dyDescent="0.25">
      <c r="B48" s="74" t="s">
        <v>361</v>
      </c>
      <c r="C48" s="68"/>
      <c r="D48" s="68"/>
      <c r="E48" s="68"/>
      <c r="F48" s="68"/>
      <c r="G48" s="68"/>
      <c r="H48" s="68"/>
      <c r="I48" s="68"/>
      <c r="J48" s="68"/>
    </row>
    <row r="49" spans="2:10" x14ac:dyDescent="0.2">
      <c r="B49" s="69"/>
      <c r="C49" s="72" t="s">
        <v>31</v>
      </c>
      <c r="D49" s="72" t="s">
        <v>362</v>
      </c>
      <c r="E49" s="72" t="s">
        <v>363</v>
      </c>
      <c r="F49" s="72" t="s">
        <v>364</v>
      </c>
      <c r="G49" s="72" t="s">
        <v>365</v>
      </c>
      <c r="H49" s="68"/>
      <c r="I49" s="68"/>
      <c r="J49" s="68"/>
    </row>
    <row r="50" spans="2:10" x14ac:dyDescent="0.2">
      <c r="B50" s="70" t="s">
        <v>366</v>
      </c>
      <c r="C50" s="60">
        <v>5</v>
      </c>
      <c r="D50" s="60">
        <v>86.097415296812883</v>
      </c>
      <c r="E50" s="60">
        <v>17.219483059362577</v>
      </c>
      <c r="F50" s="60">
        <v>45.964374396303235</v>
      </c>
      <c r="G50" s="60">
        <v>3.5624707225331875E-31</v>
      </c>
      <c r="H50" s="68"/>
      <c r="I50" s="68"/>
      <c r="J50" s="68"/>
    </row>
    <row r="51" spans="2:10" x14ac:dyDescent="0.2">
      <c r="B51" s="70" t="s">
        <v>367</v>
      </c>
      <c r="C51" s="60">
        <v>194</v>
      </c>
      <c r="D51" s="60">
        <v>72.677584703187264</v>
      </c>
      <c r="E51" s="60">
        <v>0.37462672527416113</v>
      </c>
      <c r="F51" s="60"/>
      <c r="G51" s="60"/>
      <c r="H51" s="68"/>
      <c r="I51" s="68"/>
      <c r="J51" s="68"/>
    </row>
    <row r="52" spans="2:10" ht="13.5" thickBot="1" x14ac:dyDescent="0.25">
      <c r="B52" s="71" t="s">
        <v>10</v>
      </c>
      <c r="C52" s="58">
        <v>199</v>
      </c>
      <c r="D52" s="58">
        <v>158.77500000000015</v>
      </c>
      <c r="E52" s="58"/>
      <c r="F52" s="58"/>
      <c r="G52" s="58"/>
      <c r="H52" s="68"/>
      <c r="I52" s="68"/>
      <c r="J52" s="68"/>
    </row>
    <row r="53" spans="2:10" ht="13.5" thickBot="1" x14ac:dyDescent="0.25">
      <c r="B53" s="68"/>
      <c r="C53" s="68"/>
      <c r="D53" s="68"/>
      <c r="E53" s="68"/>
      <c r="F53" s="68"/>
      <c r="G53" s="68"/>
      <c r="H53" s="68"/>
      <c r="I53" s="68"/>
      <c r="J53" s="68"/>
    </row>
    <row r="54" spans="2:10" x14ac:dyDescent="0.2">
      <c r="B54" s="69"/>
      <c r="C54" s="72" t="s">
        <v>368</v>
      </c>
      <c r="D54" s="72" t="s">
        <v>353</v>
      </c>
      <c r="E54" s="72" t="s">
        <v>369</v>
      </c>
      <c r="F54" s="72" t="s">
        <v>370</v>
      </c>
      <c r="G54" s="72" t="s">
        <v>371</v>
      </c>
      <c r="H54" s="72" t="s">
        <v>372</v>
      </c>
      <c r="I54" s="72" t="s">
        <v>374</v>
      </c>
      <c r="J54" s="72" t="s">
        <v>373</v>
      </c>
    </row>
    <row r="55" spans="2:10" x14ac:dyDescent="0.2">
      <c r="B55" s="70" t="s">
        <v>47</v>
      </c>
      <c r="C55" s="60">
        <v>3.5305433925903853</v>
      </c>
      <c r="D55" s="60">
        <v>0.39790697216413806</v>
      </c>
      <c r="E55" s="60">
        <v>8.8727859514208856</v>
      </c>
      <c r="F55" s="60">
        <v>4.7122140543813979E-16</v>
      </c>
      <c r="G55" s="60">
        <v>2.7457643904029916</v>
      </c>
      <c r="H55" s="60">
        <v>4.3153223947777786</v>
      </c>
      <c r="I55" s="60">
        <v>2.4954247148857696</v>
      </c>
      <c r="J55" s="60">
        <v>4.5656620702950015</v>
      </c>
    </row>
    <row r="56" spans="2:10" x14ac:dyDescent="0.2">
      <c r="B56" s="70" t="s">
        <v>78</v>
      </c>
      <c r="C56" s="60">
        <v>5.4008734894055423E-2</v>
      </c>
      <c r="D56" s="60">
        <v>1.0924129072835532E-2</v>
      </c>
      <c r="E56" s="60">
        <v>4.9439854229071818</v>
      </c>
      <c r="F56" s="60">
        <v>1.6517438744057475E-6</v>
      </c>
      <c r="G56" s="60">
        <v>3.2463429801965302E-2</v>
      </c>
      <c r="H56" s="60">
        <v>7.5554039986145544E-2</v>
      </c>
      <c r="I56" s="60">
        <v>2.5590609975441103E-2</v>
      </c>
      <c r="J56" s="60">
        <v>8.2426859812669742E-2</v>
      </c>
    </row>
    <row r="57" spans="2:10" x14ac:dyDescent="0.2">
      <c r="B57" s="70" t="s">
        <v>1</v>
      </c>
      <c r="C57" s="60">
        <v>0.20758198853915963</v>
      </c>
      <c r="D57" s="60">
        <v>3.4988204173489502E-2</v>
      </c>
      <c r="E57" s="60">
        <v>5.9329134902111988</v>
      </c>
      <c r="F57" s="60">
        <v>1.3455702069212223E-8</v>
      </c>
      <c r="G57" s="60">
        <v>0.13857588942443147</v>
      </c>
      <c r="H57" s="60">
        <v>0.27658808765388776</v>
      </c>
      <c r="I57" s="60">
        <v>0.11656336817585031</v>
      </c>
      <c r="J57" s="60">
        <v>0.29860060890246898</v>
      </c>
    </row>
    <row r="58" spans="2:10" x14ac:dyDescent="0.2">
      <c r="B58" s="70" t="s">
        <v>2</v>
      </c>
      <c r="C58" s="60">
        <v>0.13002797013528078</v>
      </c>
      <c r="D58" s="60">
        <v>4.3825674620694019E-2</v>
      </c>
      <c r="E58" s="60">
        <v>2.966935963009294</v>
      </c>
      <c r="F58" s="60">
        <v>3.3861515650369998E-3</v>
      </c>
      <c r="G58" s="60">
        <v>4.3592014987377012E-2</v>
      </c>
      <c r="H58" s="60">
        <v>0.21646392528318453</v>
      </c>
      <c r="I58" s="60">
        <v>1.601947685315655E-2</v>
      </c>
      <c r="J58" s="60">
        <v>0.24403646341740501</v>
      </c>
    </row>
    <row r="59" spans="2:10" x14ac:dyDescent="0.2">
      <c r="B59" s="70" t="s">
        <v>119</v>
      </c>
      <c r="C59" s="60">
        <v>0.22181648889321806</v>
      </c>
      <c r="D59" s="60">
        <v>4.046794190302154E-2</v>
      </c>
      <c r="E59" s="60">
        <v>5.4812891010070404</v>
      </c>
      <c r="F59" s="60">
        <v>1.3025813509289684E-7</v>
      </c>
      <c r="G59" s="60">
        <v>0.14200288096746849</v>
      </c>
      <c r="H59" s="60">
        <v>0.30163009681896763</v>
      </c>
      <c r="I59" s="60">
        <v>0.11654283087145449</v>
      </c>
      <c r="J59" s="60">
        <v>0.32709014691498162</v>
      </c>
    </row>
    <row r="60" spans="2:10" ht="13.5" thickBot="1" x14ac:dyDescent="0.25">
      <c r="B60" s="71" t="s">
        <v>4</v>
      </c>
      <c r="C60" s="58">
        <v>0.3372882882525946</v>
      </c>
      <c r="D60" s="58">
        <v>0.10414482777600882</v>
      </c>
      <c r="E60" s="58">
        <v>3.2386465603267678</v>
      </c>
      <c r="F60" s="58">
        <v>1.4128619806627338E-3</v>
      </c>
      <c r="G60" s="58">
        <v>0.1318868257436141</v>
      </c>
      <c r="H60" s="58">
        <v>0.54268975076157511</v>
      </c>
      <c r="I60" s="58">
        <v>6.6365022367199766E-2</v>
      </c>
      <c r="J60" s="58">
        <v>0.60821155413798944</v>
      </c>
    </row>
    <row r="71" spans="2:8" x14ac:dyDescent="0.2">
      <c r="B71" s="74" t="s">
        <v>379</v>
      </c>
      <c r="C71" s="68"/>
      <c r="D71" s="68"/>
      <c r="E71" s="68"/>
      <c r="G71" s="9" t="s">
        <v>381</v>
      </c>
      <c r="H71" s="67"/>
    </row>
    <row r="72" spans="2:8" ht="13.5" thickBot="1" x14ac:dyDescent="0.25">
      <c r="B72" s="68"/>
      <c r="C72" s="68"/>
      <c r="D72" s="68"/>
      <c r="E72" s="68"/>
    </row>
    <row r="73" spans="2:8" x14ac:dyDescent="0.2">
      <c r="B73" s="72" t="s">
        <v>378</v>
      </c>
      <c r="C73" s="72" t="s">
        <v>377</v>
      </c>
      <c r="D73" s="72" t="s">
        <v>376</v>
      </c>
      <c r="E73" s="72" t="s">
        <v>375</v>
      </c>
      <c r="G73" s="62" t="s">
        <v>380</v>
      </c>
      <c r="H73" s="62" t="s">
        <v>123</v>
      </c>
    </row>
    <row r="74" spans="2:8" x14ac:dyDescent="0.2">
      <c r="B74" s="60">
        <v>1</v>
      </c>
      <c r="C74" s="60">
        <v>7.883189893389674</v>
      </c>
      <c r="D74" s="60">
        <v>0.51681010661032634</v>
      </c>
      <c r="E74" s="60">
        <v>0.85517952294398591</v>
      </c>
      <c r="G74" s="57">
        <v>0.25</v>
      </c>
      <c r="H74" s="57">
        <v>4.3</v>
      </c>
    </row>
    <row r="75" spans="2:8" x14ac:dyDescent="0.2">
      <c r="B75" s="60">
        <v>2</v>
      </c>
      <c r="C75" s="60">
        <v>7.9349946796847544</v>
      </c>
      <c r="D75" s="60">
        <v>-0.43499467968475436</v>
      </c>
      <c r="E75" s="60">
        <v>-0.71979734509423265</v>
      </c>
      <c r="G75" s="57">
        <v>0.75</v>
      </c>
      <c r="H75" s="57">
        <v>5.5</v>
      </c>
    </row>
    <row r="76" spans="2:8" x14ac:dyDescent="0.2">
      <c r="B76" s="60">
        <v>3</v>
      </c>
      <c r="C76" s="60">
        <v>8.4220253587185621</v>
      </c>
      <c r="D76" s="60">
        <v>0.57797464128143794</v>
      </c>
      <c r="E76" s="60">
        <v>0.95639011637491356</v>
      </c>
      <c r="G76" s="57">
        <v>1.25</v>
      </c>
      <c r="H76" s="57">
        <v>5.6</v>
      </c>
    </row>
    <row r="77" spans="2:8" x14ac:dyDescent="0.2">
      <c r="B77" s="60">
        <v>4</v>
      </c>
      <c r="C77" s="60">
        <v>7.0210372822714531</v>
      </c>
      <c r="D77" s="60">
        <v>0.1789627177285471</v>
      </c>
      <c r="E77" s="60">
        <v>0.29613440142581016</v>
      </c>
      <c r="G77" s="57">
        <v>1.75</v>
      </c>
      <c r="H77" s="57">
        <v>5.8</v>
      </c>
    </row>
    <row r="78" spans="2:8" x14ac:dyDescent="0.2">
      <c r="B78" s="60">
        <v>5</v>
      </c>
      <c r="C78" s="60">
        <v>8.0005195424612889</v>
      </c>
      <c r="D78" s="60">
        <v>0.99948045753871106</v>
      </c>
      <c r="E78" s="60">
        <v>1.6538670779406026</v>
      </c>
      <c r="G78" s="57">
        <v>2.25</v>
      </c>
      <c r="H78" s="57">
        <v>5.8</v>
      </c>
    </row>
    <row r="79" spans="2:8" x14ac:dyDescent="0.2">
      <c r="B79" s="60">
        <v>6</v>
      </c>
      <c r="C79" s="60">
        <v>6.702447291210099</v>
      </c>
      <c r="D79" s="60">
        <v>-0.60244729121009932</v>
      </c>
      <c r="E79" s="60">
        <v>-0.99688566555918656</v>
      </c>
      <c r="G79" s="57">
        <v>2.75</v>
      </c>
      <c r="H79" s="57">
        <v>6</v>
      </c>
    </row>
    <row r="80" spans="2:8" x14ac:dyDescent="0.2">
      <c r="B80" s="60">
        <v>7</v>
      </c>
      <c r="C80" s="60">
        <v>6.6870387814041754</v>
      </c>
      <c r="D80" s="60">
        <v>0.51296121859582477</v>
      </c>
      <c r="E80" s="60">
        <v>0.84881066487792645</v>
      </c>
      <c r="G80" s="57">
        <v>3.25</v>
      </c>
      <c r="H80" s="57">
        <v>6</v>
      </c>
    </row>
    <row r="81" spans="2:8" x14ac:dyDescent="0.2">
      <c r="B81" s="60">
        <v>8</v>
      </c>
      <c r="C81" s="60">
        <v>7.0314921299570514</v>
      </c>
      <c r="D81" s="60">
        <v>0.66850787004294876</v>
      </c>
      <c r="E81" s="60">
        <v>1.1061978743745529</v>
      </c>
      <c r="G81" s="57">
        <v>3.75</v>
      </c>
      <c r="H81" s="57">
        <v>6</v>
      </c>
    </row>
    <row r="82" spans="2:8" x14ac:dyDescent="0.2">
      <c r="B82" s="60">
        <v>9</v>
      </c>
      <c r="C82" s="60">
        <v>7.6902010609976834</v>
      </c>
      <c r="D82" s="60">
        <v>0.50979893900231588</v>
      </c>
      <c r="E82" s="60">
        <v>0.84357795615260833</v>
      </c>
      <c r="G82" s="57">
        <v>4.25</v>
      </c>
      <c r="H82" s="57">
        <v>6.1</v>
      </c>
    </row>
    <row r="83" spans="2:8" x14ac:dyDescent="0.2">
      <c r="B83" s="60">
        <v>10</v>
      </c>
      <c r="C83" s="60">
        <v>7.4393867453072353</v>
      </c>
      <c r="D83" s="60">
        <v>-0.73938674530723514</v>
      </c>
      <c r="E83" s="60">
        <v>-1.2234830473230411</v>
      </c>
      <c r="G83" s="57">
        <v>4.75</v>
      </c>
      <c r="H83" s="57">
        <v>6.1</v>
      </c>
    </row>
    <row r="84" spans="2:8" x14ac:dyDescent="0.2">
      <c r="B84" s="60">
        <v>11</v>
      </c>
      <c r="C84" s="60">
        <v>7.8767301393839597</v>
      </c>
      <c r="D84" s="60">
        <v>0.52326986061604064</v>
      </c>
      <c r="E84" s="60">
        <v>0.86586865088146947</v>
      </c>
      <c r="G84" s="57">
        <v>5.25</v>
      </c>
      <c r="H84" s="57">
        <v>6.2</v>
      </c>
    </row>
    <row r="85" spans="2:8" x14ac:dyDescent="0.2">
      <c r="B85" s="60">
        <v>12</v>
      </c>
      <c r="C85" s="60">
        <v>6.7100917778048279</v>
      </c>
      <c r="D85" s="60">
        <v>-0.11009177780482826</v>
      </c>
      <c r="E85" s="60">
        <v>-0.18217181285538578</v>
      </c>
      <c r="G85" s="57">
        <v>5.75</v>
      </c>
      <c r="H85" s="57">
        <v>6.2</v>
      </c>
    </row>
    <row r="86" spans="2:8" x14ac:dyDescent="0.2">
      <c r="B86" s="60">
        <v>13</v>
      </c>
      <c r="C86" s="60">
        <v>8.9306925018437742</v>
      </c>
      <c r="D86" s="60">
        <v>-1.0306925018437738</v>
      </c>
      <c r="E86" s="60">
        <v>-1.7055144834721585</v>
      </c>
      <c r="G86" s="57">
        <v>6.25</v>
      </c>
      <c r="H86" s="57">
        <v>6.2</v>
      </c>
    </row>
    <row r="87" spans="2:8" x14ac:dyDescent="0.2">
      <c r="B87" s="60">
        <v>14</v>
      </c>
      <c r="C87" s="60">
        <v>7.6624837769710892</v>
      </c>
      <c r="D87" s="60">
        <v>0.53751622302891011</v>
      </c>
      <c r="E87" s="60">
        <v>0.88944248826602157</v>
      </c>
      <c r="G87" s="57">
        <v>6.75</v>
      </c>
      <c r="H87" s="57">
        <v>6.2</v>
      </c>
    </row>
    <row r="88" spans="2:8" x14ac:dyDescent="0.2">
      <c r="B88" s="60">
        <v>15</v>
      </c>
      <c r="C88" s="60">
        <v>8.283428029211878</v>
      </c>
      <c r="D88" s="60">
        <v>-0.6834280292118784</v>
      </c>
      <c r="E88" s="60">
        <v>-1.1308866612948021</v>
      </c>
      <c r="G88" s="57">
        <v>7.25</v>
      </c>
      <c r="H88" s="57">
        <v>6.2</v>
      </c>
    </row>
    <row r="89" spans="2:8" x14ac:dyDescent="0.2">
      <c r="B89" s="60">
        <v>16</v>
      </c>
      <c r="C89" s="60">
        <v>7.3929738387630799</v>
      </c>
      <c r="D89" s="60">
        <v>-0.29297383876308025</v>
      </c>
      <c r="E89" s="60">
        <v>-0.48479165647855599</v>
      </c>
      <c r="G89" s="57">
        <v>7.75</v>
      </c>
      <c r="H89" s="57">
        <v>6.5</v>
      </c>
    </row>
    <row r="90" spans="2:8" x14ac:dyDescent="0.2">
      <c r="B90" s="60">
        <v>17</v>
      </c>
      <c r="C90" s="60">
        <v>7.2611255361416518</v>
      </c>
      <c r="D90" s="60">
        <v>-6.1125536141651615E-2</v>
      </c>
      <c r="E90" s="60">
        <v>-0.10114606151989779</v>
      </c>
      <c r="G90" s="57">
        <v>8.25</v>
      </c>
      <c r="H90" s="57">
        <v>6.5</v>
      </c>
    </row>
    <row r="91" spans="2:8" x14ac:dyDescent="0.2">
      <c r="B91" s="60">
        <v>18</v>
      </c>
      <c r="C91" s="60">
        <v>7.499579559899086</v>
      </c>
      <c r="D91" s="60">
        <v>0.70042044010091331</v>
      </c>
      <c r="E91" s="60">
        <v>1.1590044586286492</v>
      </c>
      <c r="G91" s="57">
        <v>8.75</v>
      </c>
      <c r="H91" s="57">
        <v>6.5</v>
      </c>
    </row>
    <row r="92" spans="2:8" x14ac:dyDescent="0.2">
      <c r="B92" s="60">
        <v>19</v>
      </c>
      <c r="C92" s="60">
        <v>7.8261777970651067</v>
      </c>
      <c r="D92" s="60">
        <v>7.382220293489361E-2</v>
      </c>
      <c r="E92" s="60">
        <v>0.12215557606371899</v>
      </c>
      <c r="G92" s="57">
        <v>9.25</v>
      </c>
      <c r="H92" s="57">
        <v>6.5</v>
      </c>
    </row>
    <row r="93" spans="2:8" x14ac:dyDescent="0.2">
      <c r="B93" s="60">
        <v>20</v>
      </c>
      <c r="C93" s="60">
        <v>8.7130388514918558</v>
      </c>
      <c r="D93" s="60">
        <v>8.6961148508144959E-2</v>
      </c>
      <c r="E93" s="60">
        <v>0.14389694114850074</v>
      </c>
      <c r="G93" s="57">
        <v>9.75</v>
      </c>
      <c r="H93" s="57">
        <v>6.5</v>
      </c>
    </row>
    <row r="94" spans="2:8" x14ac:dyDescent="0.2">
      <c r="B94" s="60">
        <v>21</v>
      </c>
      <c r="C94" s="60">
        <v>6.8456252050675968</v>
      </c>
      <c r="D94" s="60">
        <v>0.15437479493240325</v>
      </c>
      <c r="E94" s="60">
        <v>0.25544810714084909</v>
      </c>
      <c r="G94" s="57">
        <v>10.25</v>
      </c>
      <c r="H94" s="57">
        <v>6.5</v>
      </c>
    </row>
    <row r="95" spans="2:8" x14ac:dyDescent="0.2">
      <c r="B95" s="60">
        <v>22</v>
      </c>
      <c r="C95" s="60">
        <v>9.2309287210805451</v>
      </c>
      <c r="D95" s="60">
        <v>0.66907127891945528</v>
      </c>
      <c r="E95" s="60">
        <v>1.1071301621299017</v>
      </c>
      <c r="G95" s="57">
        <v>10.75</v>
      </c>
      <c r="H95" s="57">
        <v>6.6</v>
      </c>
    </row>
    <row r="96" spans="2:8" x14ac:dyDescent="0.2">
      <c r="B96" s="60">
        <v>23</v>
      </c>
      <c r="C96" s="60">
        <v>7.5574585399531502</v>
      </c>
      <c r="D96" s="60">
        <v>0.54254146004684944</v>
      </c>
      <c r="E96" s="60">
        <v>0.89775788252924194</v>
      </c>
      <c r="G96" s="57">
        <v>11.25</v>
      </c>
      <c r="H96" s="57">
        <v>6.6</v>
      </c>
    </row>
    <row r="97" spans="2:8" x14ac:dyDescent="0.2">
      <c r="B97" s="60">
        <v>24</v>
      </c>
      <c r="C97" s="60">
        <v>8.5206361088376514</v>
      </c>
      <c r="D97" s="60">
        <v>-0.52063610883765143</v>
      </c>
      <c r="E97" s="60">
        <v>-0.86151051128515155</v>
      </c>
      <c r="G97" s="57">
        <v>11.75</v>
      </c>
      <c r="H97" s="57">
        <v>6.6</v>
      </c>
    </row>
    <row r="98" spans="2:8" x14ac:dyDescent="0.2">
      <c r="B98" s="60">
        <v>25</v>
      </c>
      <c r="C98" s="60">
        <v>6.7777647378107329</v>
      </c>
      <c r="D98" s="60">
        <v>-1.2777647378107329</v>
      </c>
      <c r="E98" s="60">
        <v>-2.1143515286157841</v>
      </c>
      <c r="G98" s="57">
        <v>12.25</v>
      </c>
      <c r="H98" s="57">
        <v>6.6</v>
      </c>
    </row>
    <row r="99" spans="2:8" x14ac:dyDescent="0.2">
      <c r="B99" s="60">
        <v>26</v>
      </c>
      <c r="C99" s="60">
        <v>7.0633231478887915</v>
      </c>
      <c r="D99" s="60">
        <v>-6.3323147888791453E-2</v>
      </c>
      <c r="E99" s="60">
        <v>-0.10478250852721642</v>
      </c>
      <c r="G99" s="57">
        <v>12.75</v>
      </c>
      <c r="H99" s="57">
        <v>6.7</v>
      </c>
    </row>
    <row r="100" spans="2:8" x14ac:dyDescent="0.2">
      <c r="B100" s="60">
        <v>27</v>
      </c>
      <c r="C100" s="60">
        <v>7.8859963225535381</v>
      </c>
      <c r="D100" s="60">
        <v>-0.88599632255353811</v>
      </c>
      <c r="E100" s="60">
        <v>-1.4660818408157681</v>
      </c>
      <c r="G100" s="57">
        <v>13.25</v>
      </c>
      <c r="H100" s="57">
        <v>6.7</v>
      </c>
    </row>
    <row r="101" spans="2:8" x14ac:dyDescent="0.2">
      <c r="B101" s="60">
        <v>28</v>
      </c>
      <c r="C101" s="60">
        <v>6.9657604154216033</v>
      </c>
      <c r="D101" s="60">
        <v>-1.3657604154216036</v>
      </c>
      <c r="E101" s="60">
        <v>-2.2599603327739759</v>
      </c>
      <c r="G101" s="57">
        <v>13.75</v>
      </c>
      <c r="H101" s="57">
        <v>6.7</v>
      </c>
    </row>
    <row r="102" spans="2:8" x14ac:dyDescent="0.2">
      <c r="B102" s="60">
        <v>29</v>
      </c>
      <c r="C102" s="60">
        <v>7.8091062716558097</v>
      </c>
      <c r="D102" s="60">
        <v>-0.60910627165580955</v>
      </c>
      <c r="E102" s="60">
        <v>-1.0079044588219692</v>
      </c>
      <c r="G102" s="57">
        <v>14.25</v>
      </c>
      <c r="H102" s="57">
        <v>6.7</v>
      </c>
    </row>
    <row r="103" spans="2:8" x14ac:dyDescent="0.2">
      <c r="B103" s="60">
        <v>30</v>
      </c>
      <c r="C103" s="60">
        <v>6.8095960632593844</v>
      </c>
      <c r="D103" s="60">
        <v>-0.6095960632593842</v>
      </c>
      <c r="E103" s="60">
        <v>-1.0087149301044178</v>
      </c>
      <c r="G103" s="57">
        <v>14.75</v>
      </c>
      <c r="H103" s="57">
        <v>6.7</v>
      </c>
    </row>
    <row r="104" spans="2:8" x14ac:dyDescent="0.2">
      <c r="B104" s="60">
        <v>31</v>
      </c>
      <c r="C104" s="60">
        <v>7.2299150290099643</v>
      </c>
      <c r="D104" s="60">
        <v>-0.12991502900996466</v>
      </c>
      <c r="E104" s="60">
        <v>-0.21497387746669075</v>
      </c>
      <c r="G104" s="57">
        <v>15.25</v>
      </c>
      <c r="H104" s="57">
        <v>6.7</v>
      </c>
    </row>
    <row r="105" spans="2:8" x14ac:dyDescent="0.2">
      <c r="B105" s="60">
        <v>32</v>
      </c>
      <c r="C105" s="60">
        <v>6.8122554560792379</v>
      </c>
      <c r="D105" s="60">
        <v>-0.6122554560792377</v>
      </c>
      <c r="E105" s="60">
        <v>-1.0131154986186821</v>
      </c>
      <c r="G105" s="57">
        <v>15.75</v>
      </c>
      <c r="H105" s="57">
        <v>6.9</v>
      </c>
    </row>
    <row r="106" spans="2:8" x14ac:dyDescent="0.2">
      <c r="B106" s="60">
        <v>33</v>
      </c>
      <c r="C106" s="60">
        <v>7.544238184010517</v>
      </c>
      <c r="D106" s="60">
        <v>5.5761815989482599E-2</v>
      </c>
      <c r="E106" s="60">
        <v>9.2270570150307582E-2</v>
      </c>
      <c r="G106" s="57">
        <v>16.25</v>
      </c>
      <c r="H106" s="57">
        <v>6.9</v>
      </c>
    </row>
    <row r="107" spans="2:8" x14ac:dyDescent="0.2">
      <c r="B107" s="60">
        <v>34</v>
      </c>
      <c r="C107" s="60">
        <v>7.944060384423973</v>
      </c>
      <c r="D107" s="60">
        <v>1.055939615576027</v>
      </c>
      <c r="E107" s="60">
        <v>1.7472915586514182</v>
      </c>
      <c r="G107" s="57">
        <v>16.75</v>
      </c>
      <c r="H107" s="57">
        <v>6.9</v>
      </c>
    </row>
    <row r="108" spans="2:8" x14ac:dyDescent="0.2">
      <c r="B108" s="60">
        <v>35</v>
      </c>
      <c r="C108" s="60">
        <v>7.2386677665530872</v>
      </c>
      <c r="D108" s="60">
        <v>-0.53866776655308701</v>
      </c>
      <c r="E108" s="60">
        <v>-0.89134797817238931</v>
      </c>
      <c r="G108" s="57">
        <v>17.25</v>
      </c>
      <c r="H108" s="57">
        <v>7</v>
      </c>
    </row>
    <row r="109" spans="2:8" x14ac:dyDescent="0.2">
      <c r="B109" s="60">
        <v>36</v>
      </c>
      <c r="C109" s="60">
        <v>6.8294249131963927</v>
      </c>
      <c r="D109" s="60">
        <v>0.27057508680360698</v>
      </c>
      <c r="E109" s="60">
        <v>0.44772784180032293</v>
      </c>
      <c r="G109" s="57">
        <v>17.75</v>
      </c>
      <c r="H109" s="57">
        <v>7</v>
      </c>
    </row>
    <row r="110" spans="2:8" x14ac:dyDescent="0.2">
      <c r="B110" s="60">
        <v>37</v>
      </c>
      <c r="C110" s="60">
        <v>7.8276299062594816</v>
      </c>
      <c r="D110" s="60">
        <v>-0.62762990625948145</v>
      </c>
      <c r="E110" s="60">
        <v>-1.0385560130407046</v>
      </c>
      <c r="G110" s="57">
        <v>18.25</v>
      </c>
      <c r="H110" s="57">
        <v>7</v>
      </c>
    </row>
    <row r="111" spans="2:8" x14ac:dyDescent="0.2">
      <c r="B111" s="60">
        <v>38</v>
      </c>
      <c r="C111" s="60">
        <v>8.9125735155385772</v>
      </c>
      <c r="D111" s="60">
        <v>0.98742648446142312</v>
      </c>
      <c r="E111" s="60">
        <v>1.633921045899114</v>
      </c>
      <c r="G111" s="57">
        <v>18.75</v>
      </c>
      <c r="H111" s="57">
        <v>7</v>
      </c>
    </row>
    <row r="112" spans="2:8" x14ac:dyDescent="0.2">
      <c r="B112" s="60">
        <v>39</v>
      </c>
      <c r="C112" s="60">
        <v>7.9062225991545159</v>
      </c>
      <c r="D112" s="60">
        <v>-0.30622259915451622</v>
      </c>
      <c r="E112" s="60">
        <v>-0.50671473508369291</v>
      </c>
      <c r="G112" s="57">
        <v>19.25</v>
      </c>
      <c r="H112" s="57">
        <v>7</v>
      </c>
    </row>
    <row r="113" spans="2:8" x14ac:dyDescent="0.2">
      <c r="B113" s="60">
        <v>40</v>
      </c>
      <c r="C113" s="60">
        <v>7.1797702922790005</v>
      </c>
      <c r="D113" s="60">
        <v>-1.3797702922790007</v>
      </c>
      <c r="E113" s="60">
        <v>-2.283142851177097</v>
      </c>
      <c r="G113" s="57">
        <v>19.75</v>
      </c>
      <c r="H113" s="57">
        <v>7</v>
      </c>
    </row>
    <row r="114" spans="2:8" x14ac:dyDescent="0.2">
      <c r="B114" s="60">
        <v>41</v>
      </c>
      <c r="C114" s="60">
        <v>7.8109507286984963</v>
      </c>
      <c r="D114" s="60">
        <v>0.58904927130150408</v>
      </c>
      <c r="E114" s="60">
        <v>0.97471560323402073</v>
      </c>
      <c r="G114" s="57">
        <v>20.25</v>
      </c>
      <c r="H114" s="57">
        <v>7</v>
      </c>
    </row>
    <row r="115" spans="2:8" x14ac:dyDescent="0.2">
      <c r="B115" s="60">
        <v>42</v>
      </c>
      <c r="C115" s="60">
        <v>7.7620659365854454</v>
      </c>
      <c r="D115" s="60">
        <v>0.13793406341455494</v>
      </c>
      <c r="E115" s="60">
        <v>0.22824318843579613</v>
      </c>
      <c r="G115" s="57">
        <v>20.75</v>
      </c>
      <c r="H115" s="57">
        <v>7.1</v>
      </c>
    </row>
    <row r="116" spans="2:8" x14ac:dyDescent="0.2">
      <c r="B116" s="60">
        <v>43</v>
      </c>
      <c r="C116" s="60">
        <v>8.6659598595238698</v>
      </c>
      <c r="D116" s="60">
        <v>-1.0659598595238702</v>
      </c>
      <c r="E116" s="60">
        <v>-1.7638723246416621</v>
      </c>
      <c r="G116" s="57">
        <v>21.25</v>
      </c>
      <c r="H116" s="57">
        <v>7.1</v>
      </c>
    </row>
    <row r="117" spans="2:8" x14ac:dyDescent="0.2">
      <c r="B117" s="60">
        <v>44</v>
      </c>
      <c r="C117" s="60">
        <v>8.2813827862219203</v>
      </c>
      <c r="D117" s="60">
        <v>0.1186172137780801</v>
      </c>
      <c r="E117" s="60">
        <v>0.19627908006096353</v>
      </c>
      <c r="G117" s="57">
        <v>21.75</v>
      </c>
      <c r="H117" s="57">
        <v>7.1</v>
      </c>
    </row>
    <row r="118" spans="2:8" x14ac:dyDescent="0.2">
      <c r="B118" s="60">
        <v>45</v>
      </c>
      <c r="C118" s="60">
        <v>7.3471427984797542</v>
      </c>
      <c r="D118" s="60">
        <v>-0.84714279847975416</v>
      </c>
      <c r="E118" s="60">
        <v>-1.401789874081526</v>
      </c>
      <c r="G118" s="57">
        <v>22.25</v>
      </c>
      <c r="H118" s="57">
        <v>7.1</v>
      </c>
    </row>
    <row r="119" spans="2:8" x14ac:dyDescent="0.2">
      <c r="B119" s="60">
        <v>46</v>
      </c>
      <c r="C119" s="60">
        <v>7.3864802079083303</v>
      </c>
      <c r="D119" s="60">
        <v>0.31351979209166991</v>
      </c>
      <c r="E119" s="60">
        <v>0.51878959564660876</v>
      </c>
      <c r="G119" s="57">
        <v>22.75</v>
      </c>
      <c r="H119" s="57">
        <v>7.1</v>
      </c>
    </row>
    <row r="120" spans="2:8" x14ac:dyDescent="0.2">
      <c r="B120" s="60">
        <v>47</v>
      </c>
      <c r="C120" s="60">
        <v>8.1422562514468346</v>
      </c>
      <c r="D120" s="60">
        <v>-0.14225625144683463</v>
      </c>
      <c r="E120" s="60">
        <v>-0.23539522871566262</v>
      </c>
      <c r="G120" s="57">
        <v>23.25</v>
      </c>
      <c r="H120" s="57">
        <v>7.1</v>
      </c>
    </row>
    <row r="121" spans="2:8" x14ac:dyDescent="0.2">
      <c r="B121" s="60">
        <v>48</v>
      </c>
      <c r="C121" s="60">
        <v>7.9269103821794538</v>
      </c>
      <c r="D121" s="60">
        <v>-0.82691038217945412</v>
      </c>
      <c r="E121" s="60">
        <v>-1.3683107530303182</v>
      </c>
      <c r="G121" s="57">
        <v>23.75</v>
      </c>
      <c r="H121" s="57">
        <v>7.1</v>
      </c>
    </row>
    <row r="122" spans="2:8" x14ac:dyDescent="0.2">
      <c r="B122" s="60">
        <v>49</v>
      </c>
      <c r="C122" s="60">
        <v>8.8492749031583919</v>
      </c>
      <c r="D122" s="60">
        <v>-0.34927490315839194</v>
      </c>
      <c r="E122" s="60">
        <v>-0.57795453540639474</v>
      </c>
      <c r="G122" s="57">
        <v>24.25</v>
      </c>
      <c r="H122" s="57">
        <v>7.1</v>
      </c>
    </row>
    <row r="123" spans="2:8" x14ac:dyDescent="0.2">
      <c r="B123" s="60">
        <v>50</v>
      </c>
      <c r="C123" s="60">
        <v>7.7104534573498</v>
      </c>
      <c r="D123" s="60">
        <v>-0.11045345734980039</v>
      </c>
      <c r="E123" s="60">
        <v>-0.18277029368378231</v>
      </c>
      <c r="G123" s="57">
        <v>24.75</v>
      </c>
      <c r="H123" s="57">
        <v>7.1</v>
      </c>
    </row>
    <row r="124" spans="2:8" x14ac:dyDescent="0.2">
      <c r="B124" s="60">
        <v>51</v>
      </c>
      <c r="C124" s="60">
        <v>7.3544818629967672</v>
      </c>
      <c r="D124" s="60">
        <v>-0.15448186299676703</v>
      </c>
      <c r="E124" s="60">
        <v>-0.25562527553410225</v>
      </c>
      <c r="G124" s="57">
        <v>25.25</v>
      </c>
      <c r="H124" s="57">
        <v>7.1</v>
      </c>
    </row>
    <row r="125" spans="2:8" x14ac:dyDescent="0.2">
      <c r="B125" s="60">
        <v>52</v>
      </c>
      <c r="C125" s="60">
        <v>7.9925938563516601</v>
      </c>
      <c r="D125" s="60">
        <v>0.2074061436483392</v>
      </c>
      <c r="E125" s="60">
        <v>0.34320049997508029</v>
      </c>
      <c r="G125" s="57">
        <v>25.75</v>
      </c>
      <c r="H125" s="57">
        <v>7.1</v>
      </c>
    </row>
    <row r="126" spans="2:8" x14ac:dyDescent="0.2">
      <c r="B126" s="60">
        <v>53</v>
      </c>
      <c r="C126" s="60">
        <v>8.2023814971344464</v>
      </c>
      <c r="D126" s="60">
        <v>0.79761850286555358</v>
      </c>
      <c r="E126" s="60">
        <v>1.3198406959292837</v>
      </c>
      <c r="G126" s="57">
        <v>26.25</v>
      </c>
      <c r="H126" s="57">
        <v>7.1</v>
      </c>
    </row>
    <row r="127" spans="2:8" x14ac:dyDescent="0.2">
      <c r="B127" s="60">
        <v>54</v>
      </c>
      <c r="C127" s="60">
        <v>7.4813674963637702</v>
      </c>
      <c r="D127" s="60">
        <v>-0.28136749636377001</v>
      </c>
      <c r="E127" s="60">
        <v>-0.46558633090691331</v>
      </c>
      <c r="G127" s="57">
        <v>26.75</v>
      </c>
      <c r="H127" s="57">
        <v>7.1</v>
      </c>
    </row>
    <row r="128" spans="2:8" x14ac:dyDescent="0.2">
      <c r="B128" s="60">
        <v>55</v>
      </c>
      <c r="C128" s="60">
        <v>8.1822769728895164</v>
      </c>
      <c r="D128" s="60">
        <v>-8.2276972889516742E-2</v>
      </c>
      <c r="E128" s="60">
        <v>-0.13614591031592319</v>
      </c>
      <c r="G128" s="57">
        <v>27.25</v>
      </c>
      <c r="H128" s="57">
        <v>7.1</v>
      </c>
    </row>
    <row r="129" spans="2:8" x14ac:dyDescent="0.2">
      <c r="B129" s="60">
        <v>56</v>
      </c>
      <c r="C129" s="60">
        <v>8.3719480805271616</v>
      </c>
      <c r="D129" s="60">
        <v>0.5280519194728388</v>
      </c>
      <c r="E129" s="60">
        <v>0.873781651729439</v>
      </c>
      <c r="G129" s="57">
        <v>27.75</v>
      </c>
      <c r="H129" s="57">
        <v>7.2</v>
      </c>
    </row>
    <row r="130" spans="2:8" x14ac:dyDescent="0.2">
      <c r="B130" s="60">
        <v>57</v>
      </c>
      <c r="C130" s="60">
        <v>8.7652406429607534</v>
      </c>
      <c r="D130" s="60">
        <v>3.4759357039247263E-2</v>
      </c>
      <c r="E130" s="60">
        <v>5.7517238905461475E-2</v>
      </c>
      <c r="G130" s="57">
        <v>28.25</v>
      </c>
      <c r="H130" s="57">
        <v>7.2</v>
      </c>
    </row>
    <row r="131" spans="2:8" x14ac:dyDescent="0.2">
      <c r="B131" s="60">
        <v>58</v>
      </c>
      <c r="C131" s="60">
        <v>7.4881502029458282</v>
      </c>
      <c r="D131" s="60">
        <v>1.1849797054171773E-2</v>
      </c>
      <c r="E131" s="60">
        <v>1.9608176508456823E-2</v>
      </c>
      <c r="G131" s="57">
        <v>28.75</v>
      </c>
      <c r="H131" s="57">
        <v>7.2</v>
      </c>
    </row>
    <row r="132" spans="2:8" x14ac:dyDescent="0.2">
      <c r="B132" s="60">
        <v>59</v>
      </c>
      <c r="C132" s="60">
        <v>7.0662188873897067</v>
      </c>
      <c r="D132" s="60">
        <v>-6.6218887389706715E-2</v>
      </c>
      <c r="E132" s="60">
        <v>-0.10957416622370561</v>
      </c>
      <c r="G132" s="57">
        <v>29.25</v>
      </c>
      <c r="H132" s="57">
        <v>7.2</v>
      </c>
    </row>
    <row r="133" spans="2:8" x14ac:dyDescent="0.2">
      <c r="B133" s="60">
        <v>60</v>
      </c>
      <c r="C133" s="60">
        <v>8.2325774455816791</v>
      </c>
      <c r="D133" s="60">
        <v>0.26742255441832086</v>
      </c>
      <c r="E133" s="60">
        <v>0.44251126204146923</v>
      </c>
      <c r="G133" s="57">
        <v>29.75</v>
      </c>
      <c r="H133" s="57">
        <v>7.2</v>
      </c>
    </row>
    <row r="134" spans="2:8" x14ac:dyDescent="0.2">
      <c r="B134" s="60">
        <v>61</v>
      </c>
      <c r="C134" s="60">
        <v>7.4537372361140486</v>
      </c>
      <c r="D134" s="60">
        <v>-0.25373723611404841</v>
      </c>
      <c r="E134" s="60">
        <v>-0.41986579936748042</v>
      </c>
      <c r="G134" s="57">
        <v>30.25</v>
      </c>
      <c r="H134" s="57">
        <v>7.2</v>
      </c>
    </row>
    <row r="135" spans="2:8" x14ac:dyDescent="0.2">
      <c r="B135" s="60">
        <v>62</v>
      </c>
      <c r="C135" s="60">
        <v>8.1898814064588894</v>
      </c>
      <c r="D135" s="60">
        <v>0.61011859354111131</v>
      </c>
      <c r="E135" s="60">
        <v>1.0095795749543068</v>
      </c>
      <c r="G135" s="57">
        <v>30.75</v>
      </c>
      <c r="H135" s="57">
        <v>7.2</v>
      </c>
    </row>
    <row r="136" spans="2:8" x14ac:dyDescent="0.2">
      <c r="B136" s="60">
        <v>63</v>
      </c>
      <c r="C136" s="60">
        <v>7.2206807115278613</v>
      </c>
      <c r="D136" s="60">
        <v>0.77931928847213872</v>
      </c>
      <c r="E136" s="60">
        <v>1.2895604958421565</v>
      </c>
      <c r="G136" s="57">
        <v>31.25</v>
      </c>
      <c r="H136" s="57">
        <v>7.2</v>
      </c>
    </row>
    <row r="137" spans="2:8" x14ac:dyDescent="0.2">
      <c r="B137" s="60">
        <v>64</v>
      </c>
      <c r="C137" s="60">
        <v>7.1632900866559606</v>
      </c>
      <c r="D137" s="60">
        <v>0.93670991334403908</v>
      </c>
      <c r="E137" s="60">
        <v>1.5499989775440897</v>
      </c>
      <c r="G137" s="57">
        <v>31.75</v>
      </c>
      <c r="H137" s="57">
        <v>7.2</v>
      </c>
    </row>
    <row r="138" spans="2:8" x14ac:dyDescent="0.2">
      <c r="B138" s="60">
        <v>65</v>
      </c>
      <c r="C138" s="60">
        <v>6.8122275223187687</v>
      </c>
      <c r="D138" s="60">
        <v>0.28777247768123093</v>
      </c>
      <c r="E138" s="60">
        <v>0.47618482501039905</v>
      </c>
      <c r="G138" s="57">
        <v>32.25</v>
      </c>
      <c r="H138" s="57">
        <v>7.2</v>
      </c>
    </row>
    <row r="139" spans="2:8" x14ac:dyDescent="0.2">
      <c r="B139" s="60">
        <v>66</v>
      </c>
      <c r="C139" s="60">
        <v>7.6282038423885066</v>
      </c>
      <c r="D139" s="60">
        <v>1.3717961576114934</v>
      </c>
      <c r="E139" s="60">
        <v>2.2699478370053021</v>
      </c>
      <c r="G139" s="57">
        <v>32.75</v>
      </c>
      <c r="H139" s="57">
        <v>7.2</v>
      </c>
    </row>
    <row r="140" spans="2:8" x14ac:dyDescent="0.2">
      <c r="B140" s="60">
        <v>67</v>
      </c>
      <c r="C140" s="60">
        <v>6.8669377383365031</v>
      </c>
      <c r="D140" s="60">
        <v>-0.66693773833650294</v>
      </c>
      <c r="E140" s="60">
        <v>-1.1035997353937106</v>
      </c>
      <c r="G140" s="57">
        <v>33.25</v>
      </c>
      <c r="H140" s="57">
        <v>7.2</v>
      </c>
    </row>
    <row r="141" spans="2:8" x14ac:dyDescent="0.2">
      <c r="B141" s="60">
        <v>68</v>
      </c>
      <c r="C141" s="60">
        <v>6.8852515675004051</v>
      </c>
      <c r="D141" s="60">
        <v>1.3147484324995942</v>
      </c>
      <c r="E141" s="60">
        <v>2.1755494385950751</v>
      </c>
      <c r="G141" s="57">
        <v>33.75</v>
      </c>
      <c r="H141" s="57">
        <v>7.2</v>
      </c>
    </row>
    <row r="142" spans="2:8" x14ac:dyDescent="0.2">
      <c r="B142" s="60">
        <v>69</v>
      </c>
      <c r="C142" s="60">
        <v>6.7189355578393855</v>
      </c>
      <c r="D142" s="60">
        <v>-0.91893555783938563</v>
      </c>
      <c r="E142" s="60">
        <v>-1.5205872755152683</v>
      </c>
      <c r="G142" s="57">
        <v>34.25</v>
      </c>
      <c r="H142" s="57">
        <v>7.2</v>
      </c>
    </row>
    <row r="143" spans="2:8" x14ac:dyDescent="0.2">
      <c r="B143" s="60">
        <v>70</v>
      </c>
      <c r="C143" s="60">
        <v>7.2099223661385494</v>
      </c>
      <c r="D143" s="60">
        <v>0.79007763386145058</v>
      </c>
      <c r="E143" s="60">
        <v>1.3073626180530431</v>
      </c>
      <c r="G143" s="57">
        <v>34.75</v>
      </c>
      <c r="H143" s="57">
        <v>7.4</v>
      </c>
    </row>
    <row r="144" spans="2:8" x14ac:dyDescent="0.2">
      <c r="B144" s="60">
        <v>71</v>
      </c>
      <c r="C144" s="60">
        <v>8.6908572026025332</v>
      </c>
      <c r="D144" s="60">
        <v>-0.99085720260253307</v>
      </c>
      <c r="E144" s="60">
        <v>-1.6395979470776001</v>
      </c>
      <c r="G144" s="57">
        <v>35.25</v>
      </c>
      <c r="H144" s="57">
        <v>7.4</v>
      </c>
    </row>
    <row r="145" spans="2:8" x14ac:dyDescent="0.2">
      <c r="B145" s="60">
        <v>72</v>
      </c>
      <c r="C145" s="60">
        <v>6.7592594694688684</v>
      </c>
      <c r="D145" s="60">
        <v>0.24074053053113165</v>
      </c>
      <c r="E145" s="60">
        <v>0.39835980260371645</v>
      </c>
      <c r="G145" s="57">
        <v>35.75</v>
      </c>
      <c r="H145" s="57">
        <v>7.4</v>
      </c>
    </row>
    <row r="146" spans="2:8" x14ac:dyDescent="0.2">
      <c r="B146" s="60">
        <v>73</v>
      </c>
      <c r="C146" s="60">
        <v>7.8260965192245671</v>
      </c>
      <c r="D146" s="60">
        <v>7.3903480775433295E-2</v>
      </c>
      <c r="E146" s="60">
        <v>0.12229006868298012</v>
      </c>
      <c r="G146" s="57">
        <v>36.25</v>
      </c>
      <c r="H146" s="57">
        <v>7.4</v>
      </c>
    </row>
    <row r="147" spans="2:8" x14ac:dyDescent="0.2">
      <c r="B147" s="60">
        <v>74</v>
      </c>
      <c r="C147" s="60">
        <v>9.2360083713922734</v>
      </c>
      <c r="D147" s="60">
        <v>0.56399162860772734</v>
      </c>
      <c r="E147" s="60">
        <v>0.93325205085592822</v>
      </c>
      <c r="G147" s="57">
        <v>36.75</v>
      </c>
      <c r="H147" s="57">
        <v>7.4</v>
      </c>
    </row>
    <row r="148" spans="2:8" x14ac:dyDescent="0.2">
      <c r="B148" s="60">
        <v>75</v>
      </c>
      <c r="C148" s="60">
        <v>8.1725244420907757</v>
      </c>
      <c r="D148" s="60">
        <v>0.22747555790922469</v>
      </c>
      <c r="E148" s="60">
        <v>0.37640989718667567</v>
      </c>
      <c r="G148" s="57">
        <v>37.25</v>
      </c>
      <c r="H148" s="57">
        <v>7.4</v>
      </c>
    </row>
    <row r="149" spans="2:8" x14ac:dyDescent="0.2">
      <c r="B149" s="60">
        <v>76</v>
      </c>
      <c r="C149" s="60">
        <v>7.6968829245018924</v>
      </c>
      <c r="D149" s="60">
        <v>1.203117075498108</v>
      </c>
      <c r="E149" s="60">
        <v>1.9908300428149512</v>
      </c>
      <c r="G149" s="57">
        <v>37.75</v>
      </c>
      <c r="H149" s="57">
        <v>7.4</v>
      </c>
    </row>
    <row r="150" spans="2:8" x14ac:dyDescent="0.2">
      <c r="B150" s="60">
        <v>77</v>
      </c>
      <c r="C150" s="60">
        <v>6.9406884097553716</v>
      </c>
      <c r="D150" s="60">
        <v>0.5593115902446284</v>
      </c>
      <c r="E150" s="60">
        <v>0.92550786605086555</v>
      </c>
      <c r="G150" s="57">
        <v>38.25</v>
      </c>
      <c r="H150" s="57">
        <v>7.4</v>
      </c>
    </row>
    <row r="151" spans="2:8" x14ac:dyDescent="0.2">
      <c r="B151" s="60">
        <v>78</v>
      </c>
      <c r="C151" s="60">
        <v>8.1015453323821855</v>
      </c>
      <c r="D151" s="60">
        <v>-0.10154533238218555</v>
      </c>
      <c r="E151" s="60">
        <v>-0.16802978075129385</v>
      </c>
      <c r="G151" s="57">
        <v>38.75</v>
      </c>
      <c r="H151" s="57">
        <v>7.4</v>
      </c>
    </row>
    <row r="152" spans="2:8" x14ac:dyDescent="0.2">
      <c r="B152" s="60">
        <v>79</v>
      </c>
      <c r="C152" s="60">
        <v>8.7914018625843315</v>
      </c>
      <c r="D152" s="60">
        <v>-0.69140186258433189</v>
      </c>
      <c r="E152" s="60">
        <v>-1.144081176905603</v>
      </c>
      <c r="G152" s="57">
        <v>39.25</v>
      </c>
      <c r="H152" s="57">
        <v>7.5</v>
      </c>
    </row>
    <row r="153" spans="2:8" x14ac:dyDescent="0.2">
      <c r="B153" s="60">
        <v>80</v>
      </c>
      <c r="C153" s="60">
        <v>7.2210754884193236</v>
      </c>
      <c r="D153" s="60">
        <v>0.37892451158067608</v>
      </c>
      <c r="E153" s="60">
        <v>0.62701653644261501</v>
      </c>
      <c r="G153" s="57">
        <v>39.75</v>
      </c>
      <c r="H153" s="57">
        <v>7.5</v>
      </c>
    </row>
    <row r="154" spans="2:8" x14ac:dyDescent="0.2">
      <c r="B154" s="60">
        <v>81</v>
      </c>
      <c r="C154" s="60">
        <v>8.043816649869898</v>
      </c>
      <c r="D154" s="60">
        <v>0.75618335013010274</v>
      </c>
      <c r="E154" s="60">
        <v>1.2512768391157567</v>
      </c>
      <c r="G154" s="57">
        <v>40.25</v>
      </c>
      <c r="H154" s="57">
        <v>7.5</v>
      </c>
    </row>
    <row r="155" spans="2:8" x14ac:dyDescent="0.2">
      <c r="B155" s="60">
        <v>82</v>
      </c>
      <c r="C155" s="60">
        <v>7.4668419091208387</v>
      </c>
      <c r="D155" s="60">
        <v>0.53315809087916133</v>
      </c>
      <c r="E155" s="60">
        <v>0.88223097029243991</v>
      </c>
      <c r="G155" s="57">
        <v>40.75</v>
      </c>
      <c r="H155" s="57">
        <v>7.5</v>
      </c>
    </row>
    <row r="156" spans="2:8" x14ac:dyDescent="0.2">
      <c r="B156" s="60">
        <v>83</v>
      </c>
      <c r="C156" s="60">
        <v>7.0249970906161634</v>
      </c>
      <c r="D156" s="60">
        <v>1.4750029093838366</v>
      </c>
      <c r="E156" s="60">
        <v>2.4407268129122475</v>
      </c>
      <c r="G156" s="57">
        <v>41.25</v>
      </c>
      <c r="H156" s="57">
        <v>7.5</v>
      </c>
    </row>
    <row r="157" spans="2:8" x14ac:dyDescent="0.2">
      <c r="B157" s="60">
        <v>84</v>
      </c>
      <c r="C157" s="60">
        <v>6.5777910044032737</v>
      </c>
      <c r="D157" s="60">
        <v>-7.7791004403273689E-2</v>
      </c>
      <c r="E157" s="60">
        <v>-0.1287228581330454</v>
      </c>
      <c r="G157" s="57">
        <v>41.75</v>
      </c>
      <c r="H157" s="57">
        <v>7.5</v>
      </c>
    </row>
    <row r="158" spans="2:8" x14ac:dyDescent="0.2">
      <c r="B158" s="60">
        <v>85</v>
      </c>
      <c r="C158" s="60">
        <v>7.7053570304476766</v>
      </c>
      <c r="D158" s="60">
        <v>-5.3570304476764363E-3</v>
      </c>
      <c r="E158" s="60">
        <v>-8.8644217364243112E-3</v>
      </c>
      <c r="G158" s="57">
        <v>42.25</v>
      </c>
      <c r="H158" s="57">
        <v>7.5</v>
      </c>
    </row>
    <row r="159" spans="2:8" x14ac:dyDescent="0.2">
      <c r="B159" s="60">
        <v>86</v>
      </c>
      <c r="C159" s="60">
        <v>7.3728219258850478</v>
      </c>
      <c r="D159" s="60">
        <v>-0.17282192588504763</v>
      </c>
      <c r="E159" s="60">
        <v>-0.28597306871955602</v>
      </c>
      <c r="G159" s="57">
        <v>42.75</v>
      </c>
      <c r="H159" s="57">
        <v>7.5</v>
      </c>
    </row>
    <row r="160" spans="2:8" x14ac:dyDescent="0.2">
      <c r="B160" s="60">
        <v>87</v>
      </c>
      <c r="C160" s="60">
        <v>6.087074795204936</v>
      </c>
      <c r="D160" s="60">
        <v>-8.7074795204935995E-2</v>
      </c>
      <c r="E160" s="60">
        <v>-0.14408499538099895</v>
      </c>
      <c r="G160" s="57">
        <v>43.25</v>
      </c>
      <c r="H160" s="57">
        <v>7.5</v>
      </c>
    </row>
    <row r="161" spans="2:8" x14ac:dyDescent="0.2">
      <c r="B161" s="60">
        <v>88</v>
      </c>
      <c r="C161" s="60">
        <v>8.1055998235953872</v>
      </c>
      <c r="D161" s="60">
        <v>9.4400176404612068E-2</v>
      </c>
      <c r="E161" s="60">
        <v>0.15620649981675733</v>
      </c>
      <c r="G161" s="57">
        <v>43.75</v>
      </c>
      <c r="H161" s="57">
        <v>7.6</v>
      </c>
    </row>
    <row r="162" spans="2:8" x14ac:dyDescent="0.2">
      <c r="B162" s="60">
        <v>89</v>
      </c>
      <c r="C162" s="60">
        <v>7.6475470700948502</v>
      </c>
      <c r="D162" s="60">
        <v>-0.24754707009484989</v>
      </c>
      <c r="E162" s="60">
        <v>-0.40962276589051766</v>
      </c>
      <c r="G162" s="57">
        <v>44.25</v>
      </c>
      <c r="H162" s="57">
        <v>7.6</v>
      </c>
    </row>
    <row r="163" spans="2:8" x14ac:dyDescent="0.2">
      <c r="B163" s="60">
        <v>90</v>
      </c>
      <c r="C163" s="60">
        <v>8.384599683686961</v>
      </c>
      <c r="D163" s="60">
        <v>0.91540031631303975</v>
      </c>
      <c r="E163" s="60">
        <v>1.5147374166922252</v>
      </c>
      <c r="G163" s="57">
        <v>44.75</v>
      </c>
      <c r="H163" s="57">
        <v>7.6</v>
      </c>
    </row>
    <row r="164" spans="2:8" x14ac:dyDescent="0.2">
      <c r="B164" s="60">
        <v>91</v>
      </c>
      <c r="C164" s="60">
        <v>8.178557443152874</v>
      </c>
      <c r="D164" s="60">
        <v>-0.27855744315287367</v>
      </c>
      <c r="E164" s="60">
        <v>-0.46093646060909138</v>
      </c>
      <c r="G164" s="57">
        <v>45.25</v>
      </c>
      <c r="H164" s="57">
        <v>7.6</v>
      </c>
    </row>
    <row r="165" spans="2:8" x14ac:dyDescent="0.2">
      <c r="B165" s="60">
        <v>92</v>
      </c>
      <c r="C165" s="60">
        <v>6.5442853922079376</v>
      </c>
      <c r="D165" s="60">
        <v>-4.4285392207937591E-2</v>
      </c>
      <c r="E165" s="60">
        <v>-7.3280224394541016E-2</v>
      </c>
      <c r="G165" s="57">
        <v>45.75</v>
      </c>
      <c r="H165" s="57">
        <v>7.6</v>
      </c>
    </row>
    <row r="166" spans="2:8" x14ac:dyDescent="0.2">
      <c r="B166" s="60">
        <v>93</v>
      </c>
      <c r="C166" s="60">
        <v>8.3334699117034265</v>
      </c>
      <c r="D166" s="60">
        <v>0.2665300882965731</v>
      </c>
      <c r="E166" s="60">
        <v>0.44103447445067356</v>
      </c>
      <c r="G166" s="57">
        <v>46.25</v>
      </c>
      <c r="H166" s="57">
        <v>7.6</v>
      </c>
    </row>
    <row r="167" spans="2:8" x14ac:dyDescent="0.2">
      <c r="B167" s="60">
        <v>94</v>
      </c>
      <c r="C167" s="60">
        <v>8.7123207041424564</v>
      </c>
      <c r="D167" s="60">
        <v>0.18767929585754395</v>
      </c>
      <c r="E167" s="60">
        <v>0.31055795667504987</v>
      </c>
      <c r="G167" s="57">
        <v>46.75</v>
      </c>
      <c r="H167" s="57">
        <v>7.6</v>
      </c>
    </row>
    <row r="168" spans="2:8" x14ac:dyDescent="0.2">
      <c r="B168" s="60">
        <v>95</v>
      </c>
      <c r="C168" s="60">
        <v>7.9659237380624557</v>
      </c>
      <c r="D168" s="60">
        <v>0.43407626193754467</v>
      </c>
      <c r="E168" s="60">
        <v>0.71827761465383266</v>
      </c>
      <c r="G168" s="57">
        <v>47.25</v>
      </c>
      <c r="H168" s="57">
        <v>7.6</v>
      </c>
    </row>
    <row r="169" spans="2:8" x14ac:dyDescent="0.2">
      <c r="B169" s="60">
        <v>96</v>
      </c>
      <c r="C169" s="60">
        <v>8.2179284219135731</v>
      </c>
      <c r="D169" s="60">
        <v>-0.11792842191357344</v>
      </c>
      <c r="E169" s="60">
        <v>-0.19513931771776957</v>
      </c>
      <c r="G169" s="57">
        <v>47.75</v>
      </c>
      <c r="H169" s="57">
        <v>7.6</v>
      </c>
    </row>
    <row r="170" spans="2:8" x14ac:dyDescent="0.2">
      <c r="B170" s="60">
        <v>97</v>
      </c>
      <c r="C170" s="60">
        <v>7.3399541578361589</v>
      </c>
      <c r="D170" s="60">
        <v>-0.13995415783615872</v>
      </c>
      <c r="E170" s="60">
        <v>-0.23158589277085567</v>
      </c>
      <c r="G170" s="57">
        <v>48.25</v>
      </c>
      <c r="H170" s="57">
        <v>7.6</v>
      </c>
    </row>
    <row r="171" spans="2:8" x14ac:dyDescent="0.2">
      <c r="B171" s="60">
        <v>98</v>
      </c>
      <c r="C171" s="60">
        <v>7.3547849428188901</v>
      </c>
      <c r="D171" s="60">
        <v>0.34521505718111012</v>
      </c>
      <c r="E171" s="60">
        <v>0.57123659955012929</v>
      </c>
      <c r="G171" s="57">
        <v>48.75</v>
      </c>
      <c r="H171" s="57">
        <v>7.6</v>
      </c>
    </row>
    <row r="172" spans="2:8" x14ac:dyDescent="0.2">
      <c r="B172" s="60">
        <v>99</v>
      </c>
      <c r="C172" s="60">
        <v>7.6398059054370293</v>
      </c>
      <c r="D172" s="60">
        <v>-0.23980590543702895</v>
      </c>
      <c r="E172" s="60">
        <v>-0.39681325343239987</v>
      </c>
      <c r="G172" s="57">
        <v>49.25</v>
      </c>
      <c r="H172" s="57">
        <v>7.6</v>
      </c>
    </row>
    <row r="173" spans="2:8" x14ac:dyDescent="0.2">
      <c r="B173" s="60">
        <v>100</v>
      </c>
      <c r="C173" s="60">
        <v>7.5871801496714335</v>
      </c>
      <c r="D173" s="60">
        <v>-0.5871801496714335</v>
      </c>
      <c r="E173" s="60">
        <v>-0.97162271761997598</v>
      </c>
      <c r="G173" s="57">
        <v>49.75</v>
      </c>
      <c r="H173" s="57">
        <v>7.6</v>
      </c>
    </row>
    <row r="174" spans="2:8" x14ac:dyDescent="0.2">
      <c r="B174" s="60">
        <v>101</v>
      </c>
      <c r="C174" s="60">
        <v>7.2252658428395025</v>
      </c>
      <c r="D174" s="60">
        <v>-1.1252658428395028</v>
      </c>
      <c r="E174" s="60">
        <v>-1.8620075233749707</v>
      </c>
      <c r="G174" s="57">
        <v>50.25</v>
      </c>
      <c r="H174" s="57">
        <v>7.6</v>
      </c>
    </row>
    <row r="175" spans="2:8" x14ac:dyDescent="0.2">
      <c r="B175" s="60">
        <v>102</v>
      </c>
      <c r="C175" s="60">
        <v>8.4933274210034977</v>
      </c>
      <c r="D175" s="60">
        <v>-1.393327421003498</v>
      </c>
      <c r="E175" s="60">
        <v>-2.3055761951206732</v>
      </c>
      <c r="G175" s="57">
        <v>50.75</v>
      </c>
      <c r="H175" s="57">
        <v>7.7</v>
      </c>
    </row>
    <row r="176" spans="2:8" x14ac:dyDescent="0.2">
      <c r="B176" s="60">
        <v>103</v>
      </c>
      <c r="C176" s="60">
        <v>8.175068569856375</v>
      </c>
      <c r="D176" s="60">
        <v>-0.57506856985637533</v>
      </c>
      <c r="E176" s="60">
        <v>-0.95158136216686162</v>
      </c>
      <c r="G176" s="57">
        <v>51.25</v>
      </c>
      <c r="H176" s="57">
        <v>7.7</v>
      </c>
    </row>
    <row r="177" spans="2:8" x14ac:dyDescent="0.2">
      <c r="B177" s="60">
        <v>104</v>
      </c>
      <c r="C177" s="60">
        <v>8.5661406824992135</v>
      </c>
      <c r="D177" s="60">
        <v>0.43385931750078655</v>
      </c>
      <c r="E177" s="60">
        <v>0.7179186308848251</v>
      </c>
      <c r="G177" s="57">
        <v>51.75</v>
      </c>
      <c r="H177" s="57">
        <v>7.7</v>
      </c>
    </row>
    <row r="178" spans="2:8" x14ac:dyDescent="0.2">
      <c r="B178" s="60">
        <v>105</v>
      </c>
      <c r="C178" s="60">
        <v>8.3157655750439154</v>
      </c>
      <c r="D178" s="60">
        <v>0.58423442495608491</v>
      </c>
      <c r="E178" s="60">
        <v>0.96674834805062171</v>
      </c>
      <c r="G178" s="57">
        <v>52.25</v>
      </c>
      <c r="H178" s="57">
        <v>7.7</v>
      </c>
    </row>
    <row r="179" spans="2:8" x14ac:dyDescent="0.2">
      <c r="B179" s="60">
        <v>106</v>
      </c>
      <c r="C179" s="60">
        <v>8.2777384685141726</v>
      </c>
      <c r="D179" s="60">
        <v>-0.77773846851417261</v>
      </c>
      <c r="E179" s="60">
        <v>-1.2869446707253054</v>
      </c>
      <c r="G179" s="57">
        <v>52.75</v>
      </c>
      <c r="H179" s="57">
        <v>7.7</v>
      </c>
    </row>
    <row r="180" spans="2:8" x14ac:dyDescent="0.2">
      <c r="B180" s="60">
        <v>107</v>
      </c>
      <c r="C180" s="60">
        <v>8.827710807779706</v>
      </c>
      <c r="D180" s="60">
        <v>0.47228919222029475</v>
      </c>
      <c r="E180" s="60">
        <v>0.7815095736877411</v>
      </c>
      <c r="G180" s="57">
        <v>53.25</v>
      </c>
      <c r="H180" s="57">
        <v>7.7</v>
      </c>
    </row>
    <row r="181" spans="2:8" x14ac:dyDescent="0.2">
      <c r="B181" s="60">
        <v>108</v>
      </c>
      <c r="C181" s="60">
        <v>7.882551016327815</v>
      </c>
      <c r="D181" s="60">
        <v>0.11744898367218504</v>
      </c>
      <c r="E181" s="60">
        <v>0.19434597842098067</v>
      </c>
      <c r="G181" s="57">
        <v>53.75</v>
      </c>
      <c r="H181" s="57">
        <v>7.7</v>
      </c>
    </row>
    <row r="182" spans="2:8" x14ac:dyDescent="0.2">
      <c r="B182" s="60">
        <v>109</v>
      </c>
      <c r="C182" s="60">
        <v>7.8959810709541038</v>
      </c>
      <c r="D182" s="60">
        <v>-0.2959810709541042</v>
      </c>
      <c r="E182" s="60">
        <v>-0.48976780411500448</v>
      </c>
      <c r="G182" s="57">
        <v>54.25</v>
      </c>
      <c r="H182" s="57">
        <v>7.9</v>
      </c>
    </row>
    <row r="183" spans="2:8" x14ac:dyDescent="0.2">
      <c r="B183" s="60">
        <v>110</v>
      </c>
      <c r="C183" s="60">
        <v>6.8344767401123283</v>
      </c>
      <c r="D183" s="60">
        <v>0.26552325988767134</v>
      </c>
      <c r="E183" s="60">
        <v>0.43936844852084345</v>
      </c>
      <c r="G183" s="57">
        <v>54.75</v>
      </c>
      <c r="H183" s="57">
        <v>7.9</v>
      </c>
    </row>
    <row r="184" spans="2:8" x14ac:dyDescent="0.2">
      <c r="B184" s="60">
        <v>111</v>
      </c>
      <c r="C184" s="60">
        <v>8.627505802898277</v>
      </c>
      <c r="D184" s="60">
        <v>-0.52750580289827731</v>
      </c>
      <c r="E184" s="60">
        <v>-0.87287797800918521</v>
      </c>
      <c r="G184" s="57">
        <v>55.25</v>
      </c>
      <c r="H184" s="57">
        <v>7.9</v>
      </c>
    </row>
    <row r="185" spans="2:8" x14ac:dyDescent="0.2">
      <c r="B185" s="60">
        <v>112</v>
      </c>
      <c r="C185" s="60">
        <v>8.0544844027676579</v>
      </c>
      <c r="D185" s="60">
        <v>-0.15448440276765751</v>
      </c>
      <c r="E185" s="60">
        <v>-0.25562947816100667</v>
      </c>
      <c r="G185" s="57">
        <v>55.75</v>
      </c>
      <c r="H185" s="57">
        <v>7.9</v>
      </c>
    </row>
    <row r="186" spans="2:8" x14ac:dyDescent="0.2">
      <c r="B186" s="60">
        <v>113</v>
      </c>
      <c r="C186" s="60">
        <v>7.7516507240436141</v>
      </c>
      <c r="D186" s="60">
        <v>-0.55165072404361393</v>
      </c>
      <c r="E186" s="60">
        <v>-0.9128312255995189</v>
      </c>
      <c r="G186" s="57">
        <v>56.25</v>
      </c>
      <c r="H186" s="57">
        <v>7.9</v>
      </c>
    </row>
    <row r="187" spans="2:8" x14ac:dyDescent="0.2">
      <c r="B187" s="60">
        <v>114</v>
      </c>
      <c r="C187" s="60">
        <v>8.6107989990937348</v>
      </c>
      <c r="D187" s="60">
        <v>-0.91079899909373463</v>
      </c>
      <c r="E187" s="60">
        <v>-1.507123493871853</v>
      </c>
      <c r="G187" s="57">
        <v>56.75</v>
      </c>
      <c r="H187" s="57">
        <v>7.9</v>
      </c>
    </row>
    <row r="188" spans="2:8" x14ac:dyDescent="0.2">
      <c r="B188" s="60">
        <v>115</v>
      </c>
      <c r="C188" s="60">
        <v>8.2217084924636215</v>
      </c>
      <c r="D188" s="60">
        <v>-0.3217084924636211</v>
      </c>
      <c r="E188" s="60">
        <v>-0.53233965743535105</v>
      </c>
      <c r="G188" s="57">
        <v>57.25</v>
      </c>
      <c r="H188" s="57">
        <v>7.9</v>
      </c>
    </row>
    <row r="189" spans="2:8" x14ac:dyDescent="0.2">
      <c r="B189" s="60">
        <v>116</v>
      </c>
      <c r="C189" s="60">
        <v>7.8310256191468675</v>
      </c>
      <c r="D189" s="60">
        <v>-0.9310256191468671</v>
      </c>
      <c r="E189" s="60">
        <v>-1.5405930237176564</v>
      </c>
      <c r="G189" s="57">
        <v>57.75</v>
      </c>
      <c r="H189" s="57">
        <v>7.9</v>
      </c>
    </row>
    <row r="190" spans="2:8" x14ac:dyDescent="0.2">
      <c r="B190" s="60">
        <v>117</v>
      </c>
      <c r="C190" s="60">
        <v>8.8318337036603207</v>
      </c>
      <c r="D190" s="60">
        <v>0.66816629633967928</v>
      </c>
      <c r="E190" s="60">
        <v>1.1056326632208313</v>
      </c>
      <c r="G190" s="57">
        <v>58.25</v>
      </c>
      <c r="H190" s="57">
        <v>7.9</v>
      </c>
    </row>
    <row r="191" spans="2:8" x14ac:dyDescent="0.2">
      <c r="B191" s="60">
        <v>118</v>
      </c>
      <c r="C191" s="60">
        <v>7.0185538056839345</v>
      </c>
      <c r="D191" s="60">
        <v>0.4814461943160655</v>
      </c>
      <c r="E191" s="60">
        <v>0.79666191026881106</v>
      </c>
      <c r="G191" s="57">
        <v>58.75</v>
      </c>
      <c r="H191" s="57">
        <v>7.9</v>
      </c>
    </row>
    <row r="192" spans="2:8" x14ac:dyDescent="0.2">
      <c r="B192" s="60">
        <v>119</v>
      </c>
      <c r="C192" s="60">
        <v>7.9119347655579455</v>
      </c>
      <c r="D192" s="60">
        <v>8.8065234442054496E-2</v>
      </c>
      <c r="E192" s="60">
        <v>0.1457239017093975</v>
      </c>
      <c r="G192" s="57">
        <v>59.25</v>
      </c>
      <c r="H192" s="57">
        <v>7.9</v>
      </c>
    </row>
    <row r="193" spans="2:8" x14ac:dyDescent="0.2">
      <c r="B193" s="60">
        <v>120</v>
      </c>
      <c r="C193" s="60">
        <v>6.8952005023195282</v>
      </c>
      <c r="D193" s="60">
        <v>0.20479949768047145</v>
      </c>
      <c r="E193" s="60">
        <v>0.33888721308929232</v>
      </c>
      <c r="G193" s="57">
        <v>59.75</v>
      </c>
      <c r="H193" s="57">
        <v>7.9</v>
      </c>
    </row>
    <row r="194" spans="2:8" x14ac:dyDescent="0.2">
      <c r="B194" s="60">
        <v>121</v>
      </c>
      <c r="C194" s="60">
        <v>8.3399254262652232</v>
      </c>
      <c r="D194" s="60">
        <v>0.46007457373477756</v>
      </c>
      <c r="E194" s="60">
        <v>0.76129771738736995</v>
      </c>
      <c r="G194" s="57">
        <v>60.25</v>
      </c>
      <c r="H194" s="57">
        <v>7.9</v>
      </c>
    </row>
    <row r="195" spans="2:8" x14ac:dyDescent="0.2">
      <c r="B195" s="60">
        <v>122</v>
      </c>
      <c r="C195" s="60">
        <v>7.6559162038835442</v>
      </c>
      <c r="D195" s="60">
        <v>0.34408379611645579</v>
      </c>
      <c r="E195" s="60">
        <v>0.56936467157267268</v>
      </c>
      <c r="G195" s="57">
        <v>60.75</v>
      </c>
      <c r="H195" s="57">
        <v>8</v>
      </c>
    </row>
    <row r="196" spans="2:8" x14ac:dyDescent="0.2">
      <c r="B196" s="60">
        <v>123</v>
      </c>
      <c r="C196" s="60">
        <v>6.8652832139793647</v>
      </c>
      <c r="D196" s="60">
        <v>0.83471678602063548</v>
      </c>
      <c r="E196" s="60">
        <v>1.3812282185121671</v>
      </c>
      <c r="G196" s="57">
        <v>61.25</v>
      </c>
      <c r="H196" s="57">
        <v>8</v>
      </c>
    </row>
    <row r="197" spans="2:8" x14ac:dyDescent="0.2">
      <c r="B197" s="60">
        <v>124</v>
      </c>
      <c r="C197" s="60">
        <v>8.2399901324561746</v>
      </c>
      <c r="D197" s="60">
        <v>-3.9990132456175331E-2</v>
      </c>
      <c r="E197" s="60">
        <v>-6.6172743061552783E-2</v>
      </c>
      <c r="G197" s="57">
        <v>61.75</v>
      </c>
      <c r="H197" s="57">
        <v>8</v>
      </c>
    </row>
    <row r="198" spans="2:8" x14ac:dyDescent="0.2">
      <c r="B198" s="60">
        <v>125</v>
      </c>
      <c r="C198" s="60">
        <v>6.945955567318058</v>
      </c>
      <c r="D198" s="60">
        <v>-0.44595556731805797</v>
      </c>
      <c r="E198" s="60">
        <v>-0.73793461938008331</v>
      </c>
      <c r="G198" s="57">
        <v>62.25</v>
      </c>
      <c r="H198" s="57">
        <v>8</v>
      </c>
    </row>
    <row r="199" spans="2:8" x14ac:dyDescent="0.2">
      <c r="B199" s="60">
        <v>126</v>
      </c>
      <c r="C199" s="60">
        <v>8.0813297825269217</v>
      </c>
      <c r="D199" s="60">
        <v>1.8670217473077955E-2</v>
      </c>
      <c r="E199" s="60">
        <v>3.0894108818049677E-2</v>
      </c>
      <c r="G199" s="57">
        <v>62.75</v>
      </c>
      <c r="H199" s="57">
        <v>8</v>
      </c>
    </row>
    <row r="200" spans="2:8" x14ac:dyDescent="0.2">
      <c r="B200" s="60">
        <v>127</v>
      </c>
      <c r="C200" s="60">
        <v>8.0366969742582786</v>
      </c>
      <c r="D200" s="60">
        <v>6.3303025741721086E-2</v>
      </c>
      <c r="E200" s="60">
        <v>0.10474921187161286</v>
      </c>
      <c r="G200" s="57">
        <v>63.25</v>
      </c>
      <c r="H200" s="57">
        <v>8</v>
      </c>
    </row>
    <row r="201" spans="2:8" x14ac:dyDescent="0.2">
      <c r="B201" s="60">
        <v>128</v>
      </c>
      <c r="C201" s="60">
        <v>7.1043896265827238</v>
      </c>
      <c r="D201" s="60">
        <v>-0.20438962658272342</v>
      </c>
      <c r="E201" s="60">
        <v>-0.33820898840800723</v>
      </c>
      <c r="G201" s="57">
        <v>63.75</v>
      </c>
      <c r="H201" s="57">
        <v>8</v>
      </c>
    </row>
    <row r="202" spans="2:8" x14ac:dyDescent="0.2">
      <c r="B202" s="60">
        <v>129</v>
      </c>
      <c r="C202" s="60">
        <v>8.8441952528466636</v>
      </c>
      <c r="D202" s="60">
        <v>0.45580474715333708</v>
      </c>
      <c r="E202" s="60">
        <v>0.75423232100238202</v>
      </c>
      <c r="G202" s="57">
        <v>64.25</v>
      </c>
      <c r="H202" s="57">
        <v>8</v>
      </c>
    </row>
    <row r="203" spans="2:8" x14ac:dyDescent="0.2">
      <c r="B203" s="60">
        <v>130</v>
      </c>
      <c r="C203" s="60">
        <v>6.3713016335022008</v>
      </c>
      <c r="D203" s="60">
        <v>-0.17130163350220062</v>
      </c>
      <c r="E203" s="60">
        <v>-0.28345740020210813</v>
      </c>
      <c r="G203" s="57">
        <v>64.75</v>
      </c>
      <c r="H203" s="57">
        <v>8</v>
      </c>
    </row>
    <row r="204" spans="2:8" x14ac:dyDescent="0.2">
      <c r="B204" s="60">
        <v>131</v>
      </c>
      <c r="C204" s="60">
        <v>7.7660391499581056</v>
      </c>
      <c r="D204" s="60">
        <v>0.23396085004189437</v>
      </c>
      <c r="E204" s="60">
        <v>0.3871412837467117</v>
      </c>
      <c r="G204" s="57">
        <v>65.25</v>
      </c>
      <c r="H204" s="57">
        <v>8</v>
      </c>
    </row>
    <row r="205" spans="2:8" x14ac:dyDescent="0.2">
      <c r="B205" s="60">
        <v>132</v>
      </c>
      <c r="C205" s="60">
        <v>7.5978955987192078</v>
      </c>
      <c r="D205" s="60">
        <v>-0.49789559871920819</v>
      </c>
      <c r="E205" s="60">
        <v>-0.8238811802294097</v>
      </c>
      <c r="G205" s="57">
        <v>65.75</v>
      </c>
      <c r="H205" s="57">
        <v>8</v>
      </c>
    </row>
    <row r="206" spans="2:8" x14ac:dyDescent="0.2">
      <c r="B206" s="60">
        <v>133</v>
      </c>
      <c r="C206" s="60">
        <v>6.4157647997211074</v>
      </c>
      <c r="D206" s="60">
        <v>8.4235200278892641E-2</v>
      </c>
      <c r="E206" s="60">
        <v>0.13938624161603261</v>
      </c>
      <c r="G206" s="57">
        <v>66.25</v>
      </c>
      <c r="H206" s="57">
        <v>8</v>
      </c>
    </row>
    <row r="207" spans="2:8" x14ac:dyDescent="0.2">
      <c r="B207" s="60">
        <v>134</v>
      </c>
      <c r="C207" s="60">
        <v>7.696300348809519</v>
      </c>
      <c r="D207" s="60">
        <v>-0.59630034880951932</v>
      </c>
      <c r="E207" s="60">
        <v>-0.98671415536142693</v>
      </c>
      <c r="G207" s="57">
        <v>66.75</v>
      </c>
      <c r="H207" s="57">
        <v>8</v>
      </c>
    </row>
    <row r="208" spans="2:8" x14ac:dyDescent="0.2">
      <c r="B208" s="60">
        <v>135</v>
      </c>
      <c r="C208" s="60">
        <v>8.078593490184856</v>
      </c>
      <c r="D208" s="60">
        <v>0.12140650981514334</v>
      </c>
      <c r="E208" s="60">
        <v>0.20089460290739239</v>
      </c>
      <c r="G208" s="57">
        <v>67.25</v>
      </c>
      <c r="H208" s="57">
        <v>8</v>
      </c>
    </row>
    <row r="209" spans="2:8" x14ac:dyDescent="0.2">
      <c r="B209" s="60">
        <v>136</v>
      </c>
      <c r="C209" s="60">
        <v>7.7264149054429758</v>
      </c>
      <c r="D209" s="60">
        <v>-0.72641490544297582</v>
      </c>
      <c r="E209" s="60">
        <v>-1.2020181965298127</v>
      </c>
      <c r="G209" s="57">
        <v>67.75</v>
      </c>
      <c r="H209" s="57">
        <v>8.1</v>
      </c>
    </row>
    <row r="210" spans="2:8" x14ac:dyDescent="0.2">
      <c r="B210" s="60">
        <v>137</v>
      </c>
      <c r="C210" s="60">
        <v>6.4822098779488098</v>
      </c>
      <c r="D210" s="60">
        <v>0.21779012205119042</v>
      </c>
      <c r="E210" s="60">
        <v>0.36038314710838526</v>
      </c>
      <c r="G210" s="57">
        <v>68.25</v>
      </c>
      <c r="H210" s="57">
        <v>8.1</v>
      </c>
    </row>
    <row r="211" spans="2:8" x14ac:dyDescent="0.2">
      <c r="B211" s="60">
        <v>138</v>
      </c>
      <c r="C211" s="60">
        <v>8.0393490314703886</v>
      </c>
      <c r="D211" s="60">
        <v>-0.5393490314703886</v>
      </c>
      <c r="E211" s="60">
        <v>-0.89247528547448063</v>
      </c>
      <c r="G211" s="57">
        <v>68.75</v>
      </c>
      <c r="H211" s="57">
        <v>8.1</v>
      </c>
    </row>
    <row r="212" spans="2:8" x14ac:dyDescent="0.2">
      <c r="B212" s="60">
        <v>139</v>
      </c>
      <c r="C212" s="60">
        <v>7.0236093437975224</v>
      </c>
      <c r="D212" s="60">
        <v>0.37639065620247791</v>
      </c>
      <c r="E212" s="60">
        <v>0.62282369809479532</v>
      </c>
      <c r="G212" s="57">
        <v>69.25</v>
      </c>
      <c r="H212" s="57">
        <v>8.1</v>
      </c>
    </row>
    <row r="213" spans="2:8" x14ac:dyDescent="0.2">
      <c r="B213" s="60">
        <v>140</v>
      </c>
      <c r="C213" s="60">
        <v>7.6331565262626802</v>
      </c>
      <c r="D213" s="60">
        <v>-0.2331565262626798</v>
      </c>
      <c r="E213" s="60">
        <v>-0.38581034765044869</v>
      </c>
      <c r="G213" s="57">
        <v>69.75</v>
      </c>
      <c r="H213" s="57">
        <v>8.1</v>
      </c>
    </row>
    <row r="214" spans="2:8" x14ac:dyDescent="0.2">
      <c r="B214" s="60">
        <v>141</v>
      </c>
      <c r="C214" s="60">
        <v>7.46670785992319</v>
      </c>
      <c r="D214" s="60">
        <v>0.43329214007681038</v>
      </c>
      <c r="E214" s="60">
        <v>0.71698010721306138</v>
      </c>
      <c r="G214" s="57">
        <v>70.25</v>
      </c>
      <c r="H214" s="57">
        <v>8.1</v>
      </c>
    </row>
    <row r="215" spans="2:8" x14ac:dyDescent="0.2">
      <c r="B215" s="60">
        <v>142</v>
      </c>
      <c r="C215" s="60">
        <v>7.8265531031169733</v>
      </c>
      <c r="D215" s="60">
        <v>0.17344689688302672</v>
      </c>
      <c r="E215" s="60">
        <v>0.28700722496586289</v>
      </c>
      <c r="G215" s="57">
        <v>70.75</v>
      </c>
      <c r="H215" s="57">
        <v>8.1</v>
      </c>
    </row>
    <row r="216" spans="2:8" x14ac:dyDescent="0.2">
      <c r="B216" s="60">
        <v>143</v>
      </c>
      <c r="C216" s="60">
        <v>8.2243081802332476</v>
      </c>
      <c r="D216" s="60">
        <v>-0.22430818023324761</v>
      </c>
      <c r="E216" s="60">
        <v>-0.37116875252777709</v>
      </c>
      <c r="G216" s="57">
        <v>71.25</v>
      </c>
      <c r="H216" s="57">
        <v>8.1</v>
      </c>
    </row>
    <row r="217" spans="2:8" x14ac:dyDescent="0.2">
      <c r="B217" s="60">
        <v>144</v>
      </c>
      <c r="C217" s="60">
        <v>7.5139905915193008</v>
      </c>
      <c r="D217" s="60">
        <v>0.88600940848069953</v>
      </c>
      <c r="E217" s="60">
        <v>1.4661034944498672</v>
      </c>
      <c r="G217" s="57">
        <v>71.75</v>
      </c>
      <c r="H217" s="57">
        <v>8.1</v>
      </c>
    </row>
    <row r="218" spans="2:8" x14ac:dyDescent="0.2">
      <c r="B218" s="60">
        <v>145</v>
      </c>
      <c r="C218" s="60">
        <v>8.0838894172711893</v>
      </c>
      <c r="D218" s="60">
        <v>0.71611058272881145</v>
      </c>
      <c r="E218" s="60">
        <v>1.1849673577976589</v>
      </c>
      <c r="G218" s="57">
        <v>72.25</v>
      </c>
      <c r="H218" s="57">
        <v>8.1</v>
      </c>
    </row>
    <row r="219" spans="2:8" x14ac:dyDescent="0.2">
      <c r="B219" s="60">
        <v>146</v>
      </c>
      <c r="C219" s="60">
        <v>8.1735891259683928</v>
      </c>
      <c r="D219" s="60">
        <v>-0.27358912596839247</v>
      </c>
      <c r="E219" s="60">
        <v>-0.45271525311853694</v>
      </c>
      <c r="G219" s="57">
        <v>72.75</v>
      </c>
      <c r="H219" s="57">
        <v>8.1999999999999993</v>
      </c>
    </row>
    <row r="220" spans="2:8" x14ac:dyDescent="0.2">
      <c r="B220" s="60">
        <v>147</v>
      </c>
      <c r="C220" s="60">
        <v>7.0713502921100941</v>
      </c>
      <c r="D220" s="60">
        <v>-1.0713502921100941</v>
      </c>
      <c r="E220" s="60">
        <v>-1.7727920177912091</v>
      </c>
      <c r="G220" s="57">
        <v>73.25</v>
      </c>
      <c r="H220" s="57">
        <v>8.1999999999999993</v>
      </c>
    </row>
    <row r="221" spans="2:8" x14ac:dyDescent="0.2">
      <c r="B221" s="60">
        <v>148</v>
      </c>
      <c r="C221" s="60">
        <v>7.9743590482362103</v>
      </c>
      <c r="D221" s="60">
        <v>0.22564095176378896</v>
      </c>
      <c r="E221" s="60">
        <v>0.37337412526933816</v>
      </c>
      <c r="G221" s="57">
        <v>73.75</v>
      </c>
      <c r="H221" s="57">
        <v>8.1999999999999993</v>
      </c>
    </row>
    <row r="222" spans="2:8" x14ac:dyDescent="0.2">
      <c r="B222" s="60">
        <v>149</v>
      </c>
      <c r="C222" s="60">
        <v>7.6940413648442227</v>
      </c>
      <c r="D222" s="60">
        <v>0.70595863515577761</v>
      </c>
      <c r="E222" s="60">
        <v>1.1681686582919515</v>
      </c>
      <c r="G222" s="57">
        <v>74.25</v>
      </c>
      <c r="H222" s="57">
        <v>8.1999999999999993</v>
      </c>
    </row>
    <row r="223" spans="2:8" x14ac:dyDescent="0.2">
      <c r="B223" s="60">
        <v>150</v>
      </c>
      <c r="C223" s="60">
        <v>7.4538327547457168</v>
      </c>
      <c r="D223" s="60">
        <v>-5.3832754745716471E-2</v>
      </c>
      <c r="E223" s="60">
        <v>-8.9078500852371983E-2</v>
      </c>
      <c r="G223" s="57">
        <v>74.75</v>
      </c>
      <c r="H223" s="57">
        <v>8.1999999999999993</v>
      </c>
    </row>
    <row r="224" spans="2:8" x14ac:dyDescent="0.2">
      <c r="B224" s="60">
        <v>151</v>
      </c>
      <c r="C224" s="60">
        <v>7.9716399503661295</v>
      </c>
      <c r="D224" s="60">
        <v>2.836004963387051E-2</v>
      </c>
      <c r="E224" s="60">
        <v>4.6928133576241773E-2</v>
      </c>
      <c r="G224" s="57">
        <v>75.25</v>
      </c>
      <c r="H224" s="57">
        <v>8.1999999999999993</v>
      </c>
    </row>
    <row r="225" spans="2:8" x14ac:dyDescent="0.2">
      <c r="B225" s="60">
        <v>152</v>
      </c>
      <c r="C225" s="60">
        <v>6.948547083716762</v>
      </c>
      <c r="D225" s="60">
        <v>-0.34854708371676235</v>
      </c>
      <c r="E225" s="60">
        <v>-0.57675019308622522</v>
      </c>
      <c r="G225" s="57">
        <v>75.75</v>
      </c>
      <c r="H225" s="57">
        <v>8.1999999999999993</v>
      </c>
    </row>
    <row r="226" spans="2:8" x14ac:dyDescent="0.2">
      <c r="B226" s="60">
        <v>153</v>
      </c>
      <c r="C226" s="60">
        <v>6.9652464415488815</v>
      </c>
      <c r="D226" s="60">
        <v>0.63475355845111814</v>
      </c>
      <c r="E226" s="60">
        <v>1.0503437110848066</v>
      </c>
      <c r="G226" s="57">
        <v>76.25</v>
      </c>
      <c r="H226" s="57">
        <v>8.1999999999999993</v>
      </c>
    </row>
    <row r="227" spans="2:8" x14ac:dyDescent="0.2">
      <c r="B227" s="60">
        <v>154</v>
      </c>
      <c r="C227" s="60">
        <v>7.4642522067314641</v>
      </c>
      <c r="D227" s="60">
        <v>3.5747793268535943E-2</v>
      </c>
      <c r="E227" s="60">
        <v>5.9152830803165968E-2</v>
      </c>
      <c r="G227" s="57">
        <v>76.75</v>
      </c>
      <c r="H227" s="57">
        <v>8.1999999999999993</v>
      </c>
    </row>
    <row r="228" spans="2:8" x14ac:dyDescent="0.2">
      <c r="B228" s="60">
        <v>155</v>
      </c>
      <c r="C228" s="60">
        <v>7.0341481190961659</v>
      </c>
      <c r="D228" s="60">
        <v>6.5851880903833759E-2</v>
      </c>
      <c r="E228" s="60">
        <v>0.10896687076355156</v>
      </c>
      <c r="G228" s="57">
        <v>77.25</v>
      </c>
      <c r="H228" s="57">
        <v>8.1999999999999993</v>
      </c>
    </row>
    <row r="229" spans="2:8" x14ac:dyDescent="0.2">
      <c r="B229" s="60">
        <v>156</v>
      </c>
      <c r="C229" s="60">
        <v>7.5497732464248291</v>
      </c>
      <c r="D229" s="60">
        <v>0.3502267535751713</v>
      </c>
      <c r="E229" s="60">
        <v>0.5795295877804173</v>
      </c>
      <c r="G229" s="57">
        <v>77.75</v>
      </c>
      <c r="H229" s="57">
        <v>8.1999999999999993</v>
      </c>
    </row>
    <row r="230" spans="2:8" x14ac:dyDescent="0.2">
      <c r="B230" s="60">
        <v>157</v>
      </c>
      <c r="C230" s="60">
        <v>6.2355916749732749</v>
      </c>
      <c r="D230" s="60">
        <v>1.3644083250267247</v>
      </c>
      <c r="E230" s="60">
        <v>2.25772299259026</v>
      </c>
      <c r="G230" s="57">
        <v>78.25</v>
      </c>
      <c r="H230" s="57">
        <v>8.4</v>
      </c>
    </row>
    <row r="231" spans="2:8" x14ac:dyDescent="0.2">
      <c r="B231" s="60">
        <v>158</v>
      </c>
      <c r="C231" s="60">
        <v>7.1846826156109058</v>
      </c>
      <c r="D231" s="60">
        <v>-8.4682615610906176E-2</v>
      </c>
      <c r="E231" s="60">
        <v>-0.14012659174714501</v>
      </c>
      <c r="G231" s="57">
        <v>78.75</v>
      </c>
      <c r="H231" s="57">
        <v>8.4</v>
      </c>
    </row>
    <row r="232" spans="2:8" x14ac:dyDescent="0.2">
      <c r="B232" s="60">
        <v>159</v>
      </c>
      <c r="C232" s="60">
        <v>6.8437790443802591</v>
      </c>
      <c r="D232" s="60">
        <v>0.75622095561974056</v>
      </c>
      <c r="E232" s="60">
        <v>1.2513390659264889</v>
      </c>
      <c r="G232" s="57">
        <v>79.25</v>
      </c>
      <c r="H232" s="57">
        <v>8.4</v>
      </c>
    </row>
    <row r="233" spans="2:8" x14ac:dyDescent="0.2">
      <c r="B233" s="60">
        <v>160</v>
      </c>
      <c r="C233" s="60">
        <v>8.1217891394817912</v>
      </c>
      <c r="D233" s="60">
        <v>7.8210860518208136E-2</v>
      </c>
      <c r="E233" s="60">
        <v>0.12941760528965524</v>
      </c>
      <c r="G233" s="57">
        <v>79.75</v>
      </c>
      <c r="H233" s="57">
        <v>8.4</v>
      </c>
    </row>
    <row r="234" spans="2:8" x14ac:dyDescent="0.2">
      <c r="B234" s="60">
        <v>161</v>
      </c>
      <c r="C234" s="60">
        <v>6.915424239512677</v>
      </c>
      <c r="D234" s="60">
        <v>-1.5424239512676685E-2</v>
      </c>
      <c r="E234" s="60">
        <v>-2.5522902163695939E-2</v>
      </c>
      <c r="G234" s="57">
        <v>80.25</v>
      </c>
      <c r="H234" s="57">
        <v>8.4</v>
      </c>
    </row>
    <row r="235" spans="2:8" x14ac:dyDescent="0.2">
      <c r="B235" s="60">
        <v>162</v>
      </c>
      <c r="C235" s="60">
        <v>7.9564848451890473</v>
      </c>
      <c r="D235" s="60">
        <v>0.14351515481095234</v>
      </c>
      <c r="E235" s="60">
        <v>0.23747836982414428</v>
      </c>
      <c r="G235" s="57">
        <v>80.75</v>
      </c>
      <c r="H235" s="57">
        <v>8.4</v>
      </c>
    </row>
    <row r="236" spans="2:8" x14ac:dyDescent="0.2">
      <c r="B236" s="60">
        <v>163</v>
      </c>
      <c r="C236" s="60">
        <v>8.1729471527427062</v>
      </c>
      <c r="D236" s="60">
        <v>-0.57294715274270658</v>
      </c>
      <c r="E236" s="60">
        <v>-0.94807099645994575</v>
      </c>
      <c r="G236" s="57">
        <v>81.25</v>
      </c>
      <c r="H236" s="57">
        <v>8.4</v>
      </c>
    </row>
    <row r="237" spans="2:8" x14ac:dyDescent="0.2">
      <c r="B237" s="60">
        <v>164</v>
      </c>
      <c r="C237" s="60">
        <v>7.8855425819773108</v>
      </c>
      <c r="D237" s="60">
        <v>0.51445741802268952</v>
      </c>
      <c r="E237" s="60">
        <v>0.85128646613593084</v>
      </c>
      <c r="G237" s="57">
        <v>81.75</v>
      </c>
      <c r="H237" s="57">
        <v>8.4</v>
      </c>
    </row>
    <row r="238" spans="2:8" x14ac:dyDescent="0.2">
      <c r="B238" s="60">
        <v>165</v>
      </c>
      <c r="C238" s="60">
        <v>7.4942455588306611</v>
      </c>
      <c r="D238" s="60">
        <v>-9.4245558830660769E-2</v>
      </c>
      <c r="E238" s="60">
        <v>-0.15595064997667257</v>
      </c>
      <c r="G238" s="57">
        <v>82.25</v>
      </c>
      <c r="H238" s="57">
        <v>8.4</v>
      </c>
    </row>
    <row r="239" spans="2:8" x14ac:dyDescent="0.2">
      <c r="B239" s="60">
        <v>166</v>
      </c>
      <c r="C239" s="60">
        <v>7.5650010401899399</v>
      </c>
      <c r="D239" s="60">
        <v>0.33499895981006045</v>
      </c>
      <c r="E239" s="60">
        <v>0.55433174965579279</v>
      </c>
      <c r="G239" s="57">
        <v>82.75</v>
      </c>
      <c r="H239" s="57">
        <v>8.4</v>
      </c>
    </row>
    <row r="240" spans="2:8" x14ac:dyDescent="0.2">
      <c r="B240" s="60">
        <v>167</v>
      </c>
      <c r="C240" s="60">
        <v>6.6462702788155372</v>
      </c>
      <c r="D240" s="60">
        <v>0.55372972118446295</v>
      </c>
      <c r="E240" s="60">
        <v>0.91627139784145561</v>
      </c>
      <c r="G240" s="57">
        <v>83.25</v>
      </c>
      <c r="H240" s="57">
        <v>8.4</v>
      </c>
    </row>
    <row r="241" spans="2:8" x14ac:dyDescent="0.2">
      <c r="B241" s="60">
        <v>168</v>
      </c>
      <c r="C241" s="60">
        <v>6.9592735634185985</v>
      </c>
      <c r="D241" s="60">
        <v>0.64072643658140116</v>
      </c>
      <c r="E241" s="60">
        <v>1.0602271924732798</v>
      </c>
      <c r="G241" s="57">
        <v>83.75</v>
      </c>
      <c r="H241" s="57">
        <v>8.5</v>
      </c>
    </row>
    <row r="242" spans="2:8" x14ac:dyDescent="0.2">
      <c r="B242" s="60">
        <v>169</v>
      </c>
      <c r="C242" s="60">
        <v>7.3712311488698186</v>
      </c>
      <c r="D242" s="60">
        <v>-0.67123114886981838</v>
      </c>
      <c r="E242" s="60">
        <v>-1.1107041567754152</v>
      </c>
      <c r="G242" s="57">
        <v>84.25</v>
      </c>
      <c r="H242" s="57">
        <v>8.5</v>
      </c>
    </row>
    <row r="243" spans="2:8" x14ac:dyDescent="0.2">
      <c r="B243" s="60">
        <v>170</v>
      </c>
      <c r="C243" s="60">
        <v>7.5827107172625938</v>
      </c>
      <c r="D243" s="60">
        <v>-0.18271071726259347</v>
      </c>
      <c r="E243" s="60">
        <v>-0.30233631662159172</v>
      </c>
      <c r="G243" s="57">
        <v>84.75</v>
      </c>
      <c r="H243" s="57">
        <v>8.5</v>
      </c>
    </row>
    <row r="244" spans="2:8" x14ac:dyDescent="0.2">
      <c r="B244" s="60">
        <v>171</v>
      </c>
      <c r="C244" s="60">
        <v>7.541265292139741</v>
      </c>
      <c r="D244" s="60">
        <v>-1.3412652921397408</v>
      </c>
      <c r="E244" s="60">
        <v>-2.2194275963303518</v>
      </c>
      <c r="G244" s="57">
        <v>85.25</v>
      </c>
      <c r="H244" s="57">
        <v>8.5</v>
      </c>
    </row>
    <row r="245" spans="2:8" x14ac:dyDescent="0.2">
      <c r="B245" s="60">
        <v>172</v>
      </c>
      <c r="C245" s="60">
        <v>7.6510136415939751</v>
      </c>
      <c r="D245" s="60">
        <v>-0.15101364159397512</v>
      </c>
      <c r="E245" s="60">
        <v>-0.24988631670422001</v>
      </c>
      <c r="G245" s="57">
        <v>85.75</v>
      </c>
      <c r="H245" s="57">
        <v>8.6</v>
      </c>
    </row>
    <row r="246" spans="2:8" x14ac:dyDescent="0.2">
      <c r="B246" s="60">
        <v>173</v>
      </c>
      <c r="C246" s="60">
        <v>8.1857430979973174</v>
      </c>
      <c r="D246" s="60">
        <v>-0.78574309799731701</v>
      </c>
      <c r="E246" s="60">
        <v>-1.3001901454851483</v>
      </c>
      <c r="G246" s="57">
        <v>86.25</v>
      </c>
      <c r="H246" s="57">
        <v>8.6</v>
      </c>
    </row>
    <row r="247" spans="2:8" x14ac:dyDescent="0.2">
      <c r="B247" s="60">
        <v>174</v>
      </c>
      <c r="C247" s="60">
        <v>7.0425459120438294</v>
      </c>
      <c r="D247" s="60">
        <v>0.85745408795617095</v>
      </c>
      <c r="E247" s="60">
        <v>1.4188522409017403</v>
      </c>
      <c r="G247" s="57">
        <v>86.75</v>
      </c>
      <c r="H247" s="57">
        <v>8.6</v>
      </c>
    </row>
    <row r="248" spans="2:8" x14ac:dyDescent="0.2">
      <c r="B248" s="60">
        <v>175</v>
      </c>
      <c r="C248" s="60">
        <v>7.1711019002305125</v>
      </c>
      <c r="D248" s="60">
        <v>-0.67110190023051253</v>
      </c>
      <c r="E248" s="60">
        <v>-1.110490285590837</v>
      </c>
      <c r="G248" s="57">
        <v>87.25</v>
      </c>
      <c r="H248" s="57">
        <v>8.6</v>
      </c>
    </row>
    <row r="249" spans="2:8" x14ac:dyDescent="0.2">
      <c r="B249" s="60">
        <v>176</v>
      </c>
      <c r="C249" s="60">
        <v>8.3198061044731677</v>
      </c>
      <c r="D249" s="60">
        <v>0.28019389552683194</v>
      </c>
      <c r="E249" s="60">
        <v>0.46364434217445205</v>
      </c>
      <c r="G249" s="57">
        <v>87.75</v>
      </c>
      <c r="H249" s="57">
        <v>8.8000000000000007</v>
      </c>
    </row>
    <row r="250" spans="2:8" x14ac:dyDescent="0.2">
      <c r="B250" s="60">
        <v>177</v>
      </c>
      <c r="C250" s="60">
        <v>8.0480668197049798</v>
      </c>
      <c r="D250" s="60">
        <v>0.55193318029501981</v>
      </c>
      <c r="E250" s="60">
        <v>0.91329861352254949</v>
      </c>
      <c r="G250" s="57">
        <v>88.25</v>
      </c>
      <c r="H250" s="57">
        <v>8.8000000000000007</v>
      </c>
    </row>
    <row r="251" spans="2:8" x14ac:dyDescent="0.2">
      <c r="B251" s="60">
        <v>178</v>
      </c>
      <c r="C251" s="60">
        <v>8.6091880418073696</v>
      </c>
      <c r="D251" s="60">
        <v>-0.60918804180736963</v>
      </c>
      <c r="E251" s="60">
        <v>-1.0080397660814591</v>
      </c>
      <c r="G251" s="57">
        <v>88.75</v>
      </c>
      <c r="H251" s="57">
        <v>8.8000000000000007</v>
      </c>
    </row>
    <row r="252" spans="2:8" x14ac:dyDescent="0.2">
      <c r="B252" s="60">
        <v>179</v>
      </c>
      <c r="C252" s="60">
        <v>7.9049306625174918</v>
      </c>
      <c r="D252" s="60">
        <v>0.19506933748250788</v>
      </c>
      <c r="E252" s="60">
        <v>0.32278645644805831</v>
      </c>
      <c r="G252" s="57">
        <v>89.25</v>
      </c>
      <c r="H252" s="57">
        <v>8.8000000000000007</v>
      </c>
    </row>
    <row r="253" spans="2:8" x14ac:dyDescent="0.2">
      <c r="B253" s="60">
        <v>180</v>
      </c>
      <c r="C253" s="60">
        <v>8.4979611945930102</v>
      </c>
      <c r="D253" s="60">
        <v>-0.29796119459301096</v>
      </c>
      <c r="E253" s="60">
        <v>-0.49304436772556709</v>
      </c>
      <c r="G253" s="57">
        <v>89.75</v>
      </c>
      <c r="H253" s="57">
        <v>8.8000000000000007</v>
      </c>
    </row>
    <row r="254" spans="2:8" x14ac:dyDescent="0.2">
      <c r="B254" s="60">
        <v>181</v>
      </c>
      <c r="C254" s="60">
        <v>7.9291034972765999</v>
      </c>
      <c r="D254" s="60">
        <v>-0.72910349727659973</v>
      </c>
      <c r="E254" s="60">
        <v>-1.2064670814340765</v>
      </c>
      <c r="G254" s="57">
        <v>90.25</v>
      </c>
      <c r="H254" s="57">
        <v>8.8000000000000007</v>
      </c>
    </row>
    <row r="255" spans="2:8" x14ac:dyDescent="0.2">
      <c r="B255" s="60">
        <v>182</v>
      </c>
      <c r="C255" s="60">
        <v>8.2279205059218832</v>
      </c>
      <c r="D255" s="60">
        <v>0.17207949407811718</v>
      </c>
      <c r="E255" s="60">
        <v>0.28474454692722206</v>
      </c>
      <c r="G255" s="57">
        <v>90.75</v>
      </c>
      <c r="H255" s="57">
        <v>8.9</v>
      </c>
    </row>
    <row r="256" spans="2:8" x14ac:dyDescent="0.2">
      <c r="B256" s="60">
        <v>183</v>
      </c>
      <c r="C256" s="60">
        <v>9.1711384368694944</v>
      </c>
      <c r="D256" s="60">
        <v>0.22886156313050598</v>
      </c>
      <c r="E256" s="60">
        <v>0.37870335714183656</v>
      </c>
      <c r="G256" s="57">
        <v>91.25</v>
      </c>
      <c r="H256" s="57">
        <v>8.9</v>
      </c>
    </row>
    <row r="257" spans="2:8" x14ac:dyDescent="0.2">
      <c r="B257" s="60">
        <v>184</v>
      </c>
      <c r="C257" s="60">
        <v>8.6601783102068737</v>
      </c>
      <c r="D257" s="60">
        <v>0.73982168979312668</v>
      </c>
      <c r="E257" s="60">
        <v>1.2242027616111215</v>
      </c>
      <c r="G257" s="57">
        <v>91.75</v>
      </c>
      <c r="H257" s="57">
        <v>8.9</v>
      </c>
    </row>
    <row r="258" spans="2:8" x14ac:dyDescent="0.2">
      <c r="B258" s="60">
        <v>185</v>
      </c>
      <c r="C258" s="60">
        <v>7.5025191739876869</v>
      </c>
      <c r="D258" s="60">
        <v>-2.5191739876868624E-3</v>
      </c>
      <c r="E258" s="60">
        <v>-4.1685446577911485E-3</v>
      </c>
      <c r="G258" s="57">
        <v>92.25</v>
      </c>
      <c r="H258" s="57">
        <v>8.9</v>
      </c>
    </row>
    <row r="259" spans="2:8" x14ac:dyDescent="0.2">
      <c r="B259" s="60">
        <v>186</v>
      </c>
      <c r="C259" s="60">
        <v>7.4561179688268293</v>
      </c>
      <c r="D259" s="60">
        <v>-0.85611796882682967</v>
      </c>
      <c r="E259" s="60">
        <v>-1.4166413287988004</v>
      </c>
      <c r="G259" s="57">
        <v>92.75</v>
      </c>
      <c r="H259" s="57">
        <v>9</v>
      </c>
    </row>
    <row r="260" spans="2:8" x14ac:dyDescent="0.2">
      <c r="B260" s="60">
        <v>187</v>
      </c>
      <c r="C260" s="60">
        <v>6.2009416907311916</v>
      </c>
      <c r="D260" s="60">
        <v>-1.9009416907311918</v>
      </c>
      <c r="E260" s="60">
        <v>-3.1455391205218213</v>
      </c>
      <c r="G260" s="57">
        <v>93.25</v>
      </c>
      <c r="H260" s="57">
        <v>9</v>
      </c>
    </row>
    <row r="261" spans="2:8" x14ac:dyDescent="0.2">
      <c r="B261" s="60">
        <v>188</v>
      </c>
      <c r="C261" s="60">
        <v>6.8572904872117642</v>
      </c>
      <c r="D261" s="60">
        <v>-0.25729048721176451</v>
      </c>
      <c r="E261" s="60">
        <v>-0.42574545911054384</v>
      </c>
      <c r="G261" s="57">
        <v>93.75</v>
      </c>
      <c r="H261" s="57">
        <v>9</v>
      </c>
    </row>
    <row r="262" spans="2:8" x14ac:dyDescent="0.2">
      <c r="B262" s="60">
        <v>189</v>
      </c>
      <c r="C262" s="60">
        <v>7.6547835332200984</v>
      </c>
      <c r="D262" s="60">
        <v>-0.25478353322009806</v>
      </c>
      <c r="E262" s="60">
        <v>-0.42159713520740405</v>
      </c>
      <c r="G262" s="57">
        <v>94.25</v>
      </c>
      <c r="H262" s="57">
        <v>9</v>
      </c>
    </row>
    <row r="263" spans="2:8" x14ac:dyDescent="0.2">
      <c r="B263" s="60">
        <v>190</v>
      </c>
      <c r="C263" s="60">
        <v>7.7969093711670521</v>
      </c>
      <c r="D263" s="60">
        <v>-0.69690937116705243</v>
      </c>
      <c r="E263" s="60">
        <v>-1.1531945988417032</v>
      </c>
      <c r="G263" s="57">
        <v>94.75</v>
      </c>
      <c r="H263" s="57">
        <v>9</v>
      </c>
    </row>
    <row r="264" spans="2:8" x14ac:dyDescent="0.2">
      <c r="B264" s="60">
        <v>191</v>
      </c>
      <c r="C264" s="60">
        <v>7.3583341597765592</v>
      </c>
      <c r="D264" s="60">
        <v>-0.65833415977655907</v>
      </c>
      <c r="E264" s="60">
        <v>-1.0893631635573717</v>
      </c>
      <c r="G264" s="57">
        <v>95.25</v>
      </c>
      <c r="H264" s="57">
        <v>9</v>
      </c>
    </row>
    <row r="265" spans="2:8" x14ac:dyDescent="0.2">
      <c r="B265" s="60">
        <v>192</v>
      </c>
      <c r="C265" s="60">
        <v>7.318833063745215</v>
      </c>
      <c r="D265" s="60">
        <v>-0.61883306374521485</v>
      </c>
      <c r="E265" s="60">
        <v>-1.023999642163778</v>
      </c>
      <c r="G265" s="57">
        <v>95.75</v>
      </c>
      <c r="H265" s="57">
        <v>9.3000000000000007</v>
      </c>
    </row>
    <row r="266" spans="2:8" x14ac:dyDescent="0.2">
      <c r="B266" s="60">
        <v>193</v>
      </c>
      <c r="C266" s="60">
        <v>6.9574032905331205</v>
      </c>
      <c r="D266" s="60">
        <v>0.24259670946687972</v>
      </c>
      <c r="E266" s="60">
        <v>0.40143127159487646</v>
      </c>
      <c r="G266" s="57">
        <v>96.25</v>
      </c>
      <c r="H266" s="57">
        <v>9.3000000000000007</v>
      </c>
    </row>
    <row r="267" spans="2:8" x14ac:dyDescent="0.2">
      <c r="B267" s="60">
        <v>194</v>
      </c>
      <c r="C267" s="60">
        <v>6.3566558163625997</v>
      </c>
      <c r="D267" s="60">
        <v>0.74334418363739996</v>
      </c>
      <c r="E267" s="60">
        <v>1.230031526503272</v>
      </c>
      <c r="G267" s="57">
        <v>96.75</v>
      </c>
      <c r="H267" s="57">
        <v>9.3000000000000007</v>
      </c>
    </row>
    <row r="268" spans="2:8" x14ac:dyDescent="0.2">
      <c r="B268" s="60">
        <v>195</v>
      </c>
      <c r="C268" s="60">
        <v>6.4934861451048098</v>
      </c>
      <c r="D268" s="60">
        <v>-0.49348614510480981</v>
      </c>
      <c r="E268" s="60">
        <v>-0.81658473925394703</v>
      </c>
      <c r="G268" s="57">
        <v>97.25</v>
      </c>
      <c r="H268" s="57">
        <v>9.4</v>
      </c>
    </row>
    <row r="269" spans="2:8" x14ac:dyDescent="0.2">
      <c r="B269" s="60">
        <v>196</v>
      </c>
      <c r="C269" s="60">
        <v>7.5038506354038024</v>
      </c>
      <c r="D269" s="60">
        <v>0.89614936459619798</v>
      </c>
      <c r="E269" s="60">
        <v>1.4828823513696743</v>
      </c>
      <c r="G269" s="57">
        <v>97.75</v>
      </c>
      <c r="H269" s="57">
        <v>9.4</v>
      </c>
    </row>
    <row r="270" spans="2:8" x14ac:dyDescent="0.2">
      <c r="B270" s="60">
        <v>197</v>
      </c>
      <c r="C270" s="60">
        <v>7.6617076405745141</v>
      </c>
      <c r="D270" s="60">
        <v>0.9382923594254855</v>
      </c>
      <c r="E270" s="60">
        <v>1.5526174934510091</v>
      </c>
      <c r="G270" s="57">
        <v>98.25</v>
      </c>
      <c r="H270" s="57">
        <v>9.5</v>
      </c>
    </row>
    <row r="271" spans="2:8" x14ac:dyDescent="0.2">
      <c r="B271" s="60">
        <v>198</v>
      </c>
      <c r="C271" s="60">
        <v>8.5580700815718131</v>
      </c>
      <c r="D271" s="60">
        <v>-0.65807008157181279</v>
      </c>
      <c r="E271" s="60">
        <v>-1.0889261862802901</v>
      </c>
      <c r="G271" s="57">
        <v>98.75</v>
      </c>
      <c r="H271" s="57">
        <v>9.8000000000000007</v>
      </c>
    </row>
    <row r="272" spans="2:8" x14ac:dyDescent="0.2">
      <c r="B272" s="60">
        <v>199</v>
      </c>
      <c r="C272" s="60">
        <v>7.863803208977231</v>
      </c>
      <c r="D272" s="60">
        <v>-0.26380320897723131</v>
      </c>
      <c r="E272" s="60">
        <v>-0.43652223421850095</v>
      </c>
      <c r="G272" s="57">
        <v>99.25</v>
      </c>
      <c r="H272" s="57">
        <v>9.9</v>
      </c>
    </row>
    <row r="273" spans="2:8" ht="13.5" thickBot="1" x14ac:dyDescent="0.25">
      <c r="B273" s="58">
        <v>200</v>
      </c>
      <c r="C273" s="58">
        <v>8.1992998115442486</v>
      </c>
      <c r="D273" s="58">
        <v>0.30070018845575142</v>
      </c>
      <c r="E273" s="58">
        <v>0.497576654217114</v>
      </c>
      <c r="G273" s="59">
        <v>99.75</v>
      </c>
      <c r="H273" s="59">
        <v>9.9</v>
      </c>
    </row>
  </sheetData>
  <conditionalFormatting sqref="E74:E273">
    <cfRule type="cellIs" dxfId="3" priority="1" operator="lessThan">
      <formula>-2</formula>
    </cfRule>
    <cfRule type="cellIs" dxfId="2" priority="2" operator="greaterThan">
      <formula>2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R38" sqref="R38"/>
    </sheetView>
  </sheetViews>
  <sheetFormatPr defaultRowHeight="12.75" x14ac:dyDescent="0.2"/>
  <cols>
    <col min="1" max="1" width="18.7109375" bestFit="1" customWidth="1"/>
    <col min="2" max="2" width="11.42578125" bestFit="1" customWidth="1"/>
    <col min="6" max="6" width="13.5703125" bestFit="1" customWidth="1"/>
    <col min="8" max="8" width="12.140625" bestFit="1" customWidth="1"/>
    <col min="9" max="9" width="12.28515625" bestFit="1" customWidth="1"/>
  </cols>
  <sheetData>
    <row r="1" spans="1:9" x14ac:dyDescent="0.2">
      <c r="A1" s="68" t="s">
        <v>355</v>
      </c>
      <c r="B1" s="68"/>
      <c r="C1" s="68"/>
      <c r="D1" s="68"/>
      <c r="E1" s="68"/>
      <c r="F1" s="68"/>
      <c r="G1" s="68"/>
      <c r="H1" s="68"/>
      <c r="I1" s="68"/>
    </row>
    <row r="2" spans="1:9" ht="13.5" thickBot="1" x14ac:dyDescent="0.25">
      <c r="A2" s="68"/>
      <c r="B2" s="68"/>
      <c r="C2" s="68"/>
      <c r="D2" s="68"/>
      <c r="E2" s="68"/>
      <c r="F2" s="68"/>
      <c r="G2" s="68"/>
      <c r="H2" s="68"/>
      <c r="I2" s="68"/>
    </row>
    <row r="3" spans="1:9" x14ac:dyDescent="0.2">
      <c r="A3" s="92" t="s">
        <v>356</v>
      </c>
      <c r="B3" s="92"/>
      <c r="C3" s="68"/>
      <c r="D3" s="68"/>
      <c r="E3" s="68"/>
      <c r="F3" s="68"/>
      <c r="G3" s="68"/>
      <c r="H3" s="68"/>
      <c r="I3" s="68"/>
    </row>
    <row r="4" spans="1:9" x14ac:dyDescent="0.2">
      <c r="A4" s="60" t="s">
        <v>357</v>
      </c>
      <c r="B4" s="60">
        <v>0.74967869092126049</v>
      </c>
      <c r="C4" s="68"/>
      <c r="D4" s="68"/>
      <c r="E4" s="68"/>
      <c r="F4" s="68"/>
      <c r="G4" s="68"/>
      <c r="H4" s="68"/>
      <c r="I4" s="68"/>
    </row>
    <row r="5" spans="1:9" x14ac:dyDescent="0.2">
      <c r="A5" s="60" t="s">
        <v>358</v>
      </c>
      <c r="B5" s="60">
        <v>0.56201813962141489</v>
      </c>
      <c r="C5" s="68"/>
      <c r="D5" s="68"/>
      <c r="E5" s="68"/>
      <c r="F5" s="68"/>
      <c r="G5" s="68"/>
      <c r="H5" s="68"/>
      <c r="I5" s="68"/>
    </row>
    <row r="6" spans="1:9" x14ac:dyDescent="0.2">
      <c r="A6" s="60" t="s">
        <v>359</v>
      </c>
      <c r="B6" s="60">
        <v>0.53391235178963403</v>
      </c>
      <c r="C6" s="68"/>
      <c r="D6" s="68"/>
      <c r="E6" s="68"/>
      <c r="F6" s="68"/>
      <c r="G6" s="68"/>
      <c r="H6" s="68"/>
      <c r="I6" s="68"/>
    </row>
    <row r="7" spans="1:9" x14ac:dyDescent="0.2">
      <c r="A7" s="60" t="s">
        <v>353</v>
      </c>
      <c r="B7" s="60">
        <v>0.60981530421042307</v>
      </c>
      <c r="C7" s="68"/>
      <c r="D7" s="68"/>
      <c r="E7" s="68"/>
      <c r="F7" s="68"/>
      <c r="G7" s="68"/>
      <c r="H7" s="68"/>
      <c r="I7" s="68"/>
    </row>
    <row r="8" spans="1:9" ht="13.5" thickBot="1" x14ac:dyDescent="0.25">
      <c r="A8" s="58" t="s">
        <v>360</v>
      </c>
      <c r="B8" s="58">
        <v>200</v>
      </c>
      <c r="C8" s="68"/>
      <c r="D8" s="68"/>
      <c r="E8" s="68"/>
      <c r="F8" s="68"/>
      <c r="G8" s="68"/>
      <c r="H8" s="68"/>
      <c r="I8" s="68"/>
    </row>
    <row r="9" spans="1:9" x14ac:dyDescent="0.2">
      <c r="A9" s="68"/>
      <c r="B9" s="68"/>
      <c r="C9" s="68"/>
      <c r="D9" s="68"/>
      <c r="E9" s="68"/>
      <c r="F9" s="68"/>
      <c r="G9" s="68"/>
      <c r="H9" s="68"/>
      <c r="I9" s="68"/>
    </row>
    <row r="10" spans="1:9" ht="13.5" thickBot="1" x14ac:dyDescent="0.25">
      <c r="A10" s="68" t="s">
        <v>361</v>
      </c>
      <c r="B10" s="68"/>
      <c r="C10" s="68"/>
      <c r="D10" s="68"/>
      <c r="E10" s="68"/>
      <c r="F10" s="68"/>
      <c r="G10" s="68"/>
      <c r="H10" s="68"/>
      <c r="I10" s="68"/>
    </row>
    <row r="11" spans="1:9" x14ac:dyDescent="0.2">
      <c r="A11" s="69"/>
      <c r="B11" s="69" t="s">
        <v>31</v>
      </c>
      <c r="C11" s="69" t="s">
        <v>362</v>
      </c>
      <c r="D11" s="69" t="s">
        <v>363</v>
      </c>
      <c r="E11" s="69" t="s">
        <v>364</v>
      </c>
      <c r="F11" s="69" t="s">
        <v>365</v>
      </c>
      <c r="G11" s="68"/>
      <c r="H11" s="68"/>
      <c r="I11" s="68"/>
    </row>
    <row r="12" spans="1:9" x14ac:dyDescent="0.2">
      <c r="A12" s="60" t="s">
        <v>366</v>
      </c>
      <c r="B12" s="60">
        <v>12</v>
      </c>
      <c r="C12" s="60">
        <v>89.234430118390236</v>
      </c>
      <c r="D12" s="60">
        <v>7.4362025098658533</v>
      </c>
      <c r="E12" s="60">
        <v>19.99652680028802</v>
      </c>
      <c r="F12" s="60">
        <v>1.2196747610014958E-27</v>
      </c>
      <c r="G12" s="68"/>
      <c r="H12" s="68"/>
      <c r="I12" s="68"/>
    </row>
    <row r="13" spans="1:9" x14ac:dyDescent="0.2">
      <c r="A13" s="60" t="s">
        <v>367</v>
      </c>
      <c r="B13" s="60">
        <v>187</v>
      </c>
      <c r="C13" s="60">
        <v>69.540569881609912</v>
      </c>
      <c r="D13" s="60">
        <v>0.37187470524925087</v>
      </c>
      <c r="E13" s="60"/>
      <c r="F13" s="60"/>
      <c r="G13" s="68"/>
      <c r="H13" s="68"/>
      <c r="I13" s="68"/>
    </row>
    <row r="14" spans="1:9" ht="13.5" thickBot="1" x14ac:dyDescent="0.25">
      <c r="A14" s="58" t="s">
        <v>10</v>
      </c>
      <c r="B14" s="58">
        <v>199</v>
      </c>
      <c r="C14" s="58">
        <v>158.77500000000015</v>
      </c>
      <c r="D14" s="58"/>
      <c r="E14" s="58"/>
      <c r="F14" s="58"/>
      <c r="G14" s="68"/>
      <c r="H14" s="68"/>
      <c r="I14" s="68"/>
    </row>
    <row r="15" spans="1:9" ht="13.5" thickBot="1" x14ac:dyDescent="0.25">
      <c r="A15" s="68"/>
      <c r="B15" s="68"/>
      <c r="C15" s="68"/>
      <c r="D15" s="68"/>
      <c r="E15" s="68"/>
      <c r="F15" s="68"/>
      <c r="G15" s="68"/>
      <c r="H15" s="68"/>
      <c r="I15" s="68"/>
    </row>
    <row r="16" spans="1:9" x14ac:dyDescent="0.2">
      <c r="A16" s="69"/>
      <c r="B16" s="69" t="s">
        <v>368</v>
      </c>
      <c r="C16" s="69" t="s">
        <v>353</v>
      </c>
      <c r="D16" s="69" t="s">
        <v>369</v>
      </c>
      <c r="E16" s="69" t="s">
        <v>370</v>
      </c>
      <c r="F16" s="69" t="s">
        <v>371</v>
      </c>
      <c r="G16" s="69" t="s">
        <v>372</v>
      </c>
      <c r="H16" s="69" t="s">
        <v>374</v>
      </c>
      <c r="I16" s="69" t="s">
        <v>373</v>
      </c>
    </row>
    <row r="17" spans="1:9" x14ac:dyDescent="0.2">
      <c r="A17" s="60" t="s">
        <v>47</v>
      </c>
      <c r="B17" s="60">
        <v>4.1824078154225157</v>
      </c>
      <c r="C17" s="60">
        <v>0.5378042737343206</v>
      </c>
      <c r="D17" s="60">
        <v>7.7768214565893485</v>
      </c>
      <c r="E17" s="60">
        <v>4.8520963486618292E-13</v>
      </c>
      <c r="F17" s="60">
        <v>3.1214646347268791</v>
      </c>
      <c r="G17" s="60">
        <v>5.2433509961181528</v>
      </c>
      <c r="H17" s="60">
        <v>2.7828391418467158</v>
      </c>
      <c r="I17" s="60">
        <v>5.5819764889983157</v>
      </c>
    </row>
    <row r="18" spans="1:9" x14ac:dyDescent="0.2">
      <c r="A18" s="60" t="s">
        <v>78</v>
      </c>
      <c r="B18" s="60">
        <v>5.5792236083429259E-2</v>
      </c>
      <c r="C18" s="60">
        <v>1.1178379184143159E-2</v>
      </c>
      <c r="D18" s="60">
        <v>4.9910845896668175</v>
      </c>
      <c r="E18" s="60">
        <v>1.3688546988614998E-6</v>
      </c>
      <c r="F18" s="60">
        <v>3.374030056365783E-2</v>
      </c>
      <c r="G18" s="60">
        <v>7.7844171603200688E-2</v>
      </c>
      <c r="H18" s="60">
        <v>2.6701895802482962E-2</v>
      </c>
      <c r="I18" s="60">
        <v>8.4882576364375559E-2</v>
      </c>
    </row>
    <row r="19" spans="1:9" x14ac:dyDescent="0.2">
      <c r="A19" s="60" t="s">
        <v>82</v>
      </c>
      <c r="B19" s="60">
        <v>9.5816942092608048E-3</v>
      </c>
      <c r="C19" s="60">
        <v>9.1073678885485232E-2</v>
      </c>
      <c r="D19" s="60">
        <v>0.10520816032158636</v>
      </c>
      <c r="E19" s="60">
        <v>0.91632339966937193</v>
      </c>
      <c r="F19" s="60">
        <v>-0.17008217845485404</v>
      </c>
      <c r="G19" s="60">
        <v>0.18924556687337565</v>
      </c>
      <c r="H19" s="60">
        <v>-0.22742621774049626</v>
      </c>
      <c r="I19" s="60">
        <v>0.24658960615901787</v>
      </c>
    </row>
    <row r="20" spans="1:9" x14ac:dyDescent="0.2">
      <c r="A20" s="60" t="s">
        <v>0</v>
      </c>
      <c r="B20" s="60">
        <v>5.775204636026296E-2</v>
      </c>
      <c r="C20" s="60">
        <v>0.11445043416843126</v>
      </c>
      <c r="D20" s="60">
        <v>0.50460312169084498</v>
      </c>
      <c r="E20" s="60">
        <v>0.61443170192596275</v>
      </c>
      <c r="F20" s="60">
        <v>-0.1680278769109253</v>
      </c>
      <c r="G20" s="60">
        <v>0.28353196963145122</v>
      </c>
      <c r="H20" s="60">
        <v>-0.24009096114699333</v>
      </c>
      <c r="I20" s="60">
        <v>0.35559505386751922</v>
      </c>
    </row>
    <row r="21" spans="1:9" x14ac:dyDescent="0.2">
      <c r="A21" s="60" t="s">
        <v>1</v>
      </c>
      <c r="B21" s="60">
        <v>0.19841459812007639</v>
      </c>
      <c r="C21" s="60">
        <v>4.3581730349118129E-2</v>
      </c>
      <c r="D21" s="60">
        <v>4.552701247303534</v>
      </c>
      <c r="E21" s="60">
        <v>9.5231487968628944E-6</v>
      </c>
      <c r="F21" s="60">
        <v>0.11243956617071196</v>
      </c>
      <c r="G21" s="60">
        <v>0.28438963006944085</v>
      </c>
      <c r="H21" s="60">
        <v>8.4998570178681204E-2</v>
      </c>
      <c r="I21" s="60">
        <v>0.31183062606147161</v>
      </c>
    </row>
    <row r="22" spans="1:9" x14ac:dyDescent="0.2">
      <c r="A22" s="60" t="s">
        <v>95</v>
      </c>
      <c r="B22" s="60">
        <v>-0.11211085676964859</v>
      </c>
      <c r="C22" s="60">
        <v>9.6371454046836599E-2</v>
      </c>
      <c r="D22" s="60">
        <v>-1.1633201748223352</v>
      </c>
      <c r="E22" s="60">
        <v>0.24618188673286595</v>
      </c>
      <c r="F22" s="60">
        <v>-0.30222581490258421</v>
      </c>
      <c r="G22" s="60">
        <v>7.8004101363287018E-2</v>
      </c>
      <c r="H22" s="60">
        <v>-0.36290556908079186</v>
      </c>
      <c r="I22" s="60">
        <v>0.13868385554149465</v>
      </c>
    </row>
    <row r="23" spans="1:9" x14ac:dyDescent="0.2">
      <c r="A23" s="60" t="s">
        <v>99</v>
      </c>
      <c r="B23" s="60">
        <v>-3.3069470819534923E-2</v>
      </c>
      <c r="C23" s="60">
        <v>4.9661086098836786E-2</v>
      </c>
      <c r="D23" s="60">
        <v>-0.66590309268949943</v>
      </c>
      <c r="E23" s="60">
        <v>0.50629363956727558</v>
      </c>
      <c r="F23" s="60">
        <v>-0.13103743651950225</v>
      </c>
      <c r="G23" s="60">
        <v>6.4898494880432422E-2</v>
      </c>
      <c r="H23" s="60">
        <v>-0.16230626530811529</v>
      </c>
      <c r="I23" s="60">
        <v>9.6167323669045429E-2</v>
      </c>
    </row>
    <row r="24" spans="1:9" x14ac:dyDescent="0.2">
      <c r="A24" s="60" t="s">
        <v>2</v>
      </c>
      <c r="B24" s="60">
        <v>0.22506276432182662</v>
      </c>
      <c r="C24" s="60">
        <v>7.4746178596321114E-2</v>
      </c>
      <c r="D24" s="60">
        <v>3.0110270323960595</v>
      </c>
      <c r="E24" s="60">
        <v>2.9634884671910118E-3</v>
      </c>
      <c r="F24" s="60">
        <v>7.7608658176138823E-2</v>
      </c>
      <c r="G24" s="60">
        <v>0.37251687046751442</v>
      </c>
      <c r="H24" s="60">
        <v>3.054513933807218E-2</v>
      </c>
      <c r="I24" s="60">
        <v>0.41958038930558106</v>
      </c>
    </row>
    <row r="25" spans="1:9" x14ac:dyDescent="0.2">
      <c r="A25" s="60" t="s">
        <v>106</v>
      </c>
      <c r="B25" s="60">
        <v>-6.0122415113348836E-2</v>
      </c>
      <c r="C25" s="60">
        <v>3.5529438992518036E-2</v>
      </c>
      <c r="D25" s="60">
        <v>-1.6921858835432135</v>
      </c>
      <c r="E25" s="60">
        <v>9.2276071349540092E-2</v>
      </c>
      <c r="F25" s="60">
        <v>-0.13021244201349791</v>
      </c>
      <c r="G25" s="60">
        <v>9.9676117868002304E-3</v>
      </c>
      <c r="H25" s="60">
        <v>-0.15258335719246616</v>
      </c>
      <c r="I25" s="60">
        <v>3.2338526965768492E-2</v>
      </c>
    </row>
    <row r="26" spans="1:9" x14ac:dyDescent="0.2">
      <c r="A26" s="60" t="s">
        <v>109</v>
      </c>
      <c r="B26" s="60">
        <v>-0.13599829925687781</v>
      </c>
      <c r="C26" s="60">
        <v>7.1327253677038183E-2</v>
      </c>
      <c r="D26" s="60">
        <v>-1.9066807180417022</v>
      </c>
      <c r="E26" s="60">
        <v>5.8095158200955184E-2</v>
      </c>
      <c r="F26" s="60">
        <v>-0.27670778611340108</v>
      </c>
      <c r="G26" s="60">
        <v>4.7111875996454777E-3</v>
      </c>
      <c r="H26" s="60">
        <v>-0.32161859774467383</v>
      </c>
      <c r="I26" s="60">
        <v>4.9621999230918173E-2</v>
      </c>
    </row>
    <row r="27" spans="1:9" x14ac:dyDescent="0.2">
      <c r="A27" s="60" t="s">
        <v>112</v>
      </c>
      <c r="B27" s="60">
        <v>4.6308282289460746E-2</v>
      </c>
      <c r="C27" s="60">
        <v>5.7082871420266662E-2</v>
      </c>
      <c r="D27" s="60">
        <v>0.81124654624538539</v>
      </c>
      <c r="E27" s="60">
        <v>0.41825544293522943</v>
      </c>
      <c r="F27" s="60">
        <v>-6.630086963739007E-2</v>
      </c>
      <c r="G27" s="60">
        <v>0.15891743421631155</v>
      </c>
      <c r="H27" s="60">
        <v>-0.10224278459370709</v>
      </c>
      <c r="I27" s="60">
        <v>0.19485934917262857</v>
      </c>
    </row>
    <row r="28" spans="1:9" x14ac:dyDescent="0.2">
      <c r="A28" s="60" t="s">
        <v>119</v>
      </c>
      <c r="B28" s="60">
        <v>0.26492143038613297</v>
      </c>
      <c r="C28" s="60">
        <v>5.4040463294259364E-2</v>
      </c>
      <c r="D28" s="60">
        <v>4.9022790375351049</v>
      </c>
      <c r="E28" s="60">
        <v>2.0484502535643715E-6</v>
      </c>
      <c r="F28" s="60">
        <v>0.15831413138575223</v>
      </c>
      <c r="G28" s="60">
        <v>0.37152872938651371</v>
      </c>
      <c r="H28" s="60">
        <v>0.12428785191529373</v>
      </c>
      <c r="I28" s="60">
        <v>0.40555500885697221</v>
      </c>
    </row>
    <row r="29" spans="1:9" ht="13.5" thickBot="1" x14ac:dyDescent="0.25">
      <c r="A29" s="58" t="s">
        <v>4</v>
      </c>
      <c r="B29" s="58">
        <v>0.31574916374828615</v>
      </c>
      <c r="C29" s="58">
        <v>0.10846784635716593</v>
      </c>
      <c r="D29" s="58">
        <v>2.9109932053834511</v>
      </c>
      <c r="E29" s="58">
        <v>4.0406701854992745E-3</v>
      </c>
      <c r="F29" s="58">
        <v>0.10177127711247491</v>
      </c>
      <c r="G29" s="58">
        <v>0.5297270503840974</v>
      </c>
      <c r="H29" s="58">
        <v>3.3475096274592553E-2</v>
      </c>
      <c r="I29" s="58">
        <v>0.59802323122197976</v>
      </c>
    </row>
    <row r="30" spans="1:9" x14ac:dyDescent="0.2">
      <c r="A30" s="68"/>
      <c r="B30" s="68"/>
      <c r="C30" s="68"/>
      <c r="D30" s="68"/>
      <c r="E30" s="68"/>
      <c r="F30" s="68"/>
      <c r="G30" s="68"/>
      <c r="H30" s="68"/>
      <c r="I30" s="68"/>
    </row>
    <row r="31" spans="1:9" x14ac:dyDescent="0.2">
      <c r="A31" s="68"/>
      <c r="B31" s="68"/>
      <c r="C31" s="68"/>
      <c r="D31" s="68"/>
      <c r="E31" s="68"/>
      <c r="F31" s="68"/>
      <c r="G31" s="68"/>
      <c r="H31" s="68"/>
      <c r="I31" s="68"/>
    </row>
    <row r="32" spans="1:9" x14ac:dyDescent="0.2">
      <c r="A32" s="68"/>
      <c r="B32" s="68"/>
      <c r="C32" s="68"/>
      <c r="D32" s="68"/>
      <c r="E32" s="68"/>
      <c r="F32" s="68"/>
      <c r="G32" s="68"/>
      <c r="H32" s="68"/>
      <c r="I32" s="68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Q43" sqref="Q43"/>
    </sheetView>
  </sheetViews>
  <sheetFormatPr defaultRowHeight="12.75" x14ac:dyDescent="0.2"/>
  <sheetData>
    <row r="1" spans="1:9" x14ac:dyDescent="0.2">
      <c r="A1" s="68" t="s">
        <v>355</v>
      </c>
      <c r="B1" s="68"/>
      <c r="C1" s="68"/>
      <c r="D1" s="68"/>
      <c r="E1" s="68"/>
      <c r="F1" s="68"/>
      <c r="G1" s="68"/>
      <c r="H1" s="68"/>
      <c r="I1" s="68"/>
    </row>
    <row r="2" spans="1:9" ht="13.5" thickBot="1" x14ac:dyDescent="0.25">
      <c r="A2" s="68"/>
      <c r="B2" s="68"/>
      <c r="C2" s="68"/>
      <c r="D2" s="68"/>
      <c r="E2" s="68"/>
      <c r="F2" s="68"/>
      <c r="G2" s="68"/>
      <c r="H2" s="68"/>
      <c r="I2" s="68"/>
    </row>
    <row r="3" spans="1:9" x14ac:dyDescent="0.2">
      <c r="A3" s="92" t="s">
        <v>356</v>
      </c>
      <c r="B3" s="92"/>
      <c r="C3" s="68"/>
      <c r="D3" s="68"/>
      <c r="E3" s="68"/>
      <c r="F3" s="68"/>
      <c r="G3" s="68"/>
      <c r="H3" s="68"/>
      <c r="I3" s="68"/>
    </row>
    <row r="4" spans="1:9" x14ac:dyDescent="0.2">
      <c r="A4" s="60" t="s">
        <v>357</v>
      </c>
      <c r="B4" s="60">
        <v>0.74966140019573824</v>
      </c>
      <c r="C4" s="68"/>
      <c r="D4" s="68"/>
      <c r="E4" s="68"/>
      <c r="F4" s="68"/>
      <c r="G4" s="68"/>
      <c r="H4" s="68"/>
      <c r="I4" s="68"/>
    </row>
    <row r="5" spans="1:9" x14ac:dyDescent="0.2">
      <c r="A5" s="60" t="s">
        <v>358</v>
      </c>
      <c r="B5" s="60">
        <v>0.56199221494343488</v>
      </c>
      <c r="C5" s="68"/>
      <c r="D5" s="68"/>
      <c r="E5" s="68"/>
      <c r="F5" s="68"/>
      <c r="G5" s="68"/>
      <c r="H5" s="68"/>
      <c r="I5" s="68"/>
    </row>
    <row r="6" spans="1:9" x14ac:dyDescent="0.2">
      <c r="A6" s="60" t="s">
        <v>359</v>
      </c>
      <c r="B6" s="60">
        <v>0.53636409986033795</v>
      </c>
      <c r="C6" s="68"/>
      <c r="D6" s="68"/>
      <c r="E6" s="68"/>
      <c r="F6" s="68"/>
      <c r="G6" s="68"/>
      <c r="H6" s="68"/>
      <c r="I6" s="68"/>
    </row>
    <row r="7" spans="1:9" x14ac:dyDescent="0.2">
      <c r="A7" s="60" t="s">
        <v>353</v>
      </c>
      <c r="B7" s="60">
        <v>0.60820929205172858</v>
      </c>
      <c r="C7" s="68"/>
      <c r="D7" s="68"/>
      <c r="E7" s="68"/>
      <c r="F7" s="68"/>
      <c r="G7" s="68"/>
      <c r="H7" s="68"/>
      <c r="I7" s="68"/>
    </row>
    <row r="8" spans="1:9" ht="13.5" thickBot="1" x14ac:dyDescent="0.25">
      <c r="A8" s="58" t="s">
        <v>360</v>
      </c>
      <c r="B8" s="58">
        <v>200</v>
      </c>
      <c r="C8" s="68"/>
      <c r="D8" s="68"/>
      <c r="E8" s="68"/>
      <c r="F8" s="68"/>
      <c r="G8" s="68"/>
      <c r="H8" s="68"/>
      <c r="I8" s="68"/>
    </row>
    <row r="9" spans="1:9" x14ac:dyDescent="0.2">
      <c r="A9" s="68"/>
      <c r="B9" s="68"/>
      <c r="C9" s="68"/>
      <c r="D9" s="68"/>
      <c r="E9" s="68"/>
      <c r="F9" s="68"/>
      <c r="G9" s="68"/>
      <c r="H9" s="68"/>
      <c r="I9" s="68"/>
    </row>
    <row r="10" spans="1:9" ht="13.5" thickBot="1" x14ac:dyDescent="0.25">
      <c r="A10" s="68" t="s">
        <v>361</v>
      </c>
      <c r="B10" s="68"/>
      <c r="C10" s="68"/>
      <c r="D10" s="68"/>
      <c r="E10" s="68"/>
      <c r="F10" s="68"/>
      <c r="G10" s="68"/>
      <c r="H10" s="68"/>
      <c r="I10" s="68"/>
    </row>
    <row r="11" spans="1:9" x14ac:dyDescent="0.2">
      <c r="A11" s="69"/>
      <c r="B11" s="69" t="s">
        <v>31</v>
      </c>
      <c r="C11" s="69" t="s">
        <v>362</v>
      </c>
      <c r="D11" s="69" t="s">
        <v>363</v>
      </c>
      <c r="E11" s="69" t="s">
        <v>364</v>
      </c>
      <c r="F11" s="69" t="s">
        <v>365</v>
      </c>
      <c r="G11" s="68"/>
      <c r="H11" s="68"/>
      <c r="I11" s="68"/>
    </row>
    <row r="12" spans="1:9" x14ac:dyDescent="0.2">
      <c r="A12" s="60" t="s">
        <v>366</v>
      </c>
      <c r="B12" s="60">
        <v>11</v>
      </c>
      <c r="C12" s="60">
        <v>89.230313927643948</v>
      </c>
      <c r="D12" s="60">
        <v>8.1118467206949045</v>
      </c>
      <c r="E12" s="60">
        <v>21.928737760121056</v>
      </c>
      <c r="F12" s="60">
        <v>2.5449310795720021E-28</v>
      </c>
      <c r="G12" s="68"/>
      <c r="H12" s="68"/>
      <c r="I12" s="68"/>
    </row>
    <row r="13" spans="1:9" x14ac:dyDescent="0.2">
      <c r="A13" s="60" t="s">
        <v>367</v>
      </c>
      <c r="B13" s="60">
        <v>188</v>
      </c>
      <c r="C13" s="60">
        <v>69.5446860723562</v>
      </c>
      <c r="D13" s="60">
        <v>0.36991854293806486</v>
      </c>
      <c r="E13" s="60"/>
      <c r="F13" s="60"/>
      <c r="G13" s="68"/>
      <c r="H13" s="68"/>
      <c r="I13" s="68"/>
    </row>
    <row r="14" spans="1:9" ht="13.5" thickBot="1" x14ac:dyDescent="0.25">
      <c r="A14" s="58" t="s">
        <v>10</v>
      </c>
      <c r="B14" s="58">
        <v>199</v>
      </c>
      <c r="C14" s="58">
        <v>158.77500000000015</v>
      </c>
      <c r="D14" s="58"/>
      <c r="E14" s="58"/>
      <c r="F14" s="58"/>
      <c r="G14" s="68"/>
      <c r="H14" s="68"/>
      <c r="I14" s="68"/>
    </row>
    <row r="15" spans="1:9" ht="13.5" thickBot="1" x14ac:dyDescent="0.25">
      <c r="A15" s="68"/>
      <c r="B15" s="68"/>
      <c r="C15" s="68"/>
      <c r="D15" s="68"/>
      <c r="E15" s="68"/>
      <c r="F15" s="68"/>
      <c r="G15" s="68"/>
      <c r="H15" s="68"/>
      <c r="I15" s="68"/>
    </row>
    <row r="16" spans="1:9" x14ac:dyDescent="0.2">
      <c r="A16" s="69"/>
      <c r="B16" s="69" t="s">
        <v>368</v>
      </c>
      <c r="C16" s="69" t="s">
        <v>353</v>
      </c>
      <c r="D16" s="69" t="s">
        <v>369</v>
      </c>
      <c r="E16" s="69" t="s">
        <v>370</v>
      </c>
      <c r="F16" s="69" t="s">
        <v>371</v>
      </c>
      <c r="G16" s="69" t="s">
        <v>372</v>
      </c>
      <c r="H16" s="69" t="s">
        <v>374</v>
      </c>
      <c r="I16" s="69" t="s">
        <v>373</v>
      </c>
    </row>
    <row r="17" spans="1:9" x14ac:dyDescent="0.2">
      <c r="A17" s="60" t="s">
        <v>47</v>
      </c>
      <c r="B17" s="60">
        <v>4.1829017224255312</v>
      </c>
      <c r="C17" s="60">
        <v>0.53636747392324091</v>
      </c>
      <c r="D17" s="60">
        <v>7.7985745329220739</v>
      </c>
      <c r="E17" s="60">
        <v>4.1821035551410435E-13</v>
      </c>
      <c r="F17" s="60">
        <v>3.1248296172103514</v>
      </c>
      <c r="G17" s="60">
        <v>5.240973827640711</v>
      </c>
      <c r="H17" s="60">
        <v>2.7871486058926562</v>
      </c>
      <c r="I17" s="60">
        <v>5.5786548389584061</v>
      </c>
    </row>
    <row r="18" spans="1:9" x14ac:dyDescent="0.2">
      <c r="A18" s="60" t="s">
        <v>78</v>
      </c>
      <c r="B18" s="60">
        <v>5.5746155235238924E-2</v>
      </c>
      <c r="C18" s="60">
        <v>1.1140378160975729E-2</v>
      </c>
      <c r="D18" s="60">
        <v>5.0039733328367015</v>
      </c>
      <c r="E18" s="60">
        <v>1.2852734878117937E-6</v>
      </c>
      <c r="F18" s="60">
        <v>3.3769946858062644E-2</v>
      </c>
      <c r="G18" s="60">
        <v>7.7722363612415205E-2</v>
      </c>
      <c r="H18" s="60">
        <v>2.6756296055668531E-2</v>
      </c>
      <c r="I18" s="60">
        <v>8.4736014414809324E-2</v>
      </c>
    </row>
    <row r="19" spans="1:9" x14ac:dyDescent="0.2">
      <c r="A19" s="60" t="s">
        <v>0</v>
      </c>
      <c r="B19" s="60">
        <v>5.5908077784126729E-2</v>
      </c>
      <c r="C19" s="60">
        <v>0.11280258513473145</v>
      </c>
      <c r="D19" s="60">
        <v>0.49562762872278238</v>
      </c>
      <c r="E19" s="60">
        <v>0.62073601597311123</v>
      </c>
      <c r="F19" s="60">
        <v>-0.16661337351532404</v>
      </c>
      <c r="G19" s="60">
        <v>0.27842952908357749</v>
      </c>
      <c r="H19" s="60">
        <v>-0.23763052664157355</v>
      </c>
      <c r="I19" s="60">
        <v>0.349446682209827</v>
      </c>
    </row>
    <row r="20" spans="1:9" x14ac:dyDescent="0.2">
      <c r="A20" s="60" t="s">
        <v>1</v>
      </c>
      <c r="B20" s="60">
        <v>0.19831173241984693</v>
      </c>
      <c r="C20" s="60">
        <v>4.3456013322133828E-2</v>
      </c>
      <c r="D20" s="60">
        <v>4.5635049618976229</v>
      </c>
      <c r="E20" s="60">
        <v>9.0658785901134418E-6</v>
      </c>
      <c r="F20" s="60">
        <v>0.11258767617964853</v>
      </c>
      <c r="G20" s="60">
        <v>0.28403578866004531</v>
      </c>
      <c r="H20" s="60">
        <v>8.5229062468196323E-2</v>
      </c>
      <c r="I20" s="60">
        <v>0.31139440237149751</v>
      </c>
    </row>
    <row r="21" spans="1:9" x14ac:dyDescent="0.2">
      <c r="A21" s="60" t="s">
        <v>95</v>
      </c>
      <c r="B21" s="60">
        <v>-0.10960676595123935</v>
      </c>
      <c r="C21" s="60">
        <v>9.3140113523428686E-2</v>
      </c>
      <c r="D21" s="60">
        <v>-1.1767944208449843</v>
      </c>
      <c r="E21" s="60">
        <v>0.2407653754769323</v>
      </c>
      <c r="F21" s="60">
        <v>-0.2933407930630666</v>
      </c>
      <c r="G21" s="60">
        <v>7.4127261160587918E-2</v>
      </c>
      <c r="H21" s="60">
        <v>-0.35197903877693199</v>
      </c>
      <c r="I21" s="60">
        <v>0.13276550687445332</v>
      </c>
    </row>
    <row r="22" spans="1:9" x14ac:dyDescent="0.2">
      <c r="A22" s="60" t="s">
        <v>99</v>
      </c>
      <c r="B22" s="60">
        <v>-3.3018110998387529E-2</v>
      </c>
      <c r="C22" s="60">
        <v>4.9527905318084098E-2</v>
      </c>
      <c r="D22" s="60">
        <v>-0.66665672182852531</v>
      </c>
      <c r="E22" s="60">
        <v>0.50580874536151732</v>
      </c>
      <c r="F22" s="60">
        <v>-0.13071996205116571</v>
      </c>
      <c r="G22" s="60">
        <v>6.4683740054390634E-2</v>
      </c>
      <c r="H22" s="60">
        <v>-0.16190125839996539</v>
      </c>
      <c r="I22" s="60">
        <v>9.5865036403190329E-2</v>
      </c>
    </row>
    <row r="23" spans="1:9" x14ac:dyDescent="0.2">
      <c r="A23" s="60" t="s">
        <v>2</v>
      </c>
      <c r="B23" s="60">
        <v>0.22375947295386009</v>
      </c>
      <c r="C23" s="60">
        <v>7.351838701466569E-2</v>
      </c>
      <c r="D23" s="60">
        <v>3.0435851769874089</v>
      </c>
      <c r="E23" s="60">
        <v>2.6726058782635016E-3</v>
      </c>
      <c r="F23" s="60">
        <v>7.8732493685978872E-2</v>
      </c>
      <c r="G23" s="60">
        <v>0.36878645222174133</v>
      </c>
      <c r="H23" s="60">
        <v>3.2447503479598877E-2</v>
      </c>
      <c r="I23" s="60">
        <v>0.41507144242812133</v>
      </c>
    </row>
    <row r="24" spans="1:9" x14ac:dyDescent="0.2">
      <c r="A24" s="60" t="s">
        <v>106</v>
      </c>
      <c r="B24" s="60">
        <v>-5.9702793610034235E-2</v>
      </c>
      <c r="C24" s="60">
        <v>3.5211878960084098E-2</v>
      </c>
      <c r="D24" s="60">
        <v>-1.695529899944074</v>
      </c>
      <c r="E24" s="60">
        <v>9.1630390127400541E-2</v>
      </c>
      <c r="F24" s="60">
        <v>-0.12916395356323837</v>
      </c>
      <c r="G24" s="60">
        <v>9.7583663431698997E-3</v>
      </c>
      <c r="H24" s="60">
        <v>-0.15133230544085255</v>
      </c>
      <c r="I24" s="60">
        <v>3.1926718220784078E-2</v>
      </c>
    </row>
    <row r="25" spans="1:9" x14ac:dyDescent="0.2">
      <c r="A25" s="60" t="s">
        <v>109</v>
      </c>
      <c r="B25" s="60">
        <v>-0.13590035955200086</v>
      </c>
      <c r="C25" s="60">
        <v>7.1133346843940876E-2</v>
      </c>
      <c r="D25" s="60">
        <v>-1.9105014115271708</v>
      </c>
      <c r="E25" s="60">
        <v>5.7590516525532973E-2</v>
      </c>
      <c r="F25" s="60">
        <v>-0.27622245905526255</v>
      </c>
      <c r="G25" s="60">
        <v>4.4217399512608002E-3</v>
      </c>
      <c r="H25" s="60">
        <v>-0.32100589889544906</v>
      </c>
      <c r="I25" s="60">
        <v>4.9205179791447368E-2</v>
      </c>
    </row>
    <row r="26" spans="1:9" x14ac:dyDescent="0.2">
      <c r="A26" s="60" t="s">
        <v>112</v>
      </c>
      <c r="B26" s="60">
        <v>4.5837776128481729E-2</v>
      </c>
      <c r="C26" s="60">
        <v>5.6757545543975378E-2</v>
      </c>
      <c r="D26" s="60">
        <v>0.80760673649932446</v>
      </c>
      <c r="E26" s="60">
        <v>0.42033764537109064</v>
      </c>
      <c r="F26" s="60">
        <v>-6.6125716477251323E-2</v>
      </c>
      <c r="G26" s="60">
        <v>0.15780126873421477</v>
      </c>
      <c r="H26" s="60">
        <v>-0.1018585793203523</v>
      </c>
      <c r="I26" s="60">
        <v>0.19353413157731575</v>
      </c>
    </row>
    <row r="27" spans="1:9" x14ac:dyDescent="0.2">
      <c r="A27" s="60" t="s">
        <v>119</v>
      </c>
      <c r="B27" s="60">
        <v>0.26528244144838781</v>
      </c>
      <c r="C27" s="60">
        <v>5.3789377830761924E-2</v>
      </c>
      <c r="D27" s="60">
        <v>4.9318741384785802</v>
      </c>
      <c r="E27" s="60">
        <v>1.7850285202226436E-6</v>
      </c>
      <c r="F27" s="60">
        <v>0.15917414255524168</v>
      </c>
      <c r="G27" s="60">
        <v>0.37139074034153396</v>
      </c>
      <c r="H27" s="60">
        <v>0.12530994983828983</v>
      </c>
      <c r="I27" s="60">
        <v>0.40525493305848581</v>
      </c>
    </row>
    <row r="28" spans="1:9" ht="13.5" thickBot="1" x14ac:dyDescent="0.25">
      <c r="A28" s="58" t="s">
        <v>4</v>
      </c>
      <c r="B28" s="58">
        <v>0.31645796269184767</v>
      </c>
      <c r="C28" s="58">
        <v>0.10797330805851618</v>
      </c>
      <c r="D28" s="58">
        <v>2.9308906838377422</v>
      </c>
      <c r="E28" s="58">
        <v>3.7991058674502485E-3</v>
      </c>
      <c r="F28" s="58">
        <v>0.10346304611181903</v>
      </c>
      <c r="G28" s="58">
        <v>0.52945287927187634</v>
      </c>
      <c r="H28" s="58">
        <v>3.5486262221797793E-2</v>
      </c>
      <c r="I28" s="58">
        <v>0.59742966316189761</v>
      </c>
    </row>
    <row r="29" spans="1:9" x14ac:dyDescent="0.2">
      <c r="A29" s="68"/>
      <c r="B29" s="68"/>
      <c r="C29" s="68"/>
      <c r="D29" s="68"/>
      <c r="E29" s="68"/>
      <c r="F29" s="68"/>
      <c r="G29" s="68"/>
      <c r="H29" s="68"/>
      <c r="I29" s="68"/>
    </row>
    <row r="30" spans="1:9" x14ac:dyDescent="0.2">
      <c r="A30" s="68"/>
      <c r="B30" s="68"/>
      <c r="C30" s="68"/>
      <c r="D30" s="68"/>
      <c r="E30" s="68"/>
      <c r="F30" s="68"/>
      <c r="G30" s="68"/>
      <c r="H30" s="68"/>
      <c r="I30" s="68"/>
    </row>
    <row r="31" spans="1:9" x14ac:dyDescent="0.2">
      <c r="A31" s="68"/>
      <c r="B31" s="68"/>
      <c r="C31" s="68"/>
      <c r="D31" s="68"/>
      <c r="E31" s="68"/>
      <c r="F31" s="68"/>
      <c r="G31" s="68"/>
      <c r="H31" s="68"/>
      <c r="I31" s="68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sqref="A1:I30"/>
    </sheetView>
  </sheetViews>
  <sheetFormatPr defaultRowHeight="12.75" x14ac:dyDescent="0.2"/>
  <sheetData>
    <row r="1" spans="1:9" x14ac:dyDescent="0.2">
      <c r="A1" s="68" t="s">
        <v>355</v>
      </c>
      <c r="B1" s="68"/>
      <c r="C1" s="68"/>
      <c r="D1" s="68"/>
      <c r="E1" s="68"/>
      <c r="F1" s="68"/>
      <c r="G1" s="68"/>
      <c r="H1" s="68"/>
      <c r="I1" s="68"/>
    </row>
    <row r="2" spans="1:9" ht="13.5" thickBot="1" x14ac:dyDescent="0.25">
      <c r="A2" s="68"/>
      <c r="B2" s="68"/>
      <c r="C2" s="68"/>
      <c r="D2" s="68"/>
      <c r="E2" s="68"/>
      <c r="F2" s="68"/>
      <c r="G2" s="68"/>
      <c r="H2" s="68"/>
      <c r="I2" s="68"/>
    </row>
    <row r="3" spans="1:9" x14ac:dyDescent="0.2">
      <c r="A3" s="92" t="s">
        <v>356</v>
      </c>
      <c r="B3" s="92"/>
      <c r="C3" s="68"/>
      <c r="D3" s="68"/>
      <c r="E3" s="68"/>
      <c r="F3" s="68"/>
      <c r="G3" s="68"/>
      <c r="H3" s="68"/>
      <c r="I3" s="68"/>
    </row>
    <row r="4" spans="1:9" x14ac:dyDescent="0.2">
      <c r="A4" s="60" t="s">
        <v>357</v>
      </c>
      <c r="B4" s="60">
        <v>0.74927958741546918</v>
      </c>
      <c r="C4" s="68"/>
      <c r="D4" s="68"/>
      <c r="E4" s="68"/>
      <c r="F4" s="68"/>
      <c r="G4" s="68"/>
      <c r="H4" s="68"/>
      <c r="I4" s="68"/>
    </row>
    <row r="5" spans="1:9" x14ac:dyDescent="0.2">
      <c r="A5" s="60" t="s">
        <v>358</v>
      </c>
      <c r="B5" s="60">
        <v>0.56141990011749576</v>
      </c>
      <c r="C5" s="68"/>
      <c r="D5" s="68"/>
      <c r="E5" s="68"/>
      <c r="F5" s="68"/>
      <c r="G5" s="68"/>
      <c r="H5" s="68"/>
      <c r="I5" s="68"/>
    </row>
    <row r="6" spans="1:9" x14ac:dyDescent="0.2">
      <c r="A6" s="60" t="s">
        <v>359</v>
      </c>
      <c r="B6" s="60">
        <v>0.53821460382741615</v>
      </c>
      <c r="C6" s="68"/>
      <c r="D6" s="68"/>
      <c r="E6" s="68"/>
      <c r="F6" s="68"/>
      <c r="G6" s="68"/>
      <c r="H6" s="68"/>
      <c r="I6" s="68"/>
    </row>
    <row r="7" spans="1:9" x14ac:dyDescent="0.2">
      <c r="A7" s="60" t="s">
        <v>353</v>
      </c>
      <c r="B7" s="60">
        <v>0.60699430956619271</v>
      </c>
      <c r="C7" s="68"/>
      <c r="D7" s="68"/>
      <c r="E7" s="68"/>
      <c r="F7" s="68"/>
      <c r="G7" s="68"/>
      <c r="H7" s="68"/>
      <c r="I7" s="68"/>
    </row>
    <row r="8" spans="1:9" ht="13.5" thickBot="1" x14ac:dyDescent="0.25">
      <c r="A8" s="58" t="s">
        <v>360</v>
      </c>
      <c r="B8" s="58">
        <v>200</v>
      </c>
      <c r="C8" s="68"/>
      <c r="D8" s="68"/>
      <c r="E8" s="68"/>
      <c r="F8" s="68"/>
      <c r="G8" s="68"/>
      <c r="H8" s="68"/>
      <c r="I8" s="68"/>
    </row>
    <row r="9" spans="1:9" x14ac:dyDescent="0.2">
      <c r="A9" s="68"/>
      <c r="B9" s="68"/>
      <c r="C9" s="68"/>
      <c r="D9" s="68"/>
      <c r="E9" s="68"/>
      <c r="F9" s="68"/>
      <c r="G9" s="68"/>
      <c r="H9" s="68"/>
      <c r="I9" s="68"/>
    </row>
    <row r="10" spans="1:9" ht="13.5" thickBot="1" x14ac:dyDescent="0.25">
      <c r="A10" s="68" t="s">
        <v>361</v>
      </c>
      <c r="B10" s="68"/>
      <c r="C10" s="68"/>
      <c r="D10" s="68"/>
      <c r="E10" s="68"/>
      <c r="F10" s="68"/>
      <c r="G10" s="68"/>
      <c r="H10" s="68"/>
      <c r="I10" s="68"/>
    </row>
    <row r="11" spans="1:9" x14ac:dyDescent="0.2">
      <c r="A11" s="69"/>
      <c r="B11" s="69" t="s">
        <v>31</v>
      </c>
      <c r="C11" s="69" t="s">
        <v>362</v>
      </c>
      <c r="D11" s="69" t="s">
        <v>363</v>
      </c>
      <c r="E11" s="69" t="s">
        <v>364</v>
      </c>
      <c r="F11" s="69" t="s">
        <v>365</v>
      </c>
      <c r="G11" s="68"/>
      <c r="H11" s="68"/>
      <c r="I11" s="68"/>
    </row>
    <row r="12" spans="1:9" x14ac:dyDescent="0.2">
      <c r="A12" s="60" t="s">
        <v>366</v>
      </c>
      <c r="B12" s="60">
        <v>10</v>
      </c>
      <c r="C12" s="60">
        <v>89.139444641155478</v>
      </c>
      <c r="D12" s="60">
        <v>8.9139444641155485</v>
      </c>
      <c r="E12" s="60">
        <v>24.193610505956194</v>
      </c>
      <c r="F12" s="60">
        <v>5.6475074107729219E-29</v>
      </c>
      <c r="G12" s="68"/>
      <c r="H12" s="68"/>
      <c r="I12" s="68"/>
    </row>
    <row r="13" spans="1:9" x14ac:dyDescent="0.2">
      <c r="A13" s="60" t="s">
        <v>367</v>
      </c>
      <c r="B13" s="60">
        <v>189</v>
      </c>
      <c r="C13" s="60">
        <v>69.63555535884467</v>
      </c>
      <c r="D13" s="60">
        <v>0.36844209184573901</v>
      </c>
      <c r="E13" s="60"/>
      <c r="F13" s="60"/>
      <c r="G13" s="68"/>
      <c r="H13" s="68"/>
      <c r="I13" s="68"/>
    </row>
    <row r="14" spans="1:9" ht="13.5" thickBot="1" x14ac:dyDescent="0.25">
      <c r="A14" s="58" t="s">
        <v>10</v>
      </c>
      <c r="B14" s="58">
        <v>199</v>
      </c>
      <c r="C14" s="58">
        <v>158.77500000000015</v>
      </c>
      <c r="D14" s="58"/>
      <c r="E14" s="58"/>
      <c r="F14" s="58"/>
      <c r="G14" s="68"/>
      <c r="H14" s="68"/>
      <c r="I14" s="68"/>
    </row>
    <row r="15" spans="1:9" ht="13.5" thickBot="1" x14ac:dyDescent="0.25">
      <c r="A15" s="68"/>
      <c r="B15" s="68"/>
      <c r="C15" s="68"/>
      <c r="D15" s="68"/>
      <c r="E15" s="68"/>
      <c r="F15" s="68"/>
      <c r="G15" s="68"/>
      <c r="H15" s="68"/>
      <c r="I15" s="68"/>
    </row>
    <row r="16" spans="1:9" x14ac:dyDescent="0.2">
      <c r="A16" s="69"/>
      <c r="B16" s="69" t="s">
        <v>368</v>
      </c>
      <c r="C16" s="69" t="s">
        <v>353</v>
      </c>
      <c r="D16" s="69" t="s">
        <v>369</v>
      </c>
      <c r="E16" s="69" t="s">
        <v>370</v>
      </c>
      <c r="F16" s="69" t="s">
        <v>371</v>
      </c>
      <c r="G16" s="69" t="s">
        <v>372</v>
      </c>
      <c r="H16" s="69" t="s">
        <v>374</v>
      </c>
      <c r="I16" s="69" t="s">
        <v>373</v>
      </c>
    </row>
    <row r="17" spans="1:9" x14ac:dyDescent="0.2">
      <c r="A17" s="60" t="s">
        <v>47</v>
      </c>
      <c r="B17" s="60">
        <v>4.1701577169182729</v>
      </c>
      <c r="C17" s="60">
        <v>0.53468055972061612</v>
      </c>
      <c r="D17" s="60">
        <v>7.7993441899164688</v>
      </c>
      <c r="E17" s="60">
        <v>4.0866024138902023E-13</v>
      </c>
      <c r="F17" s="60">
        <v>3.1154494759231328</v>
      </c>
      <c r="G17" s="60">
        <v>5.2248659579134129</v>
      </c>
      <c r="H17" s="60">
        <v>2.7788697537326135</v>
      </c>
      <c r="I17" s="60">
        <v>5.5614456801039323</v>
      </c>
    </row>
    <row r="18" spans="1:9" x14ac:dyDescent="0.2">
      <c r="A18" s="60" t="s">
        <v>78</v>
      </c>
      <c r="B18" s="60">
        <v>5.6569938706216995E-2</v>
      </c>
      <c r="C18" s="60">
        <v>1.099368543148148E-2</v>
      </c>
      <c r="D18" s="60">
        <v>5.1456755842971011</v>
      </c>
      <c r="E18" s="60">
        <v>6.6452536950616515E-7</v>
      </c>
      <c r="F18" s="60">
        <v>3.4883848922906996E-2</v>
      </c>
      <c r="G18" s="60">
        <v>7.8256028489526994E-2</v>
      </c>
      <c r="H18" s="60">
        <v>2.7963358695412149E-2</v>
      </c>
      <c r="I18" s="60">
        <v>8.5176518717021837E-2</v>
      </c>
    </row>
    <row r="19" spans="1:9" x14ac:dyDescent="0.2">
      <c r="A19" s="60" t="s">
        <v>1</v>
      </c>
      <c r="B19" s="60">
        <v>0.20007711284649651</v>
      </c>
      <c r="C19" s="60">
        <v>4.3223272561764094E-2</v>
      </c>
      <c r="D19" s="60">
        <v>4.6289209721590474</v>
      </c>
      <c r="E19" s="60">
        <v>6.8173261665285318E-6</v>
      </c>
      <c r="F19" s="60">
        <v>0.11481509808857726</v>
      </c>
      <c r="G19" s="60">
        <v>0.28533912760441577</v>
      </c>
      <c r="H19" s="60">
        <v>8.760618464200387E-2</v>
      </c>
      <c r="I19" s="60">
        <v>0.31254804105098916</v>
      </c>
    </row>
    <row r="20" spans="1:9" x14ac:dyDescent="0.2">
      <c r="A20" s="60" t="s">
        <v>95</v>
      </c>
      <c r="B20" s="60">
        <v>-0.10290541209524043</v>
      </c>
      <c r="C20" s="60">
        <v>9.1969395614872565E-2</v>
      </c>
      <c r="D20" s="60">
        <v>-1.1189093002868378</v>
      </c>
      <c r="E20" s="60">
        <v>0.2645988847265423</v>
      </c>
      <c r="F20" s="60">
        <v>-0.28432378931290803</v>
      </c>
      <c r="G20" s="60">
        <v>7.8512965122427142E-2</v>
      </c>
      <c r="H20" s="60">
        <v>-0.34221823313233274</v>
      </c>
      <c r="I20" s="60">
        <v>0.13640740894185188</v>
      </c>
    </row>
    <row r="21" spans="1:9" x14ac:dyDescent="0.2">
      <c r="A21" s="60" t="s">
        <v>99</v>
      </c>
      <c r="B21" s="60">
        <v>-3.3935603131369167E-2</v>
      </c>
      <c r="C21" s="60">
        <v>4.9394428463038695E-2</v>
      </c>
      <c r="D21" s="60">
        <v>-0.68703301540907202</v>
      </c>
      <c r="E21" s="60">
        <v>0.49290405585131103</v>
      </c>
      <c r="F21" s="60">
        <v>-0.13137080965249953</v>
      </c>
      <c r="G21" s="60">
        <v>6.3499603389761211E-2</v>
      </c>
      <c r="H21" s="60">
        <v>-0.16246444623157416</v>
      </c>
      <c r="I21" s="60">
        <v>9.4593239968835813E-2</v>
      </c>
    </row>
    <row r="22" spans="1:9" x14ac:dyDescent="0.2">
      <c r="A22" s="60" t="s">
        <v>2</v>
      </c>
      <c r="B22" s="60">
        <v>0.22696992722927026</v>
      </c>
      <c r="C22" s="60">
        <v>7.3086177110300868E-2</v>
      </c>
      <c r="D22" s="60">
        <v>3.1055110036297249</v>
      </c>
      <c r="E22" s="60">
        <v>2.1919166452278693E-3</v>
      </c>
      <c r="F22" s="60">
        <v>8.2800493911284467E-2</v>
      </c>
      <c r="G22" s="60">
        <v>0.37113936054725605</v>
      </c>
      <c r="H22" s="60">
        <v>3.6792976449632392E-2</v>
      </c>
      <c r="I22" s="60">
        <v>0.41714687800890815</v>
      </c>
    </row>
    <row r="23" spans="1:9" x14ac:dyDescent="0.2">
      <c r="A23" s="60" t="s">
        <v>106</v>
      </c>
      <c r="B23" s="60">
        <v>-6.3373778492054014E-2</v>
      </c>
      <c r="C23" s="60">
        <v>3.4355303578404377E-2</v>
      </c>
      <c r="D23" s="60">
        <v>-1.844657793444461</v>
      </c>
      <c r="E23" s="60">
        <v>6.6652351995674763E-2</v>
      </c>
      <c r="F23" s="60">
        <v>-0.13114288127178947</v>
      </c>
      <c r="G23" s="60">
        <v>4.3953242876814402E-3</v>
      </c>
      <c r="H23" s="60">
        <v>-0.15276943627545822</v>
      </c>
      <c r="I23" s="60">
        <v>2.6021879291350192E-2</v>
      </c>
    </row>
    <row r="24" spans="1:9" x14ac:dyDescent="0.2">
      <c r="A24" s="60" t="s">
        <v>109</v>
      </c>
      <c r="B24" s="60">
        <v>-0.1297962135758412</v>
      </c>
      <c r="C24" s="60">
        <v>6.9919089374756202E-2</v>
      </c>
      <c r="D24" s="60">
        <v>-1.8563773461086182</v>
      </c>
      <c r="E24" s="60">
        <v>6.4956307322020013E-2</v>
      </c>
      <c r="F24" s="60">
        <v>-0.26771826521161468</v>
      </c>
      <c r="G24" s="60">
        <v>8.1258380599322777E-3</v>
      </c>
      <c r="H24" s="60">
        <v>-0.31173211095507369</v>
      </c>
      <c r="I24" s="60">
        <v>5.2139683803391318E-2</v>
      </c>
    </row>
    <row r="25" spans="1:9" x14ac:dyDescent="0.2">
      <c r="A25" s="60" t="s">
        <v>112</v>
      </c>
      <c r="B25" s="60">
        <v>4.0431398367206071E-2</v>
      </c>
      <c r="C25" s="60">
        <v>5.5588206185974737E-2</v>
      </c>
      <c r="D25" s="60">
        <v>0.72733770598640357</v>
      </c>
      <c r="E25" s="60">
        <v>0.46791910529784086</v>
      </c>
      <c r="F25" s="60">
        <v>-6.9221623611225025E-2</v>
      </c>
      <c r="G25" s="60">
        <v>0.15008442034563718</v>
      </c>
      <c r="H25" s="60">
        <v>-0.10421422368802799</v>
      </c>
      <c r="I25" s="60">
        <v>0.18507702042244015</v>
      </c>
    </row>
    <row r="26" spans="1:9" x14ac:dyDescent="0.2">
      <c r="A26" s="60" t="s">
        <v>119</v>
      </c>
      <c r="B26" s="60">
        <v>0.2646316804832804</v>
      </c>
      <c r="C26" s="60">
        <v>5.366593043798544E-2</v>
      </c>
      <c r="D26" s="60">
        <v>4.9310927495998591</v>
      </c>
      <c r="E26" s="60">
        <v>1.7845072807180273E-6</v>
      </c>
      <c r="F26" s="60">
        <v>0.15877053018600559</v>
      </c>
      <c r="G26" s="60">
        <v>0.37049283078055517</v>
      </c>
      <c r="H26" s="60">
        <v>0.12498799661614629</v>
      </c>
      <c r="I26" s="60">
        <v>0.4042753643504145</v>
      </c>
    </row>
    <row r="27" spans="1:9" ht="13.5" thickBot="1" x14ac:dyDescent="0.25">
      <c r="A27" s="58" t="s">
        <v>4</v>
      </c>
      <c r="B27" s="58">
        <v>0.32966941027671764</v>
      </c>
      <c r="C27" s="58">
        <v>0.10442220931602585</v>
      </c>
      <c r="D27" s="58">
        <v>3.1570813568883449</v>
      </c>
      <c r="E27" s="58">
        <v>1.8550721269512782E-3</v>
      </c>
      <c r="F27" s="58">
        <v>0.12368667403121028</v>
      </c>
      <c r="G27" s="58">
        <v>0.53565214652222504</v>
      </c>
      <c r="H27" s="58">
        <v>5.7953223350914185E-2</v>
      </c>
      <c r="I27" s="58">
        <v>0.60138559720252105</v>
      </c>
    </row>
    <row r="28" spans="1:9" x14ac:dyDescent="0.2">
      <c r="A28" s="68"/>
      <c r="B28" s="68"/>
      <c r="C28" s="68"/>
      <c r="D28" s="68"/>
      <c r="E28" s="68"/>
      <c r="F28" s="68"/>
      <c r="G28" s="68"/>
      <c r="H28" s="68"/>
      <c r="I28" s="68"/>
    </row>
    <row r="29" spans="1:9" x14ac:dyDescent="0.2">
      <c r="A29" s="68"/>
      <c r="B29" s="68"/>
      <c r="C29" s="68"/>
      <c r="D29" s="68"/>
      <c r="E29" s="68"/>
      <c r="F29" s="68"/>
      <c r="G29" s="68"/>
      <c r="H29" s="68"/>
      <c r="I29" s="68"/>
    </row>
    <row r="30" spans="1:9" x14ac:dyDescent="0.2">
      <c r="A30" s="68"/>
      <c r="B30" s="68"/>
      <c r="C30" s="68"/>
      <c r="D30" s="68"/>
      <c r="E30" s="68"/>
      <c r="F30" s="68"/>
      <c r="G30" s="68"/>
      <c r="H30" s="68"/>
      <c r="I30" s="6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Variable Description</vt:lpstr>
      <vt:lpstr>data</vt:lpstr>
      <vt:lpstr>product</vt:lpstr>
      <vt:lpstr>Task 1</vt:lpstr>
      <vt:lpstr>Task 2.1</vt:lpstr>
      <vt:lpstr>Task 2.2</vt:lpstr>
      <vt:lpstr>Task 2.2.a</vt:lpstr>
      <vt:lpstr>Task 2.2.b</vt:lpstr>
      <vt:lpstr>Task 2.2.c</vt:lpstr>
      <vt:lpstr>Task 2.2.d</vt:lpstr>
      <vt:lpstr>Task 2.2.e</vt:lpstr>
      <vt:lpstr>Task 2.2.f</vt:lpstr>
      <vt:lpstr>Task 2.2.g</vt:lpstr>
      <vt:lpstr>Task 2.2.h</vt:lpstr>
      <vt:lpstr>Task 2.3</vt:lpstr>
      <vt:lpstr>Task 2.3.a</vt:lpstr>
      <vt:lpstr>Task 3.1</vt:lpstr>
      <vt:lpstr>Task 3.2</vt:lpstr>
      <vt:lpstr>Task 3.3</vt:lpstr>
      <vt:lpstr>Task 4.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Shantanu</dc:creator>
  <cp:lastModifiedBy>SHANTANU GUPTA</cp:lastModifiedBy>
  <dcterms:created xsi:type="dcterms:W3CDTF">2019-05-10T01:32:20Z</dcterms:created>
  <dcterms:modified xsi:type="dcterms:W3CDTF">2019-05-14T13:12:59Z</dcterms:modified>
</cp:coreProperties>
</file>