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hesis\Final plot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F14" i="2"/>
  <c r="F10" i="2"/>
  <c r="F11" i="2"/>
  <c r="F12" i="2"/>
  <c r="F13" i="2"/>
  <c r="F9" i="2"/>
  <c r="D3" i="2"/>
  <c r="D4" i="2"/>
  <c r="D5" i="2"/>
  <c r="D6" i="2"/>
  <c r="D7" i="2"/>
  <c r="D8" i="2"/>
  <c r="D10" i="2"/>
  <c r="D11" i="2"/>
  <c r="D12" i="2"/>
  <c r="D13" i="2"/>
  <c r="D14" i="2"/>
  <c r="D2" i="2"/>
  <c r="E5" i="1" l="1"/>
  <c r="E6" i="1"/>
  <c r="E7" i="1"/>
  <c r="E8" i="1"/>
  <c r="E9" i="1"/>
  <c r="E10" i="1"/>
  <c r="E11" i="1"/>
  <c r="E12" i="1"/>
  <c r="E13" i="1"/>
  <c r="E14" i="1"/>
  <c r="E4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<sst xmlns="http://schemas.openxmlformats.org/spreadsheetml/2006/main" count="13" uniqueCount="10">
  <si>
    <t>Angles</t>
  </si>
  <si>
    <t>Board(h)</t>
  </si>
  <si>
    <t>Glass(h)</t>
  </si>
  <si>
    <t>Glass h in m</t>
  </si>
  <si>
    <t>Board h in m</t>
  </si>
  <si>
    <t>Cd/h</t>
  </si>
  <si>
    <t>Cd</t>
  </si>
  <si>
    <t>PIV</t>
  </si>
  <si>
    <t>Exp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</si>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</sst>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Flow Depth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Glass(h)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34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8.5399999999999991</c:v>
                </c:pt>
                <c:pt idx="1">
                  <c:v>6.6333333333333329</c:v>
                </c:pt>
                <c:pt idx="2">
                  <c:v>4.59</c:v>
                </c:pt>
                <c:pt idx="3">
                  <c:v>3.5333333333333337</c:v>
                </c:pt>
                <c:pt idx="4">
                  <c:v>2.75</c:v>
                </c:pt>
                <c:pt idx="5">
                  <c:v>2.0766666666666667</c:v>
                </c:pt>
                <c:pt idx="6">
                  <c:v>1.6666666666666667</c:v>
                </c:pt>
                <c:pt idx="7">
                  <c:v>1.8033333333333335</c:v>
                </c:pt>
                <c:pt idx="8">
                  <c:v>1.5966666666666667</c:v>
                </c:pt>
                <c:pt idx="9">
                  <c:v>1.4266666666666667</c:v>
                </c:pt>
                <c:pt idx="10">
                  <c:v>1.2666666666666668</c:v>
                </c:pt>
                <c:pt idx="11">
                  <c:v>1.2633333333333334</c:v>
                </c:pt>
                <c:pt idx="12">
                  <c:v>1.2300000000000002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Board(h)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34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2">
                  <c:v>13.5</c:v>
                </c:pt>
                <c:pt idx="3">
                  <c:v>9.74</c:v>
                </c:pt>
                <c:pt idx="4">
                  <c:v>6.7149999999999999</c:v>
                </c:pt>
                <c:pt idx="5">
                  <c:v>4.9450000000000003</c:v>
                </c:pt>
                <c:pt idx="6">
                  <c:v>3.67</c:v>
                </c:pt>
                <c:pt idx="7">
                  <c:v>3.01</c:v>
                </c:pt>
                <c:pt idx="8">
                  <c:v>2.355</c:v>
                </c:pt>
                <c:pt idx="9">
                  <c:v>1.63</c:v>
                </c:pt>
                <c:pt idx="10">
                  <c:v>1.43</c:v>
                </c:pt>
                <c:pt idx="11">
                  <c:v>1.345</c:v>
                </c:pt>
                <c:pt idx="12">
                  <c:v>1.47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51088"/>
        <c:axId val="299056184"/>
      </c:scatterChart>
      <c:valAx>
        <c:axId val="29905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56184"/>
        <c:crosses val="autoZero"/>
        <c:crossBetween val="midCat"/>
      </c:valAx>
      <c:valAx>
        <c:axId val="29905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5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Sheet2!$G$2:$G$7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xVal>
          <c:yVal>
            <c:numRef>
              <c:f>Sheet2!$H$2:$H$7</c:f>
              <c:numCache>
                <c:formatCode>General</c:formatCode>
                <c:ptCount val="6"/>
                <c:pt idx="0">
                  <c:v>0.81084367499999999</c:v>
                </c:pt>
                <c:pt idx="1">
                  <c:v>0.78655719499999999</c:v>
                </c:pt>
                <c:pt idx="2">
                  <c:v>0.92166570599999997</c:v>
                </c:pt>
                <c:pt idx="3">
                  <c:v>1.092181311</c:v>
                </c:pt>
                <c:pt idx="4">
                  <c:v>1.073979808</c:v>
                </c:pt>
                <c:pt idx="5">
                  <c:v>1.0869834140000001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PIV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Sheet2!$G$2:$G$7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xVal>
          <c:yVal>
            <c:numRef>
              <c:f>Sheet2!$I$2:$I$7</c:f>
              <c:numCache>
                <c:formatCode>General</c:formatCode>
                <c:ptCount val="6"/>
                <c:pt idx="0">
                  <c:v>0.69</c:v>
                </c:pt>
                <c:pt idx="1">
                  <c:v>0.76</c:v>
                </c:pt>
                <c:pt idx="2">
                  <c:v>0.73</c:v>
                </c:pt>
                <c:pt idx="3">
                  <c:v>0.78</c:v>
                </c:pt>
                <c:pt idx="4">
                  <c:v>0.85</c:v>
                </c:pt>
                <c:pt idx="5">
                  <c:v>0.86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51872"/>
        <c:axId val="299055792"/>
      </c:scatterChart>
      <c:valAx>
        <c:axId val="2990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55792"/>
        <c:crosses val="autoZero"/>
        <c:crossBetween val="midCat"/>
      </c:valAx>
      <c:valAx>
        <c:axId val="2990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5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271462</xdr:colOff>
      <xdr:row>2</xdr:row>
      <xdr:rowOff>176212</xdr:rowOff>
    </xdr:from>
    <xdr:to>
      <xdr:col>15</xdr:col>
      <xdr:colOff>157162</xdr:colOff>
      <xdr:row>17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3</xdr:row>
      <xdr:rowOff>71437</xdr:rowOff>
    </xdr:from>
    <xdr:to>
      <xdr:col>20</xdr:col>
      <xdr:colOff>533400</xdr:colOff>
      <xdr:row>17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defaultRowHeight="15" x14ac:dyDescent="0.25"/>
  <cols>
    <col min="4" max="4" width="12.28515625" customWidth="1"/>
    <col min="5" max="5" width="12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16</v>
      </c>
      <c r="B2">
        <v>8.5399999999999991</v>
      </c>
      <c r="D2">
        <f>B2/1000</f>
        <v>8.539999999999999E-3</v>
      </c>
    </row>
    <row r="3" spans="1:5" x14ac:dyDescent="0.25">
      <c r="A3">
        <v>18</v>
      </c>
      <c r="B3">
        <v>6.6333333333333329</v>
      </c>
      <c r="D3">
        <f t="shared" ref="D3:D14" si="0">B3/1000</f>
        <v>6.6333333333333331E-3</v>
      </c>
    </row>
    <row r="4" spans="1:5" x14ac:dyDescent="0.25">
      <c r="A4">
        <v>20</v>
      </c>
      <c r="B4">
        <v>4.59</v>
      </c>
      <c r="C4">
        <v>13.5</v>
      </c>
      <c r="D4">
        <f t="shared" si="0"/>
        <v>4.5899999999999995E-3</v>
      </c>
      <c r="E4">
        <f>C4/1000</f>
        <v>1.35E-2</v>
      </c>
    </row>
    <row r="5" spans="1:5" x14ac:dyDescent="0.25">
      <c r="A5">
        <v>22</v>
      </c>
      <c r="B5">
        <v>3.5333333333333337</v>
      </c>
      <c r="C5">
        <v>9.74</v>
      </c>
      <c r="D5">
        <f t="shared" si="0"/>
        <v>3.5333333333333336E-3</v>
      </c>
      <c r="E5">
        <f t="shared" ref="E5:E14" si="1">C5/1000</f>
        <v>9.7400000000000004E-3</v>
      </c>
    </row>
    <row r="6" spans="1:5" x14ac:dyDescent="0.25">
      <c r="A6">
        <v>24</v>
      </c>
      <c r="B6">
        <v>2.75</v>
      </c>
      <c r="C6">
        <v>6.7149999999999999</v>
      </c>
      <c r="D6">
        <f t="shared" si="0"/>
        <v>2.7499999999999998E-3</v>
      </c>
      <c r="E6">
        <f t="shared" si="1"/>
        <v>6.7149999999999996E-3</v>
      </c>
    </row>
    <row r="7" spans="1:5" x14ac:dyDescent="0.25">
      <c r="A7">
        <v>26</v>
      </c>
      <c r="B7">
        <v>2.0766666666666667</v>
      </c>
      <c r="C7">
        <v>4.9450000000000003</v>
      </c>
      <c r="D7">
        <f t="shared" si="0"/>
        <v>2.0766666666666668E-3</v>
      </c>
      <c r="E7">
        <f t="shared" si="1"/>
        <v>4.9450000000000006E-3</v>
      </c>
    </row>
    <row r="8" spans="1:5" x14ac:dyDescent="0.25">
      <c r="A8">
        <v>28</v>
      </c>
      <c r="B8">
        <v>1.6666666666666667</v>
      </c>
      <c r="C8">
        <v>3.67</v>
      </c>
      <c r="D8">
        <f t="shared" si="0"/>
        <v>1.6666666666666668E-3</v>
      </c>
      <c r="E8">
        <f t="shared" si="1"/>
        <v>3.6700000000000001E-3</v>
      </c>
    </row>
    <row r="9" spans="1:5" x14ac:dyDescent="0.25">
      <c r="A9">
        <v>30</v>
      </c>
      <c r="B9">
        <v>1.8033333333333335</v>
      </c>
      <c r="C9">
        <v>3.01</v>
      </c>
      <c r="D9">
        <f t="shared" si="0"/>
        <v>1.8033333333333334E-3</v>
      </c>
      <c r="E9">
        <f t="shared" si="1"/>
        <v>3.0099999999999997E-3</v>
      </c>
    </row>
    <row r="10" spans="1:5" x14ac:dyDescent="0.25">
      <c r="A10">
        <v>32</v>
      </c>
      <c r="B10">
        <v>1.5966666666666667</v>
      </c>
      <c r="C10">
        <v>2.355</v>
      </c>
      <c r="D10">
        <f t="shared" si="0"/>
        <v>1.5966666666666666E-3</v>
      </c>
      <c r="E10">
        <f t="shared" si="1"/>
        <v>2.3549999999999999E-3</v>
      </c>
    </row>
    <row r="11" spans="1:5" x14ac:dyDescent="0.25">
      <c r="A11">
        <v>34</v>
      </c>
      <c r="B11">
        <v>1.4266666666666667</v>
      </c>
      <c r="C11">
        <v>1.63</v>
      </c>
      <c r="D11">
        <f t="shared" si="0"/>
        <v>1.4266666666666668E-3</v>
      </c>
      <c r="E11">
        <f t="shared" si="1"/>
        <v>1.6299999999999999E-3</v>
      </c>
    </row>
    <row r="12" spans="1:5" x14ac:dyDescent="0.25">
      <c r="A12">
        <v>36</v>
      </c>
      <c r="B12">
        <v>1.2666666666666668</v>
      </c>
      <c r="C12">
        <v>1.43</v>
      </c>
      <c r="D12">
        <f t="shared" si="0"/>
        <v>1.2666666666666668E-3</v>
      </c>
      <c r="E12">
        <f t="shared" si="1"/>
        <v>1.4299999999999998E-3</v>
      </c>
    </row>
    <row r="13" spans="1:5" x14ac:dyDescent="0.25">
      <c r="A13">
        <v>38</v>
      </c>
      <c r="B13">
        <v>1.2633333333333334</v>
      </c>
      <c r="C13">
        <v>1.345</v>
      </c>
      <c r="D13">
        <f t="shared" si="0"/>
        <v>1.2633333333333333E-3</v>
      </c>
      <c r="E13">
        <f t="shared" si="1"/>
        <v>1.3450000000000001E-3</v>
      </c>
    </row>
    <row r="14" spans="1:5" x14ac:dyDescent="0.25">
      <c r="A14">
        <v>40</v>
      </c>
      <c r="B14">
        <v>1.2300000000000002</v>
      </c>
      <c r="C14">
        <v>1.47</v>
      </c>
      <c r="D14">
        <f t="shared" si="0"/>
        <v>1.2300000000000002E-3</v>
      </c>
      <c r="E14">
        <f t="shared" si="1"/>
        <v>1.47E-3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" sqref="G1:I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6</v>
      </c>
      <c r="D1" t="s">
        <v>5</v>
      </c>
      <c r="E1" t="s">
        <v>7</v>
      </c>
      <c r="G1" t="s">
        <v>9</v>
      </c>
      <c r="H1" t="s">
        <v>8</v>
      </c>
      <c r="I1" t="s">
        <v>7</v>
      </c>
    </row>
    <row r="2" spans="1:9" x14ac:dyDescent="0.25">
      <c r="A2">
        <v>16</v>
      </c>
      <c r="B2">
        <v>8.5399999999999991</v>
      </c>
      <c r="C2">
        <v>31.148608960000001</v>
      </c>
      <c r="D2">
        <f>C2/B2</f>
        <v>3.6473780983606563</v>
      </c>
      <c r="G2">
        <v>30</v>
      </c>
      <c r="H2">
        <v>0.81084367499999999</v>
      </c>
      <c r="I2">
        <v>0.69</v>
      </c>
    </row>
    <row r="3" spans="1:9" x14ac:dyDescent="0.25">
      <c r="A3">
        <v>18</v>
      </c>
      <c r="B3">
        <v>6.6333333333333329</v>
      </c>
      <c r="C3">
        <v>9.5164296410000002</v>
      </c>
      <c r="D3">
        <f t="shared" ref="D3:D14" si="0">C3/B3</f>
        <v>1.4346376343216081</v>
      </c>
      <c r="G3">
        <v>32</v>
      </c>
      <c r="H3">
        <v>0.78655719499999999</v>
      </c>
      <c r="I3">
        <v>0.76</v>
      </c>
    </row>
    <row r="4" spans="1:9" x14ac:dyDescent="0.25">
      <c r="A4">
        <v>20</v>
      </c>
      <c r="B4">
        <v>4.59</v>
      </c>
      <c r="C4">
        <v>6.8947777190000004</v>
      </c>
      <c r="D4">
        <f t="shared" si="0"/>
        <v>1.5021302220043575</v>
      </c>
      <c r="G4">
        <v>34</v>
      </c>
      <c r="H4">
        <v>0.92166570599999997</v>
      </c>
      <c r="I4">
        <v>0.73</v>
      </c>
    </row>
    <row r="5" spans="1:9" x14ac:dyDescent="0.25">
      <c r="A5">
        <v>22</v>
      </c>
      <c r="B5">
        <v>3.5333333333333337</v>
      </c>
      <c r="C5">
        <v>3.6486377280000002</v>
      </c>
      <c r="D5">
        <f t="shared" si="0"/>
        <v>1.032633319245283</v>
      </c>
      <c r="G5">
        <v>36</v>
      </c>
      <c r="H5">
        <v>1.092181311</v>
      </c>
      <c r="I5">
        <v>0.78</v>
      </c>
    </row>
    <row r="6" spans="1:9" x14ac:dyDescent="0.25">
      <c r="A6">
        <v>24</v>
      </c>
      <c r="B6">
        <v>2.75</v>
      </c>
      <c r="C6">
        <v>2.4386850199999999</v>
      </c>
      <c r="D6">
        <f t="shared" si="0"/>
        <v>0.8867945527272727</v>
      </c>
      <c r="G6">
        <v>38</v>
      </c>
      <c r="H6">
        <v>1.073979808</v>
      </c>
      <c r="I6">
        <v>0.85</v>
      </c>
    </row>
    <row r="7" spans="1:9" x14ac:dyDescent="0.25">
      <c r="A7">
        <v>26</v>
      </c>
      <c r="B7">
        <v>2.0766666666666667</v>
      </c>
      <c r="C7">
        <v>2.0969211470000002</v>
      </c>
      <c r="D7">
        <f t="shared" si="0"/>
        <v>1.009753361316212</v>
      </c>
      <c r="G7">
        <v>40</v>
      </c>
      <c r="H7">
        <v>1.0869834140000001</v>
      </c>
      <c r="I7">
        <v>0.86</v>
      </c>
    </row>
    <row r="8" spans="1:9" x14ac:dyDescent="0.25">
      <c r="A8">
        <v>28</v>
      </c>
      <c r="B8">
        <v>1.6666666666666667</v>
      </c>
      <c r="C8">
        <v>1.820928637</v>
      </c>
      <c r="D8">
        <f t="shared" si="0"/>
        <v>1.0925571822</v>
      </c>
    </row>
    <row r="9" spans="1:9" x14ac:dyDescent="0.25">
      <c r="A9">
        <v>30</v>
      </c>
      <c r="B9">
        <v>1.8033333333333335</v>
      </c>
      <c r="C9">
        <v>1.4622214280000001</v>
      </c>
      <c r="D9">
        <f>C9/B9</f>
        <v>0.81084367541589653</v>
      </c>
      <c r="E9">
        <v>0.69</v>
      </c>
      <c r="F9">
        <f>ABS(E9-D9)/D9</f>
        <v>0.14903449219593856</v>
      </c>
    </row>
    <row r="10" spans="1:9" x14ac:dyDescent="0.25">
      <c r="A10">
        <v>32</v>
      </c>
      <c r="B10">
        <v>1.5966666666666667</v>
      </c>
      <c r="C10">
        <v>1.2558696549999999</v>
      </c>
      <c r="D10">
        <f t="shared" si="0"/>
        <v>0.78655719519832978</v>
      </c>
      <c r="E10">
        <v>0.76</v>
      </c>
      <c r="F10">
        <f t="shared" ref="F10:F14" si="1">ABS(E10-D10)/D10</f>
        <v>3.3763844969510959E-2</v>
      </c>
    </row>
    <row r="11" spans="1:9" x14ac:dyDescent="0.25">
      <c r="A11">
        <v>34</v>
      </c>
      <c r="B11">
        <v>1.4266666666666667</v>
      </c>
      <c r="C11">
        <v>1.31490974</v>
      </c>
      <c r="D11">
        <f t="shared" si="0"/>
        <v>0.92166570560747663</v>
      </c>
      <c r="E11">
        <v>0.73</v>
      </c>
      <c r="F11">
        <f t="shared" si="1"/>
        <v>0.20795577446504682</v>
      </c>
    </row>
    <row r="12" spans="1:9" x14ac:dyDescent="0.25">
      <c r="A12">
        <v>36</v>
      </c>
      <c r="B12">
        <v>1.2666666666666668</v>
      </c>
      <c r="C12">
        <v>1.38342966</v>
      </c>
      <c r="D12">
        <f t="shared" si="0"/>
        <v>1.0921813105263156</v>
      </c>
      <c r="E12">
        <v>0.78</v>
      </c>
      <c r="F12">
        <f t="shared" si="1"/>
        <v>0.28583286265526492</v>
      </c>
    </row>
    <row r="13" spans="1:9" x14ac:dyDescent="0.25">
      <c r="A13">
        <v>38</v>
      </c>
      <c r="B13">
        <v>1.2633333333333334</v>
      </c>
      <c r="C13">
        <v>1.356794491</v>
      </c>
      <c r="D13">
        <f t="shared" si="0"/>
        <v>1.0739798081794194</v>
      </c>
      <c r="E13">
        <v>0.85</v>
      </c>
      <c r="F13">
        <f t="shared" si="1"/>
        <v>0.20855122831322476</v>
      </c>
    </row>
    <row r="14" spans="1:9" x14ac:dyDescent="0.25">
      <c r="A14">
        <v>40</v>
      </c>
      <c r="B14">
        <v>1.2300000000000002</v>
      </c>
      <c r="C14">
        <v>1.336989599</v>
      </c>
      <c r="D14">
        <f t="shared" si="0"/>
        <v>1.0869834138211381</v>
      </c>
      <c r="E14">
        <v>0.86</v>
      </c>
      <c r="F14">
        <f t="shared" si="1"/>
        <v>0.20881957436977777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2022-07-04T07:28:54Z</dcterms:created>
  <dcterms:modified xsi:type="dcterms:W3CDTF">2022-12-30T17:16:49Z</dcterms:modified>
</cp:coreProperties>
</file>