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Documents\mtp Deepika\"/>
    </mc:Choice>
  </mc:AlternateContent>
  <xr:revisionPtr revIDLastSave="0" documentId="13_ncr:1_{C7BE1A88-B9E0-408D-A62F-C9280B56776E}" xr6:coauthVersionLast="47" xr6:coauthVersionMax="47" xr10:uidLastSave="{00000000-0000-0000-0000-000000000000}"/>
  <bookViews>
    <workbookView xWindow="-98" yWindow="-98" windowWidth="21795" windowHeight="13695" xr2:uid="{BCD93CE1-4E5D-41EC-AF97-6A5AAE0DDC2F}"/>
  </bookViews>
  <sheets>
    <sheet name="Smooth (2)" sheetId="3" r:id="rId1"/>
    <sheet name="Smooth" sheetId="1" r:id="rId2"/>
    <sheet name="Roug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G19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G40" i="3" s="1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G14" i="3"/>
  <c r="G32" i="3"/>
  <c r="F2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G24" i="3"/>
  <c r="E24" i="3"/>
  <c r="E23" i="3"/>
  <c r="E22" i="3"/>
  <c r="E21" i="3"/>
  <c r="E20" i="3"/>
  <c r="K19" i="3"/>
  <c r="E19" i="3"/>
  <c r="K18" i="3"/>
  <c r="G61" i="3" s="1"/>
  <c r="E18" i="3"/>
  <c r="E17" i="3"/>
  <c r="E16" i="3"/>
  <c r="E15" i="3"/>
  <c r="E14" i="3"/>
  <c r="E13" i="3"/>
  <c r="E12" i="3"/>
  <c r="E11" i="3"/>
  <c r="E10" i="3"/>
  <c r="E9" i="3"/>
  <c r="E8" i="3"/>
  <c r="E7" i="3"/>
  <c r="G6" i="3"/>
  <c r="E6" i="3"/>
  <c r="E5" i="3"/>
  <c r="E4" i="3"/>
  <c r="E3" i="3"/>
  <c r="E2" i="3"/>
  <c r="K18" i="1"/>
  <c r="F2" i="1" s="1"/>
  <c r="G2" i="1" s="1"/>
  <c r="K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G9" i="3" l="1"/>
  <c r="G43" i="3"/>
  <c r="G44" i="3"/>
  <c r="G60" i="3"/>
  <c r="G36" i="3"/>
  <c r="G51" i="3"/>
  <c r="G52" i="3"/>
  <c r="G38" i="3"/>
  <c r="G7" i="3"/>
  <c r="G33" i="3"/>
  <c r="G15" i="3"/>
  <c r="G20" i="3"/>
  <c r="G56" i="3"/>
  <c r="G27" i="3"/>
  <c r="G59" i="3"/>
  <c r="G4" i="3"/>
  <c r="G12" i="3"/>
  <c r="G30" i="3"/>
  <c r="G46" i="3"/>
  <c r="G49" i="3"/>
  <c r="G2" i="3"/>
  <c r="G10" i="3"/>
  <c r="G18" i="3"/>
  <c r="G28" i="3"/>
  <c r="G48" i="3"/>
  <c r="G64" i="3"/>
  <c r="G17" i="3"/>
  <c r="G35" i="3"/>
  <c r="G22" i="3"/>
  <c r="G54" i="3"/>
  <c r="G62" i="3"/>
  <c r="G25" i="3"/>
  <c r="G41" i="3"/>
  <c r="G57" i="3"/>
  <c r="G65" i="3"/>
  <c r="G5" i="3"/>
  <c r="G13" i="3"/>
  <c r="G23" i="3"/>
  <c r="G31" i="3"/>
  <c r="G39" i="3"/>
  <c r="G47" i="3"/>
  <c r="G55" i="3"/>
  <c r="G63" i="3"/>
  <c r="G66" i="3"/>
  <c r="G8" i="3"/>
  <c r="G16" i="3"/>
  <c r="G26" i="3"/>
  <c r="G34" i="3"/>
  <c r="G42" i="3"/>
  <c r="G50" i="3"/>
  <c r="G58" i="3"/>
  <c r="G3" i="3"/>
  <c r="G11" i="3"/>
  <c r="G21" i="3"/>
  <c r="G29" i="3"/>
  <c r="G37" i="3"/>
  <c r="G45" i="3"/>
  <c r="G53" i="3"/>
  <c r="F32" i="1"/>
  <c r="G32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7" i="1"/>
  <c r="G7" i="1" s="1"/>
  <c r="F64" i="1"/>
  <c r="G64" i="1" s="1"/>
  <c r="F24" i="1"/>
  <c r="G24" i="1" s="1"/>
  <c r="F62" i="1"/>
  <c r="G62" i="1" s="1"/>
  <c r="F54" i="1"/>
  <c r="G54" i="1" s="1"/>
  <c r="F46" i="1"/>
  <c r="G46" i="1" s="1"/>
  <c r="F38" i="1"/>
  <c r="G38" i="1" s="1"/>
  <c r="F30" i="1"/>
  <c r="G30" i="1" s="1"/>
  <c r="F22" i="1"/>
  <c r="G22" i="1" s="1"/>
  <c r="F14" i="1"/>
  <c r="G14" i="1" s="1"/>
  <c r="F6" i="1"/>
  <c r="G6" i="1" s="1"/>
  <c r="F56" i="1"/>
  <c r="G56" i="1" s="1"/>
  <c r="F16" i="1"/>
  <c r="G16" i="1" s="1"/>
  <c r="F53" i="1"/>
  <c r="G53" i="1" s="1"/>
  <c r="F21" i="1"/>
  <c r="G21" i="1" s="1"/>
  <c r="F60" i="1"/>
  <c r="G60" i="1" s="1"/>
  <c r="F28" i="1"/>
  <c r="G28" i="1" s="1"/>
  <c r="F20" i="1"/>
  <c r="G20" i="1" s="1"/>
  <c r="F4" i="1"/>
  <c r="G4" i="1" s="1"/>
  <c r="F61" i="1"/>
  <c r="G61" i="1" s="1"/>
  <c r="F29" i="1"/>
  <c r="G29" i="1" s="1"/>
  <c r="F36" i="1"/>
  <c r="G36" i="1" s="1"/>
  <c r="F12" i="1"/>
  <c r="G12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3" i="1"/>
  <c r="G3" i="1" s="1"/>
  <c r="F40" i="1"/>
  <c r="G40" i="1" s="1"/>
  <c r="F37" i="1"/>
  <c r="G37" i="1" s="1"/>
  <c r="F13" i="1"/>
  <c r="G13" i="1" s="1"/>
  <c r="F44" i="1"/>
  <c r="G44" i="1" s="1"/>
  <c r="F66" i="1"/>
  <c r="G66" i="1" s="1"/>
  <c r="F58" i="1"/>
  <c r="G58" i="1" s="1"/>
  <c r="F50" i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48" i="1"/>
  <c r="G48" i="1" s="1"/>
  <c r="F8" i="1"/>
  <c r="G8" i="1" s="1"/>
  <c r="F45" i="1"/>
  <c r="G45" i="1" s="1"/>
  <c r="F5" i="1"/>
  <c r="G5" i="1" s="1"/>
  <c r="F52" i="1"/>
  <c r="G52" i="1" s="1"/>
  <c r="F65" i="1"/>
  <c r="G65" i="1" s="1"/>
  <c r="F57" i="1"/>
  <c r="G57" i="1" s="1"/>
  <c r="F49" i="1"/>
  <c r="G49" i="1" s="1"/>
  <c r="F41" i="1"/>
  <c r="G41" i="1" s="1"/>
  <c r="F33" i="1"/>
  <c r="G33" i="1" s="1"/>
  <c r="F25" i="1"/>
  <c r="G25" i="1" s="1"/>
  <c r="F17" i="1"/>
  <c r="G17" i="1" s="1"/>
  <c r="F9" i="1"/>
  <c r="G9" i="1" s="1"/>
</calcChain>
</file>

<file path=xl/sharedStrings.xml><?xml version="1.0" encoding="utf-8"?>
<sst xmlns="http://schemas.openxmlformats.org/spreadsheetml/2006/main" count="23" uniqueCount="8">
  <si>
    <t>Diameter</t>
  </si>
  <si>
    <t>Fr</t>
  </si>
  <si>
    <t>Hs</t>
  </si>
  <si>
    <t>H</t>
  </si>
  <si>
    <t>K</t>
  </si>
  <si>
    <t>Hs/H</t>
  </si>
  <si>
    <t>Fr2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</si>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</sst>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Shock Height Eff coeff.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 (2)'!$B$4:$B$14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'Smooth (2)'!$G$4:$G$14</c:f>
              <c:numCache>
                <c:formatCode>General</c:formatCode>
                <c:ptCount val="11"/>
                <c:pt idx="0">
                  <c:v>5.1146899101729346</c:v>
                </c:pt>
                <c:pt idx="1">
                  <c:v>2.4897876122858715</c:v>
                </c:pt>
                <c:pt idx="2">
                  <c:v>1.6664895068967802</c:v>
                </c:pt>
                <c:pt idx="3">
                  <c:v>1.5588813736878644</c:v>
                </c:pt>
                <c:pt idx="4">
                  <c:v>1.4469440927064481</c:v>
                </c:pt>
                <c:pt idx="5">
                  <c:v>1.0944274778568996</c:v>
                </c:pt>
                <c:pt idx="6">
                  <c:v>0.89251521747793416</c:v>
                </c:pt>
                <c:pt idx="7">
                  <c:v>0.98057449805112706</c:v>
                </c:pt>
                <c:pt idx="8">
                  <c:v>1.0673100621063143</c:v>
                </c:pt>
                <c:pt idx="9">
                  <c:v>0.97271587933248305</c:v>
                </c:pt>
                <c:pt idx="10">
                  <c:v>1.127521375070714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B-43FD-960E-C9A444A982B4}"/>
            </c:ext>
          </c:extLst>
        </c:ser>
        <c:ser>
          <c:idx val="1"/>
          <c:order val="1"/>
          <c:tx>
            <c:v>D=30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'Smooth (2)'!$B$17:$B$27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'Smooth (2)'!$G$17:$G$27</c:f>
              <c:numCache>
                <c:formatCode>General</c:formatCode>
                <c:ptCount val="11"/>
                <c:pt idx="0">
                  <c:v>6.5344247527437451</c:v>
                </c:pt>
                <c:pt idx="1">
                  <c:v>3.0080958021920181</c:v>
                </c:pt>
                <c:pt idx="2">
                  <c:v>2.358204252563346</c:v>
                </c:pt>
                <c:pt idx="3">
                  <c:v>1.9035144553767775</c:v>
                </c:pt>
                <c:pt idx="4">
                  <c:v>1.8252224478960912</c:v>
                </c:pt>
                <c:pt idx="5">
                  <c:v>1.2381569665553143</c:v>
                </c:pt>
                <c:pt idx="6">
                  <c:v>1.0293333937042035</c:v>
                </c:pt>
                <c:pt idx="7">
                  <c:v>0.98247692892081528</c:v>
                </c:pt>
                <c:pt idx="8">
                  <c:v>0.98285690061399977</c:v>
                </c:pt>
                <c:pt idx="9">
                  <c:v>0.9482229474583026</c:v>
                </c:pt>
                <c:pt idx="10">
                  <c:v>0.86520583831944575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B-43FD-960E-C9A444A982B4}"/>
            </c:ext>
          </c:extLst>
        </c:ser>
        <c:ser>
          <c:idx val="2"/>
          <c:order val="2"/>
          <c:tx>
            <c:v>D=40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'Smooth (2)'!$B$30:$B$40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'Smooth (2)'!$G$30:$G$40</c:f>
              <c:numCache>
                <c:formatCode>General</c:formatCode>
                <c:ptCount val="11"/>
                <c:pt idx="0">
                  <c:v>7.0742066828338119</c:v>
                </c:pt>
                <c:pt idx="1">
                  <c:v>3.6044087724329779</c:v>
                </c:pt>
                <c:pt idx="2">
                  <c:v>2.7024881959211999</c:v>
                </c:pt>
                <c:pt idx="3">
                  <c:v>2.2776965409974279</c:v>
                </c:pt>
                <c:pt idx="4">
                  <c:v>1.8505461415218361</c:v>
                </c:pt>
                <c:pt idx="5">
                  <c:v>1.4675377397017357</c:v>
                </c:pt>
                <c:pt idx="6">
                  <c:v>1.2263654368541581</c:v>
                </c:pt>
                <c:pt idx="7">
                  <c:v>1.251875126278613</c:v>
                </c:pt>
                <c:pt idx="8">
                  <c:v>1.1532512905425094</c:v>
                </c:pt>
                <c:pt idx="9">
                  <c:v>1.0670467217338568</c:v>
                </c:pt>
                <c:pt idx="10">
                  <c:v>0.93842889564334597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B-43FD-960E-C9A444A982B4}"/>
            </c:ext>
          </c:extLst>
        </c:ser>
        <c:ser>
          <c:idx val="3"/>
          <c:order val="3"/>
          <c:tx>
            <c:v>D=50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'Smooth (2)'!$B$43:$B$53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'Smooth (2)'!$G$43:$G$53</c:f>
              <c:numCache>
                <c:formatCode>General</c:formatCode>
                <c:ptCount val="11"/>
                <c:pt idx="0">
                  <c:v>7.4291176720534313</c:v>
                </c:pt>
                <c:pt idx="1">
                  <c:v>3.7066302045090005</c:v>
                </c:pt>
                <c:pt idx="2">
                  <c:v>2.5234951854757601</c:v>
                </c:pt>
                <c:pt idx="3">
                  <c:v>2.3833566529692307</c:v>
                </c:pt>
                <c:pt idx="4">
                  <c:v>1.8536462744160909</c:v>
                </c:pt>
                <c:pt idx="5">
                  <c:v>1.3068700608091814</c:v>
                </c:pt>
                <c:pt idx="6">
                  <c:v>1.0874057178983052</c:v>
                </c:pt>
                <c:pt idx="7">
                  <c:v>1.0492360968425749</c:v>
                </c:pt>
                <c:pt idx="8">
                  <c:v>1.049889273946077</c:v>
                </c:pt>
                <c:pt idx="9">
                  <c:v>0.89963318992179031</c:v>
                </c:pt>
                <c:pt idx="10">
                  <c:v>0.77438310519599873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B-43FD-960E-C9A444A982B4}"/>
            </c:ext>
          </c:extLst>
        </c:ser>
        <c:ser>
          <c:idx val="4"/>
          <c:order val="4"/>
          <c:tx>
            <c:v>D=60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0686789151356085E-4"/>
                  <c:y val="-0.33271070282881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'Smooth (2)'!$B$56:$B$66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'Smooth (2)'!$G$56:$G$66</c:f>
              <c:numCache>
                <c:formatCode>General</c:formatCode>
                <c:ptCount val="11"/>
                <c:pt idx="0">
                  <c:v>5.6173916581256469</c:v>
                </c:pt>
                <c:pt idx="1">
                  <c:v>3.0203421802630612</c:v>
                </c:pt>
                <c:pt idx="2">
                  <c:v>1.8152704330561187</c:v>
                </c:pt>
                <c:pt idx="3">
                  <c:v>1.7328420700732952</c:v>
                </c:pt>
                <c:pt idx="4">
                  <c:v>1.7666071364166753</c:v>
                </c:pt>
                <c:pt idx="5">
                  <c:v>1.2218904965494461</c:v>
                </c:pt>
                <c:pt idx="6">
                  <c:v>1.0195278345394476</c:v>
                </c:pt>
                <c:pt idx="7">
                  <c:v>1.0749590856545603</c:v>
                </c:pt>
                <c:pt idx="8">
                  <c:v>1.0157870345433759</c:v>
                </c:pt>
                <c:pt idx="9">
                  <c:v>0.8856790953086725</c:v>
                </c:pt>
                <c:pt idx="10">
                  <c:v>0.82206755989488534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7B-43FD-960E-C9A444A98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19376"/>
        <c:axId val="1914431440"/>
      </c:scatterChart>
      <c:valAx>
        <c:axId val="19144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31440"/>
        <c:crosses val="autoZero"/>
        <c:crossBetween val="midCat"/>
      </c:valAx>
      <c:valAx>
        <c:axId val="1914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Shock Height Eff coeff.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Smooth!$B$4:$B$14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Smooth!$G$4:$G$14</c:f>
              <c:numCache>
                <c:formatCode>General</c:formatCode>
                <c:ptCount val="11"/>
                <c:pt idx="0">
                  <c:v>5.1146899101729346</c:v>
                </c:pt>
                <c:pt idx="1">
                  <c:v>2.4897876122858715</c:v>
                </c:pt>
                <c:pt idx="2">
                  <c:v>1.6664895068967802</c:v>
                </c:pt>
                <c:pt idx="3">
                  <c:v>1.5588813736878644</c:v>
                </c:pt>
                <c:pt idx="4">
                  <c:v>1.4469440927064481</c:v>
                </c:pt>
                <c:pt idx="5">
                  <c:v>1.0944274778568996</c:v>
                </c:pt>
                <c:pt idx="6">
                  <c:v>0.89251521747793416</c:v>
                </c:pt>
                <c:pt idx="7">
                  <c:v>0.98057449805112706</c:v>
                </c:pt>
                <c:pt idx="8">
                  <c:v>1.0673100621063143</c:v>
                </c:pt>
                <c:pt idx="9">
                  <c:v>0.97271587933248305</c:v>
                </c:pt>
                <c:pt idx="10">
                  <c:v>1.127521375070714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9-4176-AF1F-F169416396EC}"/>
            </c:ext>
          </c:extLst>
        </c:ser>
        <c:ser>
          <c:idx val="1"/>
          <c:order val="1"/>
          <c:tx>
            <c:v>D=30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Smooth!$B$17:$B$27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Smooth!$G$17:$G$27</c:f>
              <c:numCache>
                <c:formatCode>General</c:formatCode>
                <c:ptCount val="11"/>
                <c:pt idx="0">
                  <c:v>6.5344247527437451</c:v>
                </c:pt>
                <c:pt idx="1">
                  <c:v>3.0080958021920181</c:v>
                </c:pt>
                <c:pt idx="2">
                  <c:v>2.358204252563346</c:v>
                </c:pt>
                <c:pt idx="3">
                  <c:v>1.9035144553767775</c:v>
                </c:pt>
                <c:pt idx="4">
                  <c:v>1.8252224478960912</c:v>
                </c:pt>
                <c:pt idx="5">
                  <c:v>1.2381569665553143</c:v>
                </c:pt>
                <c:pt idx="6">
                  <c:v>1.0293333937042035</c:v>
                </c:pt>
                <c:pt idx="7">
                  <c:v>0.98247692892081528</c:v>
                </c:pt>
                <c:pt idx="8">
                  <c:v>0.98285690061399977</c:v>
                </c:pt>
                <c:pt idx="9">
                  <c:v>0.9482229474583026</c:v>
                </c:pt>
                <c:pt idx="10">
                  <c:v>0.86520583831944575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4176-AF1F-F169416396EC}"/>
            </c:ext>
          </c:extLst>
        </c:ser>
        <c:ser>
          <c:idx val="2"/>
          <c:order val="2"/>
          <c:tx>
            <c:v>D=40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Smooth!$B$30:$B$40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Smooth!$G$30:$G$40</c:f>
              <c:numCache>
                <c:formatCode>General</c:formatCode>
                <c:ptCount val="11"/>
                <c:pt idx="0">
                  <c:v>7.0742066828338119</c:v>
                </c:pt>
                <c:pt idx="1">
                  <c:v>3.6044087724329779</c:v>
                </c:pt>
                <c:pt idx="2">
                  <c:v>2.7024881959211999</c:v>
                </c:pt>
                <c:pt idx="3">
                  <c:v>2.2776965409974279</c:v>
                </c:pt>
                <c:pt idx="4">
                  <c:v>1.8505461415218361</c:v>
                </c:pt>
                <c:pt idx="5">
                  <c:v>1.4675377397017357</c:v>
                </c:pt>
                <c:pt idx="6">
                  <c:v>1.2263654368541581</c:v>
                </c:pt>
                <c:pt idx="7">
                  <c:v>1.251875126278613</c:v>
                </c:pt>
                <c:pt idx="8">
                  <c:v>1.1532512905425094</c:v>
                </c:pt>
                <c:pt idx="9">
                  <c:v>1.0670467217338568</c:v>
                </c:pt>
                <c:pt idx="10">
                  <c:v>0.93842889564334597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9-4176-AF1F-F169416396EC}"/>
            </c:ext>
          </c:extLst>
        </c:ser>
        <c:ser>
          <c:idx val="3"/>
          <c:order val="3"/>
          <c:tx>
            <c:v>D=50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Smooth!$B$43:$B$53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Smooth!$G$43:$G$53</c:f>
              <c:numCache>
                <c:formatCode>General</c:formatCode>
                <c:ptCount val="11"/>
                <c:pt idx="0">
                  <c:v>7.4291176720534313</c:v>
                </c:pt>
                <c:pt idx="1">
                  <c:v>3.7066302045090005</c:v>
                </c:pt>
                <c:pt idx="2">
                  <c:v>2.5234951854757601</c:v>
                </c:pt>
                <c:pt idx="3">
                  <c:v>2.3833566529692307</c:v>
                </c:pt>
                <c:pt idx="4">
                  <c:v>1.8536462744160909</c:v>
                </c:pt>
                <c:pt idx="5">
                  <c:v>1.3068700608091814</c:v>
                </c:pt>
                <c:pt idx="6">
                  <c:v>1.0874057178983052</c:v>
                </c:pt>
                <c:pt idx="7">
                  <c:v>1.0492360968425749</c:v>
                </c:pt>
                <c:pt idx="8">
                  <c:v>1.049889273946077</c:v>
                </c:pt>
                <c:pt idx="9">
                  <c:v>0.89963318992179031</c:v>
                </c:pt>
                <c:pt idx="10">
                  <c:v>0.77438310519599873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89-4176-AF1F-F169416396EC}"/>
            </c:ext>
          </c:extLst>
        </c:ser>
        <c:ser>
          <c:idx val="4"/>
          <c:order val="4"/>
          <c:tx>
            <c:v>D=60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0686789151356085E-4"/>
                  <c:y val="-0.332710702828813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Smooth!$B$56:$B$66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Smooth!$G$56:$G$66</c:f>
              <c:numCache>
                <c:formatCode>General</c:formatCode>
                <c:ptCount val="11"/>
                <c:pt idx="0">
                  <c:v>5.6173916581256469</c:v>
                </c:pt>
                <c:pt idx="1">
                  <c:v>3.0203421802630612</c:v>
                </c:pt>
                <c:pt idx="2">
                  <c:v>1.8152704330561187</c:v>
                </c:pt>
                <c:pt idx="3">
                  <c:v>1.7328420700732952</c:v>
                </c:pt>
                <c:pt idx="4">
                  <c:v>1.7666071364166753</c:v>
                </c:pt>
                <c:pt idx="5">
                  <c:v>1.2218904965494461</c:v>
                </c:pt>
                <c:pt idx="6">
                  <c:v>1.0195278345394476</c:v>
                </c:pt>
                <c:pt idx="7">
                  <c:v>1.0749590856545603</c:v>
                </c:pt>
                <c:pt idx="8">
                  <c:v>1.0157870345433759</c:v>
                </c:pt>
                <c:pt idx="9">
                  <c:v>0.8856790953086725</c:v>
                </c:pt>
                <c:pt idx="10">
                  <c:v>0.82206755989488534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89-4176-AF1F-F1694163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19376"/>
        <c:axId val="1914431440"/>
      </c:scatterChart>
      <c:valAx>
        <c:axId val="19144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31440"/>
        <c:crosses val="autoZero"/>
        <c:crossBetween val="midCat"/>
      </c:valAx>
      <c:valAx>
        <c:axId val="1914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Shock Height Eff coeff.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D=20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Smooth!$B$4:$B$14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Smooth!$G$4:$G$14</c:f>
              <c:numCache>
                <c:formatCode>General</c:formatCode>
                <c:ptCount val="11"/>
                <c:pt idx="0">
                  <c:v>5.1146899101729346</c:v>
                </c:pt>
                <c:pt idx="1">
                  <c:v>2.4897876122858715</c:v>
                </c:pt>
                <c:pt idx="2">
                  <c:v>1.6664895068967802</c:v>
                </c:pt>
                <c:pt idx="3">
                  <c:v>1.5588813736878644</c:v>
                </c:pt>
                <c:pt idx="4">
                  <c:v>1.4469440927064481</c:v>
                </c:pt>
                <c:pt idx="5">
                  <c:v>1.0944274778568996</c:v>
                </c:pt>
                <c:pt idx="6">
                  <c:v>0.89251521747793416</c:v>
                </c:pt>
                <c:pt idx="7">
                  <c:v>0.98057449805112706</c:v>
                </c:pt>
                <c:pt idx="8">
                  <c:v>1.0673100621063143</c:v>
                </c:pt>
                <c:pt idx="9">
                  <c:v>0.97271587933248305</c:v>
                </c:pt>
                <c:pt idx="10">
                  <c:v>1.127521375070714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E-418D-BFE1-3CE03F9B9A64}"/>
            </c:ext>
          </c:extLst>
        </c:ser>
        <c:ser>
          <c:idx val="1"/>
          <c:order val="1"/>
          <c:tx>
            <c:v>D=30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Smooth!$B$17:$B$27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Smooth!$G$17:$G$27</c:f>
              <c:numCache>
                <c:formatCode>General</c:formatCode>
                <c:ptCount val="11"/>
                <c:pt idx="0">
                  <c:v>6.5344247527437451</c:v>
                </c:pt>
                <c:pt idx="1">
                  <c:v>3.0080958021920181</c:v>
                </c:pt>
                <c:pt idx="2">
                  <c:v>2.358204252563346</c:v>
                </c:pt>
                <c:pt idx="3">
                  <c:v>1.9035144553767775</c:v>
                </c:pt>
                <c:pt idx="4">
                  <c:v>1.8252224478960912</c:v>
                </c:pt>
                <c:pt idx="5">
                  <c:v>1.2381569665553143</c:v>
                </c:pt>
                <c:pt idx="6">
                  <c:v>1.0293333937042035</c:v>
                </c:pt>
                <c:pt idx="7">
                  <c:v>0.98247692892081528</c:v>
                </c:pt>
                <c:pt idx="8">
                  <c:v>0.98285690061399977</c:v>
                </c:pt>
                <c:pt idx="9">
                  <c:v>0.9482229474583026</c:v>
                </c:pt>
                <c:pt idx="10">
                  <c:v>0.86520583831944575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E-418D-BFE1-3CE03F9B9A64}"/>
            </c:ext>
          </c:extLst>
        </c:ser>
        <c:ser>
          <c:idx val="2"/>
          <c:order val="2"/>
          <c:tx>
            <c:v>D=40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Smooth!$B$30:$B$40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Smooth!$G$30:$G$40</c:f>
              <c:numCache>
                <c:formatCode>General</c:formatCode>
                <c:ptCount val="11"/>
                <c:pt idx="0">
                  <c:v>7.0742066828338119</c:v>
                </c:pt>
                <c:pt idx="1">
                  <c:v>3.6044087724329779</c:v>
                </c:pt>
                <c:pt idx="2">
                  <c:v>2.7024881959211999</c:v>
                </c:pt>
                <c:pt idx="3">
                  <c:v>2.2776965409974279</c:v>
                </c:pt>
                <c:pt idx="4">
                  <c:v>1.8505461415218361</c:v>
                </c:pt>
                <c:pt idx="5">
                  <c:v>1.4675377397017357</c:v>
                </c:pt>
                <c:pt idx="6">
                  <c:v>1.2263654368541581</c:v>
                </c:pt>
                <c:pt idx="7">
                  <c:v>1.251875126278613</c:v>
                </c:pt>
                <c:pt idx="8">
                  <c:v>1.1532512905425094</c:v>
                </c:pt>
                <c:pt idx="9">
                  <c:v>1.0670467217338568</c:v>
                </c:pt>
                <c:pt idx="10">
                  <c:v>0.93842889564334597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E-418D-BFE1-3CE03F9B9A64}"/>
            </c:ext>
          </c:extLst>
        </c:ser>
        <c:ser>
          <c:idx val="3"/>
          <c:order val="3"/>
          <c:tx>
            <c:v>D=50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Smooth!$B$43:$B$53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Smooth!$G$43:$G$53</c:f>
              <c:numCache>
                <c:formatCode>General</c:formatCode>
                <c:ptCount val="11"/>
                <c:pt idx="0">
                  <c:v>7.4291176720534313</c:v>
                </c:pt>
                <c:pt idx="1">
                  <c:v>3.7066302045090005</c:v>
                </c:pt>
                <c:pt idx="2">
                  <c:v>2.5234951854757601</c:v>
                </c:pt>
                <c:pt idx="3">
                  <c:v>2.3833566529692307</c:v>
                </c:pt>
                <c:pt idx="4">
                  <c:v>1.8536462744160909</c:v>
                </c:pt>
                <c:pt idx="5">
                  <c:v>1.3068700608091814</c:v>
                </c:pt>
                <c:pt idx="6">
                  <c:v>1.0874057178983052</c:v>
                </c:pt>
                <c:pt idx="7">
                  <c:v>1.0492360968425749</c:v>
                </c:pt>
                <c:pt idx="8">
                  <c:v>1.049889273946077</c:v>
                </c:pt>
                <c:pt idx="9">
                  <c:v>0.89963318992179031</c:v>
                </c:pt>
                <c:pt idx="10">
                  <c:v>0.77438310519599873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E-418D-BFE1-3CE03F9B9A64}"/>
            </c:ext>
          </c:extLst>
        </c:ser>
        <c:ser>
          <c:idx val="4"/>
          <c:order val="4"/>
          <c:tx>
            <c:v>D=60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Smooth!$B$56:$B$66</c:f>
              <c:numCache>
                <c:formatCode>General</c:formatCode>
                <c:ptCount val="11"/>
                <c:pt idx="0">
                  <c:v>1.3533317659999999</c:v>
                </c:pt>
                <c:pt idx="1">
                  <c:v>2.2451499670000001</c:v>
                </c:pt>
                <c:pt idx="2">
                  <c:v>3.6432764999999998</c:v>
                </c:pt>
                <c:pt idx="3">
                  <c:v>5.3474971900000003</c:v>
                </c:pt>
                <c:pt idx="4">
                  <c:v>7.2743639980000001</c:v>
                </c:pt>
                <c:pt idx="5">
                  <c:v>8.1485650920000001</c:v>
                </c:pt>
                <c:pt idx="6">
                  <c:v>10.35288452</c:v>
                </c:pt>
                <c:pt idx="7">
                  <c:v>12.088195389999999</c:v>
                </c:pt>
                <c:pt idx="8">
                  <c:v>14.146670090000001</c:v>
                </c:pt>
                <c:pt idx="9">
                  <c:v>15.37389761</c:v>
                </c:pt>
                <c:pt idx="10">
                  <c:v>16.803235709999999</c:v>
                </c:pt>
              </c:numCache>
            </c:numRef>
          </c:xVal>
          <c:yVal>
            <c:numRef>
              <c:f>Smooth!$G$56:$G$66</c:f>
              <c:numCache>
                <c:formatCode>General</c:formatCode>
                <c:ptCount val="11"/>
                <c:pt idx="0">
                  <c:v>5.6173916581256469</c:v>
                </c:pt>
                <c:pt idx="1">
                  <c:v>3.0203421802630612</c:v>
                </c:pt>
                <c:pt idx="2">
                  <c:v>1.8152704330561187</c:v>
                </c:pt>
                <c:pt idx="3">
                  <c:v>1.7328420700732952</c:v>
                </c:pt>
                <c:pt idx="4">
                  <c:v>1.7666071364166753</c:v>
                </c:pt>
                <c:pt idx="5">
                  <c:v>1.2218904965494461</c:v>
                </c:pt>
                <c:pt idx="6">
                  <c:v>1.0195278345394476</c:v>
                </c:pt>
                <c:pt idx="7">
                  <c:v>1.0749590856545603</c:v>
                </c:pt>
                <c:pt idx="8">
                  <c:v>1.0157870345433759</c:v>
                </c:pt>
                <c:pt idx="9">
                  <c:v>0.8856790953086725</c:v>
                </c:pt>
                <c:pt idx="10">
                  <c:v>0.82206755989488534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3E-418D-BFE1-3CE03F9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419376"/>
        <c:axId val="1914431440"/>
      </c:scatterChart>
      <c:valAx>
        <c:axId val="19144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31440"/>
        <c:crosses val="autoZero"/>
        <c:crossBetween val="midCat"/>
      </c:valAx>
      <c:valAx>
        <c:axId val="1914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1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145090</xdr:colOff>
      <xdr:row>0</xdr:row>
      <xdr:rowOff>125449</xdr:rowOff>
    </xdr:from>
    <xdr:to>
      <xdr:col>14</xdr:col>
      <xdr:colOff>194561</xdr:colOff>
      <xdr:row>15</xdr:row>
      <xdr:rowOff>155131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2DD43-1BAD-4F5B-8FF0-99314FEA9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145090</xdr:colOff>
      <xdr:row>0</xdr:row>
      <xdr:rowOff>125449</xdr:rowOff>
    </xdr:from>
    <xdr:to>
      <xdr:col>14</xdr:col>
      <xdr:colOff>194561</xdr:colOff>
      <xdr:row>15</xdr:row>
      <xdr:rowOff>155131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EC5E18-BE4F-D5EF-BFE2-1B0C37230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145090</xdr:colOff>
      <xdr:row>0</xdr:row>
      <xdr:rowOff>125449</xdr:rowOff>
    </xdr:from>
    <xdr:to>
      <xdr:col>14</xdr:col>
      <xdr:colOff>194561</xdr:colOff>
      <xdr:row>15</xdr:row>
      <xdr:rowOff>155131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C56B3-9BE6-44A6-AD69-EC969B3FD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280E-8BAE-42C4-B881-9A5055F3ADA7}">
  <dimension ref="A1:K67"/>
  <sheetViews>
    <sheetView tabSelected="1" zoomScale="129" workbookViewId="0">
      <selection activeCell="E1" sqref="E1:E13"/>
    </sheetView>
  </sheetViews>
  <sheetFormatPr defaultRowHeight="14.25" x14ac:dyDescent="0.45"/>
  <cols>
    <col min="1" max="3" width="9.06640625" style="2"/>
    <col min="4" max="4" width="11.73046875" style="2" bestFit="1" customWidth="1"/>
    <col min="5" max="6" width="9.06640625" style="2" customWidth="1"/>
    <col min="7" max="16384" width="9.06640625" style="2"/>
  </cols>
  <sheetData>
    <row r="1" spans="1: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45">
      <c r="A2" s="3">
        <v>20</v>
      </c>
      <c r="B2" s="1">
        <v>0.50221716999999999</v>
      </c>
      <c r="C2" s="2">
        <v>14.353999999999999</v>
      </c>
      <c r="D2">
        <v>8.5399999999999991</v>
      </c>
      <c r="E2" s="2">
        <f>C2/D2</f>
        <v>1.6807962529274005</v>
      </c>
      <c r="F2" s="2">
        <f>(B2*(D2/C2^0.5))^2</f>
        <v>1.2815215463183363</v>
      </c>
      <c r="G2" s="2">
        <f>(E2^2+E2)/2/F2</f>
        <v>1.7580165974294553</v>
      </c>
    </row>
    <row r="3" spans="1:7" x14ac:dyDescent="0.45">
      <c r="A3" s="3"/>
      <c r="B3" s="1">
        <v>0.87469232100000005</v>
      </c>
      <c r="C3" s="2">
        <v>9.8340000000000032</v>
      </c>
      <c r="D3">
        <v>6.6333333330000004</v>
      </c>
      <c r="E3" s="2">
        <f t="shared" ref="E3:E66" si="0">C3/D3</f>
        <v>1.4825125628885689</v>
      </c>
      <c r="F3" s="2">
        <f t="shared" ref="F3:F66" si="1">B3^2*$K$18</f>
        <v>0.20158265281308291</v>
      </c>
      <c r="G3" s="2">
        <f t="shared" ref="G3:G66" si="2">(E3^2+E3)/2/F3</f>
        <v>9.1286527155280677</v>
      </c>
    </row>
    <row r="4" spans="1:7" x14ac:dyDescent="0.45">
      <c r="A4" s="3"/>
      <c r="B4" s="1">
        <v>1.3533317659999999</v>
      </c>
      <c r="C4" s="2">
        <v>8.1580000000000013</v>
      </c>
      <c r="D4">
        <v>4.59</v>
      </c>
      <c r="E4" s="2">
        <f t="shared" si="0"/>
        <v>1.7773420479302835</v>
      </c>
      <c r="F4" s="2">
        <f t="shared" si="1"/>
        <v>0.48255973382210327</v>
      </c>
      <c r="G4" s="2">
        <f t="shared" si="2"/>
        <v>5.1146899101729346</v>
      </c>
    </row>
    <row r="5" spans="1:7" x14ac:dyDescent="0.45">
      <c r="A5" s="3"/>
      <c r="B5" s="1">
        <v>2.2451499670000001</v>
      </c>
      <c r="C5" s="2">
        <v>7.490000000000002</v>
      </c>
      <c r="D5">
        <v>3.5333333329999999</v>
      </c>
      <c r="E5" s="2">
        <f t="shared" si="0"/>
        <v>2.1198113209547</v>
      </c>
      <c r="F5" s="2">
        <f t="shared" si="1"/>
        <v>1.3281075310939161</v>
      </c>
      <c r="G5" s="2">
        <f t="shared" si="2"/>
        <v>2.4897876122858715</v>
      </c>
    </row>
    <row r="6" spans="1:7" x14ac:dyDescent="0.45">
      <c r="A6" s="3"/>
      <c r="B6" s="1">
        <v>3.6432764999999998</v>
      </c>
      <c r="C6" s="2">
        <v>8.1139999999999972</v>
      </c>
      <c r="D6">
        <v>2.75</v>
      </c>
      <c r="E6" s="2">
        <f t="shared" si="0"/>
        <v>2.9505454545454537</v>
      </c>
      <c r="F6" s="2">
        <f t="shared" si="1"/>
        <v>3.4972509234665896</v>
      </c>
      <c r="G6" s="2">
        <f t="shared" si="2"/>
        <v>1.6664895068967802</v>
      </c>
    </row>
    <row r="7" spans="1:7" x14ac:dyDescent="0.45">
      <c r="A7" s="3"/>
      <c r="B7" s="1">
        <v>5.3474971900000003</v>
      </c>
      <c r="C7" s="2">
        <v>9.0799999999999983</v>
      </c>
      <c r="D7">
        <v>2.076666667</v>
      </c>
      <c r="E7" s="2">
        <f t="shared" si="0"/>
        <v>4.3723916525886999</v>
      </c>
      <c r="F7" s="2">
        <f t="shared" si="1"/>
        <v>7.5343130056923417</v>
      </c>
      <c r="G7" s="2">
        <f t="shared" si="2"/>
        <v>1.5588813736878644</v>
      </c>
    </row>
    <row r="8" spans="1:7" x14ac:dyDescent="0.45">
      <c r="A8" s="3"/>
      <c r="B8" s="1">
        <v>7.2743639980000001</v>
      </c>
      <c r="C8" s="2">
        <v>9.7860000000000014</v>
      </c>
      <c r="D8">
        <v>1.6666666670000001</v>
      </c>
      <c r="E8" s="2">
        <f t="shared" si="0"/>
        <v>5.8715999988256806</v>
      </c>
      <c r="F8" s="2">
        <f t="shared" si="1"/>
        <v>13.942241012770406</v>
      </c>
      <c r="G8" s="2">
        <f t="shared" si="2"/>
        <v>1.4469440927064481</v>
      </c>
    </row>
    <row r="9" spans="1:7" x14ac:dyDescent="0.45">
      <c r="A9" s="3"/>
      <c r="B9" s="1">
        <v>8.1485650920000001</v>
      </c>
      <c r="C9" s="2">
        <v>10.293999999999997</v>
      </c>
      <c r="D9">
        <v>1.8033333330000001</v>
      </c>
      <c r="E9" s="2">
        <f t="shared" si="0"/>
        <v>5.708317930814844</v>
      </c>
      <c r="F9" s="2">
        <f t="shared" si="1"/>
        <v>17.494631807428028</v>
      </c>
      <c r="G9" s="2">
        <f t="shared" si="2"/>
        <v>1.0944274778568996</v>
      </c>
    </row>
    <row r="10" spans="1:7" x14ac:dyDescent="0.45">
      <c r="A10" s="3"/>
      <c r="B10" s="1">
        <v>10.35288452</v>
      </c>
      <c r="C10" s="2">
        <v>10.565999999999995</v>
      </c>
      <c r="D10">
        <v>1.596666667</v>
      </c>
      <c r="E10" s="2">
        <f t="shared" si="0"/>
        <v>6.6175365330652296</v>
      </c>
      <c r="F10" s="2">
        <f t="shared" si="1"/>
        <v>28.240037431498745</v>
      </c>
      <c r="G10" s="2">
        <f t="shared" si="2"/>
        <v>0.89251521747793416</v>
      </c>
    </row>
    <row r="11" spans="1:7" x14ac:dyDescent="0.45">
      <c r="A11" s="3"/>
      <c r="B11" s="1">
        <v>12.088195389999999</v>
      </c>
      <c r="C11" s="2">
        <v>11.703999999999994</v>
      </c>
      <c r="D11">
        <v>1.4266666670000001</v>
      </c>
      <c r="E11" s="2">
        <f t="shared" si="0"/>
        <v>8.2037383158402424</v>
      </c>
      <c r="F11" s="2">
        <f t="shared" si="1"/>
        <v>38.500420325375785</v>
      </c>
      <c r="G11" s="2">
        <f t="shared" si="2"/>
        <v>0.98057449805112706</v>
      </c>
    </row>
    <row r="12" spans="1:7" x14ac:dyDescent="0.45">
      <c r="A12" s="3"/>
      <c r="B12" s="1">
        <v>14.146670090000001</v>
      </c>
      <c r="C12" s="2">
        <v>12.82</v>
      </c>
      <c r="D12">
        <v>1.266666667</v>
      </c>
      <c r="E12" s="2">
        <f t="shared" si="0"/>
        <v>10.121052628915512</v>
      </c>
      <c r="F12" s="2">
        <f t="shared" si="1"/>
        <v>52.729175401974885</v>
      </c>
      <c r="G12" s="2">
        <f t="shared" si="2"/>
        <v>1.0673100621063143</v>
      </c>
    </row>
    <row r="13" spans="1:7" x14ac:dyDescent="0.45">
      <c r="A13" s="3"/>
      <c r="B13" s="1">
        <v>15.37389761</v>
      </c>
      <c r="C13" s="2">
        <v>13.287999999999997</v>
      </c>
      <c r="D13">
        <v>1.2633333330000001</v>
      </c>
      <c r="E13" s="2">
        <f t="shared" si="0"/>
        <v>10.518205807524589</v>
      </c>
      <c r="F13" s="2">
        <f t="shared" si="1"/>
        <v>62.274535550970555</v>
      </c>
      <c r="G13" s="2">
        <f t="shared" si="2"/>
        <v>0.97271587933248305</v>
      </c>
    </row>
    <row r="14" spans="1:7" x14ac:dyDescent="0.45">
      <c r="A14" s="3"/>
      <c r="B14" s="1">
        <v>16.803235709999999</v>
      </c>
      <c r="C14" s="2">
        <v>15.328000000000003</v>
      </c>
      <c r="D14">
        <v>1.23</v>
      </c>
      <c r="E14" s="2">
        <f t="shared" si="0"/>
        <v>12.461788617886182</v>
      </c>
      <c r="F14" s="2">
        <f t="shared" si="1"/>
        <v>74.392365361695511</v>
      </c>
      <c r="G14" s="2">
        <f t="shared" si="2"/>
        <v>1.127521375070714</v>
      </c>
    </row>
    <row r="15" spans="1:7" x14ac:dyDescent="0.45">
      <c r="A15" s="3">
        <v>30</v>
      </c>
      <c r="B15" s="1">
        <v>0.50221716999999999</v>
      </c>
      <c r="C15" s="2">
        <v>13.256</v>
      </c>
      <c r="D15">
        <v>8.5399999999999991</v>
      </c>
      <c r="E15" s="2">
        <f t="shared" si="0"/>
        <v>1.552224824355972</v>
      </c>
      <c r="F15" s="2">
        <f t="shared" si="1"/>
        <v>6.6454690767176305E-2</v>
      </c>
      <c r="G15" s="2">
        <f t="shared" si="2"/>
        <v>29.806975880622485</v>
      </c>
    </row>
    <row r="16" spans="1:7" x14ac:dyDescent="0.45">
      <c r="A16" s="3"/>
      <c r="B16" s="1">
        <v>0.87469232100000005</v>
      </c>
      <c r="C16" s="2">
        <v>10.07</v>
      </c>
      <c r="D16">
        <v>6.6333333330000004</v>
      </c>
      <c r="E16" s="2">
        <f t="shared" si="0"/>
        <v>1.5180904523375924</v>
      </c>
      <c r="F16" s="2">
        <f t="shared" si="1"/>
        <v>0.20158265281308291</v>
      </c>
      <c r="G16" s="2">
        <f t="shared" si="2"/>
        <v>9.481691555475086</v>
      </c>
    </row>
    <row r="17" spans="1:11" x14ac:dyDescent="0.45">
      <c r="A17" s="3"/>
      <c r="B17" s="1">
        <v>1.3533317659999999</v>
      </c>
      <c r="C17" s="2">
        <v>9.4580000000000002</v>
      </c>
      <c r="D17">
        <v>4.59</v>
      </c>
      <c r="E17" s="2">
        <f t="shared" si="0"/>
        <v>2.060566448801743</v>
      </c>
      <c r="F17" s="2">
        <f t="shared" si="1"/>
        <v>0.48255973382210327</v>
      </c>
      <c r="G17" s="2">
        <f t="shared" si="2"/>
        <v>6.5344247527437451</v>
      </c>
    </row>
    <row r="18" spans="1:11" x14ac:dyDescent="0.45">
      <c r="A18" s="3"/>
      <c r="B18" s="1">
        <v>2.2451499670000001</v>
      </c>
      <c r="C18" s="2">
        <v>8.3759999999999994</v>
      </c>
      <c r="D18">
        <v>3.5333333329999999</v>
      </c>
      <c r="E18" s="2">
        <f t="shared" si="0"/>
        <v>2.3705660379594873</v>
      </c>
      <c r="F18" s="2">
        <f t="shared" si="1"/>
        <v>1.3281075310939161</v>
      </c>
      <c r="G18" s="2">
        <f t="shared" si="2"/>
        <v>3.0080958021920181</v>
      </c>
      <c r="K18" s="2">
        <f>0.5133^2</f>
        <v>0.26347688999999996</v>
      </c>
    </row>
    <row r="19" spans="1:11" x14ac:dyDescent="0.45">
      <c r="A19" s="3"/>
      <c r="B19" s="1">
        <v>3.6432764999999998</v>
      </c>
      <c r="C19" s="2">
        <v>9.8780000000000001</v>
      </c>
      <c r="D19">
        <v>2.75</v>
      </c>
      <c r="E19" s="2">
        <f t="shared" si="0"/>
        <v>3.5920000000000001</v>
      </c>
      <c r="F19" s="2">
        <f t="shared" si="1"/>
        <v>3.4972509234665896</v>
      </c>
      <c r="G19" s="2">
        <f t="shared" si="2"/>
        <v>2.358204252563346</v>
      </c>
      <c r="K19" s="2">
        <f>0.3^0.5</f>
        <v>0.54772255750516607</v>
      </c>
    </row>
    <row r="20" spans="1:11" x14ac:dyDescent="0.45">
      <c r="A20" s="3"/>
      <c r="B20" s="1">
        <v>5.3474971900000003</v>
      </c>
      <c r="C20" s="2">
        <v>10.132</v>
      </c>
      <c r="D20">
        <v>2.076666667</v>
      </c>
      <c r="E20" s="2">
        <f t="shared" si="0"/>
        <v>4.8789727118974362</v>
      </c>
      <c r="F20" s="2">
        <f t="shared" si="1"/>
        <v>7.5343130056923417</v>
      </c>
      <c r="G20" s="2">
        <f t="shared" si="2"/>
        <v>1.9035144553767775</v>
      </c>
    </row>
    <row r="21" spans="1:11" x14ac:dyDescent="0.45">
      <c r="A21" s="3"/>
      <c r="B21" s="1">
        <v>7.2743639980000001</v>
      </c>
      <c r="C21" s="2">
        <v>11.086</v>
      </c>
      <c r="D21">
        <v>1.6666666670000001</v>
      </c>
      <c r="E21" s="2">
        <f t="shared" si="0"/>
        <v>6.6515999986696794</v>
      </c>
      <c r="F21" s="2">
        <f t="shared" si="1"/>
        <v>13.942241012770406</v>
      </c>
      <c r="G21" s="2">
        <f t="shared" si="2"/>
        <v>1.8252224478960912</v>
      </c>
      <c r="I21" s="2" t="s">
        <v>7</v>
      </c>
    </row>
    <row r="22" spans="1:11" x14ac:dyDescent="0.45">
      <c r="A22" s="3"/>
      <c r="B22" s="1">
        <v>8.1485650920000001</v>
      </c>
      <c r="C22" s="2">
        <v>11.002000000000001</v>
      </c>
      <c r="D22">
        <v>1.8033333330000001</v>
      </c>
      <c r="E22" s="2">
        <f t="shared" si="0"/>
        <v>6.1009242155454571</v>
      </c>
      <c r="F22" s="2">
        <f t="shared" si="1"/>
        <v>17.494631807428028</v>
      </c>
      <c r="G22" s="2">
        <f t="shared" si="2"/>
        <v>1.2381569665553143</v>
      </c>
    </row>
    <row r="23" spans="1:11" x14ac:dyDescent="0.45">
      <c r="A23" s="3"/>
      <c r="B23" s="1">
        <v>10.35288452</v>
      </c>
      <c r="C23" s="2">
        <v>11.401999999999999</v>
      </c>
      <c r="D23">
        <v>1.596666667</v>
      </c>
      <c r="E23" s="2">
        <f t="shared" si="0"/>
        <v>7.1411273471521648</v>
      </c>
      <c r="F23" s="2">
        <f t="shared" si="1"/>
        <v>28.240037431498745</v>
      </c>
      <c r="G23" s="2">
        <f t="shared" si="2"/>
        <v>1.0293333937042035</v>
      </c>
    </row>
    <row r="24" spans="1:11" x14ac:dyDescent="0.45">
      <c r="A24" s="3"/>
      <c r="B24" s="1">
        <v>12.088195389999999</v>
      </c>
      <c r="C24" s="2">
        <v>11.715999999999999</v>
      </c>
      <c r="D24">
        <v>1.4266666670000001</v>
      </c>
      <c r="E24" s="2">
        <f t="shared" si="0"/>
        <v>8.2121495307915531</v>
      </c>
      <c r="F24" s="2">
        <f t="shared" si="1"/>
        <v>38.500420325375785</v>
      </c>
      <c r="G24" s="2">
        <f t="shared" si="2"/>
        <v>0.98247692892081528</v>
      </c>
    </row>
    <row r="25" spans="1:11" x14ac:dyDescent="0.45">
      <c r="A25" s="3"/>
      <c r="B25" s="1">
        <v>14.146670090000001</v>
      </c>
      <c r="C25" s="2">
        <v>12.278</v>
      </c>
      <c r="D25">
        <v>1.266666667</v>
      </c>
      <c r="E25" s="2">
        <f t="shared" si="0"/>
        <v>9.6931578921860115</v>
      </c>
      <c r="F25" s="2">
        <f t="shared" si="1"/>
        <v>52.729175401974885</v>
      </c>
      <c r="G25" s="2">
        <f t="shared" si="2"/>
        <v>0.98285690061399977</v>
      </c>
    </row>
    <row r="26" spans="1:11" x14ac:dyDescent="0.45">
      <c r="A26" s="3"/>
      <c r="B26" s="1">
        <v>15.37389761</v>
      </c>
      <c r="C26" s="2">
        <v>13.112</v>
      </c>
      <c r="D26">
        <v>1.2633333330000001</v>
      </c>
      <c r="E26" s="2">
        <f t="shared" si="0"/>
        <v>10.378891823318968</v>
      </c>
      <c r="F26" s="2">
        <f t="shared" si="1"/>
        <v>62.274535550970555</v>
      </c>
      <c r="G26" s="2">
        <f t="shared" si="2"/>
        <v>0.9482229474583026</v>
      </c>
    </row>
    <row r="27" spans="1:11" x14ac:dyDescent="0.45">
      <c r="A27" s="3"/>
      <c r="B27" s="1">
        <v>16.803235709999999</v>
      </c>
      <c r="C27" s="2">
        <v>13.353999999999999</v>
      </c>
      <c r="D27">
        <v>1.23</v>
      </c>
      <c r="E27" s="2">
        <f t="shared" si="0"/>
        <v>10.85691056910569</v>
      </c>
      <c r="F27" s="2">
        <f t="shared" si="1"/>
        <v>74.392365361695511</v>
      </c>
      <c r="G27" s="2">
        <f t="shared" si="2"/>
        <v>0.86520583831944575</v>
      </c>
    </row>
    <row r="28" spans="1:11" x14ac:dyDescent="0.45">
      <c r="A28" s="3">
        <v>40</v>
      </c>
      <c r="B28" s="1">
        <v>0.50221716999999999</v>
      </c>
      <c r="C28">
        <v>14.114000000000001</v>
      </c>
      <c r="D28">
        <v>8.5399999999999991</v>
      </c>
      <c r="E28" s="2">
        <f t="shared" si="0"/>
        <v>1.6526932084309136</v>
      </c>
      <c r="F28" s="2">
        <f t="shared" si="1"/>
        <v>6.6454690767176305E-2</v>
      </c>
      <c r="G28" s="2">
        <f t="shared" si="2"/>
        <v>32.985542472721839</v>
      </c>
    </row>
    <row r="29" spans="1:11" x14ac:dyDescent="0.45">
      <c r="A29" s="3"/>
      <c r="B29" s="1">
        <v>0.87469232100000005</v>
      </c>
      <c r="C29">
        <v>10.35</v>
      </c>
      <c r="D29">
        <v>6.6333333330000004</v>
      </c>
      <c r="E29" s="2">
        <f t="shared" si="0"/>
        <v>1.5603015076160953</v>
      </c>
      <c r="F29" s="2">
        <f t="shared" si="1"/>
        <v>0.20158265281308291</v>
      </c>
      <c r="G29" s="2">
        <f t="shared" si="2"/>
        <v>9.9086956306437841</v>
      </c>
    </row>
    <row r="30" spans="1:11" x14ac:dyDescent="0.45">
      <c r="A30" s="3"/>
      <c r="B30" s="1">
        <v>1.3533317659999999</v>
      </c>
      <c r="C30">
        <v>9.9160000000000004</v>
      </c>
      <c r="D30">
        <v>4.59</v>
      </c>
      <c r="E30" s="2">
        <f t="shared" si="0"/>
        <v>2.1603485838779957</v>
      </c>
      <c r="F30" s="2">
        <f t="shared" si="1"/>
        <v>0.48255973382210327</v>
      </c>
      <c r="G30" s="2">
        <f t="shared" si="2"/>
        <v>7.0742066828338119</v>
      </c>
    </row>
    <row r="31" spans="1:11" x14ac:dyDescent="0.45">
      <c r="A31" s="3"/>
      <c r="B31" s="1">
        <v>2.2451499670000001</v>
      </c>
      <c r="C31">
        <v>9.3079999999999998</v>
      </c>
      <c r="D31">
        <v>3.5333333329999999</v>
      </c>
      <c r="E31" s="2">
        <f t="shared" si="0"/>
        <v>2.6343396228900322</v>
      </c>
      <c r="F31" s="2">
        <f t="shared" si="1"/>
        <v>1.3281075310939161</v>
      </c>
      <c r="G31" s="2">
        <f t="shared" si="2"/>
        <v>3.6044087724329779</v>
      </c>
    </row>
    <row r="32" spans="1:11" x14ac:dyDescent="0.45">
      <c r="A32" s="3"/>
      <c r="B32" s="1">
        <v>3.6432764999999998</v>
      </c>
      <c r="C32">
        <v>10.66</v>
      </c>
      <c r="D32">
        <v>2.75</v>
      </c>
      <c r="E32" s="2">
        <f t="shared" si="0"/>
        <v>3.8763636363636365</v>
      </c>
      <c r="F32" s="2">
        <f t="shared" si="1"/>
        <v>3.4972509234665896</v>
      </c>
      <c r="G32" s="2">
        <f t="shared" si="2"/>
        <v>2.7024881959211999</v>
      </c>
    </row>
    <row r="33" spans="1:7" x14ac:dyDescent="0.45">
      <c r="A33" s="3"/>
      <c r="B33" s="1">
        <v>5.3474971900000003</v>
      </c>
      <c r="C33">
        <v>11.172000000000001</v>
      </c>
      <c r="D33">
        <v>2.076666667</v>
      </c>
      <c r="E33" s="2">
        <f t="shared" si="0"/>
        <v>5.3797752800353491</v>
      </c>
      <c r="F33" s="2">
        <f t="shared" si="1"/>
        <v>7.5343130056923417</v>
      </c>
      <c r="G33" s="2">
        <f t="shared" si="2"/>
        <v>2.2776965409974279</v>
      </c>
    </row>
    <row r="34" spans="1:7" x14ac:dyDescent="0.45">
      <c r="A34" s="3"/>
      <c r="B34" s="1">
        <v>7.2743639980000001</v>
      </c>
      <c r="C34">
        <v>11.167999999999999</v>
      </c>
      <c r="D34">
        <v>1.6666666670000001</v>
      </c>
      <c r="E34" s="2">
        <f t="shared" si="0"/>
        <v>6.7007999986598392</v>
      </c>
      <c r="F34" s="2">
        <f t="shared" si="1"/>
        <v>13.942241012770406</v>
      </c>
      <c r="G34" s="2">
        <f t="shared" si="2"/>
        <v>1.8505461415218361</v>
      </c>
    </row>
    <row r="35" spans="1:7" x14ac:dyDescent="0.45">
      <c r="A35" s="3"/>
      <c r="B35" s="1">
        <v>8.1485650920000001</v>
      </c>
      <c r="C35">
        <v>12.052</v>
      </c>
      <c r="D35">
        <v>1.8033333330000001</v>
      </c>
      <c r="E35" s="2">
        <f t="shared" si="0"/>
        <v>6.6831792988323802</v>
      </c>
      <c r="F35" s="2">
        <f t="shared" si="1"/>
        <v>17.494631807428028</v>
      </c>
      <c r="G35" s="2">
        <f t="shared" si="2"/>
        <v>1.4675377397017357</v>
      </c>
    </row>
    <row r="36" spans="1:7" x14ac:dyDescent="0.45">
      <c r="A36" s="3"/>
      <c r="B36" s="1">
        <v>10.35288452</v>
      </c>
      <c r="C36">
        <v>12.513999999999999</v>
      </c>
      <c r="D36">
        <v>1.596666667</v>
      </c>
      <c r="E36" s="2">
        <f t="shared" si="0"/>
        <v>7.8375782864639705</v>
      </c>
      <c r="F36" s="2">
        <f t="shared" si="1"/>
        <v>28.240037431498745</v>
      </c>
      <c r="G36" s="2">
        <f t="shared" si="2"/>
        <v>1.2263654368541581</v>
      </c>
    </row>
    <row r="37" spans="1:7" x14ac:dyDescent="0.45">
      <c r="A37" s="3"/>
      <c r="B37" s="1">
        <v>12.088195389999999</v>
      </c>
      <c r="C37">
        <v>13.311999999999999</v>
      </c>
      <c r="D37">
        <v>1.4266666670000001</v>
      </c>
      <c r="E37" s="2">
        <f t="shared" si="0"/>
        <v>9.3308411193152221</v>
      </c>
      <c r="F37" s="2">
        <f t="shared" si="1"/>
        <v>38.500420325375785</v>
      </c>
      <c r="G37" s="2">
        <f t="shared" si="2"/>
        <v>1.251875126278613</v>
      </c>
    </row>
    <row r="38" spans="1:7" x14ac:dyDescent="0.45">
      <c r="A38" s="3"/>
      <c r="B38" s="1">
        <v>14.146670090000001</v>
      </c>
      <c r="C38">
        <v>13.35</v>
      </c>
      <c r="D38">
        <v>1.266666667</v>
      </c>
      <c r="E38" s="2">
        <f t="shared" si="0"/>
        <v>10.539473681436981</v>
      </c>
      <c r="F38" s="2">
        <f t="shared" si="1"/>
        <v>52.729175401974885</v>
      </c>
      <c r="G38" s="2">
        <f t="shared" si="2"/>
        <v>1.1532512905425094</v>
      </c>
    </row>
    <row r="39" spans="1:7" x14ac:dyDescent="0.45">
      <c r="A39" s="3"/>
      <c r="B39" s="1">
        <v>15.37389761</v>
      </c>
      <c r="C39">
        <v>13.946</v>
      </c>
      <c r="D39">
        <v>1.2633333330000001</v>
      </c>
      <c r="E39" s="2">
        <f t="shared" si="0"/>
        <v>11.039050134838799</v>
      </c>
      <c r="F39" s="2">
        <f t="shared" si="1"/>
        <v>62.274535550970555</v>
      </c>
      <c r="G39" s="2">
        <f t="shared" si="2"/>
        <v>1.0670467217338568</v>
      </c>
    </row>
    <row r="40" spans="1:7" x14ac:dyDescent="0.45">
      <c r="A40" s="3"/>
      <c r="B40" s="1">
        <v>16.803235709999999</v>
      </c>
      <c r="C40">
        <v>13.932</v>
      </c>
      <c r="D40">
        <v>1.23</v>
      </c>
      <c r="E40" s="2">
        <f t="shared" si="0"/>
        <v>11.326829268292684</v>
      </c>
      <c r="F40" s="2">
        <f t="shared" si="1"/>
        <v>74.392365361695511</v>
      </c>
      <c r="G40" s="2">
        <f t="shared" si="2"/>
        <v>0.93842889564334597</v>
      </c>
    </row>
    <row r="41" spans="1:7" x14ac:dyDescent="0.45">
      <c r="A41" s="3">
        <v>50</v>
      </c>
      <c r="B41" s="1">
        <v>0.50221716999999999</v>
      </c>
      <c r="C41">
        <v>15.414</v>
      </c>
      <c r="D41">
        <v>8.5399999999999991</v>
      </c>
      <c r="E41" s="2">
        <f t="shared" si="0"/>
        <v>1.8049180327868855</v>
      </c>
      <c r="F41" s="2">
        <f t="shared" si="1"/>
        <v>6.6454690767176305E-2</v>
      </c>
      <c r="G41" s="2">
        <f t="shared" si="2"/>
        <v>38.090969045384071</v>
      </c>
    </row>
    <row r="42" spans="1:7" x14ac:dyDescent="0.45">
      <c r="A42" s="3"/>
      <c r="B42" s="1">
        <v>0.87469232100000005</v>
      </c>
      <c r="C42">
        <v>11.618</v>
      </c>
      <c r="D42">
        <v>6.6333333330000004</v>
      </c>
      <c r="E42" s="2">
        <f t="shared" si="0"/>
        <v>1.7514572865201736</v>
      </c>
      <c r="F42" s="2">
        <f t="shared" si="1"/>
        <v>0.20158265281308291</v>
      </c>
      <c r="G42" s="2">
        <f t="shared" si="2"/>
        <v>11.953062046200092</v>
      </c>
    </row>
    <row r="43" spans="1:7" x14ac:dyDescent="0.45">
      <c r="A43" s="3"/>
      <c r="B43" s="1">
        <v>1.3533317659999999</v>
      </c>
      <c r="C43">
        <v>10.208</v>
      </c>
      <c r="D43">
        <v>4.59</v>
      </c>
      <c r="E43" s="2">
        <f t="shared" si="0"/>
        <v>2.2239651416122004</v>
      </c>
      <c r="F43" s="2">
        <f t="shared" si="1"/>
        <v>0.48255973382210327</v>
      </c>
      <c r="G43" s="2">
        <f t="shared" si="2"/>
        <v>7.4291176720534313</v>
      </c>
    </row>
    <row r="44" spans="1:7" x14ac:dyDescent="0.45">
      <c r="A44" s="3"/>
      <c r="B44" s="1">
        <v>2.2451499670000001</v>
      </c>
      <c r="C44">
        <v>9.4600000000000009</v>
      </c>
      <c r="D44">
        <v>3.5333333329999999</v>
      </c>
      <c r="E44" s="2">
        <f t="shared" si="0"/>
        <v>2.677358490818619</v>
      </c>
      <c r="F44" s="2">
        <f t="shared" si="1"/>
        <v>1.3281075310939161</v>
      </c>
      <c r="G44" s="2">
        <f t="shared" si="2"/>
        <v>3.7066302045090005</v>
      </c>
    </row>
    <row r="45" spans="1:7" x14ac:dyDescent="0.45">
      <c r="A45" s="3"/>
      <c r="B45" s="1">
        <v>3.6432764999999998</v>
      </c>
      <c r="C45">
        <v>10.26</v>
      </c>
      <c r="D45">
        <v>2.75</v>
      </c>
      <c r="E45" s="2">
        <f t="shared" si="0"/>
        <v>3.730909090909091</v>
      </c>
      <c r="F45" s="2">
        <f t="shared" si="1"/>
        <v>3.4972509234665896</v>
      </c>
      <c r="G45" s="2">
        <f t="shared" si="2"/>
        <v>2.5234951854757601</v>
      </c>
    </row>
    <row r="46" spans="1:7" x14ac:dyDescent="0.45">
      <c r="A46" s="3"/>
      <c r="B46" s="1">
        <v>5.3474971900000003</v>
      </c>
      <c r="C46">
        <v>11.45</v>
      </c>
      <c r="D46">
        <v>2.076666667</v>
      </c>
      <c r="E46" s="2">
        <f t="shared" si="0"/>
        <v>5.5136436588260604</v>
      </c>
      <c r="F46" s="2">
        <f t="shared" si="1"/>
        <v>7.5343130056923417</v>
      </c>
      <c r="G46" s="2">
        <f t="shared" si="2"/>
        <v>2.3833566529692307</v>
      </c>
    </row>
    <row r="47" spans="1:7" x14ac:dyDescent="0.45">
      <c r="A47" s="3"/>
      <c r="B47" s="1">
        <v>7.2743639980000001</v>
      </c>
      <c r="C47">
        <v>11.178000000000001</v>
      </c>
      <c r="D47">
        <v>1.6666666670000001</v>
      </c>
      <c r="E47" s="2">
        <f t="shared" si="0"/>
        <v>6.7067999986586404</v>
      </c>
      <c r="F47" s="2">
        <f t="shared" si="1"/>
        <v>13.942241012770406</v>
      </c>
      <c r="G47" s="2">
        <f t="shared" si="2"/>
        <v>1.8536462744160909</v>
      </c>
    </row>
    <row r="48" spans="1:7" x14ac:dyDescent="0.45">
      <c r="A48" s="3"/>
      <c r="B48" s="1">
        <v>8.1485650920000001</v>
      </c>
      <c r="C48">
        <v>11.326000000000001</v>
      </c>
      <c r="D48">
        <v>1.8033333330000001</v>
      </c>
      <c r="E48" s="2">
        <f t="shared" si="0"/>
        <v>6.2805914983882793</v>
      </c>
      <c r="F48" s="2">
        <f t="shared" si="1"/>
        <v>17.494631807428028</v>
      </c>
      <c r="G48" s="2">
        <f t="shared" si="2"/>
        <v>1.3068700608091814</v>
      </c>
    </row>
    <row r="49" spans="1:7" x14ac:dyDescent="0.45">
      <c r="A49" s="3"/>
      <c r="B49" s="1">
        <v>10.35288452</v>
      </c>
      <c r="C49">
        <v>11.74</v>
      </c>
      <c r="D49">
        <v>1.596666667</v>
      </c>
      <c r="E49" s="2">
        <f t="shared" si="0"/>
        <v>7.3528183700724803</v>
      </c>
      <c r="F49" s="2">
        <f t="shared" si="1"/>
        <v>28.240037431498745</v>
      </c>
      <c r="G49" s="2">
        <f t="shared" si="2"/>
        <v>1.0874057178983052</v>
      </c>
    </row>
    <row r="50" spans="1:7" x14ac:dyDescent="0.45">
      <c r="A50" s="3"/>
      <c r="B50" s="1">
        <v>12.088195389999999</v>
      </c>
      <c r="C50">
        <v>12.13</v>
      </c>
      <c r="D50">
        <v>1.4266666670000001</v>
      </c>
      <c r="E50" s="2">
        <f t="shared" si="0"/>
        <v>8.5023364466116043</v>
      </c>
      <c r="F50" s="2">
        <f t="shared" si="1"/>
        <v>38.500420325375785</v>
      </c>
      <c r="G50" s="2">
        <f t="shared" si="2"/>
        <v>1.0492360968425749</v>
      </c>
    </row>
    <row r="51" spans="1:7" x14ac:dyDescent="0.45">
      <c r="A51" s="3"/>
      <c r="B51" s="1">
        <v>14.146670090000001</v>
      </c>
      <c r="C51">
        <v>12.71</v>
      </c>
      <c r="D51">
        <v>1.266666667</v>
      </c>
      <c r="E51" s="2">
        <f t="shared" si="0"/>
        <v>10.034210523675208</v>
      </c>
      <c r="F51" s="2">
        <f t="shared" si="1"/>
        <v>52.729175401974885</v>
      </c>
      <c r="G51" s="2">
        <f t="shared" si="2"/>
        <v>1.049889273946077</v>
      </c>
    </row>
    <row r="52" spans="1:7" x14ac:dyDescent="0.45">
      <c r="A52" s="3"/>
      <c r="B52" s="1">
        <v>15.37389761</v>
      </c>
      <c r="C52">
        <v>12.756</v>
      </c>
      <c r="D52">
        <v>1.2633333330000001</v>
      </c>
      <c r="E52" s="2">
        <f t="shared" si="0"/>
        <v>10.097097627993957</v>
      </c>
      <c r="F52" s="2">
        <f t="shared" si="1"/>
        <v>62.274535550970555</v>
      </c>
      <c r="G52" s="2">
        <f t="shared" si="2"/>
        <v>0.89963318992179031</v>
      </c>
    </row>
    <row r="53" spans="1:7" x14ac:dyDescent="0.45">
      <c r="A53" s="3"/>
      <c r="B53" s="1">
        <v>16.803235709999999</v>
      </c>
      <c r="C53">
        <v>12.602</v>
      </c>
      <c r="D53">
        <v>1.23</v>
      </c>
      <c r="E53" s="2">
        <f t="shared" si="0"/>
        <v>10.245528455284553</v>
      </c>
      <c r="F53" s="2">
        <f t="shared" si="1"/>
        <v>74.392365361695511</v>
      </c>
      <c r="G53" s="2">
        <f t="shared" si="2"/>
        <v>0.77438310519599873</v>
      </c>
    </row>
    <row r="54" spans="1:7" x14ac:dyDescent="0.45">
      <c r="A54" s="3">
        <v>60</v>
      </c>
      <c r="B54" s="1">
        <v>0.50221716999999999</v>
      </c>
      <c r="C54">
        <v>14.9</v>
      </c>
      <c r="D54">
        <v>8.5399999999999991</v>
      </c>
      <c r="E54" s="2">
        <f t="shared" si="0"/>
        <v>1.7447306791569088</v>
      </c>
      <c r="F54" s="2">
        <f t="shared" si="1"/>
        <v>6.6454690767176305E-2</v>
      </c>
      <c r="G54" s="2">
        <f t="shared" si="2"/>
        <v>36.030683211858069</v>
      </c>
    </row>
    <row r="55" spans="1:7" x14ac:dyDescent="0.45">
      <c r="A55" s="3"/>
      <c r="B55" s="1">
        <v>0.87469232100000005</v>
      </c>
      <c r="C55">
        <v>11.03</v>
      </c>
      <c r="D55">
        <v>6.6333333330000004</v>
      </c>
      <c r="E55" s="2">
        <f t="shared" si="0"/>
        <v>1.6628140704353171</v>
      </c>
      <c r="F55" s="2">
        <f t="shared" si="1"/>
        <v>0.20158265281308291</v>
      </c>
      <c r="G55" s="2">
        <f t="shared" si="2"/>
        <v>10.982504301544786</v>
      </c>
    </row>
    <row r="56" spans="1:7" x14ac:dyDescent="0.45">
      <c r="A56" s="3"/>
      <c r="B56" s="1">
        <v>1.3533317659999999</v>
      </c>
      <c r="C56">
        <v>8.6359999999999992</v>
      </c>
      <c r="D56">
        <v>4.59</v>
      </c>
      <c r="E56" s="2">
        <f t="shared" si="0"/>
        <v>1.8814814814814813</v>
      </c>
      <c r="F56" s="2">
        <f t="shared" si="1"/>
        <v>0.48255973382210327</v>
      </c>
      <c r="G56" s="2">
        <f t="shared" si="2"/>
        <v>5.6173916581256469</v>
      </c>
    </row>
    <row r="57" spans="1:7" x14ac:dyDescent="0.45">
      <c r="A57" s="3"/>
      <c r="B57" s="1">
        <v>2.2451499670000001</v>
      </c>
      <c r="C57">
        <v>8.3960000000000008</v>
      </c>
      <c r="D57">
        <v>3.5333333329999999</v>
      </c>
      <c r="E57" s="2">
        <f t="shared" si="0"/>
        <v>2.3762264153185124</v>
      </c>
      <c r="F57" s="2">
        <f t="shared" si="1"/>
        <v>1.3281075310939161</v>
      </c>
      <c r="G57" s="2">
        <f t="shared" si="2"/>
        <v>3.0203421802630612</v>
      </c>
    </row>
    <row r="58" spans="1:7" x14ac:dyDescent="0.45">
      <c r="A58" s="3"/>
      <c r="B58" s="1">
        <v>3.6432764999999998</v>
      </c>
      <c r="C58">
        <v>8.52</v>
      </c>
      <c r="D58">
        <v>2.75</v>
      </c>
      <c r="E58" s="2">
        <f t="shared" si="0"/>
        <v>3.0981818181818181</v>
      </c>
      <c r="F58" s="2">
        <f t="shared" si="1"/>
        <v>3.4972509234665896</v>
      </c>
      <c r="G58" s="2">
        <f t="shared" si="2"/>
        <v>1.8152704330561187</v>
      </c>
    </row>
    <row r="59" spans="1:7" x14ac:dyDescent="0.45">
      <c r="A59" s="3"/>
      <c r="B59" s="1">
        <v>5.3474971900000003</v>
      </c>
      <c r="C59">
        <v>9.6240000000000006</v>
      </c>
      <c r="D59">
        <v>2.076666667</v>
      </c>
      <c r="E59" s="2">
        <f t="shared" si="0"/>
        <v>4.6343499189993018</v>
      </c>
      <c r="F59" s="2">
        <f t="shared" si="1"/>
        <v>7.5343130056923417</v>
      </c>
      <c r="G59" s="2">
        <f t="shared" si="2"/>
        <v>1.7328420700732952</v>
      </c>
    </row>
    <row r="60" spans="1:7" x14ac:dyDescent="0.45">
      <c r="A60" s="3"/>
      <c r="B60" s="1">
        <v>7.2743639980000001</v>
      </c>
      <c r="C60">
        <v>10.894</v>
      </c>
      <c r="D60">
        <v>1.6666666670000001</v>
      </c>
      <c r="E60" s="2">
        <f t="shared" si="0"/>
        <v>6.5363999986927199</v>
      </c>
      <c r="F60" s="2">
        <f t="shared" si="1"/>
        <v>13.942241012770406</v>
      </c>
      <c r="G60" s="2">
        <f t="shared" si="2"/>
        <v>1.7666071364166753</v>
      </c>
    </row>
    <row r="61" spans="1:7" x14ac:dyDescent="0.45">
      <c r="A61" s="3"/>
      <c r="B61" s="1">
        <v>8.1485650920000001</v>
      </c>
      <c r="C61">
        <v>10.923999999999999</v>
      </c>
      <c r="D61">
        <v>1.8033333330000001</v>
      </c>
      <c r="E61" s="2">
        <f t="shared" si="0"/>
        <v>6.0576709807869999</v>
      </c>
      <c r="F61" s="2">
        <f t="shared" si="1"/>
        <v>17.494631807428028</v>
      </c>
      <c r="G61" s="2">
        <f t="shared" si="2"/>
        <v>1.2218904965494461</v>
      </c>
    </row>
    <row r="62" spans="1:7" x14ac:dyDescent="0.45">
      <c r="A62" s="3"/>
      <c r="B62" s="1">
        <v>10.35288452</v>
      </c>
      <c r="C62">
        <v>11.343999999999999</v>
      </c>
      <c r="D62">
        <v>1.596666667</v>
      </c>
      <c r="E62" s="2">
        <f t="shared" si="0"/>
        <v>7.1048016686628799</v>
      </c>
      <c r="F62" s="2">
        <f t="shared" si="1"/>
        <v>28.240037431498745</v>
      </c>
      <c r="G62" s="2">
        <f t="shared" si="2"/>
        <v>1.0195278345394476</v>
      </c>
    </row>
    <row r="63" spans="1:7" x14ac:dyDescent="0.45">
      <c r="A63" s="3"/>
      <c r="B63" s="1">
        <v>12.088195389999999</v>
      </c>
      <c r="C63">
        <v>12.286</v>
      </c>
      <c r="D63">
        <v>1.4266666670000001</v>
      </c>
      <c r="E63" s="2">
        <f t="shared" si="0"/>
        <v>8.6116822409785776</v>
      </c>
      <c r="F63" s="2">
        <f t="shared" si="1"/>
        <v>38.500420325375785</v>
      </c>
      <c r="G63" s="2">
        <f t="shared" si="2"/>
        <v>1.0749590856545603</v>
      </c>
    </row>
    <row r="64" spans="1:7" x14ac:dyDescent="0.45">
      <c r="A64" s="3"/>
      <c r="B64" s="1">
        <v>14.146670090000001</v>
      </c>
      <c r="C64">
        <v>12.492000000000001</v>
      </c>
      <c r="D64">
        <v>1.266666667</v>
      </c>
      <c r="E64" s="2">
        <f t="shared" si="0"/>
        <v>9.8621052605626041</v>
      </c>
      <c r="F64" s="2">
        <f t="shared" si="1"/>
        <v>52.729175401974885</v>
      </c>
      <c r="G64" s="2">
        <f t="shared" si="2"/>
        <v>1.0157870345433759</v>
      </c>
    </row>
    <row r="65" spans="1:7" x14ac:dyDescent="0.45">
      <c r="A65" s="3"/>
      <c r="B65" s="1">
        <v>15.37389761</v>
      </c>
      <c r="C65">
        <v>12.651999999999999</v>
      </c>
      <c r="D65">
        <v>1.2633333330000001</v>
      </c>
      <c r="E65" s="2">
        <f t="shared" si="0"/>
        <v>10.014775728236087</v>
      </c>
      <c r="F65" s="2">
        <f t="shared" si="1"/>
        <v>62.274535550970555</v>
      </c>
      <c r="G65" s="2">
        <f t="shared" si="2"/>
        <v>0.8856790953086725</v>
      </c>
    </row>
    <row r="66" spans="1:7" x14ac:dyDescent="0.45">
      <c r="A66" s="3"/>
      <c r="B66" s="1">
        <v>16.803235709999999</v>
      </c>
      <c r="C66">
        <v>13.002000000000001</v>
      </c>
      <c r="D66">
        <v>1.23</v>
      </c>
      <c r="E66" s="2">
        <f t="shared" si="0"/>
        <v>10.570731707317075</v>
      </c>
      <c r="F66" s="2">
        <f t="shared" si="1"/>
        <v>74.392365361695511</v>
      </c>
      <c r="G66" s="2">
        <f t="shared" si="2"/>
        <v>0.82206755989488534</v>
      </c>
    </row>
    <row r="67" spans="1:7" x14ac:dyDescent="0.45">
      <c r="B67"/>
    </row>
  </sheetData>
  <mergeCells count="5">
    <mergeCell ref="A2:A14"/>
    <mergeCell ref="A15:A27"/>
    <mergeCell ref="A28:A40"/>
    <mergeCell ref="A41:A53"/>
    <mergeCell ref="A54:A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E014-0A34-442B-9341-4B2F0A55A5F6}">
  <dimension ref="A1:K67"/>
  <sheetViews>
    <sheetView zoomScale="129" workbookViewId="0">
      <selection activeCell="B4" sqref="B4"/>
    </sheetView>
  </sheetViews>
  <sheetFormatPr defaultRowHeight="14.25" x14ac:dyDescent="0.45"/>
  <cols>
    <col min="1" max="3" width="9.06640625" style="2"/>
    <col min="4" max="4" width="11.73046875" style="2" bestFit="1" customWidth="1"/>
    <col min="5" max="6" width="9.06640625" style="2" customWidth="1"/>
    <col min="7" max="16384" width="9.06640625" style="2"/>
  </cols>
  <sheetData>
    <row r="1" spans="1: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45">
      <c r="A2" s="3">
        <v>20</v>
      </c>
      <c r="B2" s="1">
        <v>0.50221716999999999</v>
      </c>
      <c r="C2" s="2">
        <v>14.353999999999999</v>
      </c>
      <c r="D2">
        <v>8.5399999999999991</v>
      </c>
      <c r="E2" s="2">
        <f>C2/D2</f>
        <v>1.6807962529274005</v>
      </c>
      <c r="F2" s="2">
        <f>B2^2*$K$18</f>
        <v>6.6454690767176305E-2</v>
      </c>
      <c r="G2" s="2">
        <f>(E2^2+E2)/2/F2</f>
        <v>33.901837814342507</v>
      </c>
    </row>
    <row r="3" spans="1:7" x14ac:dyDescent="0.45">
      <c r="A3" s="3"/>
      <c r="B3" s="1">
        <v>0.87469232100000005</v>
      </c>
      <c r="C3" s="2">
        <v>9.8340000000000032</v>
      </c>
      <c r="D3">
        <v>6.6333333330000004</v>
      </c>
      <c r="E3" s="2">
        <f t="shared" ref="E3:E66" si="0">C3/D3</f>
        <v>1.4825125628885689</v>
      </c>
      <c r="F3" s="2">
        <f t="shared" ref="F3:F66" si="1">B3^2*$K$18</f>
        <v>0.20158265281308291</v>
      </c>
      <c r="G3" s="2">
        <f t="shared" ref="G3:G66" si="2">(E3^2+E3)/2/F3</f>
        <v>9.1286527155280677</v>
      </c>
    </row>
    <row r="4" spans="1:7" x14ac:dyDescent="0.45">
      <c r="A4" s="3"/>
      <c r="B4" s="1">
        <v>1.3533317659999999</v>
      </c>
      <c r="C4" s="2">
        <v>8.1580000000000013</v>
      </c>
      <c r="D4">
        <v>4.59</v>
      </c>
      <c r="E4" s="2">
        <f t="shared" si="0"/>
        <v>1.7773420479302835</v>
      </c>
      <c r="F4" s="2">
        <f t="shared" si="1"/>
        <v>0.48255973382210327</v>
      </c>
      <c r="G4" s="2">
        <f t="shared" si="2"/>
        <v>5.1146899101729346</v>
      </c>
    </row>
    <row r="5" spans="1:7" x14ac:dyDescent="0.45">
      <c r="A5" s="3"/>
      <c r="B5" s="1">
        <v>2.2451499670000001</v>
      </c>
      <c r="C5" s="2">
        <v>7.490000000000002</v>
      </c>
      <c r="D5">
        <v>3.5333333329999999</v>
      </c>
      <c r="E5" s="2">
        <f t="shared" si="0"/>
        <v>2.1198113209547</v>
      </c>
      <c r="F5" s="2">
        <f t="shared" si="1"/>
        <v>1.3281075310939161</v>
      </c>
      <c r="G5" s="2">
        <f t="shared" si="2"/>
        <v>2.4897876122858715</v>
      </c>
    </row>
    <row r="6" spans="1:7" x14ac:dyDescent="0.45">
      <c r="A6" s="3"/>
      <c r="B6" s="1">
        <v>3.6432764999999998</v>
      </c>
      <c r="C6" s="2">
        <v>8.1139999999999972</v>
      </c>
      <c r="D6">
        <v>2.75</v>
      </c>
      <c r="E6" s="2">
        <f t="shared" si="0"/>
        <v>2.9505454545454537</v>
      </c>
      <c r="F6" s="2">
        <f t="shared" si="1"/>
        <v>3.4972509234665896</v>
      </c>
      <c r="G6" s="2">
        <f t="shared" si="2"/>
        <v>1.6664895068967802</v>
      </c>
    </row>
    <row r="7" spans="1:7" x14ac:dyDescent="0.45">
      <c r="A7" s="3"/>
      <c r="B7" s="1">
        <v>5.3474971900000003</v>
      </c>
      <c r="C7" s="2">
        <v>9.0799999999999983</v>
      </c>
      <c r="D7">
        <v>2.076666667</v>
      </c>
      <c r="E7" s="2">
        <f t="shared" si="0"/>
        <v>4.3723916525886999</v>
      </c>
      <c r="F7" s="2">
        <f t="shared" si="1"/>
        <v>7.5343130056923417</v>
      </c>
      <c r="G7" s="2">
        <f t="shared" si="2"/>
        <v>1.5588813736878644</v>
      </c>
    </row>
    <row r="8" spans="1:7" x14ac:dyDescent="0.45">
      <c r="A8" s="3"/>
      <c r="B8" s="1">
        <v>7.2743639980000001</v>
      </c>
      <c r="C8" s="2">
        <v>9.7860000000000014</v>
      </c>
      <c r="D8">
        <v>1.6666666670000001</v>
      </c>
      <c r="E8" s="2">
        <f t="shared" si="0"/>
        <v>5.8715999988256806</v>
      </c>
      <c r="F8" s="2">
        <f t="shared" si="1"/>
        <v>13.942241012770406</v>
      </c>
      <c r="G8" s="2">
        <f t="shared" si="2"/>
        <v>1.4469440927064481</v>
      </c>
    </row>
    <row r="9" spans="1:7" x14ac:dyDescent="0.45">
      <c r="A9" s="3"/>
      <c r="B9" s="1">
        <v>8.1485650920000001</v>
      </c>
      <c r="C9" s="2">
        <v>10.293999999999997</v>
      </c>
      <c r="D9">
        <v>1.8033333330000001</v>
      </c>
      <c r="E9" s="2">
        <f t="shared" si="0"/>
        <v>5.708317930814844</v>
      </c>
      <c r="F9" s="2">
        <f t="shared" si="1"/>
        <v>17.494631807428028</v>
      </c>
      <c r="G9" s="2">
        <f t="shared" si="2"/>
        <v>1.0944274778568996</v>
      </c>
    </row>
    <row r="10" spans="1:7" x14ac:dyDescent="0.45">
      <c r="A10" s="3"/>
      <c r="B10" s="1">
        <v>10.35288452</v>
      </c>
      <c r="C10" s="2">
        <v>10.565999999999995</v>
      </c>
      <c r="D10">
        <v>1.596666667</v>
      </c>
      <c r="E10" s="2">
        <f t="shared" si="0"/>
        <v>6.6175365330652296</v>
      </c>
      <c r="F10" s="2">
        <f t="shared" si="1"/>
        <v>28.240037431498745</v>
      </c>
      <c r="G10" s="2">
        <f t="shared" si="2"/>
        <v>0.89251521747793416</v>
      </c>
    </row>
    <row r="11" spans="1:7" x14ac:dyDescent="0.45">
      <c r="A11" s="3"/>
      <c r="B11" s="1">
        <v>12.088195389999999</v>
      </c>
      <c r="C11" s="2">
        <v>11.703999999999994</v>
      </c>
      <c r="D11">
        <v>1.4266666670000001</v>
      </c>
      <c r="E11" s="2">
        <f t="shared" si="0"/>
        <v>8.2037383158402424</v>
      </c>
      <c r="F11" s="2">
        <f t="shared" si="1"/>
        <v>38.500420325375785</v>
      </c>
      <c r="G11" s="2">
        <f t="shared" si="2"/>
        <v>0.98057449805112706</v>
      </c>
    </row>
    <row r="12" spans="1:7" x14ac:dyDescent="0.45">
      <c r="A12" s="3"/>
      <c r="B12" s="1">
        <v>14.146670090000001</v>
      </c>
      <c r="C12" s="2">
        <v>12.82</v>
      </c>
      <c r="D12">
        <v>1.266666667</v>
      </c>
      <c r="E12" s="2">
        <f t="shared" si="0"/>
        <v>10.121052628915512</v>
      </c>
      <c r="F12" s="2">
        <f t="shared" si="1"/>
        <v>52.729175401974885</v>
      </c>
      <c r="G12" s="2">
        <f t="shared" si="2"/>
        <v>1.0673100621063143</v>
      </c>
    </row>
    <row r="13" spans="1:7" x14ac:dyDescent="0.45">
      <c r="A13" s="3"/>
      <c r="B13" s="1">
        <v>15.37389761</v>
      </c>
      <c r="C13" s="2">
        <v>13.287999999999997</v>
      </c>
      <c r="D13">
        <v>1.2633333330000001</v>
      </c>
      <c r="E13" s="2">
        <f t="shared" si="0"/>
        <v>10.518205807524589</v>
      </c>
      <c r="F13" s="2">
        <f t="shared" si="1"/>
        <v>62.274535550970555</v>
      </c>
      <c r="G13" s="2">
        <f t="shared" si="2"/>
        <v>0.97271587933248305</v>
      </c>
    </row>
    <row r="14" spans="1:7" x14ac:dyDescent="0.45">
      <c r="A14" s="3"/>
      <c r="B14" s="1">
        <v>16.803235709999999</v>
      </c>
      <c r="C14" s="2">
        <v>15.328000000000003</v>
      </c>
      <c r="D14">
        <v>1.23</v>
      </c>
      <c r="E14" s="2">
        <f t="shared" si="0"/>
        <v>12.461788617886182</v>
      </c>
      <c r="F14" s="2">
        <f t="shared" si="1"/>
        <v>74.392365361695511</v>
      </c>
      <c r="G14" s="2">
        <f t="shared" si="2"/>
        <v>1.127521375070714</v>
      </c>
    </row>
    <row r="15" spans="1:7" x14ac:dyDescent="0.45">
      <c r="A15" s="3">
        <v>30</v>
      </c>
      <c r="B15" s="1">
        <v>0.50221716999999999</v>
      </c>
      <c r="C15" s="2">
        <v>13.256</v>
      </c>
      <c r="D15">
        <v>8.5399999999999991</v>
      </c>
      <c r="E15" s="2">
        <f t="shared" si="0"/>
        <v>1.552224824355972</v>
      </c>
      <c r="F15" s="2">
        <f t="shared" si="1"/>
        <v>6.6454690767176305E-2</v>
      </c>
      <c r="G15" s="2">
        <f t="shared" si="2"/>
        <v>29.806975880622485</v>
      </c>
    </row>
    <row r="16" spans="1:7" x14ac:dyDescent="0.45">
      <c r="A16" s="3"/>
      <c r="B16" s="1">
        <v>0.87469232100000005</v>
      </c>
      <c r="C16" s="2">
        <v>10.07</v>
      </c>
      <c r="D16">
        <v>6.6333333330000004</v>
      </c>
      <c r="E16" s="2">
        <f t="shared" si="0"/>
        <v>1.5180904523375924</v>
      </c>
      <c r="F16" s="2">
        <f t="shared" si="1"/>
        <v>0.20158265281308291</v>
      </c>
      <c r="G16" s="2">
        <f t="shared" si="2"/>
        <v>9.481691555475086</v>
      </c>
    </row>
    <row r="17" spans="1:11" x14ac:dyDescent="0.45">
      <c r="A17" s="3"/>
      <c r="B17" s="1">
        <v>1.3533317659999999</v>
      </c>
      <c r="C17" s="2">
        <v>9.4580000000000002</v>
      </c>
      <c r="D17">
        <v>4.59</v>
      </c>
      <c r="E17" s="2">
        <f t="shared" si="0"/>
        <v>2.060566448801743</v>
      </c>
      <c r="F17" s="2">
        <f t="shared" si="1"/>
        <v>0.48255973382210327</v>
      </c>
      <c r="G17" s="2">
        <f t="shared" si="2"/>
        <v>6.5344247527437451</v>
      </c>
    </row>
    <row r="18" spans="1:11" x14ac:dyDescent="0.45">
      <c r="A18" s="3"/>
      <c r="B18" s="1">
        <v>2.2451499670000001</v>
      </c>
      <c r="C18" s="2">
        <v>8.3759999999999994</v>
      </c>
      <c r="D18">
        <v>3.5333333329999999</v>
      </c>
      <c r="E18" s="2">
        <f t="shared" si="0"/>
        <v>2.3705660379594873</v>
      </c>
      <c r="F18" s="2">
        <f t="shared" si="1"/>
        <v>1.3281075310939161</v>
      </c>
      <c r="G18" s="2">
        <f t="shared" si="2"/>
        <v>3.0080958021920181</v>
      </c>
      <c r="K18" s="2">
        <f>0.5133^2</f>
        <v>0.26347688999999996</v>
      </c>
    </row>
    <row r="19" spans="1:11" x14ac:dyDescent="0.45">
      <c r="A19" s="3"/>
      <c r="B19" s="1">
        <v>3.6432764999999998</v>
      </c>
      <c r="C19" s="2">
        <v>9.8780000000000001</v>
      </c>
      <c r="D19">
        <v>2.75</v>
      </c>
      <c r="E19" s="2">
        <f t="shared" si="0"/>
        <v>3.5920000000000001</v>
      </c>
      <c r="F19" s="2">
        <f t="shared" si="1"/>
        <v>3.4972509234665896</v>
      </c>
      <c r="G19" s="2">
        <f t="shared" si="2"/>
        <v>2.358204252563346</v>
      </c>
      <c r="K19" s="2">
        <f>0.3^0.5</f>
        <v>0.54772255750516607</v>
      </c>
    </row>
    <row r="20" spans="1:11" x14ac:dyDescent="0.45">
      <c r="A20" s="3"/>
      <c r="B20" s="1">
        <v>5.3474971900000003</v>
      </c>
      <c r="C20" s="2">
        <v>10.132</v>
      </c>
      <c r="D20">
        <v>2.076666667</v>
      </c>
      <c r="E20" s="2">
        <f t="shared" si="0"/>
        <v>4.8789727118974362</v>
      </c>
      <c r="F20" s="2">
        <f t="shared" si="1"/>
        <v>7.5343130056923417</v>
      </c>
      <c r="G20" s="2">
        <f t="shared" si="2"/>
        <v>1.9035144553767775</v>
      </c>
    </row>
    <row r="21" spans="1:11" x14ac:dyDescent="0.45">
      <c r="A21" s="3"/>
      <c r="B21" s="1">
        <v>7.2743639980000001</v>
      </c>
      <c r="C21" s="2">
        <v>11.086</v>
      </c>
      <c r="D21">
        <v>1.6666666670000001</v>
      </c>
      <c r="E21" s="2">
        <f t="shared" si="0"/>
        <v>6.6515999986696794</v>
      </c>
      <c r="F21" s="2">
        <f t="shared" si="1"/>
        <v>13.942241012770406</v>
      </c>
      <c r="G21" s="2">
        <f t="shared" si="2"/>
        <v>1.8252224478960912</v>
      </c>
      <c r="I21" s="2" t="s">
        <v>7</v>
      </c>
    </row>
    <row r="22" spans="1:11" x14ac:dyDescent="0.45">
      <c r="A22" s="3"/>
      <c r="B22" s="1">
        <v>8.1485650920000001</v>
      </c>
      <c r="C22" s="2">
        <v>11.002000000000001</v>
      </c>
      <c r="D22">
        <v>1.8033333330000001</v>
      </c>
      <c r="E22" s="2">
        <f t="shared" si="0"/>
        <v>6.1009242155454571</v>
      </c>
      <c r="F22" s="2">
        <f t="shared" si="1"/>
        <v>17.494631807428028</v>
      </c>
      <c r="G22" s="2">
        <f t="shared" si="2"/>
        <v>1.2381569665553143</v>
      </c>
    </row>
    <row r="23" spans="1:11" x14ac:dyDescent="0.45">
      <c r="A23" s="3"/>
      <c r="B23" s="1">
        <v>10.35288452</v>
      </c>
      <c r="C23" s="2">
        <v>11.401999999999999</v>
      </c>
      <c r="D23">
        <v>1.596666667</v>
      </c>
      <c r="E23" s="2">
        <f t="shared" si="0"/>
        <v>7.1411273471521648</v>
      </c>
      <c r="F23" s="2">
        <f t="shared" si="1"/>
        <v>28.240037431498745</v>
      </c>
      <c r="G23" s="2">
        <f t="shared" si="2"/>
        <v>1.0293333937042035</v>
      </c>
    </row>
    <row r="24" spans="1:11" x14ac:dyDescent="0.45">
      <c r="A24" s="3"/>
      <c r="B24" s="1">
        <v>12.088195389999999</v>
      </c>
      <c r="C24" s="2">
        <v>11.715999999999999</v>
      </c>
      <c r="D24">
        <v>1.4266666670000001</v>
      </c>
      <c r="E24" s="2">
        <f t="shared" si="0"/>
        <v>8.2121495307915531</v>
      </c>
      <c r="F24" s="2">
        <f t="shared" si="1"/>
        <v>38.500420325375785</v>
      </c>
      <c r="G24" s="2">
        <f t="shared" si="2"/>
        <v>0.98247692892081528</v>
      </c>
    </row>
    <row r="25" spans="1:11" x14ac:dyDescent="0.45">
      <c r="A25" s="3"/>
      <c r="B25" s="1">
        <v>14.146670090000001</v>
      </c>
      <c r="C25" s="2">
        <v>12.278</v>
      </c>
      <c r="D25">
        <v>1.266666667</v>
      </c>
      <c r="E25" s="2">
        <f t="shared" si="0"/>
        <v>9.6931578921860115</v>
      </c>
      <c r="F25" s="2">
        <f t="shared" si="1"/>
        <v>52.729175401974885</v>
      </c>
      <c r="G25" s="2">
        <f t="shared" si="2"/>
        <v>0.98285690061399977</v>
      </c>
    </row>
    <row r="26" spans="1:11" x14ac:dyDescent="0.45">
      <c r="A26" s="3"/>
      <c r="B26" s="1">
        <v>15.37389761</v>
      </c>
      <c r="C26" s="2">
        <v>13.112</v>
      </c>
      <c r="D26">
        <v>1.2633333330000001</v>
      </c>
      <c r="E26" s="2">
        <f t="shared" si="0"/>
        <v>10.378891823318968</v>
      </c>
      <c r="F26" s="2">
        <f t="shared" si="1"/>
        <v>62.274535550970555</v>
      </c>
      <c r="G26" s="2">
        <f t="shared" si="2"/>
        <v>0.9482229474583026</v>
      </c>
    </row>
    <row r="27" spans="1:11" x14ac:dyDescent="0.45">
      <c r="A27" s="3"/>
      <c r="B27" s="1">
        <v>16.803235709999999</v>
      </c>
      <c r="C27" s="2">
        <v>13.353999999999999</v>
      </c>
      <c r="D27">
        <v>1.23</v>
      </c>
      <c r="E27" s="2">
        <f t="shared" si="0"/>
        <v>10.85691056910569</v>
      </c>
      <c r="F27" s="2">
        <f t="shared" si="1"/>
        <v>74.392365361695511</v>
      </c>
      <c r="G27" s="2">
        <f t="shared" si="2"/>
        <v>0.86520583831944575</v>
      </c>
    </row>
    <row r="28" spans="1:11" x14ac:dyDescent="0.45">
      <c r="A28" s="3">
        <v>40</v>
      </c>
      <c r="B28" s="1">
        <v>0.50221716999999999</v>
      </c>
      <c r="C28">
        <v>14.114000000000001</v>
      </c>
      <c r="D28">
        <v>8.5399999999999991</v>
      </c>
      <c r="E28" s="2">
        <f t="shared" si="0"/>
        <v>1.6526932084309136</v>
      </c>
      <c r="F28" s="2">
        <f t="shared" si="1"/>
        <v>6.6454690767176305E-2</v>
      </c>
      <c r="G28" s="2">
        <f t="shared" si="2"/>
        <v>32.985542472721839</v>
      </c>
    </row>
    <row r="29" spans="1:11" x14ac:dyDescent="0.45">
      <c r="A29" s="3"/>
      <c r="B29" s="1">
        <v>0.87469232100000005</v>
      </c>
      <c r="C29">
        <v>10.35</v>
      </c>
      <c r="D29">
        <v>6.6333333330000004</v>
      </c>
      <c r="E29" s="2">
        <f t="shared" si="0"/>
        <v>1.5603015076160953</v>
      </c>
      <c r="F29" s="2">
        <f t="shared" si="1"/>
        <v>0.20158265281308291</v>
      </c>
      <c r="G29" s="2">
        <f t="shared" si="2"/>
        <v>9.9086956306437841</v>
      </c>
    </row>
    <row r="30" spans="1:11" x14ac:dyDescent="0.45">
      <c r="A30" s="3"/>
      <c r="B30" s="1">
        <v>1.3533317659999999</v>
      </c>
      <c r="C30">
        <v>9.9160000000000004</v>
      </c>
      <c r="D30">
        <v>4.59</v>
      </c>
      <c r="E30" s="2">
        <f t="shared" si="0"/>
        <v>2.1603485838779957</v>
      </c>
      <c r="F30" s="2">
        <f t="shared" si="1"/>
        <v>0.48255973382210327</v>
      </c>
      <c r="G30" s="2">
        <f t="shared" si="2"/>
        <v>7.0742066828338119</v>
      </c>
    </row>
    <row r="31" spans="1:11" x14ac:dyDescent="0.45">
      <c r="A31" s="3"/>
      <c r="B31" s="1">
        <v>2.2451499670000001</v>
      </c>
      <c r="C31">
        <v>9.3079999999999998</v>
      </c>
      <c r="D31">
        <v>3.5333333329999999</v>
      </c>
      <c r="E31" s="2">
        <f t="shared" si="0"/>
        <v>2.6343396228900322</v>
      </c>
      <c r="F31" s="2">
        <f t="shared" si="1"/>
        <v>1.3281075310939161</v>
      </c>
      <c r="G31" s="2">
        <f t="shared" si="2"/>
        <v>3.6044087724329779</v>
      </c>
    </row>
    <row r="32" spans="1:11" x14ac:dyDescent="0.45">
      <c r="A32" s="3"/>
      <c r="B32" s="1">
        <v>3.6432764999999998</v>
      </c>
      <c r="C32">
        <v>10.66</v>
      </c>
      <c r="D32">
        <v>2.75</v>
      </c>
      <c r="E32" s="2">
        <f t="shared" si="0"/>
        <v>3.8763636363636365</v>
      </c>
      <c r="F32" s="2">
        <f t="shared" si="1"/>
        <v>3.4972509234665896</v>
      </c>
      <c r="G32" s="2">
        <f t="shared" si="2"/>
        <v>2.7024881959211999</v>
      </c>
    </row>
    <row r="33" spans="1:7" x14ac:dyDescent="0.45">
      <c r="A33" s="3"/>
      <c r="B33" s="1">
        <v>5.3474971900000003</v>
      </c>
      <c r="C33">
        <v>11.172000000000001</v>
      </c>
      <c r="D33">
        <v>2.076666667</v>
      </c>
      <c r="E33" s="2">
        <f t="shared" si="0"/>
        <v>5.3797752800353491</v>
      </c>
      <c r="F33" s="2">
        <f t="shared" si="1"/>
        <v>7.5343130056923417</v>
      </c>
      <c r="G33" s="2">
        <f t="shared" si="2"/>
        <v>2.2776965409974279</v>
      </c>
    </row>
    <row r="34" spans="1:7" x14ac:dyDescent="0.45">
      <c r="A34" s="3"/>
      <c r="B34" s="1">
        <v>7.2743639980000001</v>
      </c>
      <c r="C34">
        <v>11.167999999999999</v>
      </c>
      <c r="D34">
        <v>1.6666666670000001</v>
      </c>
      <c r="E34" s="2">
        <f t="shared" si="0"/>
        <v>6.7007999986598392</v>
      </c>
      <c r="F34" s="2">
        <f t="shared" si="1"/>
        <v>13.942241012770406</v>
      </c>
      <c r="G34" s="2">
        <f t="shared" si="2"/>
        <v>1.8505461415218361</v>
      </c>
    </row>
    <row r="35" spans="1:7" x14ac:dyDescent="0.45">
      <c r="A35" s="3"/>
      <c r="B35" s="1">
        <v>8.1485650920000001</v>
      </c>
      <c r="C35">
        <v>12.052</v>
      </c>
      <c r="D35">
        <v>1.8033333330000001</v>
      </c>
      <c r="E35" s="2">
        <f t="shared" si="0"/>
        <v>6.6831792988323802</v>
      </c>
      <c r="F35" s="2">
        <f t="shared" si="1"/>
        <v>17.494631807428028</v>
      </c>
      <c r="G35" s="2">
        <f t="shared" si="2"/>
        <v>1.4675377397017357</v>
      </c>
    </row>
    <row r="36" spans="1:7" x14ac:dyDescent="0.45">
      <c r="A36" s="3"/>
      <c r="B36" s="1">
        <v>10.35288452</v>
      </c>
      <c r="C36">
        <v>12.513999999999999</v>
      </c>
      <c r="D36">
        <v>1.596666667</v>
      </c>
      <c r="E36" s="2">
        <f t="shared" si="0"/>
        <v>7.8375782864639705</v>
      </c>
      <c r="F36" s="2">
        <f t="shared" si="1"/>
        <v>28.240037431498745</v>
      </c>
      <c r="G36" s="2">
        <f t="shared" si="2"/>
        <v>1.2263654368541581</v>
      </c>
    </row>
    <row r="37" spans="1:7" x14ac:dyDescent="0.45">
      <c r="A37" s="3"/>
      <c r="B37" s="1">
        <v>12.088195389999999</v>
      </c>
      <c r="C37">
        <v>13.311999999999999</v>
      </c>
      <c r="D37">
        <v>1.4266666670000001</v>
      </c>
      <c r="E37" s="2">
        <f t="shared" si="0"/>
        <v>9.3308411193152221</v>
      </c>
      <c r="F37" s="2">
        <f t="shared" si="1"/>
        <v>38.500420325375785</v>
      </c>
      <c r="G37" s="2">
        <f t="shared" si="2"/>
        <v>1.251875126278613</v>
      </c>
    </row>
    <row r="38" spans="1:7" x14ac:dyDescent="0.45">
      <c r="A38" s="3"/>
      <c r="B38" s="1">
        <v>14.146670090000001</v>
      </c>
      <c r="C38">
        <v>13.35</v>
      </c>
      <c r="D38">
        <v>1.266666667</v>
      </c>
      <c r="E38" s="2">
        <f t="shared" si="0"/>
        <v>10.539473681436981</v>
      </c>
      <c r="F38" s="2">
        <f t="shared" si="1"/>
        <v>52.729175401974885</v>
      </c>
      <c r="G38" s="2">
        <f t="shared" si="2"/>
        <v>1.1532512905425094</v>
      </c>
    </row>
    <row r="39" spans="1:7" x14ac:dyDescent="0.45">
      <c r="A39" s="3"/>
      <c r="B39" s="1">
        <v>15.37389761</v>
      </c>
      <c r="C39">
        <v>13.946</v>
      </c>
      <c r="D39">
        <v>1.2633333330000001</v>
      </c>
      <c r="E39" s="2">
        <f t="shared" si="0"/>
        <v>11.039050134838799</v>
      </c>
      <c r="F39" s="2">
        <f t="shared" si="1"/>
        <v>62.274535550970555</v>
      </c>
      <c r="G39" s="2">
        <f t="shared" si="2"/>
        <v>1.0670467217338568</v>
      </c>
    </row>
    <row r="40" spans="1:7" x14ac:dyDescent="0.45">
      <c r="A40" s="3"/>
      <c r="B40" s="1">
        <v>16.803235709999999</v>
      </c>
      <c r="C40">
        <v>13.932</v>
      </c>
      <c r="D40">
        <v>1.23</v>
      </c>
      <c r="E40" s="2">
        <f t="shared" si="0"/>
        <v>11.326829268292684</v>
      </c>
      <c r="F40" s="2">
        <f t="shared" si="1"/>
        <v>74.392365361695511</v>
      </c>
      <c r="G40" s="2">
        <f t="shared" si="2"/>
        <v>0.93842889564334597</v>
      </c>
    </row>
    <row r="41" spans="1:7" x14ac:dyDescent="0.45">
      <c r="A41" s="3">
        <v>50</v>
      </c>
      <c r="B41" s="1">
        <v>0.50221716999999999</v>
      </c>
      <c r="C41">
        <v>15.414</v>
      </c>
      <c r="D41">
        <v>8.5399999999999991</v>
      </c>
      <c r="E41" s="2">
        <f t="shared" si="0"/>
        <v>1.8049180327868855</v>
      </c>
      <c r="F41" s="2">
        <f t="shared" si="1"/>
        <v>6.6454690767176305E-2</v>
      </c>
      <c r="G41" s="2">
        <f t="shared" si="2"/>
        <v>38.090969045384071</v>
      </c>
    </row>
    <row r="42" spans="1:7" x14ac:dyDescent="0.45">
      <c r="A42" s="3"/>
      <c r="B42" s="1">
        <v>0.87469232100000005</v>
      </c>
      <c r="C42">
        <v>11.618</v>
      </c>
      <c r="D42">
        <v>6.6333333330000004</v>
      </c>
      <c r="E42" s="2">
        <f t="shared" si="0"/>
        <v>1.7514572865201736</v>
      </c>
      <c r="F42" s="2">
        <f t="shared" si="1"/>
        <v>0.20158265281308291</v>
      </c>
      <c r="G42" s="2">
        <f t="shared" si="2"/>
        <v>11.953062046200092</v>
      </c>
    </row>
    <row r="43" spans="1:7" x14ac:dyDescent="0.45">
      <c r="A43" s="3"/>
      <c r="B43" s="1">
        <v>1.3533317659999999</v>
      </c>
      <c r="C43">
        <v>10.208</v>
      </c>
      <c r="D43">
        <v>4.59</v>
      </c>
      <c r="E43" s="2">
        <f t="shared" si="0"/>
        <v>2.2239651416122004</v>
      </c>
      <c r="F43" s="2">
        <f t="shared" si="1"/>
        <v>0.48255973382210327</v>
      </c>
      <c r="G43" s="2">
        <f t="shared" si="2"/>
        <v>7.4291176720534313</v>
      </c>
    </row>
    <row r="44" spans="1:7" x14ac:dyDescent="0.45">
      <c r="A44" s="3"/>
      <c r="B44" s="1">
        <v>2.2451499670000001</v>
      </c>
      <c r="C44">
        <v>9.4600000000000009</v>
      </c>
      <c r="D44">
        <v>3.5333333329999999</v>
      </c>
      <c r="E44" s="2">
        <f t="shared" si="0"/>
        <v>2.677358490818619</v>
      </c>
      <c r="F44" s="2">
        <f t="shared" si="1"/>
        <v>1.3281075310939161</v>
      </c>
      <c r="G44" s="2">
        <f t="shared" si="2"/>
        <v>3.7066302045090005</v>
      </c>
    </row>
    <row r="45" spans="1:7" x14ac:dyDescent="0.45">
      <c r="A45" s="3"/>
      <c r="B45" s="1">
        <v>3.6432764999999998</v>
      </c>
      <c r="C45">
        <v>10.26</v>
      </c>
      <c r="D45">
        <v>2.75</v>
      </c>
      <c r="E45" s="2">
        <f t="shared" si="0"/>
        <v>3.730909090909091</v>
      </c>
      <c r="F45" s="2">
        <f t="shared" si="1"/>
        <v>3.4972509234665896</v>
      </c>
      <c r="G45" s="2">
        <f t="shared" si="2"/>
        <v>2.5234951854757601</v>
      </c>
    </row>
    <row r="46" spans="1:7" x14ac:dyDescent="0.45">
      <c r="A46" s="3"/>
      <c r="B46" s="1">
        <v>5.3474971900000003</v>
      </c>
      <c r="C46">
        <v>11.45</v>
      </c>
      <c r="D46">
        <v>2.076666667</v>
      </c>
      <c r="E46" s="2">
        <f t="shared" si="0"/>
        <v>5.5136436588260604</v>
      </c>
      <c r="F46" s="2">
        <f t="shared" si="1"/>
        <v>7.5343130056923417</v>
      </c>
      <c r="G46" s="2">
        <f t="shared" si="2"/>
        <v>2.3833566529692307</v>
      </c>
    </row>
    <row r="47" spans="1:7" x14ac:dyDescent="0.45">
      <c r="A47" s="3"/>
      <c r="B47" s="1">
        <v>7.2743639980000001</v>
      </c>
      <c r="C47">
        <v>11.178000000000001</v>
      </c>
      <c r="D47">
        <v>1.6666666670000001</v>
      </c>
      <c r="E47" s="2">
        <f t="shared" si="0"/>
        <v>6.7067999986586404</v>
      </c>
      <c r="F47" s="2">
        <f t="shared" si="1"/>
        <v>13.942241012770406</v>
      </c>
      <c r="G47" s="2">
        <f t="shared" si="2"/>
        <v>1.8536462744160909</v>
      </c>
    </row>
    <row r="48" spans="1:7" x14ac:dyDescent="0.45">
      <c r="A48" s="3"/>
      <c r="B48" s="1">
        <v>8.1485650920000001</v>
      </c>
      <c r="C48">
        <v>11.326000000000001</v>
      </c>
      <c r="D48">
        <v>1.8033333330000001</v>
      </c>
      <c r="E48" s="2">
        <f t="shared" si="0"/>
        <v>6.2805914983882793</v>
      </c>
      <c r="F48" s="2">
        <f t="shared" si="1"/>
        <v>17.494631807428028</v>
      </c>
      <c r="G48" s="2">
        <f t="shared" si="2"/>
        <v>1.3068700608091814</v>
      </c>
    </row>
    <row r="49" spans="1:7" x14ac:dyDescent="0.45">
      <c r="A49" s="3"/>
      <c r="B49" s="1">
        <v>10.35288452</v>
      </c>
      <c r="C49">
        <v>11.74</v>
      </c>
      <c r="D49">
        <v>1.596666667</v>
      </c>
      <c r="E49" s="2">
        <f t="shared" si="0"/>
        <v>7.3528183700724803</v>
      </c>
      <c r="F49" s="2">
        <f t="shared" si="1"/>
        <v>28.240037431498745</v>
      </c>
      <c r="G49" s="2">
        <f t="shared" si="2"/>
        <v>1.0874057178983052</v>
      </c>
    </row>
    <row r="50" spans="1:7" x14ac:dyDescent="0.45">
      <c r="A50" s="3"/>
      <c r="B50" s="1">
        <v>12.088195389999999</v>
      </c>
      <c r="C50">
        <v>12.13</v>
      </c>
      <c r="D50">
        <v>1.4266666670000001</v>
      </c>
      <c r="E50" s="2">
        <f t="shared" si="0"/>
        <v>8.5023364466116043</v>
      </c>
      <c r="F50" s="2">
        <f t="shared" si="1"/>
        <v>38.500420325375785</v>
      </c>
      <c r="G50" s="2">
        <f t="shared" si="2"/>
        <v>1.0492360968425749</v>
      </c>
    </row>
    <row r="51" spans="1:7" x14ac:dyDescent="0.45">
      <c r="A51" s="3"/>
      <c r="B51" s="1">
        <v>14.146670090000001</v>
      </c>
      <c r="C51">
        <v>12.71</v>
      </c>
      <c r="D51">
        <v>1.266666667</v>
      </c>
      <c r="E51" s="2">
        <f t="shared" si="0"/>
        <v>10.034210523675208</v>
      </c>
      <c r="F51" s="2">
        <f t="shared" si="1"/>
        <v>52.729175401974885</v>
      </c>
      <c r="G51" s="2">
        <f t="shared" si="2"/>
        <v>1.049889273946077</v>
      </c>
    </row>
    <row r="52" spans="1:7" x14ac:dyDescent="0.45">
      <c r="A52" s="3"/>
      <c r="B52" s="1">
        <v>15.37389761</v>
      </c>
      <c r="C52">
        <v>12.756</v>
      </c>
      <c r="D52">
        <v>1.2633333330000001</v>
      </c>
      <c r="E52" s="2">
        <f t="shared" si="0"/>
        <v>10.097097627993957</v>
      </c>
      <c r="F52" s="2">
        <f t="shared" si="1"/>
        <v>62.274535550970555</v>
      </c>
      <c r="G52" s="2">
        <f t="shared" si="2"/>
        <v>0.89963318992179031</v>
      </c>
    </row>
    <row r="53" spans="1:7" x14ac:dyDescent="0.45">
      <c r="A53" s="3"/>
      <c r="B53" s="1">
        <v>16.803235709999999</v>
      </c>
      <c r="C53">
        <v>12.602</v>
      </c>
      <c r="D53">
        <v>1.23</v>
      </c>
      <c r="E53" s="2">
        <f t="shared" si="0"/>
        <v>10.245528455284553</v>
      </c>
      <c r="F53" s="2">
        <f t="shared" si="1"/>
        <v>74.392365361695511</v>
      </c>
      <c r="G53" s="2">
        <f t="shared" si="2"/>
        <v>0.77438310519599873</v>
      </c>
    </row>
    <row r="54" spans="1:7" x14ac:dyDescent="0.45">
      <c r="A54" s="3">
        <v>60</v>
      </c>
      <c r="B54" s="1">
        <v>0.50221716999999999</v>
      </c>
      <c r="C54">
        <v>14.9</v>
      </c>
      <c r="D54">
        <v>8.5399999999999991</v>
      </c>
      <c r="E54" s="2">
        <f t="shared" si="0"/>
        <v>1.7447306791569088</v>
      </c>
      <c r="F54" s="2">
        <f t="shared" si="1"/>
        <v>6.6454690767176305E-2</v>
      </c>
      <c r="G54" s="2">
        <f t="shared" si="2"/>
        <v>36.030683211858069</v>
      </c>
    </row>
    <row r="55" spans="1:7" x14ac:dyDescent="0.45">
      <c r="A55" s="3"/>
      <c r="B55" s="1">
        <v>0.87469232100000005</v>
      </c>
      <c r="C55">
        <v>11.03</v>
      </c>
      <c r="D55">
        <v>6.6333333330000004</v>
      </c>
      <c r="E55" s="2">
        <f t="shared" si="0"/>
        <v>1.6628140704353171</v>
      </c>
      <c r="F55" s="2">
        <f t="shared" si="1"/>
        <v>0.20158265281308291</v>
      </c>
      <c r="G55" s="2">
        <f t="shared" si="2"/>
        <v>10.982504301544786</v>
      </c>
    </row>
    <row r="56" spans="1:7" x14ac:dyDescent="0.45">
      <c r="A56" s="3"/>
      <c r="B56" s="1">
        <v>1.3533317659999999</v>
      </c>
      <c r="C56">
        <v>8.6359999999999992</v>
      </c>
      <c r="D56">
        <v>4.59</v>
      </c>
      <c r="E56" s="2">
        <f t="shared" si="0"/>
        <v>1.8814814814814813</v>
      </c>
      <c r="F56" s="2">
        <f t="shared" si="1"/>
        <v>0.48255973382210327</v>
      </c>
      <c r="G56" s="2">
        <f t="shared" si="2"/>
        <v>5.6173916581256469</v>
      </c>
    </row>
    <row r="57" spans="1:7" x14ac:dyDescent="0.45">
      <c r="A57" s="3"/>
      <c r="B57" s="1">
        <v>2.2451499670000001</v>
      </c>
      <c r="C57">
        <v>8.3960000000000008</v>
      </c>
      <c r="D57">
        <v>3.5333333329999999</v>
      </c>
      <c r="E57" s="2">
        <f t="shared" si="0"/>
        <v>2.3762264153185124</v>
      </c>
      <c r="F57" s="2">
        <f t="shared" si="1"/>
        <v>1.3281075310939161</v>
      </c>
      <c r="G57" s="2">
        <f t="shared" si="2"/>
        <v>3.0203421802630612</v>
      </c>
    </row>
    <row r="58" spans="1:7" x14ac:dyDescent="0.45">
      <c r="A58" s="3"/>
      <c r="B58" s="1">
        <v>3.6432764999999998</v>
      </c>
      <c r="C58">
        <v>8.52</v>
      </c>
      <c r="D58">
        <v>2.75</v>
      </c>
      <c r="E58" s="2">
        <f t="shared" si="0"/>
        <v>3.0981818181818181</v>
      </c>
      <c r="F58" s="2">
        <f t="shared" si="1"/>
        <v>3.4972509234665896</v>
      </c>
      <c r="G58" s="2">
        <f t="shared" si="2"/>
        <v>1.8152704330561187</v>
      </c>
    </row>
    <row r="59" spans="1:7" x14ac:dyDescent="0.45">
      <c r="A59" s="3"/>
      <c r="B59" s="1">
        <v>5.3474971900000003</v>
      </c>
      <c r="C59">
        <v>9.6240000000000006</v>
      </c>
      <c r="D59">
        <v>2.076666667</v>
      </c>
      <c r="E59" s="2">
        <f t="shared" si="0"/>
        <v>4.6343499189993018</v>
      </c>
      <c r="F59" s="2">
        <f t="shared" si="1"/>
        <v>7.5343130056923417</v>
      </c>
      <c r="G59" s="2">
        <f t="shared" si="2"/>
        <v>1.7328420700732952</v>
      </c>
    </row>
    <row r="60" spans="1:7" x14ac:dyDescent="0.45">
      <c r="A60" s="3"/>
      <c r="B60" s="1">
        <v>7.2743639980000001</v>
      </c>
      <c r="C60">
        <v>10.894</v>
      </c>
      <c r="D60">
        <v>1.6666666670000001</v>
      </c>
      <c r="E60" s="2">
        <f t="shared" si="0"/>
        <v>6.5363999986927199</v>
      </c>
      <c r="F60" s="2">
        <f t="shared" si="1"/>
        <v>13.942241012770406</v>
      </c>
      <c r="G60" s="2">
        <f t="shared" si="2"/>
        <v>1.7666071364166753</v>
      </c>
    </row>
    <row r="61" spans="1:7" x14ac:dyDescent="0.45">
      <c r="A61" s="3"/>
      <c r="B61" s="1">
        <v>8.1485650920000001</v>
      </c>
      <c r="C61">
        <v>10.923999999999999</v>
      </c>
      <c r="D61">
        <v>1.8033333330000001</v>
      </c>
      <c r="E61" s="2">
        <f t="shared" si="0"/>
        <v>6.0576709807869999</v>
      </c>
      <c r="F61" s="2">
        <f t="shared" si="1"/>
        <v>17.494631807428028</v>
      </c>
      <c r="G61" s="2">
        <f t="shared" si="2"/>
        <v>1.2218904965494461</v>
      </c>
    </row>
    <row r="62" spans="1:7" x14ac:dyDescent="0.45">
      <c r="A62" s="3"/>
      <c r="B62" s="1">
        <v>10.35288452</v>
      </c>
      <c r="C62">
        <v>11.343999999999999</v>
      </c>
      <c r="D62">
        <v>1.596666667</v>
      </c>
      <c r="E62" s="2">
        <f t="shared" si="0"/>
        <v>7.1048016686628799</v>
      </c>
      <c r="F62" s="2">
        <f t="shared" si="1"/>
        <v>28.240037431498745</v>
      </c>
      <c r="G62" s="2">
        <f t="shared" si="2"/>
        <v>1.0195278345394476</v>
      </c>
    </row>
    <row r="63" spans="1:7" x14ac:dyDescent="0.45">
      <c r="A63" s="3"/>
      <c r="B63" s="1">
        <v>12.088195389999999</v>
      </c>
      <c r="C63">
        <v>12.286</v>
      </c>
      <c r="D63">
        <v>1.4266666670000001</v>
      </c>
      <c r="E63" s="2">
        <f t="shared" si="0"/>
        <v>8.6116822409785776</v>
      </c>
      <c r="F63" s="2">
        <f t="shared" si="1"/>
        <v>38.500420325375785</v>
      </c>
      <c r="G63" s="2">
        <f t="shared" si="2"/>
        <v>1.0749590856545603</v>
      </c>
    </row>
    <row r="64" spans="1:7" x14ac:dyDescent="0.45">
      <c r="A64" s="3"/>
      <c r="B64" s="1">
        <v>14.146670090000001</v>
      </c>
      <c r="C64">
        <v>12.492000000000001</v>
      </c>
      <c r="D64">
        <v>1.266666667</v>
      </c>
      <c r="E64" s="2">
        <f t="shared" si="0"/>
        <v>9.8621052605626041</v>
      </c>
      <c r="F64" s="2">
        <f t="shared" si="1"/>
        <v>52.729175401974885</v>
      </c>
      <c r="G64" s="2">
        <f t="shared" si="2"/>
        <v>1.0157870345433759</v>
      </c>
    </row>
    <row r="65" spans="1:7" x14ac:dyDescent="0.45">
      <c r="A65" s="3"/>
      <c r="B65" s="1">
        <v>15.37389761</v>
      </c>
      <c r="C65">
        <v>12.651999999999999</v>
      </c>
      <c r="D65">
        <v>1.2633333330000001</v>
      </c>
      <c r="E65" s="2">
        <f t="shared" si="0"/>
        <v>10.014775728236087</v>
      </c>
      <c r="F65" s="2">
        <f t="shared" si="1"/>
        <v>62.274535550970555</v>
      </c>
      <c r="G65" s="2">
        <f t="shared" si="2"/>
        <v>0.8856790953086725</v>
      </c>
    </row>
    <row r="66" spans="1:7" x14ac:dyDescent="0.45">
      <c r="A66" s="3"/>
      <c r="B66" s="1">
        <v>16.803235709999999</v>
      </c>
      <c r="C66">
        <v>13.002000000000001</v>
      </c>
      <c r="D66">
        <v>1.23</v>
      </c>
      <c r="E66" s="2">
        <f t="shared" si="0"/>
        <v>10.570731707317075</v>
      </c>
      <c r="F66" s="2">
        <f t="shared" si="1"/>
        <v>74.392365361695511</v>
      </c>
      <c r="G66" s="2">
        <f t="shared" si="2"/>
        <v>0.82206755989488534</v>
      </c>
    </row>
    <row r="67" spans="1:7" x14ac:dyDescent="0.45">
      <c r="B67"/>
    </row>
  </sheetData>
  <mergeCells count="5">
    <mergeCell ref="A2:A14"/>
    <mergeCell ref="A15:A27"/>
    <mergeCell ref="A28:A40"/>
    <mergeCell ref="A41:A53"/>
    <mergeCell ref="A54:A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3AA3-E5A7-465B-95D5-FF38B681B8F0}">
  <dimension ref="A1:G67"/>
  <sheetViews>
    <sheetView workbookViewId="0">
      <selection activeCell="J25" sqref="J25"/>
    </sheetView>
  </sheetViews>
  <sheetFormatPr defaultRowHeight="14.25" x14ac:dyDescent="0.45"/>
  <cols>
    <col min="1" max="4" width="9.06640625" style="2"/>
    <col min="5" max="6" width="0" style="2" hidden="1" customWidth="1"/>
    <col min="7" max="16384" width="9.06640625" style="2"/>
  </cols>
  <sheetData>
    <row r="1" spans="1:7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x14ac:dyDescent="0.45">
      <c r="A2" s="3">
        <v>20</v>
      </c>
      <c r="B2" s="1"/>
      <c r="D2"/>
    </row>
    <row r="3" spans="1:7" x14ac:dyDescent="0.45">
      <c r="A3" s="3"/>
      <c r="B3" s="1"/>
      <c r="D3"/>
    </row>
    <row r="4" spans="1:7" x14ac:dyDescent="0.45">
      <c r="A4" s="3"/>
      <c r="B4" s="1"/>
      <c r="D4"/>
    </row>
    <row r="5" spans="1:7" x14ac:dyDescent="0.45">
      <c r="A5" s="3"/>
      <c r="B5" s="1"/>
      <c r="D5"/>
    </row>
    <row r="6" spans="1:7" x14ac:dyDescent="0.45">
      <c r="A6" s="3"/>
      <c r="B6" s="1"/>
      <c r="D6"/>
    </row>
    <row r="7" spans="1:7" x14ac:dyDescent="0.45">
      <c r="A7" s="3"/>
      <c r="B7" s="1"/>
      <c r="D7"/>
    </row>
    <row r="8" spans="1:7" x14ac:dyDescent="0.45">
      <c r="A8" s="3"/>
      <c r="B8" s="1"/>
      <c r="D8"/>
    </row>
    <row r="9" spans="1:7" x14ac:dyDescent="0.45">
      <c r="A9" s="3"/>
      <c r="B9" s="1"/>
      <c r="D9"/>
    </row>
    <row r="10" spans="1:7" x14ac:dyDescent="0.45">
      <c r="A10" s="3"/>
      <c r="B10" s="1"/>
      <c r="D10"/>
    </row>
    <row r="11" spans="1:7" x14ac:dyDescent="0.45">
      <c r="A11" s="3"/>
      <c r="B11" s="1"/>
      <c r="D11"/>
    </row>
    <row r="12" spans="1:7" x14ac:dyDescent="0.45">
      <c r="A12" s="3"/>
      <c r="B12" s="1"/>
      <c r="D12"/>
    </row>
    <row r="13" spans="1:7" x14ac:dyDescent="0.45">
      <c r="A13" s="3"/>
      <c r="B13" s="1"/>
      <c r="D13"/>
    </row>
    <row r="14" spans="1:7" x14ac:dyDescent="0.45">
      <c r="A14" s="3"/>
      <c r="B14" s="1"/>
      <c r="D14"/>
    </row>
    <row r="15" spans="1:7" x14ac:dyDescent="0.45">
      <c r="A15" s="3">
        <v>30</v>
      </c>
      <c r="B15" s="1"/>
      <c r="D15"/>
    </row>
    <row r="16" spans="1:7" x14ac:dyDescent="0.45">
      <c r="A16" s="3"/>
      <c r="B16" s="1"/>
      <c r="D16"/>
    </row>
    <row r="17" spans="1:4" x14ac:dyDescent="0.45">
      <c r="A17" s="3"/>
      <c r="B17" s="1"/>
      <c r="D17"/>
    </row>
    <row r="18" spans="1:4" x14ac:dyDescent="0.45">
      <c r="A18" s="3"/>
      <c r="B18" s="1"/>
      <c r="D18"/>
    </row>
    <row r="19" spans="1:4" x14ac:dyDescent="0.45">
      <c r="A19" s="3"/>
      <c r="B19" s="1"/>
      <c r="D19"/>
    </row>
    <row r="20" spans="1:4" x14ac:dyDescent="0.45">
      <c r="A20" s="3"/>
      <c r="B20" s="1"/>
      <c r="D20"/>
    </row>
    <row r="21" spans="1:4" x14ac:dyDescent="0.45">
      <c r="A21" s="3"/>
      <c r="B21" s="1"/>
      <c r="D21"/>
    </row>
    <row r="22" spans="1:4" x14ac:dyDescent="0.45">
      <c r="A22" s="3"/>
      <c r="B22" s="1"/>
      <c r="D22"/>
    </row>
    <row r="23" spans="1:4" x14ac:dyDescent="0.45">
      <c r="A23" s="3"/>
      <c r="B23" s="1"/>
      <c r="D23"/>
    </row>
    <row r="24" spans="1:4" x14ac:dyDescent="0.45">
      <c r="A24" s="3"/>
      <c r="B24" s="1"/>
      <c r="D24"/>
    </row>
    <row r="25" spans="1:4" x14ac:dyDescent="0.45">
      <c r="A25" s="3"/>
      <c r="B25" s="1"/>
      <c r="D25"/>
    </row>
    <row r="26" spans="1:4" x14ac:dyDescent="0.45">
      <c r="A26" s="3"/>
      <c r="B26" s="1"/>
      <c r="D26"/>
    </row>
    <row r="27" spans="1:4" x14ac:dyDescent="0.45">
      <c r="A27" s="3"/>
      <c r="B27" s="1"/>
      <c r="D27"/>
    </row>
    <row r="28" spans="1:4" x14ac:dyDescent="0.45">
      <c r="A28" s="3">
        <v>40</v>
      </c>
      <c r="B28" s="1"/>
      <c r="C28"/>
      <c r="D28"/>
    </row>
    <row r="29" spans="1:4" x14ac:dyDescent="0.45">
      <c r="A29" s="3"/>
      <c r="B29" s="1"/>
      <c r="C29"/>
      <c r="D29"/>
    </row>
    <row r="30" spans="1:4" x14ac:dyDescent="0.45">
      <c r="A30" s="3"/>
      <c r="B30" s="1"/>
      <c r="C30"/>
      <c r="D30"/>
    </row>
    <row r="31" spans="1:4" x14ac:dyDescent="0.45">
      <c r="A31" s="3"/>
      <c r="B31" s="1"/>
      <c r="C31"/>
      <c r="D31"/>
    </row>
    <row r="32" spans="1:4" x14ac:dyDescent="0.45">
      <c r="A32" s="3"/>
      <c r="B32" s="1"/>
      <c r="C32"/>
      <c r="D32"/>
    </row>
    <row r="33" spans="1:4" x14ac:dyDescent="0.45">
      <c r="A33" s="3"/>
      <c r="B33" s="1"/>
      <c r="C33"/>
      <c r="D33"/>
    </row>
    <row r="34" spans="1:4" x14ac:dyDescent="0.45">
      <c r="A34" s="3"/>
      <c r="B34" s="1"/>
      <c r="C34"/>
      <c r="D34"/>
    </row>
    <row r="35" spans="1:4" x14ac:dyDescent="0.45">
      <c r="A35" s="3"/>
      <c r="B35" s="1"/>
      <c r="C35"/>
      <c r="D35"/>
    </row>
    <row r="36" spans="1:4" x14ac:dyDescent="0.45">
      <c r="A36" s="3"/>
      <c r="B36" s="1"/>
      <c r="C36"/>
      <c r="D36"/>
    </row>
    <row r="37" spans="1:4" x14ac:dyDescent="0.45">
      <c r="A37" s="3"/>
      <c r="B37" s="1"/>
      <c r="C37"/>
      <c r="D37"/>
    </row>
    <row r="38" spans="1:4" x14ac:dyDescent="0.45">
      <c r="A38" s="3"/>
      <c r="B38" s="1"/>
      <c r="C38"/>
      <c r="D38"/>
    </row>
    <row r="39" spans="1:4" x14ac:dyDescent="0.45">
      <c r="A39" s="3"/>
      <c r="B39" s="1"/>
      <c r="C39"/>
      <c r="D39"/>
    </row>
    <row r="40" spans="1:4" x14ac:dyDescent="0.45">
      <c r="A40" s="3"/>
      <c r="B40" s="1"/>
      <c r="C40"/>
      <c r="D40"/>
    </row>
    <row r="41" spans="1:4" x14ac:dyDescent="0.45">
      <c r="A41" s="3">
        <v>50</v>
      </c>
      <c r="B41" s="1"/>
      <c r="C41"/>
      <c r="D41"/>
    </row>
    <row r="42" spans="1:4" x14ac:dyDescent="0.45">
      <c r="A42" s="3"/>
      <c r="B42" s="1"/>
      <c r="C42"/>
      <c r="D42"/>
    </row>
    <row r="43" spans="1:4" x14ac:dyDescent="0.45">
      <c r="A43" s="3"/>
      <c r="B43" s="1"/>
      <c r="C43"/>
      <c r="D43"/>
    </row>
    <row r="44" spans="1:4" x14ac:dyDescent="0.45">
      <c r="A44" s="3"/>
      <c r="B44" s="1"/>
      <c r="C44"/>
      <c r="D44"/>
    </row>
    <row r="45" spans="1:4" x14ac:dyDescent="0.45">
      <c r="A45" s="3"/>
      <c r="B45" s="1"/>
      <c r="C45"/>
      <c r="D45"/>
    </row>
    <row r="46" spans="1:4" x14ac:dyDescent="0.45">
      <c r="A46" s="3"/>
      <c r="B46" s="1"/>
      <c r="C46"/>
      <c r="D46"/>
    </row>
    <row r="47" spans="1:4" x14ac:dyDescent="0.45">
      <c r="A47" s="3"/>
      <c r="B47" s="1"/>
      <c r="C47"/>
      <c r="D47"/>
    </row>
    <row r="48" spans="1:4" x14ac:dyDescent="0.45">
      <c r="A48" s="3"/>
      <c r="B48" s="1"/>
      <c r="C48"/>
      <c r="D48"/>
    </row>
    <row r="49" spans="1:4" x14ac:dyDescent="0.45">
      <c r="A49" s="3"/>
      <c r="B49" s="1"/>
      <c r="C49"/>
      <c r="D49"/>
    </row>
    <row r="50" spans="1:4" x14ac:dyDescent="0.45">
      <c r="A50" s="3"/>
      <c r="B50" s="1"/>
      <c r="C50"/>
      <c r="D50"/>
    </row>
    <row r="51" spans="1:4" x14ac:dyDescent="0.45">
      <c r="A51" s="3"/>
      <c r="B51" s="1"/>
      <c r="C51"/>
      <c r="D51"/>
    </row>
    <row r="52" spans="1:4" x14ac:dyDescent="0.45">
      <c r="A52" s="3"/>
      <c r="B52" s="1"/>
      <c r="C52"/>
      <c r="D52"/>
    </row>
    <row r="53" spans="1:4" x14ac:dyDescent="0.45">
      <c r="A53" s="3"/>
      <c r="B53" s="1"/>
      <c r="C53"/>
      <c r="D53"/>
    </row>
    <row r="54" spans="1:4" x14ac:dyDescent="0.45">
      <c r="A54" s="3">
        <v>60</v>
      </c>
      <c r="B54" s="1"/>
      <c r="C54"/>
      <c r="D54"/>
    </row>
    <row r="55" spans="1:4" x14ac:dyDescent="0.45">
      <c r="A55" s="3"/>
      <c r="B55" s="1"/>
      <c r="C55"/>
      <c r="D55"/>
    </row>
    <row r="56" spans="1:4" x14ac:dyDescent="0.45">
      <c r="A56" s="3"/>
      <c r="B56" s="1"/>
      <c r="C56"/>
      <c r="D56"/>
    </row>
    <row r="57" spans="1:4" x14ac:dyDescent="0.45">
      <c r="A57" s="3"/>
      <c r="B57" s="1"/>
      <c r="C57"/>
      <c r="D57"/>
    </row>
    <row r="58" spans="1:4" x14ac:dyDescent="0.45">
      <c r="A58" s="3"/>
      <c r="B58" s="1"/>
      <c r="C58"/>
      <c r="D58"/>
    </row>
    <row r="59" spans="1:4" x14ac:dyDescent="0.45">
      <c r="A59" s="3"/>
      <c r="B59" s="1"/>
      <c r="C59"/>
      <c r="D59"/>
    </row>
    <row r="60" spans="1:4" x14ac:dyDescent="0.45">
      <c r="A60" s="3"/>
      <c r="B60" s="1"/>
      <c r="C60"/>
      <c r="D60"/>
    </row>
    <row r="61" spans="1:4" x14ac:dyDescent="0.45">
      <c r="A61" s="3"/>
      <c r="B61" s="1"/>
      <c r="C61"/>
      <c r="D61"/>
    </row>
    <row r="62" spans="1:4" x14ac:dyDescent="0.45">
      <c r="A62" s="3"/>
      <c r="B62" s="1"/>
      <c r="C62"/>
      <c r="D62"/>
    </row>
    <row r="63" spans="1:4" x14ac:dyDescent="0.45">
      <c r="A63" s="3"/>
      <c r="B63" s="1"/>
      <c r="C63"/>
      <c r="D63"/>
    </row>
    <row r="64" spans="1:4" x14ac:dyDescent="0.45">
      <c r="A64" s="3"/>
      <c r="B64" s="1"/>
      <c r="C64"/>
      <c r="D64"/>
    </row>
    <row r="65" spans="1:4" x14ac:dyDescent="0.45">
      <c r="A65" s="3"/>
      <c r="B65" s="1"/>
      <c r="C65"/>
      <c r="D65"/>
    </row>
    <row r="66" spans="1:4" x14ac:dyDescent="0.45">
      <c r="A66" s="3"/>
      <c r="B66" s="1"/>
      <c r="C66"/>
      <c r="D66"/>
    </row>
    <row r="67" spans="1:4" x14ac:dyDescent="0.45">
      <c r="B67"/>
    </row>
  </sheetData>
  <mergeCells count="5">
    <mergeCell ref="A2:A14"/>
    <mergeCell ref="A15:A27"/>
    <mergeCell ref="A28:A40"/>
    <mergeCell ref="A41:A53"/>
    <mergeCell ref="A54:A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Smooth (2)</vt:lpstr>
      <vt:lpstr>Smooth</vt:lpstr>
      <vt:lpstr>Rough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created xsi:type="dcterms:W3CDTF">2022-12-26T13:59:57Z</dcterms:created>
  <dcterms:modified xsi:type="dcterms:W3CDTF">2022-12-29T20:17:51Z</dcterms:modified>
</cp:coreProperties>
</file>