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ntanu/Documents/R_Experiments/MPR_Analysis/Raw_Data/"/>
    </mc:Choice>
  </mc:AlternateContent>
  <bookViews>
    <workbookView xWindow="0" yWindow="460" windowWidth="28800" windowHeight="16200" tabRatio="500" activeTab="1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3" l="1"/>
  <c r="G3" i="3"/>
  <c r="G14" i="3"/>
  <c r="C14" i="3"/>
  <c r="H14" i="3"/>
  <c r="G5" i="3"/>
  <c r="G15" i="3"/>
  <c r="C15" i="3"/>
  <c r="H15" i="3"/>
  <c r="G6" i="3"/>
  <c r="G16" i="3"/>
  <c r="C16" i="3"/>
  <c r="H16" i="3"/>
  <c r="G13" i="3"/>
  <c r="H13" i="3"/>
  <c r="D14" i="3"/>
  <c r="E14" i="3"/>
  <c r="F14" i="3"/>
  <c r="D15" i="3"/>
  <c r="E15" i="3"/>
  <c r="F15" i="3"/>
  <c r="D16" i="3"/>
  <c r="E16" i="3"/>
  <c r="F16" i="3"/>
  <c r="B28" i="2"/>
</calcChain>
</file>

<file path=xl/sharedStrings.xml><?xml version="1.0" encoding="utf-8"?>
<sst xmlns="http://schemas.openxmlformats.org/spreadsheetml/2006/main" count="157" uniqueCount="122">
  <si>
    <t>Status of Roll-out Master Trainers Training - PMO action Item</t>
  </si>
  <si>
    <t>Sl. No</t>
  </si>
  <si>
    <t>States</t>
  </si>
  <si>
    <t>Status of DRT/BRT</t>
  </si>
  <si>
    <t>Target Agreed upon</t>
  </si>
  <si>
    <t>Progress till 15th October</t>
  </si>
  <si>
    <t>Assam</t>
  </si>
  <si>
    <t xml:space="preserve">Training started 11 SRP and 47 DRT trained. Empaneled 2520 BRTs to be trained. </t>
  </si>
  <si>
    <t xml:space="preserve">Next batch of remaining DRTs (78) will start end of Oct. </t>
  </si>
  <si>
    <t xml:space="preserve">523 BRPs training will start from 25th Oct. </t>
  </si>
  <si>
    <t xml:space="preserve">RP required for support.   </t>
  </si>
  <si>
    <t>Bihar</t>
  </si>
  <si>
    <t>Have large number of community cadres. Profile entry not started.</t>
  </si>
  <si>
    <t xml:space="preserve">Data shared trained community cadres is 9138 and trained non-community cadre is 1092. A total of 10230 trained cadres available.  </t>
  </si>
  <si>
    <t>Chhattisgarh</t>
  </si>
  <si>
    <t>Training started</t>
  </si>
  <si>
    <t xml:space="preserve">DRT completed. BRT training ongoing. </t>
  </si>
  <si>
    <t>Goa</t>
  </si>
  <si>
    <t xml:space="preserve">Training started. </t>
  </si>
  <si>
    <t xml:space="preserve">42 SMT and 47 BRT trained. Total 89.  </t>
  </si>
  <si>
    <t>Gujarat</t>
  </si>
  <si>
    <t>Training started.</t>
  </si>
  <si>
    <t xml:space="preserve">1047 DMT and 5480 BMT are trained. Total 6527. </t>
  </si>
  <si>
    <t>Himachal Pradesh</t>
  </si>
  <si>
    <t>Plan has been finalized</t>
  </si>
  <si>
    <t xml:space="preserve">Training in last week of September </t>
  </si>
  <si>
    <t>Haryana</t>
  </si>
  <si>
    <t>Plan is awaited</t>
  </si>
  <si>
    <t>Training in last week of September</t>
  </si>
  <si>
    <t>Jammu &amp; Kashmir</t>
  </si>
  <si>
    <t>Plan has been fixed</t>
  </si>
  <si>
    <t>Training from first week of October</t>
  </si>
  <si>
    <t>Jharkhand</t>
  </si>
  <si>
    <t xml:space="preserve">3 rounds of training completed  </t>
  </si>
  <si>
    <t xml:space="preserve">50 SRP and 550 BRPs trained. Total 600. </t>
  </si>
  <si>
    <t>Karnataka</t>
  </si>
  <si>
    <t>Revised Planning done</t>
  </si>
  <si>
    <t xml:space="preserve">203 BRT thematic training completed </t>
  </si>
  <si>
    <t>Kerala</t>
  </si>
  <si>
    <t>Have large number of Master Trainers. Profile Entry to be started</t>
  </si>
  <si>
    <t>Madhya Pradesh</t>
  </si>
  <si>
    <t>Training completed</t>
  </si>
  <si>
    <t>Training for the third batch in progress</t>
  </si>
  <si>
    <t>Maharashtra</t>
  </si>
  <si>
    <t xml:space="preserve">Training started </t>
  </si>
  <si>
    <t xml:space="preserve">14+39 SMT, 50 DMT and 1414+23 BMT training completed. Total 1540 </t>
  </si>
  <si>
    <t>Odisha</t>
  </si>
  <si>
    <t xml:space="preserve">Training started. Plan to train 1084 initially. </t>
  </si>
  <si>
    <t xml:space="preserve">SRT 17, DRT 260, BRT 111, Total 388 trained.  </t>
  </si>
  <si>
    <t>Punjab</t>
  </si>
  <si>
    <t>Pondicherry</t>
  </si>
  <si>
    <t xml:space="preserve">Need MIS help to upload data </t>
  </si>
  <si>
    <t>Completed</t>
  </si>
  <si>
    <t>Rajasthan</t>
  </si>
  <si>
    <t>Already have large pool of MT. Profile entry in process</t>
  </si>
  <si>
    <t>Training plan discussed and final plan awaited</t>
  </si>
  <si>
    <t>Tamil Nadu</t>
  </si>
  <si>
    <t>Data entry to begin</t>
  </si>
  <si>
    <t>UP</t>
  </si>
  <si>
    <t xml:space="preserve">Plan finalized and shared. </t>
  </si>
  <si>
    <t xml:space="preserve">203 trained and rest 303 will be trained by 28 Oct.  </t>
  </si>
  <si>
    <t>West Bengal</t>
  </si>
  <si>
    <t xml:space="preserve">Plan finalized and shared. Plans to train 300 DRT and 2329 BRTs total 2629.   </t>
  </si>
  <si>
    <t xml:space="preserve">288 DRT and 1399 BRTs trained. Total 1687 </t>
  </si>
  <si>
    <t>Uttarakhand</t>
  </si>
  <si>
    <t>Training plan completed</t>
  </si>
  <si>
    <t>Nagaland</t>
  </si>
  <si>
    <t>45 Staff have been trained as SRT/DRT.</t>
  </si>
  <si>
    <t>Plan and module finalized. BRT training will start after funds are released from treasury</t>
  </si>
  <si>
    <t>Tripura</t>
  </si>
  <si>
    <t>SRPs and DRTs have been trained</t>
  </si>
  <si>
    <t>94 CSPs and 100 BRT training will complete by Dec</t>
  </si>
  <si>
    <t>Mizoram</t>
  </si>
  <si>
    <t xml:space="preserve">SRP trained. Modules for ToTs developed. </t>
  </si>
  <si>
    <t xml:space="preserve">Modules finalized. BRT training will start end of Oct </t>
  </si>
  <si>
    <t>Meghalaya</t>
  </si>
  <si>
    <t>SRP pool expanded and trained.</t>
  </si>
  <si>
    <t xml:space="preserve">Modules finalized. BRT training will start in Nov-Dec </t>
  </si>
  <si>
    <t>Total</t>
  </si>
  <si>
    <t> 33830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</si>
  <si>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</si>
  <si>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</si>
  <si>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</si>
  <si>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</si>
  <si>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</si>
  <si>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</si>
  <si>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</si>
  <si>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</si>
  <si>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</si>
  <si>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</si>
  <si>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</si>
  <si>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</si>
  <si>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</si>
  <si>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</si>
  <si>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</si>
  <si>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</si>
  <si>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</si>
  <si>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</si>
  <si>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</si>
  <si>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</si>
  <si>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</si>
  <si>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</si>
  <si>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</si>
  <si>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</si>
  <si>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</si>
  <si>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</si>
  <si>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</si>
  <si>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</si>
  <si>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</si>
  <si>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</si>
  <si>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ST</t>
  </si>
  <si>
    <t>SC</t>
  </si>
  <si>
    <t>Min</t>
  </si>
  <si>
    <t>Sum</t>
  </si>
  <si>
    <t>Mar'14</t>
  </si>
  <si>
    <t>Dec'14</t>
  </si>
  <si>
    <t>Dec'15</t>
  </si>
  <si>
    <t>Sep'16</t>
  </si>
  <si>
    <t>Month</t>
  </si>
  <si>
    <t>Total HHs</t>
  </si>
  <si>
    <t>SC+ST+Min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</si>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</sst>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b/>
      <i/>
      <sz val="14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right"/>
    </xf>
    <xf numFmtId="17" fontId="0" fillId="0" borderId="0" xfId="0" applyNumberFormat="1"/>
    <xf numFmtId="0" fontId="5" fillId="0" borderId="0" xfId="0" applyFont="1"/>
    <xf numFmtId="9" fontId="0" fillId="0" borderId="0" xfId="1" applyFont="1"/>
    <xf numFmtId="0" fontId="2" fillId="0" borderId="1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opLeftCell="A2" workbookViewId="0">
      <selection activeCell="F21" sqref="F21"/>
    </sheetView>
  </sheetViews>
  <sheetFormatPr baseColWidth="10" defaultRowHeight="16" x14ac:dyDescent="0.2"/>
  <cols>
    <col min="2" max="2" width="21.83203125" customWidth="1"/>
    <col min="3" max="3" width="23.1640625" customWidth="1"/>
    <col min="4" max="4" width="49.33203125" customWidth="1"/>
    <col min="5" max="6" width="38.6640625" style="12" customWidth="1"/>
  </cols>
  <sheetData>
    <row r="2" spans="2:8" ht="38" customHeight="1" thickBot="1" x14ac:dyDescent="0.25">
      <c r="B2" s="18" t="s">
        <v>0</v>
      </c>
      <c r="C2" s="18"/>
      <c r="D2" s="18"/>
      <c r="E2" s="18"/>
      <c r="F2" s="18"/>
    </row>
    <row r="3" spans="2:8" ht="17" thickBot="1" x14ac:dyDescent="0.25">
      <c r="B3" s="1" t="s">
        <v>1</v>
      </c>
      <c r="C3" s="2" t="s">
        <v>2</v>
      </c>
      <c r="D3" s="2" t="s">
        <v>3</v>
      </c>
      <c r="E3" s="3" t="s">
        <v>4</v>
      </c>
      <c r="F3" s="2" t="s">
        <v>5</v>
      </c>
    </row>
    <row r="4" spans="2:8" ht="32" x14ac:dyDescent="0.2">
      <c r="B4" s="19">
        <v>1</v>
      </c>
      <c r="C4" s="22" t="s">
        <v>6</v>
      </c>
      <c r="D4" s="22" t="s">
        <v>7</v>
      </c>
      <c r="E4" s="19">
        <v>2016</v>
      </c>
      <c r="F4" s="4" t="s">
        <v>8</v>
      </c>
      <c r="H4">
        <v>78</v>
      </c>
    </row>
    <row r="5" spans="2:8" x14ac:dyDescent="0.2">
      <c r="B5" s="20"/>
      <c r="C5" s="23"/>
      <c r="D5" s="23"/>
      <c r="E5" s="20"/>
      <c r="F5" s="4" t="s">
        <v>9</v>
      </c>
      <c r="H5">
        <v>10230</v>
      </c>
    </row>
    <row r="6" spans="2:8" ht="17" thickBot="1" x14ac:dyDescent="0.25">
      <c r="B6" s="21"/>
      <c r="C6" s="24"/>
      <c r="D6" s="24"/>
      <c r="E6" s="21"/>
      <c r="F6" s="5" t="s">
        <v>10</v>
      </c>
      <c r="H6">
        <v>0</v>
      </c>
    </row>
    <row r="7" spans="2:8" ht="65" thickBot="1" x14ac:dyDescent="0.25">
      <c r="B7" s="6">
        <v>2</v>
      </c>
      <c r="C7" s="5" t="s">
        <v>11</v>
      </c>
      <c r="D7" s="5" t="s">
        <v>12</v>
      </c>
      <c r="E7" s="7">
        <v>4000</v>
      </c>
      <c r="F7" s="5" t="s">
        <v>13</v>
      </c>
      <c r="H7">
        <v>89</v>
      </c>
    </row>
    <row r="8" spans="2:8" ht="17" thickBot="1" x14ac:dyDescent="0.25">
      <c r="B8" s="8">
        <v>3</v>
      </c>
      <c r="C8" s="9" t="s">
        <v>14</v>
      </c>
      <c r="D8" s="9" t="s">
        <v>15</v>
      </c>
      <c r="E8" s="10">
        <v>2000</v>
      </c>
      <c r="F8" s="9" t="s">
        <v>16</v>
      </c>
      <c r="H8">
        <v>6527</v>
      </c>
    </row>
    <row r="9" spans="2:8" ht="17" thickBot="1" x14ac:dyDescent="0.25">
      <c r="B9" s="6">
        <v>4</v>
      </c>
      <c r="C9" s="5" t="s">
        <v>17</v>
      </c>
      <c r="D9" s="5" t="s">
        <v>18</v>
      </c>
      <c r="E9" s="7">
        <v>110</v>
      </c>
      <c r="F9" s="5" t="s">
        <v>19</v>
      </c>
      <c r="H9">
        <v>0</v>
      </c>
    </row>
    <row r="10" spans="2:8" ht="33" thickBot="1" x14ac:dyDescent="0.25">
      <c r="B10" s="6">
        <v>5</v>
      </c>
      <c r="C10" s="5" t="s">
        <v>20</v>
      </c>
      <c r="D10" s="5" t="s">
        <v>21</v>
      </c>
      <c r="E10" s="7">
        <v>9900</v>
      </c>
      <c r="F10" s="5" t="s">
        <v>22</v>
      </c>
      <c r="H10">
        <v>0</v>
      </c>
    </row>
    <row r="11" spans="2:8" ht="17" thickBot="1" x14ac:dyDescent="0.25">
      <c r="B11" s="8">
        <v>6</v>
      </c>
      <c r="C11" s="9" t="s">
        <v>23</v>
      </c>
      <c r="D11" s="9" t="s">
        <v>24</v>
      </c>
      <c r="E11" s="10">
        <v>85</v>
      </c>
      <c r="F11" s="9" t="s">
        <v>25</v>
      </c>
      <c r="H11">
        <v>0</v>
      </c>
    </row>
    <row r="12" spans="2:8" ht="17" thickBot="1" x14ac:dyDescent="0.25">
      <c r="B12" s="8">
        <v>7</v>
      </c>
      <c r="C12" s="9" t="s">
        <v>26</v>
      </c>
      <c r="D12" s="9" t="s">
        <v>27</v>
      </c>
      <c r="E12" s="10">
        <v>400</v>
      </c>
      <c r="F12" s="9" t="s">
        <v>28</v>
      </c>
      <c r="H12">
        <v>600</v>
      </c>
    </row>
    <row r="13" spans="2:8" ht="17" thickBot="1" x14ac:dyDescent="0.25">
      <c r="B13" s="8">
        <v>8</v>
      </c>
      <c r="C13" s="9" t="s">
        <v>29</v>
      </c>
      <c r="D13" s="9" t="s">
        <v>30</v>
      </c>
      <c r="E13" s="10">
        <v>800</v>
      </c>
      <c r="F13" s="9" t="s">
        <v>31</v>
      </c>
      <c r="H13">
        <v>203</v>
      </c>
    </row>
    <row r="14" spans="2:8" ht="17" thickBot="1" x14ac:dyDescent="0.25">
      <c r="B14" s="6">
        <v>9</v>
      </c>
      <c r="C14" s="5" t="s">
        <v>32</v>
      </c>
      <c r="D14" s="5" t="s">
        <v>33</v>
      </c>
      <c r="E14" s="7">
        <v>1800</v>
      </c>
      <c r="F14" s="5" t="s">
        <v>34</v>
      </c>
      <c r="H14">
        <v>0</v>
      </c>
    </row>
    <row r="15" spans="2:8" ht="17" thickBot="1" x14ac:dyDescent="0.25">
      <c r="B15" s="6">
        <v>10</v>
      </c>
      <c r="C15" s="5" t="s">
        <v>35</v>
      </c>
      <c r="D15" s="5" t="s">
        <v>36</v>
      </c>
      <c r="E15" s="7">
        <v>500</v>
      </c>
      <c r="F15" s="5" t="s">
        <v>37</v>
      </c>
      <c r="H15">
        <v>0</v>
      </c>
    </row>
    <row r="16" spans="2:8" ht="33" thickBot="1" x14ac:dyDescent="0.25">
      <c r="B16" s="8">
        <v>11</v>
      </c>
      <c r="C16" s="9" t="s">
        <v>38</v>
      </c>
      <c r="D16" s="9" t="s">
        <v>39</v>
      </c>
      <c r="E16" s="10">
        <v>2000</v>
      </c>
      <c r="F16" s="9" t="s">
        <v>31</v>
      </c>
      <c r="H16">
        <v>1540</v>
      </c>
    </row>
    <row r="17" spans="2:8" ht="17" thickBot="1" x14ac:dyDescent="0.25">
      <c r="B17" s="6">
        <v>12</v>
      </c>
      <c r="C17" s="5" t="s">
        <v>40</v>
      </c>
      <c r="D17" s="5" t="s">
        <v>41</v>
      </c>
      <c r="E17" s="7">
        <v>5800</v>
      </c>
      <c r="F17" s="5" t="s">
        <v>42</v>
      </c>
      <c r="H17">
        <v>388</v>
      </c>
    </row>
    <row r="18" spans="2:8" ht="33" thickBot="1" x14ac:dyDescent="0.25">
      <c r="B18" s="6">
        <v>13</v>
      </c>
      <c r="C18" s="5" t="s">
        <v>43</v>
      </c>
      <c r="D18" s="5" t="s">
        <v>44</v>
      </c>
      <c r="E18" s="7">
        <v>3000</v>
      </c>
      <c r="F18" s="5" t="s">
        <v>45</v>
      </c>
      <c r="H18">
        <v>0</v>
      </c>
    </row>
    <row r="19" spans="2:8" ht="17" thickBot="1" x14ac:dyDescent="0.25">
      <c r="B19" s="6">
        <v>14</v>
      </c>
      <c r="C19" s="5" t="s">
        <v>46</v>
      </c>
      <c r="D19" s="5" t="s">
        <v>47</v>
      </c>
      <c r="E19" s="7">
        <v>2350</v>
      </c>
      <c r="F19" s="5" t="s">
        <v>48</v>
      </c>
      <c r="H19">
        <v>40</v>
      </c>
    </row>
    <row r="20" spans="2:8" ht="17" thickBot="1" x14ac:dyDescent="0.25">
      <c r="B20" s="8">
        <v>15</v>
      </c>
      <c r="C20" s="9" t="s">
        <v>49</v>
      </c>
      <c r="D20" s="9" t="s">
        <v>27</v>
      </c>
      <c r="E20" s="10">
        <v>150</v>
      </c>
      <c r="F20" s="9" t="s">
        <v>31</v>
      </c>
      <c r="H20">
        <v>0</v>
      </c>
    </row>
    <row r="21" spans="2:8" ht="17" thickBot="1" x14ac:dyDescent="0.25">
      <c r="B21" s="6">
        <v>16</v>
      </c>
      <c r="C21" s="5" t="s">
        <v>50</v>
      </c>
      <c r="D21" s="5" t="s">
        <v>51</v>
      </c>
      <c r="E21" s="7">
        <v>40</v>
      </c>
      <c r="F21" s="5" t="s">
        <v>52</v>
      </c>
      <c r="H21">
        <v>0</v>
      </c>
    </row>
    <row r="22" spans="2:8" ht="17" thickBot="1" x14ac:dyDescent="0.25">
      <c r="B22" s="8">
        <v>17</v>
      </c>
      <c r="C22" s="9" t="s">
        <v>53</v>
      </c>
      <c r="D22" s="9" t="s">
        <v>54</v>
      </c>
      <c r="E22" s="10">
        <v>4742</v>
      </c>
      <c r="F22" s="9" t="s">
        <v>55</v>
      </c>
      <c r="H22">
        <v>203</v>
      </c>
    </row>
    <row r="23" spans="2:8" ht="17" thickBot="1" x14ac:dyDescent="0.25">
      <c r="B23" s="6">
        <v>18</v>
      </c>
      <c r="C23" s="5" t="s">
        <v>56</v>
      </c>
      <c r="D23" s="5" t="s">
        <v>51</v>
      </c>
      <c r="E23" s="7">
        <v>6000</v>
      </c>
      <c r="F23" s="5" t="s">
        <v>57</v>
      </c>
      <c r="H23">
        <v>1687</v>
      </c>
    </row>
    <row r="24" spans="2:8" ht="33" thickBot="1" x14ac:dyDescent="0.25">
      <c r="B24" s="6">
        <v>19</v>
      </c>
      <c r="C24" s="5" t="s">
        <v>58</v>
      </c>
      <c r="D24" s="5" t="s">
        <v>59</v>
      </c>
      <c r="E24" s="7">
        <v>4000</v>
      </c>
      <c r="F24" s="5" t="s">
        <v>60</v>
      </c>
      <c r="H24">
        <v>0</v>
      </c>
    </row>
    <row r="25" spans="2:8" ht="33" thickBot="1" x14ac:dyDescent="0.25">
      <c r="B25" s="6">
        <v>20</v>
      </c>
      <c r="C25" s="5" t="s">
        <v>61</v>
      </c>
      <c r="D25" s="5" t="s">
        <v>62</v>
      </c>
      <c r="E25" s="7">
        <v>4000</v>
      </c>
      <c r="F25" s="5" t="s">
        <v>63</v>
      </c>
      <c r="H25">
        <v>0</v>
      </c>
    </row>
    <row r="26" spans="2:8" ht="17" thickBot="1" x14ac:dyDescent="0.25">
      <c r="B26" s="8">
        <v>21</v>
      </c>
      <c r="C26" s="9" t="s">
        <v>64</v>
      </c>
      <c r="D26" s="9" t="s">
        <v>65</v>
      </c>
      <c r="E26" s="10">
        <v>160</v>
      </c>
      <c r="F26" s="9" t="s">
        <v>31</v>
      </c>
      <c r="H26">
        <v>194</v>
      </c>
    </row>
    <row r="27" spans="2:8" ht="33" thickBot="1" x14ac:dyDescent="0.25">
      <c r="B27" s="6">
        <v>22</v>
      </c>
      <c r="C27" s="5" t="s">
        <v>66</v>
      </c>
      <c r="D27" s="5" t="s">
        <v>67</v>
      </c>
      <c r="E27" s="7">
        <v>180</v>
      </c>
      <c r="F27" s="5" t="s">
        <v>68</v>
      </c>
      <c r="H27">
        <v>0</v>
      </c>
    </row>
    <row r="28" spans="2:8" ht="33" thickBot="1" x14ac:dyDescent="0.25">
      <c r="B28" s="6">
        <v>23</v>
      </c>
      <c r="C28" s="5" t="s">
        <v>69</v>
      </c>
      <c r="D28" s="5" t="s">
        <v>70</v>
      </c>
      <c r="E28" s="7">
        <v>270</v>
      </c>
      <c r="F28" s="5" t="s">
        <v>71</v>
      </c>
      <c r="H28">
        <v>0</v>
      </c>
    </row>
    <row r="29" spans="2:8" ht="33" thickBot="1" x14ac:dyDescent="0.25">
      <c r="B29" s="6">
        <v>24</v>
      </c>
      <c r="C29" s="5" t="s">
        <v>72</v>
      </c>
      <c r="D29" s="5" t="s">
        <v>73</v>
      </c>
      <c r="E29" s="7">
        <v>50</v>
      </c>
      <c r="F29" s="5" t="s">
        <v>74</v>
      </c>
    </row>
    <row r="30" spans="2:8" ht="33" thickBot="1" x14ac:dyDescent="0.25">
      <c r="B30" s="6">
        <v>25</v>
      </c>
      <c r="C30" s="5" t="s">
        <v>75</v>
      </c>
      <c r="D30" s="5" t="s">
        <v>76</v>
      </c>
      <c r="E30" s="7">
        <v>160</v>
      </c>
      <c r="F30" s="5" t="s">
        <v>77</v>
      </c>
    </row>
    <row r="31" spans="2:8" ht="17" thickBot="1" x14ac:dyDescent="0.25">
      <c r="B31" s="11"/>
      <c r="C31" s="2" t="s">
        <v>78</v>
      </c>
      <c r="D31" s="2"/>
      <c r="E31" s="3">
        <v>54513</v>
      </c>
      <c r="F31" s="3" t="s">
        <v>79</v>
      </c>
    </row>
  </sheetData>
  <mergeCells count="5">
    <mergeCell ref="B2:F2"/>
    <mergeCell ref="E4:E6"/>
    <mergeCell ref="D4:D6"/>
    <mergeCell ref="C4:C6"/>
    <mergeCell ref="B4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abSelected="1" workbookViewId="0">
      <selection activeCell="B28" sqref="B28"/>
    </sheetView>
  </sheetViews>
  <sheetFormatPr baseColWidth="10" defaultRowHeight="16" x14ac:dyDescent="0.2"/>
  <cols>
    <col min="1" max="1" width="15.83203125" bestFit="1" customWidth="1"/>
    <col min="5" max="5" width="19.83203125" bestFit="1" customWidth="1"/>
  </cols>
  <sheetData>
    <row r="3" spans="1:6" x14ac:dyDescent="0.2">
      <c r="A3" t="s">
        <v>6</v>
      </c>
      <c r="B3">
        <v>78</v>
      </c>
      <c r="E3" s="13" t="s">
        <v>80</v>
      </c>
      <c r="F3" s="14">
        <v>0</v>
      </c>
    </row>
    <row r="4" spans="1:6" x14ac:dyDescent="0.2">
      <c r="A4" t="s">
        <v>11</v>
      </c>
      <c r="B4">
        <v>10230</v>
      </c>
      <c r="E4" s="13" t="s">
        <v>81</v>
      </c>
      <c r="F4" s="14">
        <v>0</v>
      </c>
    </row>
    <row r="5" spans="1:6" x14ac:dyDescent="0.2">
      <c r="A5" t="s">
        <v>14</v>
      </c>
      <c r="B5">
        <v>217</v>
      </c>
      <c r="E5" s="13" t="s">
        <v>82</v>
      </c>
      <c r="F5" s="14">
        <v>17</v>
      </c>
    </row>
    <row r="6" spans="1:6" x14ac:dyDescent="0.2">
      <c r="A6" t="s">
        <v>17</v>
      </c>
      <c r="B6">
        <v>89</v>
      </c>
      <c r="E6" s="13" t="s">
        <v>83</v>
      </c>
      <c r="F6" s="14">
        <v>0</v>
      </c>
    </row>
    <row r="7" spans="1:6" x14ac:dyDescent="0.2">
      <c r="A7" t="s">
        <v>20</v>
      </c>
      <c r="B7">
        <v>6527</v>
      </c>
      <c r="E7" s="13" t="s">
        <v>84</v>
      </c>
      <c r="F7" s="14">
        <v>217</v>
      </c>
    </row>
    <row r="8" spans="1:6" x14ac:dyDescent="0.2">
      <c r="A8" t="s">
        <v>23</v>
      </c>
      <c r="B8">
        <v>0</v>
      </c>
      <c r="E8" s="13" t="s">
        <v>85</v>
      </c>
      <c r="F8" s="14">
        <v>0</v>
      </c>
    </row>
    <row r="9" spans="1:6" x14ac:dyDescent="0.2">
      <c r="A9" t="s">
        <v>26</v>
      </c>
      <c r="B9">
        <v>51</v>
      </c>
      <c r="E9" s="13" t="s">
        <v>86</v>
      </c>
      <c r="F9" s="14">
        <v>696</v>
      </c>
    </row>
    <row r="10" spans="1:6" x14ac:dyDescent="0.2">
      <c r="A10" t="s">
        <v>29</v>
      </c>
      <c r="B10">
        <v>21</v>
      </c>
      <c r="E10" s="13" t="s">
        <v>87</v>
      </c>
      <c r="F10" s="14">
        <v>51</v>
      </c>
    </row>
    <row r="11" spans="1:6" x14ac:dyDescent="0.2">
      <c r="A11" t="s">
        <v>32</v>
      </c>
      <c r="B11">
        <v>600</v>
      </c>
      <c r="E11" s="13" t="s">
        <v>88</v>
      </c>
      <c r="F11" s="14">
        <v>0</v>
      </c>
    </row>
    <row r="12" spans="1:6" x14ac:dyDescent="0.2">
      <c r="A12" t="s">
        <v>35</v>
      </c>
      <c r="B12">
        <v>203</v>
      </c>
      <c r="E12" s="13" t="s">
        <v>89</v>
      </c>
      <c r="F12" s="14">
        <v>21</v>
      </c>
    </row>
    <row r="13" spans="1:6" x14ac:dyDescent="0.2">
      <c r="A13" t="s">
        <v>38</v>
      </c>
      <c r="B13">
        <v>256</v>
      </c>
      <c r="E13" s="13" t="s">
        <v>90</v>
      </c>
      <c r="F13" s="14">
        <v>0</v>
      </c>
    </row>
    <row r="14" spans="1:6" x14ac:dyDescent="0.2">
      <c r="A14" t="s">
        <v>40</v>
      </c>
      <c r="B14">
        <v>3209</v>
      </c>
      <c r="E14" s="13" t="s">
        <v>91</v>
      </c>
      <c r="F14" s="14">
        <v>191</v>
      </c>
    </row>
    <row r="15" spans="1:6" x14ac:dyDescent="0.2">
      <c r="A15" t="s">
        <v>43</v>
      </c>
      <c r="B15">
        <v>1540</v>
      </c>
      <c r="E15" s="13" t="s">
        <v>92</v>
      </c>
      <c r="F15" s="14">
        <v>256</v>
      </c>
    </row>
    <row r="16" spans="1:6" x14ac:dyDescent="0.2">
      <c r="A16" t="s">
        <v>46</v>
      </c>
      <c r="B16">
        <v>388</v>
      </c>
      <c r="E16" s="13" t="s">
        <v>93</v>
      </c>
      <c r="F16" s="14">
        <v>3209</v>
      </c>
    </row>
    <row r="17" spans="1:6" x14ac:dyDescent="0.2">
      <c r="A17" t="s">
        <v>49</v>
      </c>
      <c r="B17">
        <v>56</v>
      </c>
      <c r="E17" s="13" t="s">
        <v>94</v>
      </c>
      <c r="F17" s="14">
        <v>194</v>
      </c>
    </row>
    <row r="18" spans="1:6" x14ac:dyDescent="0.2">
      <c r="A18" t="s">
        <v>50</v>
      </c>
      <c r="B18">
        <v>40</v>
      </c>
      <c r="E18" s="13" t="s">
        <v>95</v>
      </c>
      <c r="F18" s="14">
        <v>0</v>
      </c>
    </row>
    <row r="19" spans="1:6" x14ac:dyDescent="0.2">
      <c r="A19" t="s">
        <v>53</v>
      </c>
      <c r="B19">
        <v>0</v>
      </c>
      <c r="E19" s="13" t="s">
        <v>96</v>
      </c>
      <c r="F19" s="14">
        <v>7</v>
      </c>
    </row>
    <row r="20" spans="1:6" x14ac:dyDescent="0.2">
      <c r="A20" t="s">
        <v>56</v>
      </c>
      <c r="B20">
        <v>6000</v>
      </c>
      <c r="E20" s="13" t="s">
        <v>97</v>
      </c>
      <c r="F20" s="14">
        <v>1</v>
      </c>
    </row>
    <row r="21" spans="1:6" x14ac:dyDescent="0.2">
      <c r="A21" t="s">
        <v>58</v>
      </c>
      <c r="B21">
        <v>203</v>
      </c>
      <c r="E21" s="13" t="s">
        <v>98</v>
      </c>
      <c r="F21" s="14">
        <v>0</v>
      </c>
    </row>
    <row r="22" spans="1:6" x14ac:dyDescent="0.2">
      <c r="A22" t="s">
        <v>61</v>
      </c>
      <c r="B22">
        <v>1687</v>
      </c>
      <c r="E22" s="13" t="s">
        <v>99</v>
      </c>
      <c r="F22" s="14">
        <v>164</v>
      </c>
    </row>
    <row r="23" spans="1:6" x14ac:dyDescent="0.2">
      <c r="A23" t="s">
        <v>64</v>
      </c>
      <c r="B23">
        <v>4</v>
      </c>
      <c r="E23" s="13" t="s">
        <v>100</v>
      </c>
      <c r="F23" s="14">
        <v>0</v>
      </c>
    </row>
    <row r="24" spans="1:6" x14ac:dyDescent="0.2">
      <c r="A24" t="s">
        <v>66</v>
      </c>
      <c r="B24">
        <v>0</v>
      </c>
      <c r="E24" s="13" t="s">
        <v>101</v>
      </c>
      <c r="F24" s="14">
        <v>56</v>
      </c>
    </row>
    <row r="25" spans="1:6" x14ac:dyDescent="0.2">
      <c r="A25" t="s">
        <v>69</v>
      </c>
      <c r="B25">
        <v>94</v>
      </c>
      <c r="E25" s="13" t="s">
        <v>102</v>
      </c>
      <c r="F25" s="14">
        <v>0</v>
      </c>
    </row>
    <row r="26" spans="1:6" x14ac:dyDescent="0.2">
      <c r="A26" t="s">
        <v>72</v>
      </c>
      <c r="B26">
        <v>0</v>
      </c>
      <c r="E26" s="13" t="s">
        <v>103</v>
      </c>
      <c r="F26" s="14">
        <v>0</v>
      </c>
    </row>
    <row r="27" spans="1:6" x14ac:dyDescent="0.2">
      <c r="A27" t="s">
        <v>75</v>
      </c>
      <c r="B27">
        <v>7</v>
      </c>
      <c r="E27" s="13" t="s">
        <v>104</v>
      </c>
      <c r="F27" s="14">
        <v>2851</v>
      </c>
    </row>
    <row r="28" spans="1:6" x14ac:dyDescent="0.2">
      <c r="A28" t="s">
        <v>78</v>
      </c>
      <c r="B28">
        <f>SUM(B3:B27)</f>
        <v>31500</v>
      </c>
      <c r="E28" s="13" t="s">
        <v>105</v>
      </c>
      <c r="F28" s="14">
        <v>0</v>
      </c>
    </row>
    <row r="29" spans="1:6" x14ac:dyDescent="0.2">
      <c r="E29" s="13" t="s">
        <v>106</v>
      </c>
      <c r="F29" s="14">
        <v>0</v>
      </c>
    </row>
    <row r="30" spans="1:6" x14ac:dyDescent="0.2">
      <c r="E30" s="13" t="s">
        <v>107</v>
      </c>
      <c r="F30" s="14">
        <v>4</v>
      </c>
    </row>
    <row r="31" spans="1:6" x14ac:dyDescent="0.2">
      <c r="E31" s="13" t="s">
        <v>108</v>
      </c>
      <c r="F31" s="14">
        <v>53</v>
      </c>
    </row>
    <row r="32" spans="1:6" x14ac:dyDescent="0.2">
      <c r="E32" s="13" t="s">
        <v>109</v>
      </c>
      <c r="F32" s="14">
        <v>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B12" sqref="B12:H16"/>
    </sheetView>
  </sheetViews>
  <sheetFormatPr baseColWidth="10" defaultRowHeight="16" x14ac:dyDescent="0.2"/>
  <cols>
    <col min="3" max="3" width="12.5" bestFit="1" customWidth="1"/>
  </cols>
  <sheetData>
    <row r="2" spans="2:8" x14ac:dyDescent="0.2">
      <c r="C2" t="s">
        <v>78</v>
      </c>
      <c r="D2" t="s">
        <v>111</v>
      </c>
      <c r="E2" t="s">
        <v>110</v>
      </c>
      <c r="F2" t="s">
        <v>112</v>
      </c>
      <c r="G2" t="s">
        <v>113</v>
      </c>
    </row>
    <row r="3" spans="2:8" ht="18" x14ac:dyDescent="0.2">
      <c r="B3" s="15">
        <v>41729</v>
      </c>
      <c r="C3" s="16">
        <v>21710992</v>
      </c>
      <c r="D3" s="16">
        <v>4492898</v>
      </c>
      <c r="E3" s="16">
        <v>2121098</v>
      </c>
      <c r="F3" s="16">
        <v>1820440</v>
      </c>
      <c r="G3">
        <f>SUM(D3:F3)</f>
        <v>8434436</v>
      </c>
    </row>
    <row r="4" spans="2:8" ht="18" x14ac:dyDescent="0.2">
      <c r="B4" s="15">
        <v>41974</v>
      </c>
      <c r="C4" s="16">
        <v>24189443</v>
      </c>
      <c r="D4" s="16">
        <v>5184119</v>
      </c>
      <c r="E4" s="16">
        <v>2474873</v>
      </c>
      <c r="F4" s="16">
        <v>2036769</v>
      </c>
      <c r="G4">
        <f t="shared" ref="G4:G6" si="0">SUM(D4:F4)</f>
        <v>9695761</v>
      </c>
    </row>
    <row r="5" spans="2:8" ht="18" x14ac:dyDescent="0.2">
      <c r="B5" s="15">
        <v>42339</v>
      </c>
      <c r="C5" s="16">
        <v>29459630</v>
      </c>
      <c r="D5" s="16">
        <v>6504015</v>
      </c>
      <c r="E5" s="16">
        <v>3379635</v>
      </c>
      <c r="F5" s="16">
        <v>2487743</v>
      </c>
      <c r="G5">
        <f t="shared" si="0"/>
        <v>12371393</v>
      </c>
    </row>
    <row r="6" spans="2:8" ht="18" x14ac:dyDescent="0.2">
      <c r="B6" s="15">
        <v>42643</v>
      </c>
      <c r="C6" s="16">
        <v>33608049</v>
      </c>
      <c r="D6" s="16">
        <v>7245071</v>
      </c>
      <c r="E6" s="16">
        <v>4460983</v>
      </c>
      <c r="F6" s="16">
        <v>2823966</v>
      </c>
      <c r="G6">
        <f t="shared" si="0"/>
        <v>14530020</v>
      </c>
    </row>
    <row r="12" spans="2:8" x14ac:dyDescent="0.2">
      <c r="B12" t="s">
        <v>118</v>
      </c>
      <c r="C12" t="s">
        <v>119</v>
      </c>
      <c r="D12" t="s">
        <v>111</v>
      </c>
      <c r="E12" t="s">
        <v>110</v>
      </c>
      <c r="F12" t="s">
        <v>112</v>
      </c>
      <c r="G12" t="s">
        <v>120</v>
      </c>
      <c r="H12" t="s">
        <v>121</v>
      </c>
    </row>
    <row r="13" spans="2:8" ht="18" x14ac:dyDescent="0.2">
      <c r="B13" t="s">
        <v>114</v>
      </c>
      <c r="C13" s="16">
        <v>21710992</v>
      </c>
      <c r="D13" s="16">
        <v>4492898</v>
      </c>
      <c r="E13" s="16">
        <v>2121098</v>
      </c>
      <c r="F13" s="16">
        <v>1820440</v>
      </c>
      <c r="G13">
        <f>SUM(D13:F13)</f>
        <v>8434436</v>
      </c>
      <c r="H13" s="17">
        <f>G13/C13</f>
        <v>0.38848690101309052</v>
      </c>
    </row>
    <row r="14" spans="2:8" x14ac:dyDescent="0.2">
      <c r="B14" t="s">
        <v>115</v>
      </c>
      <c r="C14">
        <f t="shared" ref="C14:G16" si="1">C4-C3</f>
        <v>2478451</v>
      </c>
      <c r="D14">
        <f t="shared" si="1"/>
        <v>691221</v>
      </c>
      <c r="E14">
        <f t="shared" si="1"/>
        <v>353775</v>
      </c>
      <c r="F14">
        <f t="shared" si="1"/>
        <v>216329</v>
      </c>
      <c r="G14">
        <f t="shared" si="1"/>
        <v>1261325</v>
      </c>
      <c r="H14" s="17">
        <f t="shared" ref="H14:H16" si="2">G14/C14</f>
        <v>0.50891665802551678</v>
      </c>
    </row>
    <row r="15" spans="2:8" x14ac:dyDescent="0.2">
      <c r="B15" t="s">
        <v>116</v>
      </c>
      <c r="C15">
        <f t="shared" si="1"/>
        <v>5270187</v>
      </c>
      <c r="D15">
        <f t="shared" si="1"/>
        <v>1319896</v>
      </c>
      <c r="E15">
        <f t="shared" si="1"/>
        <v>904762</v>
      </c>
      <c r="F15">
        <f t="shared" si="1"/>
        <v>450974</v>
      </c>
      <c r="G15">
        <f t="shared" si="1"/>
        <v>2675632</v>
      </c>
      <c r="H15" s="17">
        <f t="shared" si="2"/>
        <v>0.50769204204708485</v>
      </c>
    </row>
    <row r="16" spans="2:8" x14ac:dyDescent="0.2">
      <c r="B16" t="s">
        <v>117</v>
      </c>
      <c r="C16">
        <f t="shared" si="1"/>
        <v>4148419</v>
      </c>
      <c r="D16">
        <f t="shared" si="1"/>
        <v>741056</v>
      </c>
      <c r="E16">
        <f t="shared" si="1"/>
        <v>1081348</v>
      </c>
      <c r="F16">
        <f t="shared" si="1"/>
        <v>336223</v>
      </c>
      <c r="G16">
        <f t="shared" si="1"/>
        <v>2158627</v>
      </c>
      <c r="H16" s="17">
        <f t="shared" si="2"/>
        <v>0.52034931861993694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2016-10-24T07:51:51Z</dcterms:created>
  <dcterms:modified xsi:type="dcterms:W3CDTF">2016-10-28T03:59:00Z</dcterms:modified>
</cp:coreProperties>
</file>