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ant\Desktop\Excel\"/>
    </mc:Choice>
  </mc:AlternateContent>
  <xr:revisionPtr revIDLastSave="0" documentId="13_ncr:1_{A9331AE5-9D65-442A-8165-59EB74233789}" xr6:coauthVersionLast="47" xr6:coauthVersionMax="47" xr10:uidLastSave="{00000000-0000-0000-0000-000000000000}"/>
  <bookViews>
    <workbookView xWindow="20370" yWindow="-120" windowWidth="29040" windowHeight="15720" firstSheet="3" activeTab="7" xr2:uid="{00000000-000D-0000-FFFF-FFFF00000000}"/>
  </bookViews>
  <sheets>
    <sheet name="Introduction" sheetId="1" r:id="rId1"/>
    <sheet name="VlookUp" sheetId="2" r:id="rId2"/>
    <sheet name="VlookUp_Dynamic" sheetId="4" r:id="rId3"/>
    <sheet name="VlookUp_Dynamic_Index" sheetId="5" r:id="rId4"/>
    <sheet name="VlookUp_Dynamic_Table_Name" sheetId="6" r:id="rId5"/>
    <sheet name="VlookUp-Dynamic_Multiple_Table" sheetId="7" r:id="rId6"/>
    <sheet name="VlookUp_With_Match" sheetId="8" r:id="rId7"/>
    <sheet name="Match With Index" sheetId="9" r:id="rId8"/>
  </sheets>
  <definedNames>
    <definedName name="Emp_Details">VlookUp_Dynamic_Table_Name!$A$1:$E$13</definedName>
    <definedName name="Emp_Grade">'VlookUp-Dynamic_Multiple_Table'!$L$2:$M$8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9" l="1"/>
  <c r="C22" i="9"/>
  <c r="C21" i="9"/>
  <c r="C16" i="9" s="1" a="1"/>
  <c r="C16" i="9" s="1"/>
  <c r="I2" i="8"/>
  <c r="G8" i="8"/>
  <c r="G3" i="7"/>
  <c r="G4" i="7"/>
  <c r="G5" i="7"/>
  <c r="G6" i="7"/>
  <c r="G7" i="7"/>
  <c r="G8" i="7"/>
  <c r="G9" i="7"/>
  <c r="G10" i="7"/>
  <c r="G11" i="7"/>
  <c r="G12" i="7"/>
  <c r="G13" i="7"/>
  <c r="G2" i="7"/>
  <c r="F2" i="7"/>
  <c r="H2" i="4"/>
  <c r="F3" i="7"/>
  <c r="F4" i="7"/>
  <c r="F5" i="7"/>
  <c r="F6" i="7"/>
  <c r="F7" i="7"/>
  <c r="F8" i="7"/>
  <c r="F9" i="7"/>
  <c r="F10" i="7"/>
  <c r="F11" i="7"/>
  <c r="F12" i="7"/>
  <c r="F13" i="7"/>
  <c r="H3" i="6"/>
  <c r="H4" i="6"/>
  <c r="H5" i="6"/>
  <c r="H2" i="6"/>
  <c r="H3" i="5"/>
  <c r="H4" i="5"/>
  <c r="H5" i="5"/>
  <c r="H2" i="5"/>
  <c r="H5" i="4"/>
  <c r="H4" i="4"/>
  <c r="H3" i="4"/>
  <c r="H6" i="2"/>
  <c r="H5" i="2"/>
  <c r="H4" i="2"/>
  <c r="H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<sst xmlns="http://schemas.openxmlformats.org/spreadsheetml/2006/main" count="423" uniqueCount="161">
  <si>
    <t>Chapter 6 -  Vlookup, Match , Index</t>
  </si>
  <si>
    <t>Vlookup</t>
  </si>
  <si>
    <t xml:space="preserve"> Vertical Lookup</t>
  </si>
  <si>
    <t>Employee ID</t>
  </si>
  <si>
    <t>Name</t>
  </si>
  <si>
    <t>Department</t>
  </si>
  <si>
    <t>Salary</t>
  </si>
  <si>
    <t>Joining Date</t>
  </si>
  <si>
    <t>EMP001</t>
  </si>
  <si>
    <t>Employee_1</t>
  </si>
  <si>
    <t>Finance</t>
  </si>
  <si>
    <t>EMP002</t>
  </si>
  <si>
    <t>Employee_2</t>
  </si>
  <si>
    <t>Operations</t>
  </si>
  <si>
    <t>EMP003</t>
  </si>
  <si>
    <t>Employee_3</t>
  </si>
  <si>
    <t>Sales</t>
  </si>
  <si>
    <t>EMP004</t>
  </si>
  <si>
    <t>Employee_4</t>
  </si>
  <si>
    <t>EMP005</t>
  </si>
  <si>
    <t>Employee_5</t>
  </si>
  <si>
    <t>EMP006</t>
  </si>
  <si>
    <t>EMP007</t>
  </si>
  <si>
    <t>Employee_7</t>
  </si>
  <si>
    <t>EMP008</t>
  </si>
  <si>
    <t>Employee_8</t>
  </si>
  <si>
    <t>EMP009</t>
  </si>
  <si>
    <t>Employee_9</t>
  </si>
  <si>
    <t>EMP010</t>
  </si>
  <si>
    <t>Employee_10</t>
  </si>
  <si>
    <t>EMP011</t>
  </si>
  <si>
    <t>Employee_11</t>
  </si>
  <si>
    <t>EMP012</t>
  </si>
  <si>
    <t>Employee_12</t>
  </si>
  <si>
    <t xml:space="preserve">To do is : </t>
  </si>
  <si>
    <t>Below Is VLookUp Function</t>
  </si>
  <si>
    <t>Emp ID</t>
  </si>
  <si>
    <t xml:space="preserve">Vlookup function looks for the value in the left most cell (should be unique) and then returns the relative value </t>
  </si>
  <si>
    <t xml:space="preserve">we have used multiple vlookup values in the table </t>
  </si>
  <si>
    <t>But they are not dynamic , for each time I did every single formulea, what if we have 100 vlookup function ?</t>
  </si>
  <si>
    <t xml:space="preserve">Here we have dynamically seleected Employee Id and other departements but what about index number ?  </t>
  </si>
  <si>
    <t xml:space="preserve">Not Every time we can enter it manually , what if we have 1000 indexex ? </t>
  </si>
  <si>
    <t xml:space="preserve">Now what if we have tow tables ? And we need to do some operations on it ? And why we use fixed result (0/true) and approx result(1/false) , see it in next sheet </t>
  </si>
  <si>
    <t>Greater than</t>
  </si>
  <si>
    <t>Emp_type</t>
  </si>
  <si>
    <t>Grade6</t>
  </si>
  <si>
    <t>Grade5</t>
  </si>
  <si>
    <t>Grade4</t>
  </si>
  <si>
    <t>Grade3</t>
  </si>
  <si>
    <t>Grade2</t>
  </si>
  <si>
    <t>Grade1</t>
  </si>
  <si>
    <t xml:space="preserve">we can do same thing using if/ifs but it will be more timeconsuming </t>
  </si>
  <si>
    <t>lets see</t>
  </si>
  <si>
    <t>Grade</t>
  </si>
  <si>
    <t>Here we have not fixed the lookup value as we wated it relative</t>
  </si>
  <si>
    <t>look_Up_value= value you are giving as input</t>
  </si>
  <si>
    <t>table array = in which table you are searching</t>
  </si>
  <si>
    <t>index = whare is the number of column you want your result from a perticular table</t>
  </si>
  <si>
    <t>sorted = ascending or desc</t>
  </si>
  <si>
    <t>make sure the lookup value is unique</t>
  </si>
  <si>
    <t>when using approx make sure the table from which result will be is in ascending order before applying lookup</t>
  </si>
  <si>
    <t xml:space="preserve">Find Details related to Employee ID , Emp id is input and business need all the details when user enters emp ID </t>
  </si>
  <si>
    <t xml:space="preserve">So to counter row we have used row() function, please have a look at vlookup formulea </t>
  </si>
  <si>
    <t>what if there are multiple tables, do we select table array each time ? , we can counter this by naming table see it in next sheet</t>
  </si>
  <si>
    <t xml:space="preserve">Select the table array the in name box , rename it , once rename you can not change it by name box , to do that go to formulas name manager and from there you can delete it </t>
  </si>
  <si>
    <t>No we need to assign emp type using emp_grade table and using salary from emp_details table using vlookup</t>
  </si>
  <si>
    <t>And also we are not using exact result as it will cause error because it is a range of salary form which we want result look at column G</t>
  </si>
  <si>
    <t>Grade Fixed</t>
  </si>
  <si>
    <t>it is showing NA because we have given 0 instead of 1 as ther is not exact salary as 41954 that has a grade</t>
  </si>
  <si>
    <t>Match</t>
  </si>
  <si>
    <t xml:space="preserve">Match functiojn will tell the column number </t>
  </si>
  <si>
    <t>What business wants is , a way user can select emp ID and also what details he want to see , instead of looking at all results</t>
  </si>
  <si>
    <t xml:space="preserve">This is useful when ther are many rows and columns </t>
  </si>
  <si>
    <t xml:space="preserve">let see </t>
  </si>
  <si>
    <t>See below how match works, change the h2 row and see column number change</t>
  </si>
  <si>
    <t xml:space="preserve">to see the working, simply use the drop down and see details change , easy </t>
  </si>
  <si>
    <t>index</t>
  </si>
  <si>
    <t>array= table</t>
  </si>
  <si>
    <t>column number</t>
  </si>
  <si>
    <t>row number</t>
  </si>
  <si>
    <t>Class/Subjects</t>
  </si>
  <si>
    <t>8:00 AM - 8:45 AM</t>
  </si>
  <si>
    <t>8:45 AM - 9:30 AM</t>
  </si>
  <si>
    <t>9:30 AM - 10:15 AM</t>
  </si>
  <si>
    <t>10:15 AM - 11:00 AM</t>
  </si>
  <si>
    <t>11:00 AM - 11:15 AM (Break)</t>
  </si>
  <si>
    <t>11:15 AM - 12:00 PM</t>
  </si>
  <si>
    <t>12:00 PM - 12:45 PM</t>
  </si>
  <si>
    <t>12:45 PM - 1:30 PM</t>
  </si>
  <si>
    <t>1:30 PM - 2:15 PM</t>
  </si>
  <si>
    <t>Mathematics</t>
  </si>
  <si>
    <t>Mathematics (Ms. Johnson)</t>
  </si>
  <si>
    <t>Mathematics (Mr. Smith)</t>
  </si>
  <si>
    <t>Mathematics (Mrs. Lee)</t>
  </si>
  <si>
    <t>Mathematics (Mr. Brown)</t>
  </si>
  <si>
    <t>Break</t>
  </si>
  <si>
    <t>Mathematics (Mr. Wilson)</t>
  </si>
  <si>
    <t>Mathematics (Ms. Taylor)</t>
  </si>
  <si>
    <t>Mathematics (Mr. White)</t>
  </si>
  <si>
    <t>Science</t>
  </si>
  <si>
    <t>Science (Mr. Smith)</t>
  </si>
  <si>
    <t>Science (Mrs. Lee)</t>
  </si>
  <si>
    <t>Science (Mr. Brown)</t>
  </si>
  <si>
    <t>Science (Ms. Davis)</t>
  </si>
  <si>
    <t>Science (Ms. Taylor)</t>
  </si>
  <si>
    <t>Science (Mr. White)</t>
  </si>
  <si>
    <t>Science (Ms. Johnson)</t>
  </si>
  <si>
    <t>English</t>
  </si>
  <si>
    <t>English (Mrs. Lee)</t>
  </si>
  <si>
    <t>English (Mr. Brown)</t>
  </si>
  <si>
    <t>English (Ms. Davis)</t>
  </si>
  <si>
    <t>English (Mr. Wilson)</t>
  </si>
  <si>
    <t>English (Mr. White)</t>
  </si>
  <si>
    <t>English (Ms. Johnson)</t>
  </si>
  <si>
    <t>English (Mr. Smith)</t>
  </si>
  <si>
    <t>History</t>
  </si>
  <si>
    <t>History (Mr. Brown)</t>
  </si>
  <si>
    <t>History (Ms. Davis)</t>
  </si>
  <si>
    <t>History (Mr. Wilson)</t>
  </si>
  <si>
    <t>History (Ms. Taylor)</t>
  </si>
  <si>
    <t>History (Ms. Johnson)</t>
  </si>
  <si>
    <t>History (Mr. Smith)</t>
  </si>
  <si>
    <t>History (Mrs. Lee)</t>
  </si>
  <si>
    <t>Geography</t>
  </si>
  <si>
    <t>Geography (Ms. Davis)</t>
  </si>
  <si>
    <t>Geography (Mr. Wilson)</t>
  </si>
  <si>
    <t>Geography (Ms. Taylor)</t>
  </si>
  <si>
    <t>Geography (Mr. White)</t>
  </si>
  <si>
    <t>Geography (Mr. Smith)</t>
  </si>
  <si>
    <t>Geography (Mrs. Lee)</t>
  </si>
  <si>
    <t>Geography (Mr. Brown)</t>
  </si>
  <si>
    <t>Physical Education</t>
  </si>
  <si>
    <t>Physical Education (Mr. Wilson)</t>
  </si>
  <si>
    <t>Physical Education (Ms. Taylor)</t>
  </si>
  <si>
    <t>Physical Education (Mr. White)</t>
  </si>
  <si>
    <t>Physical Education (Ms. Johnson)</t>
  </si>
  <si>
    <t>Physical Education (Mrs. Lee)</t>
  </si>
  <si>
    <t>Physical Education (Mr. Brown)</t>
  </si>
  <si>
    <t>Physical Education (Ms. Davis)</t>
  </si>
  <si>
    <t>Art</t>
  </si>
  <si>
    <t>Art (Ms. Taylor)</t>
  </si>
  <si>
    <t>Art (Mr. White)</t>
  </si>
  <si>
    <t>Art (Ms. Johnson)</t>
  </si>
  <si>
    <t>Art (Mr. Smith)</t>
  </si>
  <si>
    <t>Art (Mr. Brown)</t>
  </si>
  <si>
    <t>Art (Ms. Davis)</t>
  </si>
  <si>
    <t>Art (Mr. Wilson)</t>
  </si>
  <si>
    <t>Computer Science</t>
  </si>
  <si>
    <t>Computer Science (Mr. White)</t>
  </si>
  <si>
    <t>Computer Science (Ms. Johnson)</t>
  </si>
  <si>
    <t>Computer Science (Mr. Smith)</t>
  </si>
  <si>
    <t>Computer Science (Mrs. Lee)</t>
  </si>
  <si>
    <t>Computer Science (Ms. Davis)</t>
  </si>
  <si>
    <t>Computer Science (Mr. Wilson)</t>
  </si>
  <si>
    <t>Computer Science (Ms. Taylor)</t>
  </si>
  <si>
    <t xml:space="preserve">What business want is to find out who is teaching what subject at what time </t>
  </si>
  <si>
    <t>2 ways</t>
  </si>
  <si>
    <t>Lets take Column number</t>
  </si>
  <si>
    <t>Lets take Row Number</t>
  </si>
  <si>
    <t xml:space="preserve">Another way </t>
  </si>
  <si>
    <t xml:space="preserve">Index is used , which takes row nuber and column number and gives the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</si>
</sst>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168" fontId="1" fillId="2" borderId="1" xfId="0" applyNumberFormat="1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0" fillId="0" borderId="1" xfId="0" applyBorder="1"/>
    <xf numFmtId="168" fontId="0" fillId="0" borderId="1" xfId="0" applyNumberFormat="1" applyBorder="1"/>
    <xf numFmtId="14" fontId="0" fillId="0" borderId="1" xfId="0" applyNumberFormat="1" applyBorder="1"/>
    <xf numFmtId="0" fontId="1" fillId="2" borderId="2" xfId="0" applyFont="1" applyFill="1" applyBorder="1" applyAlignment="1">
      <alignment horizontal="center" vertical="top"/>
    </xf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11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20484</xdr:colOff>
      <xdr:row>15</xdr:row>
      <xdr:rowOff>10241</xdr:rowOff>
    </xdr:from>
    <xdr:to>
      <xdr:col>9</xdr:col>
      <xdr:colOff>430161</xdr:colOff>
      <xdr:row>33</xdr:row>
      <xdr:rowOff>193678</xdr:rowOff>
    </xdr:to>
    <xdr:pic>
      <xdr:nvPicPr>
        <xdr:cNvPr id="2" name="Picture 1" descr="Vlookup Excel Formula Syntax, Help &amp; Examples - Chandoo.org">
          <a:extLst>
            <a:ext uri="{FF2B5EF4-FFF2-40B4-BE49-F238E27FC236}">
              <a16:creationId xmlns:a16="http://schemas.microsoft.com/office/drawing/2014/main" id="{2164F62A-7D0E-0D4B-B7F9-B38CA9987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2929193"/>
          <a:ext cx="5325806" cy="3686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opLeftCell="A34" zoomScale="93" zoomScaleNormal="93" workbookViewId="0">
      <selection activeCell="B53" sqref="B53"/>
    </sheetView>
  </sheetViews>
  <sheetFormatPr defaultRowHeight="15" x14ac:dyDescent="0.25"/>
  <sheetData>
    <row r="1" spans="1:16" x14ac:dyDescent="0.25">
      <c r="I1" s="1" t="s">
        <v>0</v>
      </c>
      <c r="J1" s="1"/>
      <c r="K1" s="1"/>
      <c r="L1" s="1"/>
      <c r="M1" s="1"/>
      <c r="N1" s="1"/>
      <c r="O1" s="1"/>
      <c r="P1" s="1"/>
    </row>
    <row r="2" spans="1:16" x14ac:dyDescent="0.25">
      <c r="I2" s="1"/>
      <c r="J2" s="1"/>
      <c r="K2" s="1"/>
      <c r="L2" s="1"/>
      <c r="M2" s="1"/>
      <c r="N2" s="1"/>
      <c r="O2" s="1"/>
      <c r="P2" s="1"/>
    </row>
    <row r="3" spans="1:16" x14ac:dyDescent="0.25">
      <c r="I3" s="1"/>
      <c r="J3" s="1"/>
      <c r="K3" s="1"/>
      <c r="L3" s="1"/>
      <c r="M3" s="1"/>
      <c r="N3" s="1"/>
      <c r="O3" s="1"/>
      <c r="P3" s="1"/>
    </row>
    <row r="4" spans="1:16" x14ac:dyDescent="0.25">
      <c r="I4" s="1"/>
      <c r="J4" s="1"/>
      <c r="K4" s="1"/>
      <c r="L4" s="1"/>
      <c r="M4" s="1"/>
      <c r="N4" s="1"/>
      <c r="O4" s="1"/>
      <c r="P4" s="1"/>
    </row>
    <row r="5" spans="1:16" x14ac:dyDescent="0.25">
      <c r="I5" s="1"/>
      <c r="J5" s="1"/>
      <c r="K5" s="1"/>
      <c r="L5" s="1"/>
      <c r="M5" s="1"/>
      <c r="N5" s="1"/>
      <c r="O5" s="1"/>
      <c r="P5" s="1"/>
    </row>
    <row r="6" spans="1:16" x14ac:dyDescent="0.25">
      <c r="I6" s="1"/>
      <c r="J6" s="1"/>
      <c r="K6" s="1"/>
      <c r="L6" s="1"/>
      <c r="M6" s="1"/>
      <c r="N6" s="1"/>
      <c r="O6" s="1"/>
      <c r="P6" s="1"/>
    </row>
    <row r="7" spans="1:16" x14ac:dyDescent="0.25">
      <c r="I7" s="1"/>
      <c r="J7" s="1"/>
      <c r="K7" s="1"/>
      <c r="L7" s="1"/>
      <c r="M7" s="1"/>
      <c r="N7" s="1"/>
      <c r="O7" s="1"/>
      <c r="P7" s="1"/>
    </row>
    <row r="8" spans="1:16" x14ac:dyDescent="0.25">
      <c r="I8" s="1"/>
      <c r="J8" s="1"/>
      <c r="K8" s="1"/>
      <c r="L8" s="1"/>
      <c r="M8" s="1"/>
      <c r="N8" s="1"/>
      <c r="O8" s="1"/>
      <c r="P8" s="1"/>
    </row>
    <row r="9" spans="1:16" x14ac:dyDescent="0.25">
      <c r="I9" s="1"/>
      <c r="J9" s="1"/>
      <c r="K9" s="1"/>
      <c r="L9" s="1"/>
      <c r="M9" s="1"/>
      <c r="N9" s="1"/>
      <c r="O9" s="1"/>
      <c r="P9" s="1"/>
    </row>
    <row r="15" spans="1:16" x14ac:dyDescent="0.25">
      <c r="A15" t="s">
        <v>1</v>
      </c>
      <c r="B15" t="s">
        <v>2</v>
      </c>
    </row>
    <row r="37" spans="1:1" x14ac:dyDescent="0.25">
      <c r="A37" t="s">
        <v>55</v>
      </c>
    </row>
    <row r="38" spans="1:1" x14ac:dyDescent="0.25">
      <c r="A38" t="s">
        <v>56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6" spans="1:1" x14ac:dyDescent="0.25">
      <c r="A46" t="s">
        <v>69</v>
      </c>
    </row>
    <row r="47" spans="1:1" x14ac:dyDescent="0.25">
      <c r="A47" t="s">
        <v>70</v>
      </c>
    </row>
    <row r="49" spans="1:1" x14ac:dyDescent="0.25">
      <c r="A49" t="s">
        <v>76</v>
      </c>
    </row>
    <row r="50" spans="1:1" x14ac:dyDescent="0.25">
      <c r="A50" t="s">
        <v>77</v>
      </c>
    </row>
    <row r="51" spans="1:1" x14ac:dyDescent="0.25">
      <c r="A51" t="s">
        <v>79</v>
      </c>
    </row>
    <row r="52" spans="1:1" x14ac:dyDescent="0.25">
      <c r="A52" t="s">
        <v>78</v>
      </c>
    </row>
  </sheetData>
  <mergeCells count="1">
    <mergeCell ref="I1:P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441C-CA65-495B-8C19-F5F75114F642}">
  <dimension ref="A1:H21"/>
  <sheetViews>
    <sheetView zoomScale="142" zoomScaleNormal="142" workbookViewId="0">
      <selection activeCell="H7" sqref="H7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3" width="11.7109375" bestFit="1" customWidth="1"/>
    <col min="4" max="4" width="12.28515625" bestFit="1" customWidth="1"/>
    <col min="5" max="5" width="11.85546875" bestFit="1" customWidth="1"/>
    <col min="7" max="7" width="25.28515625" bestFit="1" customWidth="1"/>
    <col min="8" max="8" width="11.85546875" bestFit="1" customWidth="1"/>
  </cols>
  <sheetData>
    <row r="1" spans="1:8" x14ac:dyDescent="0.25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G1" t="s">
        <v>35</v>
      </c>
    </row>
    <row r="2" spans="1:8" x14ac:dyDescent="0.25">
      <c r="A2" s="5" t="s">
        <v>8</v>
      </c>
      <c r="B2" s="5" t="s">
        <v>9</v>
      </c>
      <c r="C2" s="5" t="s">
        <v>10</v>
      </c>
      <c r="D2" s="6">
        <v>41954</v>
      </c>
      <c r="E2" s="7">
        <v>43831</v>
      </c>
      <c r="G2" s="2" t="s">
        <v>36</v>
      </c>
      <c r="H2" s="5" t="s">
        <v>8</v>
      </c>
    </row>
    <row r="3" spans="1:8" x14ac:dyDescent="0.25">
      <c r="A3" s="5" t="s">
        <v>11</v>
      </c>
      <c r="B3" s="5" t="s">
        <v>12</v>
      </c>
      <c r="C3" s="5" t="s">
        <v>13</v>
      </c>
      <c r="D3" s="6">
        <v>49855</v>
      </c>
      <c r="E3" s="7">
        <v>43832</v>
      </c>
      <c r="G3" s="2" t="s">
        <v>4</v>
      </c>
      <c r="H3" s="5" t="str">
        <f>VLOOKUP(H2,A1:E13,2,0)</f>
        <v>Employee_1</v>
      </c>
    </row>
    <row r="4" spans="1:8" x14ac:dyDescent="0.25">
      <c r="A4" s="5" t="s">
        <v>14</v>
      </c>
      <c r="B4" s="5" t="s">
        <v>15</v>
      </c>
      <c r="C4" s="5" t="s">
        <v>16</v>
      </c>
      <c r="D4" s="6">
        <v>94210</v>
      </c>
      <c r="E4" s="7">
        <v>43833</v>
      </c>
      <c r="G4" s="2" t="s">
        <v>5</v>
      </c>
      <c r="H4" s="5" t="str">
        <f>VLOOKUP(H2,A1:E13,3,0)</f>
        <v>Finance</v>
      </c>
    </row>
    <row r="5" spans="1:8" x14ac:dyDescent="0.25">
      <c r="A5" s="5" t="s">
        <v>17</v>
      </c>
      <c r="B5" s="5" t="s">
        <v>18</v>
      </c>
      <c r="C5" s="5" t="s">
        <v>10</v>
      </c>
      <c r="D5" s="6">
        <v>74689</v>
      </c>
      <c r="E5" s="7">
        <v>43834</v>
      </c>
      <c r="G5" s="3" t="s">
        <v>6</v>
      </c>
      <c r="H5" s="5">
        <f>VLOOKUP(H2,A1:E13,4,0)</f>
        <v>41954</v>
      </c>
    </row>
    <row r="6" spans="1:8" x14ac:dyDescent="0.25">
      <c r="A6" s="5" t="s">
        <v>19</v>
      </c>
      <c r="B6" s="5" t="s">
        <v>20</v>
      </c>
      <c r="C6" s="5" t="s">
        <v>13</v>
      </c>
      <c r="D6" s="6">
        <v>90652</v>
      </c>
      <c r="E6" s="7">
        <v>43835</v>
      </c>
      <c r="G6" s="4" t="s">
        <v>7</v>
      </c>
      <c r="H6" s="7">
        <f>VLOOKUP(H2,A1:E13,5,0)</f>
        <v>43831</v>
      </c>
    </row>
    <row r="7" spans="1:8" x14ac:dyDescent="0.25">
      <c r="A7" s="5" t="s">
        <v>21</v>
      </c>
      <c r="B7" s="5" t="s">
        <v>15</v>
      </c>
      <c r="C7" s="5" t="s">
        <v>13</v>
      </c>
      <c r="D7" s="6">
        <v>74820</v>
      </c>
      <c r="E7" s="7">
        <v>43836</v>
      </c>
    </row>
    <row r="8" spans="1:8" x14ac:dyDescent="0.25">
      <c r="A8" s="5" t="s">
        <v>22</v>
      </c>
      <c r="B8" s="5" t="s">
        <v>23</v>
      </c>
      <c r="C8" s="5" t="s">
        <v>16</v>
      </c>
      <c r="D8" s="6">
        <v>85206</v>
      </c>
      <c r="E8" s="7">
        <v>43837</v>
      </c>
    </row>
    <row r="9" spans="1:8" x14ac:dyDescent="0.25">
      <c r="A9" s="5" t="s">
        <v>24</v>
      </c>
      <c r="B9" s="5" t="s">
        <v>25</v>
      </c>
      <c r="C9" s="5" t="s">
        <v>10</v>
      </c>
      <c r="D9" s="6">
        <v>30924</v>
      </c>
      <c r="E9" s="7">
        <v>43838</v>
      </c>
    </row>
    <row r="10" spans="1:8" x14ac:dyDescent="0.25">
      <c r="A10" s="5" t="s">
        <v>26</v>
      </c>
      <c r="B10" s="5" t="s">
        <v>27</v>
      </c>
      <c r="C10" s="5" t="s">
        <v>13</v>
      </c>
      <c r="D10" s="6">
        <v>57737</v>
      </c>
      <c r="E10" s="7">
        <v>43839</v>
      </c>
    </row>
    <row r="11" spans="1:8" x14ac:dyDescent="0.25">
      <c r="A11" s="5" t="s">
        <v>28</v>
      </c>
      <c r="B11" s="5" t="s">
        <v>29</v>
      </c>
      <c r="C11" s="5" t="s">
        <v>16</v>
      </c>
      <c r="D11" s="6">
        <v>36000</v>
      </c>
      <c r="E11" s="7">
        <v>43840</v>
      </c>
    </row>
    <row r="12" spans="1:8" x14ac:dyDescent="0.25">
      <c r="A12" s="5" t="s">
        <v>30</v>
      </c>
      <c r="B12" s="5" t="s">
        <v>31</v>
      </c>
      <c r="C12" s="5" t="s">
        <v>16</v>
      </c>
      <c r="D12" s="6">
        <v>96371</v>
      </c>
      <c r="E12" s="7">
        <v>43841</v>
      </c>
    </row>
    <row r="13" spans="1:8" x14ac:dyDescent="0.25">
      <c r="A13" s="5" t="s">
        <v>32</v>
      </c>
      <c r="B13" s="5" t="s">
        <v>33</v>
      </c>
      <c r="C13" s="5" t="s">
        <v>13</v>
      </c>
      <c r="D13" s="6">
        <v>85028</v>
      </c>
      <c r="E13" s="7">
        <v>43842</v>
      </c>
    </row>
    <row r="15" spans="1:8" x14ac:dyDescent="0.25">
      <c r="A15" t="s">
        <v>34</v>
      </c>
    </row>
    <row r="16" spans="1:8" x14ac:dyDescent="0.25">
      <c r="A16" t="s">
        <v>61</v>
      </c>
    </row>
    <row r="18" spans="1:1" x14ac:dyDescent="0.25">
      <c r="A18" t="s">
        <v>37</v>
      </c>
    </row>
    <row r="19" spans="1:1" x14ac:dyDescent="0.25">
      <c r="A19" t="s">
        <v>38</v>
      </c>
    </row>
    <row r="21" spans="1:1" x14ac:dyDescent="0.25">
      <c r="A21" t="s">
        <v>39</v>
      </c>
    </row>
  </sheetData>
  <conditionalFormatting sqref="A2:E13">
    <cfRule type="expression" dxfId="10" priority="2">
      <formula>$C2=$F$2</formula>
    </cfRule>
  </conditionalFormatting>
  <conditionalFormatting sqref="H2">
    <cfRule type="expression" dxfId="9" priority="1">
      <formula>$C2=$F$2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ACDC-AB78-4D56-B698-F82288846435}">
  <dimension ref="A1:H17"/>
  <sheetViews>
    <sheetView zoomScale="142" zoomScaleNormal="142" workbookViewId="0">
      <selection activeCell="H5" sqref="H5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3" width="11.7109375" bestFit="1" customWidth="1"/>
    <col min="4" max="4" width="12.28515625" bestFit="1" customWidth="1"/>
    <col min="5" max="5" width="11.85546875" bestFit="1" customWidth="1"/>
    <col min="7" max="7" width="12.140625" bestFit="1" customWidth="1"/>
    <col min="8" max="8" width="11.85546875" bestFit="1" customWidth="1"/>
  </cols>
  <sheetData>
    <row r="1" spans="1:8" x14ac:dyDescent="0.25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G1" s="2" t="s">
        <v>3</v>
      </c>
      <c r="H1" s="5" t="s">
        <v>30</v>
      </c>
    </row>
    <row r="2" spans="1:8" x14ac:dyDescent="0.25">
      <c r="A2" s="5" t="s">
        <v>8</v>
      </c>
      <c r="B2" s="5" t="s">
        <v>9</v>
      </c>
      <c r="C2" s="5" t="s">
        <v>10</v>
      </c>
      <c r="D2" s="6">
        <v>41954</v>
      </c>
      <c r="E2" s="7">
        <v>43831</v>
      </c>
      <c r="G2" s="2" t="s">
        <v>4</v>
      </c>
      <c r="H2" t="str">
        <f>VLOOKUP($H$1,$A$1:$E$13,2,0)</f>
        <v>Employee_11</v>
      </c>
    </row>
    <row r="3" spans="1:8" x14ac:dyDescent="0.25">
      <c r="A3" s="5" t="s">
        <v>11</v>
      </c>
      <c r="B3" s="5" t="s">
        <v>12</v>
      </c>
      <c r="C3" s="5" t="s">
        <v>13</v>
      </c>
      <c r="D3" s="6">
        <v>49855</v>
      </c>
      <c r="E3" s="7">
        <v>43832</v>
      </c>
      <c r="G3" s="2" t="s">
        <v>5</v>
      </c>
      <c r="H3" t="str">
        <f>VLOOKUP($H$1,$A$1:$E$13,3,0)</f>
        <v>Sales</v>
      </c>
    </row>
    <row r="4" spans="1:8" x14ac:dyDescent="0.25">
      <c r="A4" s="5" t="s">
        <v>14</v>
      </c>
      <c r="B4" s="5" t="s">
        <v>15</v>
      </c>
      <c r="C4" s="5" t="s">
        <v>16</v>
      </c>
      <c r="D4" s="6">
        <v>94210</v>
      </c>
      <c r="E4" s="7">
        <v>43833</v>
      </c>
      <c r="G4" s="3" t="s">
        <v>6</v>
      </c>
      <c r="H4">
        <f>VLOOKUP($H$1,$A$1:$E$13,4,0)</f>
        <v>96371</v>
      </c>
    </row>
    <row r="5" spans="1:8" x14ac:dyDescent="0.25">
      <c r="A5" s="5" t="s">
        <v>17</v>
      </c>
      <c r="B5" s="5" t="s">
        <v>18</v>
      </c>
      <c r="C5" s="5" t="s">
        <v>10</v>
      </c>
      <c r="D5" s="6">
        <v>74689</v>
      </c>
      <c r="E5" s="7">
        <v>43834</v>
      </c>
      <c r="G5" s="4" t="s">
        <v>7</v>
      </c>
      <c r="H5">
        <f>VLOOKUP($H$1,$A$1:$E$13,5,0)</f>
        <v>43841</v>
      </c>
    </row>
    <row r="6" spans="1:8" x14ac:dyDescent="0.25">
      <c r="A6" s="5" t="s">
        <v>19</v>
      </c>
      <c r="B6" s="5" t="s">
        <v>20</v>
      </c>
      <c r="C6" s="5" t="s">
        <v>13</v>
      </c>
      <c r="D6" s="6">
        <v>90652</v>
      </c>
      <c r="E6" s="7">
        <v>43835</v>
      </c>
    </row>
    <row r="7" spans="1:8" x14ac:dyDescent="0.25">
      <c r="A7" s="5" t="s">
        <v>21</v>
      </c>
      <c r="B7" s="5" t="s">
        <v>15</v>
      </c>
      <c r="C7" s="5" t="s">
        <v>13</v>
      </c>
      <c r="D7" s="6">
        <v>74820</v>
      </c>
      <c r="E7" s="7">
        <v>43836</v>
      </c>
    </row>
    <row r="8" spans="1:8" x14ac:dyDescent="0.25">
      <c r="A8" s="5" t="s">
        <v>22</v>
      </c>
      <c r="B8" s="5" t="s">
        <v>23</v>
      </c>
      <c r="C8" s="5" t="s">
        <v>16</v>
      </c>
      <c r="D8" s="6">
        <v>85206</v>
      </c>
      <c r="E8" s="7">
        <v>43837</v>
      </c>
    </row>
    <row r="9" spans="1:8" x14ac:dyDescent="0.25">
      <c r="A9" s="5" t="s">
        <v>24</v>
      </c>
      <c r="B9" s="5" t="s">
        <v>25</v>
      </c>
      <c r="C9" s="5" t="s">
        <v>10</v>
      </c>
      <c r="D9" s="6">
        <v>30924</v>
      </c>
      <c r="E9" s="7">
        <v>43838</v>
      </c>
    </row>
    <row r="10" spans="1:8" x14ac:dyDescent="0.25">
      <c r="A10" s="5" t="s">
        <v>26</v>
      </c>
      <c r="B10" s="5" t="s">
        <v>27</v>
      </c>
      <c r="C10" s="5" t="s">
        <v>13</v>
      </c>
      <c r="D10" s="6">
        <v>57737</v>
      </c>
      <c r="E10" s="7">
        <v>43839</v>
      </c>
    </row>
    <row r="11" spans="1:8" x14ac:dyDescent="0.25">
      <c r="A11" s="5" t="s">
        <v>28</v>
      </c>
      <c r="B11" s="5" t="s">
        <v>29</v>
      </c>
      <c r="C11" s="5" t="s">
        <v>16</v>
      </c>
      <c r="D11" s="6">
        <v>36000</v>
      </c>
      <c r="E11" s="7">
        <v>43840</v>
      </c>
    </row>
    <row r="12" spans="1:8" x14ac:dyDescent="0.25">
      <c r="A12" s="5" t="s">
        <v>30</v>
      </c>
      <c r="B12" s="5" t="s">
        <v>31</v>
      </c>
      <c r="C12" s="5" t="s">
        <v>16</v>
      </c>
      <c r="D12" s="6">
        <v>96371</v>
      </c>
      <c r="E12" s="7">
        <v>43841</v>
      </c>
    </row>
    <row r="13" spans="1:8" x14ac:dyDescent="0.25">
      <c r="A13" s="5" t="s">
        <v>32</v>
      </c>
      <c r="B13" s="5" t="s">
        <v>33</v>
      </c>
      <c r="C13" s="5" t="s">
        <v>13</v>
      </c>
      <c r="D13" s="6">
        <v>85028</v>
      </c>
      <c r="E13" s="7">
        <v>43842</v>
      </c>
    </row>
    <row r="16" spans="1:8" x14ac:dyDescent="0.25">
      <c r="A16" t="s">
        <v>40</v>
      </c>
    </row>
    <row r="17" spans="1:1" x14ac:dyDescent="0.25">
      <c r="A17" t="s">
        <v>41</v>
      </c>
    </row>
  </sheetData>
  <conditionalFormatting sqref="A2:E13">
    <cfRule type="expression" dxfId="8" priority="2">
      <formula>$C2=$F$2</formula>
    </cfRule>
  </conditionalFormatting>
  <conditionalFormatting sqref="H1">
    <cfRule type="expression" dxfId="7" priority="1">
      <formula>$C1=$F$2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95D4-C0DA-41ED-B316-ECA53A2A3EAF}">
  <dimension ref="A1:H17"/>
  <sheetViews>
    <sheetView zoomScale="142" zoomScaleNormal="142" workbookViewId="0">
      <selection activeCell="B19" sqref="B19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3" width="11.7109375" bestFit="1" customWidth="1"/>
    <col min="4" max="4" width="12.28515625" bestFit="1" customWidth="1"/>
    <col min="5" max="5" width="11.85546875" bestFit="1" customWidth="1"/>
    <col min="7" max="7" width="12.140625" bestFit="1" customWidth="1"/>
    <col min="8" max="8" width="15" customWidth="1"/>
  </cols>
  <sheetData>
    <row r="1" spans="1:8" x14ac:dyDescent="0.25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G1" s="2" t="s">
        <v>3</v>
      </c>
      <c r="H1" s="5" t="s">
        <v>8</v>
      </c>
    </row>
    <row r="2" spans="1:8" x14ac:dyDescent="0.25">
      <c r="A2" s="5" t="s">
        <v>8</v>
      </c>
      <c r="B2" s="5" t="s">
        <v>9</v>
      </c>
      <c r="C2" s="5" t="s">
        <v>10</v>
      </c>
      <c r="D2" s="6">
        <v>41954</v>
      </c>
      <c r="E2" s="7">
        <v>43831</v>
      </c>
      <c r="G2" s="2" t="s">
        <v>4</v>
      </c>
      <c r="H2" t="str">
        <f>VLOOKUP($H$1,$A$1:$E$13,ROW(),0)</f>
        <v>Employee_1</v>
      </c>
    </row>
    <row r="3" spans="1:8" x14ac:dyDescent="0.25">
      <c r="A3" s="5" t="s">
        <v>11</v>
      </c>
      <c r="B3" s="5" t="s">
        <v>12</v>
      </c>
      <c r="C3" s="5" t="s">
        <v>13</v>
      </c>
      <c r="D3" s="6">
        <v>49855</v>
      </c>
      <c r="E3" s="7">
        <v>43832</v>
      </c>
      <c r="G3" s="2" t="s">
        <v>5</v>
      </c>
      <c r="H3" t="str">
        <f t="shared" ref="H3:H5" si="0">VLOOKUP($H$1,$A$1:$E$13,ROW(),0)</f>
        <v>Finance</v>
      </c>
    </row>
    <row r="4" spans="1:8" x14ac:dyDescent="0.25">
      <c r="A4" s="5" t="s">
        <v>14</v>
      </c>
      <c r="B4" s="5" t="s">
        <v>15</v>
      </c>
      <c r="C4" s="5" t="s">
        <v>16</v>
      </c>
      <c r="D4" s="6">
        <v>94210</v>
      </c>
      <c r="E4" s="7">
        <v>43833</v>
      </c>
      <c r="G4" s="3" t="s">
        <v>6</v>
      </c>
      <c r="H4">
        <f t="shared" si="0"/>
        <v>41954</v>
      </c>
    </row>
    <row r="5" spans="1:8" x14ac:dyDescent="0.25">
      <c r="A5" s="5" t="s">
        <v>17</v>
      </c>
      <c r="B5" s="5" t="s">
        <v>18</v>
      </c>
      <c r="C5" s="5" t="s">
        <v>10</v>
      </c>
      <c r="D5" s="6">
        <v>74689</v>
      </c>
      <c r="E5" s="7">
        <v>43834</v>
      </c>
      <c r="G5" s="4" t="s">
        <v>7</v>
      </c>
      <c r="H5">
        <f t="shared" si="0"/>
        <v>43831</v>
      </c>
    </row>
    <row r="6" spans="1:8" x14ac:dyDescent="0.25">
      <c r="A6" s="5" t="s">
        <v>19</v>
      </c>
      <c r="B6" s="5" t="s">
        <v>20</v>
      </c>
      <c r="C6" s="5" t="s">
        <v>13</v>
      </c>
      <c r="D6" s="6">
        <v>90652</v>
      </c>
      <c r="E6" s="7">
        <v>43835</v>
      </c>
    </row>
    <row r="7" spans="1:8" x14ac:dyDescent="0.25">
      <c r="A7" s="5" t="s">
        <v>21</v>
      </c>
      <c r="B7" s="5" t="s">
        <v>15</v>
      </c>
      <c r="C7" s="5" t="s">
        <v>13</v>
      </c>
      <c r="D7" s="6">
        <v>74820</v>
      </c>
      <c r="E7" s="7">
        <v>43836</v>
      </c>
    </row>
    <row r="8" spans="1:8" x14ac:dyDescent="0.25">
      <c r="A8" s="5" t="s">
        <v>22</v>
      </c>
      <c r="B8" s="5" t="s">
        <v>23</v>
      </c>
      <c r="C8" s="5" t="s">
        <v>16</v>
      </c>
      <c r="D8" s="6">
        <v>85206</v>
      </c>
      <c r="E8" s="7">
        <v>43837</v>
      </c>
    </row>
    <row r="9" spans="1:8" x14ac:dyDescent="0.25">
      <c r="A9" s="5" t="s">
        <v>24</v>
      </c>
      <c r="B9" s="5" t="s">
        <v>25</v>
      </c>
      <c r="C9" s="5" t="s">
        <v>10</v>
      </c>
      <c r="D9" s="6">
        <v>30924</v>
      </c>
      <c r="E9" s="7">
        <v>43838</v>
      </c>
    </row>
    <row r="10" spans="1:8" x14ac:dyDescent="0.25">
      <c r="A10" s="5" t="s">
        <v>26</v>
      </c>
      <c r="B10" s="5" t="s">
        <v>27</v>
      </c>
      <c r="C10" s="5" t="s">
        <v>13</v>
      </c>
      <c r="D10" s="6">
        <v>57737</v>
      </c>
      <c r="E10" s="7">
        <v>43839</v>
      </c>
    </row>
    <row r="11" spans="1:8" x14ac:dyDescent="0.25">
      <c r="A11" s="5" t="s">
        <v>28</v>
      </c>
      <c r="B11" s="5" t="s">
        <v>29</v>
      </c>
      <c r="C11" s="5" t="s">
        <v>16</v>
      </c>
      <c r="D11" s="6">
        <v>36000</v>
      </c>
      <c r="E11" s="7">
        <v>43840</v>
      </c>
    </row>
    <row r="12" spans="1:8" x14ac:dyDescent="0.25">
      <c r="A12" s="5" t="s">
        <v>30</v>
      </c>
      <c r="B12" s="5" t="s">
        <v>31</v>
      </c>
      <c r="C12" s="5" t="s">
        <v>16</v>
      </c>
      <c r="D12" s="6">
        <v>96371</v>
      </c>
      <c r="E12" s="7">
        <v>43841</v>
      </c>
    </row>
    <row r="13" spans="1:8" x14ac:dyDescent="0.25">
      <c r="A13" s="5" t="s">
        <v>32</v>
      </c>
      <c r="B13" s="5" t="s">
        <v>33</v>
      </c>
      <c r="C13" s="5" t="s">
        <v>13</v>
      </c>
      <c r="D13" s="6">
        <v>85028</v>
      </c>
      <c r="E13" s="7">
        <v>43842</v>
      </c>
    </row>
    <row r="16" spans="1:8" x14ac:dyDescent="0.25">
      <c r="A16" t="s">
        <v>62</v>
      </c>
    </row>
    <row r="17" spans="1:1" x14ac:dyDescent="0.25">
      <c r="A17" t="s">
        <v>63</v>
      </c>
    </row>
  </sheetData>
  <conditionalFormatting sqref="A2:E13">
    <cfRule type="expression" dxfId="5" priority="2">
      <formula>$C2=$F$2</formula>
    </cfRule>
  </conditionalFormatting>
  <conditionalFormatting sqref="H1">
    <cfRule type="expression" dxfId="4" priority="1">
      <formula>$C1=$F$2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E891-3C76-4060-ABD4-16DE1BE37901}">
  <dimension ref="A1:H17"/>
  <sheetViews>
    <sheetView zoomScale="142" zoomScaleNormal="142" workbookViewId="0">
      <selection activeCell="H1" sqref="H1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3" width="11.7109375" bestFit="1" customWidth="1"/>
    <col min="4" max="4" width="12.28515625" bestFit="1" customWidth="1"/>
    <col min="5" max="5" width="11.85546875" bestFit="1" customWidth="1"/>
    <col min="7" max="7" width="15.7109375" customWidth="1"/>
    <col min="8" max="8" width="11.85546875" bestFit="1" customWidth="1"/>
  </cols>
  <sheetData>
    <row r="1" spans="1:8" x14ac:dyDescent="0.25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G1" s="2" t="s">
        <v>3</v>
      </c>
      <c r="H1" s="5" t="s">
        <v>8</v>
      </c>
    </row>
    <row r="2" spans="1:8" x14ac:dyDescent="0.25">
      <c r="A2" s="5" t="s">
        <v>8</v>
      </c>
      <c r="B2" s="5" t="s">
        <v>9</v>
      </c>
      <c r="C2" s="5" t="s">
        <v>10</v>
      </c>
      <c r="D2" s="6">
        <v>41954</v>
      </c>
      <c r="E2" s="7">
        <v>43831</v>
      </c>
      <c r="G2" s="2" t="s">
        <v>4</v>
      </c>
      <c r="H2" t="str">
        <f>VLOOKUP($H$1,Emp_Details,ROW(),0)</f>
        <v>Employee_1</v>
      </c>
    </row>
    <row r="3" spans="1:8" x14ac:dyDescent="0.25">
      <c r="A3" s="5" t="s">
        <v>11</v>
      </c>
      <c r="B3" s="5" t="s">
        <v>12</v>
      </c>
      <c r="C3" s="5" t="s">
        <v>13</v>
      </c>
      <c r="D3" s="6">
        <v>49855</v>
      </c>
      <c r="E3" s="7">
        <v>43832</v>
      </c>
      <c r="G3" s="2" t="s">
        <v>5</v>
      </c>
      <c r="H3" t="str">
        <f>VLOOKUP($H$1,Emp_Details,ROW(),0)</f>
        <v>Finance</v>
      </c>
    </row>
    <row r="4" spans="1:8" x14ac:dyDescent="0.25">
      <c r="A4" s="5" t="s">
        <v>14</v>
      </c>
      <c r="B4" s="5" t="s">
        <v>15</v>
      </c>
      <c r="C4" s="5" t="s">
        <v>16</v>
      </c>
      <c r="D4" s="6">
        <v>94210</v>
      </c>
      <c r="E4" s="7">
        <v>43833</v>
      </c>
      <c r="G4" s="3" t="s">
        <v>6</v>
      </c>
      <c r="H4">
        <f>VLOOKUP($H$1,Emp_Details,ROW(),0)</f>
        <v>41954</v>
      </c>
    </row>
    <row r="5" spans="1:8" x14ac:dyDescent="0.25">
      <c r="A5" s="5" t="s">
        <v>17</v>
      </c>
      <c r="B5" s="5" t="s">
        <v>18</v>
      </c>
      <c r="C5" s="5" t="s">
        <v>10</v>
      </c>
      <c r="D5" s="6">
        <v>74689</v>
      </c>
      <c r="E5" s="7">
        <v>43834</v>
      </c>
      <c r="G5" s="4" t="s">
        <v>7</v>
      </c>
      <c r="H5">
        <f>VLOOKUP($H$1,Emp_Details,ROW(),0)</f>
        <v>43831</v>
      </c>
    </row>
    <row r="6" spans="1:8" x14ac:dyDescent="0.25">
      <c r="A6" s="5" t="s">
        <v>19</v>
      </c>
      <c r="B6" s="5" t="s">
        <v>20</v>
      </c>
      <c r="C6" s="5" t="s">
        <v>13</v>
      </c>
      <c r="D6" s="6">
        <v>90652</v>
      </c>
      <c r="E6" s="7">
        <v>43835</v>
      </c>
    </row>
    <row r="7" spans="1:8" x14ac:dyDescent="0.25">
      <c r="A7" s="5" t="s">
        <v>21</v>
      </c>
      <c r="B7" s="5" t="s">
        <v>15</v>
      </c>
      <c r="C7" s="5" t="s">
        <v>13</v>
      </c>
      <c r="D7" s="6">
        <v>74820</v>
      </c>
      <c r="E7" s="7">
        <v>43836</v>
      </c>
    </row>
    <row r="8" spans="1:8" x14ac:dyDescent="0.25">
      <c r="A8" s="5" t="s">
        <v>22</v>
      </c>
      <c r="B8" s="5" t="s">
        <v>23</v>
      </c>
      <c r="C8" s="5" t="s">
        <v>16</v>
      </c>
      <c r="D8" s="6">
        <v>85206</v>
      </c>
      <c r="E8" s="7">
        <v>43837</v>
      </c>
    </row>
    <row r="9" spans="1:8" x14ac:dyDescent="0.25">
      <c r="A9" s="5" t="s">
        <v>24</v>
      </c>
      <c r="B9" s="5" t="s">
        <v>25</v>
      </c>
      <c r="C9" s="5" t="s">
        <v>10</v>
      </c>
      <c r="D9" s="6">
        <v>30924</v>
      </c>
      <c r="E9" s="7">
        <v>43838</v>
      </c>
    </row>
    <row r="10" spans="1:8" x14ac:dyDescent="0.25">
      <c r="A10" s="5" t="s">
        <v>26</v>
      </c>
      <c r="B10" s="5" t="s">
        <v>27</v>
      </c>
      <c r="C10" s="5" t="s">
        <v>13</v>
      </c>
      <c r="D10" s="6">
        <v>57737</v>
      </c>
      <c r="E10" s="7">
        <v>43839</v>
      </c>
    </row>
    <row r="11" spans="1:8" x14ac:dyDescent="0.25">
      <c r="A11" s="5" t="s">
        <v>28</v>
      </c>
      <c r="B11" s="5" t="s">
        <v>29</v>
      </c>
      <c r="C11" s="5" t="s">
        <v>16</v>
      </c>
      <c r="D11" s="6">
        <v>36000</v>
      </c>
      <c r="E11" s="7">
        <v>43840</v>
      </c>
    </row>
    <row r="12" spans="1:8" x14ac:dyDescent="0.25">
      <c r="A12" s="5" t="s">
        <v>30</v>
      </c>
      <c r="B12" s="5" t="s">
        <v>31</v>
      </c>
      <c r="C12" s="5" t="s">
        <v>16</v>
      </c>
      <c r="D12" s="6">
        <v>96371</v>
      </c>
      <c r="E12" s="7">
        <v>43841</v>
      </c>
    </row>
    <row r="13" spans="1:8" x14ac:dyDescent="0.25">
      <c r="A13" s="5" t="s">
        <v>32</v>
      </c>
      <c r="B13" s="5" t="s">
        <v>33</v>
      </c>
      <c r="C13" s="5" t="s">
        <v>13</v>
      </c>
      <c r="D13" s="6">
        <v>85028</v>
      </c>
      <c r="E13" s="7">
        <v>43842</v>
      </c>
    </row>
    <row r="16" spans="1:8" x14ac:dyDescent="0.25">
      <c r="A16" t="s">
        <v>64</v>
      </c>
    </row>
    <row r="17" spans="1:1" x14ac:dyDescent="0.25">
      <c r="A17" t="s">
        <v>42</v>
      </c>
    </row>
  </sheetData>
  <conditionalFormatting sqref="A2:E13">
    <cfRule type="expression" dxfId="3" priority="2">
      <formula>$C2=$F$2</formula>
    </cfRule>
  </conditionalFormatting>
  <conditionalFormatting sqref="H1">
    <cfRule type="expression" dxfId="2" priority="1">
      <formula>$C1=$F$2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BE39-222E-4E34-AE96-90903B63FE10}">
  <dimension ref="A1:M24"/>
  <sheetViews>
    <sheetView workbookViewId="0">
      <selection sqref="A1:G13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3" width="11.7109375" bestFit="1" customWidth="1"/>
    <col min="4" max="4" width="11.5703125" bestFit="1" customWidth="1"/>
    <col min="5" max="5" width="11.85546875" bestFit="1" customWidth="1"/>
    <col min="12" max="12" width="12.140625" bestFit="1" customWidth="1"/>
    <col min="13" max="13" width="9.85546875" bestFit="1" customWidth="1"/>
  </cols>
  <sheetData>
    <row r="1" spans="1:13" x14ac:dyDescent="0.25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2" t="s">
        <v>53</v>
      </c>
      <c r="G1" s="8" t="s">
        <v>67</v>
      </c>
      <c r="L1" t="s">
        <v>43</v>
      </c>
    </row>
    <row r="2" spans="1:13" x14ac:dyDescent="0.25">
      <c r="A2" s="5" t="s">
        <v>8</v>
      </c>
      <c r="B2" s="5" t="s">
        <v>9</v>
      </c>
      <c r="C2" s="5" t="s">
        <v>10</v>
      </c>
      <c r="D2" s="6">
        <v>41954</v>
      </c>
      <c r="E2" s="7">
        <v>43831</v>
      </c>
      <c r="F2" s="5" t="str">
        <f>VLOOKUP(D2,Emp_Grade,2,1)</f>
        <v>Grade5</v>
      </c>
      <c r="G2" s="5" t="e">
        <f>VLOOKUP(D2,Emp_Grade,2,0)</f>
        <v>#N/A</v>
      </c>
      <c r="L2" t="s">
        <v>6</v>
      </c>
      <c r="M2" t="s">
        <v>44</v>
      </c>
    </row>
    <row r="3" spans="1:13" x14ac:dyDescent="0.25">
      <c r="A3" s="5" t="s">
        <v>11</v>
      </c>
      <c r="B3" s="5" t="s">
        <v>12</v>
      </c>
      <c r="C3" s="5" t="s">
        <v>13</v>
      </c>
      <c r="D3" s="6">
        <v>49855</v>
      </c>
      <c r="E3" s="7">
        <v>43832</v>
      </c>
      <c r="F3" s="5" t="str">
        <f>VLOOKUP(D3,Emp_Grade,2,1)</f>
        <v>Grade4</v>
      </c>
      <c r="G3" s="5" t="e">
        <f>VLOOKUP(D3,Emp_Grade,2,0)</f>
        <v>#N/A</v>
      </c>
      <c r="L3">
        <v>15000</v>
      </c>
      <c r="M3" t="s">
        <v>45</v>
      </c>
    </row>
    <row r="4" spans="1:13" x14ac:dyDescent="0.25">
      <c r="A4" s="5" t="s">
        <v>14</v>
      </c>
      <c r="B4" s="5" t="s">
        <v>15</v>
      </c>
      <c r="C4" s="5" t="s">
        <v>16</v>
      </c>
      <c r="D4" s="6">
        <v>94210</v>
      </c>
      <c r="E4" s="7">
        <v>43833</v>
      </c>
      <c r="F4" s="5" t="str">
        <f>VLOOKUP(D4,Emp_Grade,2,1)</f>
        <v>Grade1</v>
      </c>
      <c r="G4" s="5" t="e">
        <f>VLOOKUP(D4,Emp_Grade,2,0)</f>
        <v>#N/A</v>
      </c>
      <c r="L4">
        <v>30000</v>
      </c>
      <c r="M4" t="s">
        <v>46</v>
      </c>
    </row>
    <row r="5" spans="1:13" x14ac:dyDescent="0.25">
      <c r="A5" s="5" t="s">
        <v>17</v>
      </c>
      <c r="B5" s="5" t="s">
        <v>18</v>
      </c>
      <c r="C5" s="5" t="s">
        <v>10</v>
      </c>
      <c r="D5" s="6">
        <v>74689</v>
      </c>
      <c r="E5" s="7">
        <v>43834</v>
      </c>
      <c r="F5" s="5" t="str">
        <f>VLOOKUP(D5,Emp_Grade,2,1)</f>
        <v>Grade3</v>
      </c>
      <c r="G5" s="5" t="e">
        <f>VLOOKUP(D5,Emp_Grade,2,0)</f>
        <v>#N/A</v>
      </c>
      <c r="L5">
        <v>45000</v>
      </c>
      <c r="M5" t="s">
        <v>47</v>
      </c>
    </row>
    <row r="6" spans="1:13" x14ac:dyDescent="0.25">
      <c r="A6" s="5" t="s">
        <v>19</v>
      </c>
      <c r="B6" s="5" t="s">
        <v>20</v>
      </c>
      <c r="C6" s="5" t="s">
        <v>13</v>
      </c>
      <c r="D6" s="6">
        <v>90652</v>
      </c>
      <c r="E6" s="7">
        <v>43835</v>
      </c>
      <c r="F6" s="5" t="str">
        <f>VLOOKUP(D6,Emp_Grade,2,1)</f>
        <v>Grade1</v>
      </c>
      <c r="G6" s="5" t="e">
        <f>VLOOKUP(D6,Emp_Grade,2,0)</f>
        <v>#N/A</v>
      </c>
      <c r="L6">
        <v>60000</v>
      </c>
      <c r="M6" t="s">
        <v>48</v>
      </c>
    </row>
    <row r="7" spans="1:13" x14ac:dyDescent="0.25">
      <c r="A7" s="5" t="s">
        <v>21</v>
      </c>
      <c r="B7" s="5" t="s">
        <v>15</v>
      </c>
      <c r="C7" s="5" t="s">
        <v>13</v>
      </c>
      <c r="D7" s="6">
        <v>74820</v>
      </c>
      <c r="E7" s="7">
        <v>43836</v>
      </c>
      <c r="F7" s="5" t="str">
        <f>VLOOKUP(D7,Emp_Grade,2,1)</f>
        <v>Grade3</v>
      </c>
      <c r="G7" s="5" t="e">
        <f>VLOOKUP(D7,Emp_Grade,2,0)</f>
        <v>#N/A</v>
      </c>
      <c r="L7">
        <v>75000</v>
      </c>
      <c r="M7" t="s">
        <v>49</v>
      </c>
    </row>
    <row r="8" spans="1:13" x14ac:dyDescent="0.25">
      <c r="A8" s="5" t="s">
        <v>22</v>
      </c>
      <c r="B8" s="5" t="s">
        <v>23</v>
      </c>
      <c r="C8" s="5" t="s">
        <v>16</v>
      </c>
      <c r="D8" s="6">
        <v>85206</v>
      </c>
      <c r="E8" s="7">
        <v>43837</v>
      </c>
      <c r="F8" s="5" t="str">
        <f>VLOOKUP(D8,Emp_Grade,2,1)</f>
        <v>Grade2</v>
      </c>
      <c r="G8" s="5" t="e">
        <f>VLOOKUP(D8,Emp_Grade,2,0)</f>
        <v>#N/A</v>
      </c>
      <c r="L8">
        <v>90000</v>
      </c>
      <c r="M8" t="s">
        <v>50</v>
      </c>
    </row>
    <row r="9" spans="1:13" x14ac:dyDescent="0.25">
      <c r="A9" s="5" t="s">
        <v>24</v>
      </c>
      <c r="B9" s="5" t="s">
        <v>25</v>
      </c>
      <c r="C9" s="5" t="s">
        <v>10</v>
      </c>
      <c r="D9" s="6">
        <v>30924</v>
      </c>
      <c r="E9" s="7">
        <v>43838</v>
      </c>
      <c r="F9" s="5" t="str">
        <f>VLOOKUP(D9,Emp_Grade,2,1)</f>
        <v>Grade5</v>
      </c>
      <c r="G9" s="5" t="e">
        <f>VLOOKUP(D9,Emp_Grade,2,0)</f>
        <v>#N/A</v>
      </c>
    </row>
    <row r="10" spans="1:13" x14ac:dyDescent="0.25">
      <c r="A10" s="5" t="s">
        <v>26</v>
      </c>
      <c r="B10" s="5" t="s">
        <v>27</v>
      </c>
      <c r="C10" s="5" t="s">
        <v>13</v>
      </c>
      <c r="D10" s="6">
        <v>57737</v>
      </c>
      <c r="E10" s="7">
        <v>43839</v>
      </c>
      <c r="F10" s="5" t="str">
        <f>VLOOKUP(D10,Emp_Grade,2,1)</f>
        <v>Grade4</v>
      </c>
      <c r="G10" s="5" t="e">
        <f>VLOOKUP(D10,Emp_Grade,2,0)</f>
        <v>#N/A</v>
      </c>
    </row>
    <row r="11" spans="1:13" x14ac:dyDescent="0.25">
      <c r="A11" s="5" t="s">
        <v>28</v>
      </c>
      <c r="B11" s="5" t="s">
        <v>29</v>
      </c>
      <c r="C11" s="5" t="s">
        <v>16</v>
      </c>
      <c r="D11" s="6">
        <v>36000</v>
      </c>
      <c r="E11" s="7">
        <v>43840</v>
      </c>
      <c r="F11" s="5" t="str">
        <f>VLOOKUP(D11,Emp_Grade,2,1)</f>
        <v>Grade5</v>
      </c>
      <c r="G11" s="5" t="e">
        <f>VLOOKUP(D11,Emp_Grade,2,0)</f>
        <v>#N/A</v>
      </c>
    </row>
    <row r="12" spans="1:13" x14ac:dyDescent="0.25">
      <c r="A12" s="5" t="s">
        <v>30</v>
      </c>
      <c r="B12" s="5" t="s">
        <v>31</v>
      </c>
      <c r="C12" s="5" t="s">
        <v>16</v>
      </c>
      <c r="D12" s="6">
        <v>96371</v>
      </c>
      <c r="E12" s="7">
        <v>43841</v>
      </c>
      <c r="F12" s="5" t="str">
        <f>VLOOKUP(D12,Emp_Grade,2,1)</f>
        <v>Grade1</v>
      </c>
      <c r="G12" s="5" t="e">
        <f>VLOOKUP(D12,Emp_Grade,2,0)</f>
        <v>#N/A</v>
      </c>
    </row>
    <row r="13" spans="1:13" x14ac:dyDescent="0.25">
      <c r="A13" s="5" t="s">
        <v>32</v>
      </c>
      <c r="B13" s="5" t="s">
        <v>33</v>
      </c>
      <c r="C13" s="5" t="s">
        <v>13</v>
      </c>
      <c r="D13" s="6">
        <v>85028</v>
      </c>
      <c r="E13" s="7">
        <v>43842</v>
      </c>
      <c r="F13" s="5" t="str">
        <f>VLOOKUP(D13,Emp_Grade,2,1)</f>
        <v>Grade2</v>
      </c>
      <c r="G13" s="5" t="e">
        <f>VLOOKUP(D13,Emp_Grade,2,0)</f>
        <v>#N/A</v>
      </c>
    </row>
    <row r="18" spans="1:1" x14ac:dyDescent="0.25">
      <c r="A18" t="s">
        <v>65</v>
      </c>
    </row>
    <row r="19" spans="1:1" x14ac:dyDescent="0.25">
      <c r="A19" t="s">
        <v>51</v>
      </c>
    </row>
    <row r="20" spans="1:1" x14ac:dyDescent="0.25">
      <c r="A20" t="s">
        <v>52</v>
      </c>
    </row>
    <row r="22" spans="1:1" x14ac:dyDescent="0.25">
      <c r="A22" t="s">
        <v>54</v>
      </c>
    </row>
    <row r="23" spans="1:1" x14ac:dyDescent="0.25">
      <c r="A23" t="s">
        <v>66</v>
      </c>
    </row>
    <row r="24" spans="1:1" x14ac:dyDescent="0.25">
      <c r="A24" t="s">
        <v>68</v>
      </c>
    </row>
  </sheetData>
  <sortState xmlns:xlrd2="http://schemas.microsoft.com/office/spreadsheetml/2017/richdata2" ref="L3:M8">
    <sortCondition descending="1" ref="M3:M8"/>
  </sortState>
  <conditionalFormatting sqref="A2:E13">
    <cfRule type="expression" dxfId="1" priority="1">
      <formula>$C2=$F$2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76CC-BE47-4DFE-B1A6-C8B33BA0B060}">
  <dimension ref="A1:I20"/>
  <sheetViews>
    <sheetView zoomScale="154" zoomScaleNormal="154" workbookViewId="0">
      <selection activeCell="G21" sqref="G21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3" width="11.7109375" bestFit="1" customWidth="1"/>
    <col min="4" max="4" width="12.28515625" bestFit="1" customWidth="1"/>
    <col min="5" max="5" width="11.85546875" bestFit="1" customWidth="1"/>
    <col min="6" max="6" width="7.28515625" bestFit="1" customWidth="1"/>
    <col min="7" max="7" width="11.7109375" bestFit="1" customWidth="1"/>
    <col min="8" max="8" width="13.140625" bestFit="1" customWidth="1"/>
    <col min="9" max="9" width="21" bestFit="1" customWidth="1"/>
  </cols>
  <sheetData>
    <row r="1" spans="1:9" x14ac:dyDescent="0.25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I1" s="2" t="s">
        <v>8</v>
      </c>
    </row>
    <row r="2" spans="1:9" x14ac:dyDescent="0.25">
      <c r="A2" s="5" t="s">
        <v>8</v>
      </c>
      <c r="B2" s="5" t="s">
        <v>9</v>
      </c>
      <c r="C2" s="5" t="s">
        <v>10</v>
      </c>
      <c r="D2" s="6">
        <v>41954</v>
      </c>
      <c r="E2" s="7">
        <v>43831</v>
      </c>
      <c r="H2" s="4" t="s">
        <v>6</v>
      </c>
      <c r="I2" s="9">
        <f>VLOOKUP($I$1,A1:E13,MATCH(H2,A1:E1,0),0)</f>
        <v>41954</v>
      </c>
    </row>
    <row r="3" spans="1:9" x14ac:dyDescent="0.25">
      <c r="A3" s="5" t="s">
        <v>11</v>
      </c>
      <c r="B3" s="5" t="s">
        <v>12</v>
      </c>
      <c r="C3" s="5" t="s">
        <v>13</v>
      </c>
      <c r="D3" s="6">
        <v>49855</v>
      </c>
      <c r="E3" s="7">
        <v>43832</v>
      </c>
    </row>
    <row r="4" spans="1:9" x14ac:dyDescent="0.25">
      <c r="A4" s="5" t="s">
        <v>14</v>
      </c>
      <c r="B4" s="5" t="s">
        <v>15</v>
      </c>
      <c r="C4" s="5" t="s">
        <v>16</v>
      </c>
      <c r="D4" s="6">
        <v>94210</v>
      </c>
      <c r="E4" s="7">
        <v>43833</v>
      </c>
    </row>
    <row r="5" spans="1:9" x14ac:dyDescent="0.25">
      <c r="A5" s="5" t="s">
        <v>17</v>
      </c>
      <c r="B5" s="5" t="s">
        <v>18</v>
      </c>
      <c r="C5" s="5" t="s">
        <v>10</v>
      </c>
      <c r="D5" s="6">
        <v>74689</v>
      </c>
      <c r="E5" s="7">
        <v>43834</v>
      </c>
    </row>
    <row r="6" spans="1:9" x14ac:dyDescent="0.25">
      <c r="A6" s="5" t="s">
        <v>19</v>
      </c>
      <c r="B6" s="5" t="s">
        <v>20</v>
      </c>
      <c r="C6" s="5" t="s">
        <v>13</v>
      </c>
      <c r="D6" s="6">
        <v>90652</v>
      </c>
      <c r="E6" s="7">
        <v>43835</v>
      </c>
    </row>
    <row r="7" spans="1:9" x14ac:dyDescent="0.25">
      <c r="A7" s="5" t="s">
        <v>21</v>
      </c>
      <c r="B7" s="5" t="s">
        <v>15</v>
      </c>
      <c r="C7" s="5" t="s">
        <v>13</v>
      </c>
      <c r="D7" s="6">
        <v>74820</v>
      </c>
      <c r="E7" s="7">
        <v>43836</v>
      </c>
      <c r="G7" t="s">
        <v>74</v>
      </c>
    </row>
    <row r="8" spans="1:9" x14ac:dyDescent="0.25">
      <c r="A8" s="5" t="s">
        <v>22</v>
      </c>
      <c r="B8" s="5" t="s">
        <v>23</v>
      </c>
      <c r="C8" s="5" t="s">
        <v>16</v>
      </c>
      <c r="D8" s="6">
        <v>85206</v>
      </c>
      <c r="E8" s="7">
        <v>43837</v>
      </c>
      <c r="G8">
        <f>MATCH(H2,A1:E1,0)</f>
        <v>4</v>
      </c>
    </row>
    <row r="9" spans="1:9" x14ac:dyDescent="0.25">
      <c r="A9" s="5" t="s">
        <v>24</v>
      </c>
      <c r="B9" s="5" t="s">
        <v>25</v>
      </c>
      <c r="C9" s="5" t="s">
        <v>10</v>
      </c>
      <c r="D9" s="6">
        <v>30924</v>
      </c>
      <c r="E9" s="7">
        <v>43838</v>
      </c>
    </row>
    <row r="10" spans="1:9" x14ac:dyDescent="0.25">
      <c r="A10" s="5" t="s">
        <v>26</v>
      </c>
      <c r="B10" s="5" t="s">
        <v>27</v>
      </c>
      <c r="C10" s="5" t="s">
        <v>13</v>
      </c>
      <c r="D10" s="6">
        <v>57737</v>
      </c>
      <c r="E10" s="7">
        <v>43839</v>
      </c>
    </row>
    <row r="11" spans="1:9" x14ac:dyDescent="0.25">
      <c r="A11" s="5" t="s">
        <v>28</v>
      </c>
      <c r="B11" s="5" t="s">
        <v>29</v>
      </c>
      <c r="C11" s="5" t="s">
        <v>16</v>
      </c>
      <c r="D11" s="6">
        <v>36000</v>
      </c>
      <c r="E11" s="7">
        <v>43840</v>
      </c>
    </row>
    <row r="12" spans="1:9" x14ac:dyDescent="0.25">
      <c r="A12" s="5" t="s">
        <v>30</v>
      </c>
      <c r="B12" s="5" t="s">
        <v>31</v>
      </c>
      <c r="C12" s="5" t="s">
        <v>16</v>
      </c>
      <c r="D12" s="6">
        <v>96371</v>
      </c>
      <c r="E12" s="7">
        <v>43841</v>
      </c>
    </row>
    <row r="13" spans="1:9" x14ac:dyDescent="0.25">
      <c r="A13" s="5" t="s">
        <v>32</v>
      </c>
      <c r="B13" s="5" t="s">
        <v>33</v>
      </c>
      <c r="C13" s="5" t="s">
        <v>13</v>
      </c>
      <c r="D13" s="6">
        <v>85028</v>
      </c>
      <c r="E13" s="7">
        <v>43842</v>
      </c>
    </row>
    <row r="16" spans="1:9" x14ac:dyDescent="0.25">
      <c r="A16" t="s">
        <v>71</v>
      </c>
    </row>
    <row r="17" spans="1:1" x14ac:dyDescent="0.25">
      <c r="A17" t="s">
        <v>72</v>
      </c>
    </row>
    <row r="18" spans="1:1" x14ac:dyDescent="0.25">
      <c r="A18" t="s">
        <v>73</v>
      </c>
    </row>
    <row r="20" spans="1:1" x14ac:dyDescent="0.25">
      <c r="A20" t="s">
        <v>75</v>
      </c>
    </row>
  </sheetData>
  <conditionalFormatting sqref="A2:E13">
    <cfRule type="expression" dxfId="0" priority="1">
      <formula>$C2=$F$2</formula>
    </cfRule>
  </conditionalFormatting>
  <dataValidations count="2">
    <dataValidation type="list" allowBlank="1" showInputMessage="1" showErrorMessage="1" sqref="I1" xr:uid="{CF656CF2-C68E-491A-AF11-3FAFEDE0973D}">
      <formula1>$A$2:$A$13</formula1>
    </dataValidation>
    <dataValidation type="list" allowBlank="1" showInputMessage="1" showErrorMessage="1" sqref="H2" xr:uid="{269A641C-4652-44A5-A3EF-15A568DF6686}">
      <formula1>$A$1:$E$1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2401-D882-4A8F-99A0-61D5585643F8}">
  <dimension ref="A1:J32"/>
  <sheetViews>
    <sheetView tabSelected="1" workbookViewId="0">
      <selection activeCell="B33" sqref="B33"/>
    </sheetView>
  </sheetViews>
  <sheetFormatPr defaultRowHeight="15" x14ac:dyDescent="0.25"/>
  <cols>
    <col min="1" max="1" width="17.5703125" bestFit="1" customWidth="1"/>
    <col min="2" max="2" width="29.28515625" bestFit="1" customWidth="1"/>
    <col min="3" max="3" width="30.42578125" bestFit="1" customWidth="1"/>
    <col min="4" max="4" width="28.5703125" bestFit="1" customWidth="1"/>
    <col min="5" max="5" width="30.7109375" bestFit="1" customWidth="1"/>
    <col min="6" max="6" width="26.28515625" bestFit="1" customWidth="1"/>
    <col min="7" max="7" width="27.7109375" bestFit="1" customWidth="1"/>
    <col min="8" max="8" width="29" bestFit="1" customWidth="1"/>
    <col min="9" max="9" width="28.42578125" bestFit="1" customWidth="1"/>
    <col min="10" max="10" width="29.28515625" bestFit="1" customWidth="1"/>
  </cols>
  <sheetData>
    <row r="1" spans="1:10" x14ac:dyDescent="0.25">
      <c r="A1" s="10" t="s">
        <v>80</v>
      </c>
      <c r="B1" s="10" t="s">
        <v>81</v>
      </c>
      <c r="C1" s="10" t="s">
        <v>82</v>
      </c>
      <c r="D1" s="10" t="s">
        <v>83</v>
      </c>
      <c r="E1" s="10" t="s">
        <v>84</v>
      </c>
      <c r="F1" s="10" t="s">
        <v>85</v>
      </c>
      <c r="G1" s="10" t="s">
        <v>86</v>
      </c>
      <c r="H1" s="10" t="s">
        <v>87</v>
      </c>
      <c r="I1" s="10" t="s">
        <v>88</v>
      </c>
      <c r="J1" s="10" t="s">
        <v>89</v>
      </c>
    </row>
    <row r="2" spans="1:10" x14ac:dyDescent="0.25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91</v>
      </c>
    </row>
    <row r="3" spans="1:10" x14ac:dyDescent="0.25">
      <c r="A3" t="s">
        <v>99</v>
      </c>
      <c r="B3" t="s">
        <v>100</v>
      </c>
      <c r="C3" t="s">
        <v>101</v>
      </c>
      <c r="D3" t="s">
        <v>102</v>
      </c>
      <c r="E3" t="s">
        <v>103</v>
      </c>
      <c r="F3" t="s">
        <v>95</v>
      </c>
      <c r="G3" t="s">
        <v>104</v>
      </c>
      <c r="H3" t="s">
        <v>105</v>
      </c>
      <c r="I3" t="s">
        <v>106</v>
      </c>
      <c r="J3" t="s">
        <v>100</v>
      </c>
    </row>
    <row r="4" spans="1:10" x14ac:dyDescent="0.25">
      <c r="A4" t="s">
        <v>107</v>
      </c>
      <c r="B4" t="s">
        <v>108</v>
      </c>
      <c r="C4" t="s">
        <v>109</v>
      </c>
      <c r="D4" t="s">
        <v>110</v>
      </c>
      <c r="E4" t="s">
        <v>111</v>
      </c>
      <c r="F4" t="s">
        <v>95</v>
      </c>
      <c r="G4" t="s">
        <v>112</v>
      </c>
      <c r="H4" t="s">
        <v>113</v>
      </c>
      <c r="I4" t="s">
        <v>114</v>
      </c>
      <c r="J4" t="s">
        <v>108</v>
      </c>
    </row>
    <row r="5" spans="1:10" x14ac:dyDescent="0.25">
      <c r="A5" t="s">
        <v>115</v>
      </c>
      <c r="B5" t="s">
        <v>116</v>
      </c>
      <c r="C5" t="s">
        <v>117</v>
      </c>
      <c r="D5" t="s">
        <v>118</v>
      </c>
      <c r="E5" t="s">
        <v>119</v>
      </c>
      <c r="F5" t="s">
        <v>95</v>
      </c>
      <c r="G5" t="s">
        <v>120</v>
      </c>
      <c r="H5" t="s">
        <v>121</v>
      </c>
      <c r="I5" t="s">
        <v>122</v>
      </c>
      <c r="J5" t="s">
        <v>116</v>
      </c>
    </row>
    <row r="6" spans="1:10" x14ac:dyDescent="0.25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95</v>
      </c>
      <c r="G6" t="s">
        <v>128</v>
      </c>
      <c r="H6" t="s">
        <v>129</v>
      </c>
      <c r="I6" t="s">
        <v>130</v>
      </c>
      <c r="J6" t="s">
        <v>124</v>
      </c>
    </row>
    <row r="7" spans="1:10" x14ac:dyDescent="0.25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95</v>
      </c>
      <c r="G7" t="s">
        <v>136</v>
      </c>
      <c r="H7" t="s">
        <v>137</v>
      </c>
      <c r="I7" t="s">
        <v>138</v>
      </c>
      <c r="J7" t="s">
        <v>132</v>
      </c>
    </row>
    <row r="8" spans="1:10" x14ac:dyDescent="0.25">
      <c r="A8" t="s">
        <v>139</v>
      </c>
      <c r="B8" t="s">
        <v>140</v>
      </c>
      <c r="C8" t="s">
        <v>141</v>
      </c>
      <c r="D8" t="s">
        <v>142</v>
      </c>
      <c r="E8" t="s">
        <v>143</v>
      </c>
      <c r="F8" t="s">
        <v>95</v>
      </c>
      <c r="G8" t="s">
        <v>144</v>
      </c>
      <c r="H8" t="s">
        <v>145</v>
      </c>
      <c r="I8" t="s">
        <v>146</v>
      </c>
      <c r="J8" t="s">
        <v>140</v>
      </c>
    </row>
    <row r="9" spans="1:10" x14ac:dyDescent="0.25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95</v>
      </c>
      <c r="G9" t="s">
        <v>152</v>
      </c>
      <c r="H9" t="s">
        <v>153</v>
      </c>
      <c r="I9" t="s">
        <v>154</v>
      </c>
      <c r="J9" t="s">
        <v>148</v>
      </c>
    </row>
    <row r="13" spans="1:10" x14ac:dyDescent="0.25">
      <c r="A13" t="s">
        <v>155</v>
      </c>
    </row>
    <row r="15" spans="1:10" x14ac:dyDescent="0.25">
      <c r="A15" s="11" t="s">
        <v>156</v>
      </c>
      <c r="B15" s="12" t="s">
        <v>80</v>
      </c>
      <c r="C15" s="11" t="s">
        <v>88</v>
      </c>
    </row>
    <row r="16" spans="1:10" x14ac:dyDescent="0.25">
      <c r="B16" t="s">
        <v>99</v>
      </c>
      <c r="C16" t="str" cm="1">
        <f t="array" ref="C16">INDEX(A1:J9,C22,C21)</f>
        <v>Science (Ms. Johnson)</v>
      </c>
    </row>
    <row r="21" spans="1:3" x14ac:dyDescent="0.25">
      <c r="B21" t="s">
        <v>157</v>
      </c>
      <c r="C21">
        <f>MATCH(C15,A1:J1,0)</f>
        <v>9</v>
      </c>
    </row>
    <row r="22" spans="1:3" x14ac:dyDescent="0.25">
      <c r="B22" t="s">
        <v>158</v>
      </c>
      <c r="C22">
        <f>MATCH(B16,A1:A9,0)</f>
        <v>3</v>
      </c>
    </row>
    <row r="27" spans="1:3" x14ac:dyDescent="0.25">
      <c r="A27" s="11" t="s">
        <v>159</v>
      </c>
      <c r="B27" s="12" t="s">
        <v>80</v>
      </c>
      <c r="C27" s="11" t="s">
        <v>85</v>
      </c>
    </row>
    <row r="28" spans="1:3" x14ac:dyDescent="0.25">
      <c r="B28" t="s">
        <v>123</v>
      </c>
      <c r="C28" t="str">
        <f>INDEX(A1:J9,MATCH(B28,A1:A9,0),MATCH(C27,A1:J1,0))</f>
        <v>Break</v>
      </c>
    </row>
    <row r="32" spans="1:3" x14ac:dyDescent="0.25">
      <c r="A32" t="s">
        <v>160</v>
      </c>
    </row>
  </sheetData>
  <dataValidations count="2">
    <dataValidation type="list" allowBlank="1" showInputMessage="1" showErrorMessage="1" sqref="C15 C27" xr:uid="{1263FB78-E6CA-48A8-9CEE-110FF5F626D9}">
      <formula1>$A$1:$J$1</formula1>
    </dataValidation>
    <dataValidation type="list" allowBlank="1" showInputMessage="1" showErrorMessage="1" sqref="B16 B28" xr:uid="{03885E1A-8F6A-46A6-9D3E-C642453E12DB}">
      <formula1>$A$1:$A$9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Introduction</vt:lpstr>
      <vt:lpstr>VlookUp</vt:lpstr>
      <vt:lpstr>VlookUp_Dynamic</vt:lpstr>
      <vt:lpstr>VlookUp_Dynamic_Index</vt:lpstr>
      <vt:lpstr>VlookUp_Dynamic_Table_Name</vt:lpstr>
      <vt:lpstr>VlookUp-Dynamic_Multiple_Table</vt:lpstr>
      <vt:lpstr>VlookUp_With_Match</vt:lpstr>
      <vt:lpstr>Match With Index</vt:lpstr>
      <vt:lpstr>Emp_Details</vt:lpstr>
      <vt:lpstr>Emp_Grade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Jaipurkar</dc:creator>
  <cp:lastModifiedBy>Shantanu Krishna Jaipurkar</cp:lastModifiedBy>
  <dcterms:created xsi:type="dcterms:W3CDTF">2015-06-05T18:17:20Z</dcterms:created>
  <dcterms:modified xsi:type="dcterms:W3CDTF">2025-05-21T16:10:57Z</dcterms:modified>
</cp:coreProperties>
</file>