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F:\CP\"/>
    </mc:Choice>
  </mc:AlternateContent>
  <xr:revisionPtr revIDLastSave="0" documentId="8_{87D07F4E-B8EE-4A6A-98FB-1416E7DCF626}" xr6:coauthVersionLast="47" xr6:coauthVersionMax="47" xr10:uidLastSave="{00000000-0000-0000-0000-000000000000}"/>
  <bookViews>
    <workbookView xWindow="-108" yWindow="-108" windowWidth="23256" windowHeight="13176" xr2:uid="{081C5046-E562-420D-99C1-ACBDEDF1E4A2}"/>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7" i="1" l="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B1" i="1"/>
</calcChain>
</file>

<file path=xl/sharedStrings.xml><?xml version="1.0" encoding="utf-8"?>
<sst xmlns="http://schemas.openxmlformats.org/spreadsheetml/2006/main" count="147" uniqueCount="147">
  <si>
    <t>i feel a funny mix of emotions</t>
  </si>
  <si>
    <t>im feeling a little dazed at the amount of items that i no longer use for decorations</t>
  </si>
  <si>
    <t>i am just feeling overwhelmed and there is nothing i can do to fix it</t>
  </si>
  <si>
    <t>id been feeling a bit funny all day verging on the kind of pre menstrual where you hate yourself so id been trying to take it really easy and just doing my own thing</t>
  </si>
  <si>
    <t>i feel overwhelmed by my circumstance in all of my mere human ness i will remember that god has landed here</t>
  </si>
  <si>
    <t>i almost feel a little bit weird about saying anything because it would almost feel like gossip</t>
  </si>
  <si>
    <t>i cant seem to get passed feeling stunned</t>
  </si>
  <si>
    <t>i need to be able to pursue the creative opportunities i crave without feeling like i m throwing my family under the bus funny how they still want to be fed even when i have a big gig to prepare for</t>
  </si>
  <si>
    <t>i feel like such a goof ball for the things i am curious about but i see life as this adventure that i get to embark on and i want to squeeze every ounce of good from it</t>
  </si>
  <si>
    <t>i was feeling and was surprised when i told him i felt fine no fatigue</t>
  </si>
  <si>
    <t>i saw him on galaxies magazine i feel curious why this singer is so famous</t>
  </si>
  <si>
    <t>i know how i feel about spamming when it happens to me and i was not impressed</t>
  </si>
  <si>
    <t>im still feeling a little shocked over yesterdays news that pope benedict xvi has decided to resign</t>
  </si>
  <si>
    <t>ive never been particularly bothered about my age or the ageing process and while i feel slightly surprised that im nearly i dont really mind</t>
  </si>
  <si>
    <t>i seem to feel some fondness for this curious old man</t>
  </si>
  <si>
    <t>i just started taking mine yesterday and i feel kinda funny</t>
  </si>
  <si>
    <t>i didnt feel like explaining to her that im genuinely curious and want to learn and understand and at least have some idea of what people are saying to me</t>
  </si>
  <si>
    <t>i left gastro feeling impressed</t>
  </si>
  <si>
    <t>i really did not feel so impressed with houston when i came here last time</t>
  </si>
  <si>
    <t>i feel amazed when i saw the final result even thos without fishes inside</t>
  </si>
  <si>
    <t>i told my colleagues in the qa team that after knowing almost everything in the floor back when i was an agent now i feel like im a kid curious of almost everything</t>
  </si>
  <si>
    <t>i think it is the worst feeling it gives me the shivers and just thinking about it makes my teeth feel strange</t>
  </si>
  <si>
    <t>i feel very overwhelmed</t>
  </si>
  <si>
    <t>i were howling with comet and the baby was kicking so much for john to feel it was so funny</t>
  </si>
  <si>
    <t>i feel less weird about soliciting guys for them because well i am a guy i guess and i dont feel bad about exploiting them maybe</t>
  </si>
  <si>
    <t>i had one sip and already i feel dazed</t>
  </si>
  <si>
    <t>i feel they are amazing unique people and i love them so very much</t>
  </si>
  <si>
    <t>i am left feeling dazed and confused</t>
  </si>
  <si>
    <t>i have a feeling they might be pleasantly surprised</t>
  </si>
  <si>
    <t>i feel that im most amazed still by silent knight which is an instrumental song ala hizaki</t>
  </si>
  <si>
    <t>i shake my hand off which feels slightly stunned from making contact</t>
  </si>
  <si>
    <t>i feel really amazed at times at what ive come through in the past months</t>
  </si>
  <si>
    <t>i didn t feel amazed</t>
  </si>
  <si>
    <t>i am feeling amazing</t>
  </si>
  <si>
    <t>i feel and im amazed of how often i think i need to save the world</t>
  </si>
  <si>
    <t>i go around people and i act normal but it feels strange</t>
  </si>
  <si>
    <t>i feel really strange about this</t>
  </si>
  <si>
    <t>i do remember my left quad starting to feel strange not hurting yet an aggravating feeling about a week or two before the marathon</t>
  </si>
  <si>
    <t>i just don t feel as impressed and as happy with things like i used to</t>
  </si>
  <si>
    <t>i feel so amazing about taking this trip as i think ill finally be able to relax and feel comfortable at home and somehow just melt back into it</t>
  </si>
  <si>
    <t>i feel impressed by the professionalism and specifications the maintenance sets itself</t>
  </si>
  <si>
    <t>i didnt feel as if i impressed the motherlover</t>
  </si>
  <si>
    <t>i get the feeling he was as surprised as everybody else when people started getting sick</t>
  </si>
  <si>
    <t>i can t help but feel amazed</t>
  </si>
  <si>
    <t>i don t always feel like i have amazing style and most days i choose comfort over anything else but there is one thing that i feel makes all the difference in how i feel about myself and that is makeup</t>
  </si>
  <si>
    <t>i am older and my life is very different i can feel how amazed i was that morning</t>
  </si>
  <si>
    <t>i feel amazed and surprised when the exact question i am trying to ask</t>
  </si>
  <si>
    <t>i feel simply amazed when i look back</t>
  </si>
  <si>
    <t>i feel not just attracted to but completely enthralled and captivated by him like hes some kind of other worldly creature with nothing inside him but a really bright light</t>
  </si>
  <si>
    <t>i get a day off from writing and feeling pressure to be funny and get to laugh at your stories and share some blog love monday is the wonderful a href http geremiafamily</t>
  </si>
  <si>
    <t>i kept trying to feel shocked or depressed or somehow affected but i could not</t>
  </si>
  <si>
    <t>i still had the feeling and it surprised me</t>
  </si>
  <si>
    <t>i dropped back to sleep for an hour or two and had very realistic peculiar dreams which are now stuck in my head making me feel a bit dazed</t>
  </si>
  <si>
    <t>i must say it was first numb then ouch my head feel dazed</t>
  </si>
  <si>
    <t>im in the second trimester i feel amazing</t>
  </si>
  <si>
    <t>i couldn t help feeling curious about what looked like fishing tackle hung in an adjoining cubicle an outsize plastic mac and sou wester dangled over an enormous pair of wellies</t>
  </si>
  <si>
    <t>i have often observed that at times when it seems i should feel something im surprised by how disconnected i feel to the people and world around me</t>
  </si>
  <si>
    <t>im watching my sodium which mostly means im feeling stunned and overwhelmed at how much is in everything we eat</t>
  </si>
  <si>
    <t>i was willing to be honest with myself and put a name to what i was feeling i was shocked</t>
  </si>
  <si>
    <t>i could get fucking stuffed in fucking chocolate without feeling weird and fat do you have troubles sleeping at night</t>
  </si>
  <si>
    <t>i am looking forward to how amazing it makes me feel i will probably post more details about it in the coming days for anyone who is curious about this nutty thing we do on occasion</t>
  </si>
  <si>
    <t>im not going to lie it feels really weird to be writing this right now</t>
  </si>
  <si>
    <t>id been feeling a bit curious</t>
  </si>
  <si>
    <t>i still had the feeling something weird had just gone down</t>
  </si>
  <si>
    <t>i started feeling funny last monday i just knew i was pregnant</t>
  </si>
  <si>
    <t>i feel a strange type of peace with this go around that i never felt with ally</t>
  </si>
  <si>
    <t>im feeling very curious ill pull out geology maps</t>
  </si>
  <si>
    <t>i feel so impressed by a dental work in front of me as well as a cost which we am deliberation suicide</t>
  </si>
  <si>
    <t>i left feel serence and impressed by the man he is</t>
  </si>
  <si>
    <t>i feel like im not gonna lie im really surprised that i feel like i should share this</t>
  </si>
  <si>
    <t>i really want to watch it for the obvious romance reasons and i have a feeling like it would be a really funny kind of drama too i can also somewhat relate to the female main character who works with this boss who has a lot of pride and is a bit what you would like to call him as cocky</t>
  </si>
  <si>
    <t>i am feeling overwhelmed i dont feel hopeless to often but i do cycle through frustration anxiety and sometimes anger that i have to go through this</t>
  </si>
  <si>
    <t>i feel dazed and empty and like somthing is missing in my brain</t>
  </si>
  <si>
    <t>i feel like this sums up the vanity of humans funny pictures funny quotes funny memes funny pics fails autocorrect fails</t>
  </si>
  <si>
    <t>im going to be very honest with you it feels amazing</t>
  </si>
  <si>
    <t>i feel funny things happening to my face and all over my body</t>
  </si>
  <si>
    <t>i feel funny inside is that a reference to the circus going on in his underpants</t>
  </si>
  <si>
    <t>i almost feel funny not adding a picture at the bottom of my post like denis and dave</t>
  </si>
  <si>
    <t>im just feeling so dazed everyday</t>
  </si>
  <si>
    <t>i as representative of everything thats wrong with corporate america and feel that sending him to washington is a ludicrous idea</t>
  </si>
  <si>
    <t>i feel i should make is how surprised but entertained i was by the inclusion of so many popular culture and gaming references in the story mode of the game</t>
  </si>
  <si>
    <t>i feel a little stunned but can t imagine what the folks who were working in the studio up until this morning are feeling</t>
  </si>
  <si>
    <t>i feel shocked and sad at the fact that there are so many sick people</t>
  </si>
  <si>
    <t>i am right handed however i play billiards left handed naturally so me trying to play right handed feels weird</t>
  </si>
  <si>
    <t>i was so uncomfortable and feeling weird feelings but wasn t sure if they were contractions since i never really felt contractions with jared until they jacked me up with pitocin</t>
  </si>
  <si>
    <t>i think i wanted audiences to feel impressed inspired or entertained when i was on stage</t>
  </si>
  <si>
    <t>i will practice meditation if i feel overwhelmed and hopefully become successful in peaceful practice</t>
  </si>
  <si>
    <t>i just feel are ludicrous and wasting space or so trite they should have looked at the book first and come up with something a little more original</t>
  </si>
  <si>
    <t>i feel all funny sometimes</t>
  </si>
  <si>
    <t>i love and captured an atmospheric feeling in their landscapes that really impressed me</t>
  </si>
  <si>
    <t>im feeling dazed and alot of things in my mind</t>
  </si>
  <si>
    <t>i purple month doesnt feel surprised in fact zhuo feng up many pupils all clear xiao her identity dont even say main star feng of young</t>
  </si>
  <si>
    <t>i was entertaining myself with this memory while at the same time feeling like that guy in that movie dazed and confused who says i just keep on getin older and the girls stay the same age</t>
  </si>
  <si>
    <t>i feel like i would order carryout from if i lived in the area i am still curious to try some of their other tacos</t>
  </si>
  <si>
    <t>i have spoken about before but the feeling is getting stronger and i am curious if others have similar thoughts</t>
  </si>
  <si>
    <t>i feel like i should not be surprised at this development</t>
  </si>
  <si>
    <t>i go through my day feeling your movements and am amazed that something so miraculous is happening in my body its like a special secret only you and i have</t>
  </si>
  <si>
    <t>i feel curious because i would like to explore what is at the top of the helterskelter like plant</t>
  </si>
  <si>
    <t>i am feeling overwhelmed by trying to do it all that i think on the women before me</t>
  </si>
  <si>
    <t>i feel thats just strange on wotcs behalf</t>
  </si>
  <si>
    <t>i received the blanket i was absolutely amazed on how fluffy it is and extremely soft i really didnt think it was going to feel that amazing</t>
  </si>
  <si>
    <t>i feel overwhelmed how about you</t>
  </si>
  <si>
    <t>i feel a strange gratitude for the hated israeli occupation of sinai that lasted from to for actually recognizing the importance of sinais history</t>
  </si>
  <si>
    <t>i always feel very shocked by that me threatening</t>
  </si>
  <si>
    <t>i found myself feeling a bit overwhelmed</t>
  </si>
  <si>
    <t>i guess it doesn t help that i got sick on black friday and was forced against my will to maintain my promise to stay in but being back in the city feels amazing</t>
  </si>
  <si>
    <t>i feel as though i am on another adventure and i am more curious about it than anything else</t>
  </si>
  <si>
    <t>i feel more amazed and more thankful for having e in our lives</t>
  </si>
  <si>
    <t>i still sit back and feel amazed by the whole thing</t>
  </si>
  <si>
    <t>i have been feeling overwhelmed with it all and needing to take time out</t>
  </si>
  <si>
    <t>i replied feeling strange at giving the orders</t>
  </si>
  <si>
    <t>i wonder if the homeowners would feel weird if i parked to gape at their landscaping</t>
  </si>
  <si>
    <t>i both feel impatience at the rate of loss and impressed at the same time</t>
  </si>
  <si>
    <t>i ran errands to buy cora a few newborn sized sleepers i had not previously made any newborn sized babies and went out to lunch to celebrate how great i was feeling i feel amazing no pain no pain meds and moving around almost completely normally at days out</t>
  </si>
  <si>
    <t>i think or feel but like this person i am still amazed by them</t>
  </si>
  <si>
    <t>i feel shame in a strange way</t>
  </si>
  <si>
    <t>i would look up at the sky scrapers and feel amazed that this little girl from montana was there</t>
  </si>
  <si>
    <t>i mean the idea is intoxicating of course and it feels amazing when its happening but what happens in the morning when you wake up and you have to go to work and so amp so is all up in your shit about something that is completely impractical</t>
  </si>
  <si>
    <t>i start to feel a little overwhelmed knowing i have to make still</t>
  </si>
  <si>
    <t>i feel like they bring the characters to life completely and i m always kind of surprised what the actors do do together</t>
  </si>
  <si>
    <t>i started feeling a little funny but this was not anxiety but at the time i didnt know so i started to tell my brother man i dont feel good and he said whats wrong i said i dont know but u better drive so i pulled over and let him drive</t>
  </si>
  <si>
    <t>i got home and told peter how i was feeling he wasnt shocked at all by what i was telling him</t>
  </si>
  <si>
    <t>i stay the more distanced from others i feel it is strange because i sometimes feel like a new friendship is growing or forming</t>
  </si>
  <si>
    <t>i just feel like im going no where and that the period of time where i was so very much enthralled with life and the options it proposed is now over</t>
  </si>
  <si>
    <t>i don t feel betrayed coz the backstabber had no grounds for their accusation but i m just amazed at some people s ability to do such things</t>
  </si>
  <si>
    <t>i feel this strange sort of liberation</t>
  </si>
  <si>
    <t>i feel so weird and scattered with all wonders about a million different things</t>
  </si>
  <si>
    <t>i feel a bit dazed but so excited i am going to be so protective she is not going to be let out until she is</t>
  </si>
  <si>
    <t>i know it can take weeks for a book to go free on amazon and barnes amp noble and in this age where cents can buy a full length ebook i feel a little funny charging even cents for a work that is almost certain to be under pages possibly under</t>
  </si>
  <si>
    <t>ive blogged and i feel strange about it</t>
  </si>
  <si>
    <t>i cannot even begin to express in words the depth of sorrow that i feel having not posted any of my ludicrous rants over the passed days</t>
  </si>
  <si>
    <t>i didn t think it was possible to make a cover that expressed the personality of the novel since it s a strange cross genre story but the photo that was found nails the heart of the book so closely that i feel a bit stunned</t>
  </si>
  <si>
    <t>i wanted to skate fast wanted to try everything just to see the difference in feel which was amazing</t>
  </si>
  <si>
    <t>i never know how to talk to people after shows i always feel a bit dazed so i hope they didnt think i was rude</t>
  </si>
  <si>
    <t>i feel shocked that you d stoup to destinys child b</t>
  </si>
  <si>
    <t>i feel so damn curious with what this blond doctor plan to do this night</t>
  </si>
  <si>
    <t>i also miss the old curious child within me i just feel that the curious child inside me is dying slowly upon the shock of knowing that the world is not as beautiful as we thought it was</t>
  </si>
  <si>
    <t>i just got back from another miler faster than yesterday and im feeling amazing</t>
  </si>
  <si>
    <t>i can t help feeling curious about it</t>
  </si>
  <si>
    <t>im feeling absolutely amazing</t>
  </si>
  <si>
    <t>i suggest you take a look at them when you feel curious enough to know more things about specific english words related to familiar diseases</t>
  </si>
  <si>
    <t>i type these words i feel like i shouldn t be surprised</t>
  </si>
  <si>
    <t>i did a body scan and realized that everything was feeling amazing</t>
  </si>
  <si>
    <t>i feel the pressure to be funny all the time</t>
  </si>
  <si>
    <t>im ok with that it feels a little weird</t>
  </si>
  <si>
    <t>i am still feeling a tad strange in those pearly whites</t>
  </si>
  <si>
    <t>i am feeling amazing and seeing the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</si>
</sst>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A7BAA-0340-45AF-906C-E5873B1877A7}">
  <dimension ref="A1:C147"/>
  <sheetViews>
    <sheetView tabSelected="1" topLeftCell="A120" workbookViewId="0">
      <selection activeCell="F91" sqref="F91"/>
    </sheetView>
  </sheetViews>
  <sheetFormatPr defaultRowHeight="14.4" x14ac:dyDescent="0.3"/>
  <sheetData>
    <row r="1" spans="1:3" x14ac:dyDescent="0.3">
      <c r="A1" s="1" t="s">
        <v>0</v>
      </c>
      <c r="B1" s="1" t="str">
        <f ca="1">IFERROR(__xludf.DUMMYFUNCTION("GOOGLETRANSLATE(A146,""EN"",""KN"")"),"ನಾನು ಭಾವನೆಗಳ ತಮಾಷೆಯ ಮಿಶ್ರಣವನ್ನು ಅನುಭವಿಸುತ್ತೇನೆ")</f>
        <v>ನಾನು ಭಾವನೆಗಳ ತಮಾಷೆಯ ಮಿಶ್ರಣವನ್ನು ಅನುಭವಿಸುತ್ತೇನೆ</v>
      </c>
      <c r="C1" s="1">
        <v>5</v>
      </c>
    </row>
    <row r="2" spans="1:3" x14ac:dyDescent="0.3">
      <c r="A2" s="1" t="s">
        <v>1</v>
      </c>
      <c r="B2" s="1" t="str">
        <f ca="1">IFERROR(__xludf.DUMMYFUNCTION("GOOGLETRANSLATE(A158,""EN"",""KN"")"),"ನಾನು ಇನ್ನು ಮುಂದೆ ಅಲಂಕಾರಕ್ಕಾಗಿ ಬಳಸದ ವಸ್ತುಗಳ ಪ್ರಮಾಣವನ್ನು ನೋಡಿ ಸ್ವಲ್ಪ ಬೆರಗುಗೊಂಡಿದ್ದೇನೆ")</f>
        <v>ನಾನು ಇನ್ನು ಮುಂದೆ ಅಲಂಕಾರಕ್ಕಾಗಿ ಬಳಸದ ವಸ್ತುಗಳ ಪ್ರಮಾಣವನ್ನು ನೋಡಿ ಸ್ವಲ್ಪ ಬೆರಗುಗೊಂಡಿದ್ದೇನೆ</v>
      </c>
      <c r="C2" s="1">
        <v>5</v>
      </c>
    </row>
    <row r="3" spans="1:3" x14ac:dyDescent="0.3">
      <c r="A3" s="1" t="s">
        <v>2</v>
      </c>
      <c r="B3" s="1" t="str">
        <f ca="1">IFERROR(__xludf.DUMMYFUNCTION("GOOGLETRANSLATE(A167,""EN"",""KN"")"),"ನಾನು ಕೇವಲ ಅತಿಯಾದ ಭಾವನೆ ಹೊಂದಿದ್ದೇನೆ ಮತ್ತು ಅದನ್ನು ಸರಿಪಡಿಸಲು ನಾನು ಏನೂ ಮಾಡಲು ಸಾಧ್ಯವಿಲ್ಲ")</f>
        <v>ನಾನು ಕೇವಲ ಅತಿಯಾದ ಭಾವನೆ ಹೊಂದಿದ್ದೇನೆ ಮತ್ತು ಅದನ್ನು ಸರಿಪಡಿಸಲು ನಾನು ಏನೂ ಮಾಡಲು ಸಾಧ್ಯವಿಲ್ಲ</v>
      </c>
      <c r="C3" s="1">
        <v>5</v>
      </c>
    </row>
    <row r="4" spans="1:3" x14ac:dyDescent="0.3">
      <c r="A4" s="1" t="s">
        <v>3</v>
      </c>
      <c r="B4" s="1" t="str">
        <f ca="1">IFERROR(__xludf.DUMMYFUNCTION("GOOGLETRANSLATE(A173,""EN"",""KN"")"),"ನೀವು ನಿಮ್ಮನ್ನು ದ್ವೇಷಿಸುವ ಋತುಚಕ್ರದ ರೀತಿಯ ಬಗ್ಗೆ ದಿನವಿಡೀ ಸ್ವಲ್ಪ ತಮಾಷೆಯ ಭಾವನೆ ಇದೆ, ಆದ್ದರಿಂದ ನಾನು ಅದನ್ನು ನಿಜವಾಗಿಯೂ ಸುಲಭವಾಗಿ ತೆಗೆದುಕೊಳ್ಳಲು ಪ್ರಯತ್ನಿಸುತ್ತಿದ್ದೇನೆ ಮತ್ತು ನನ್ನದೇ ಆದ ಕೆಲಸವನ್ನು ಮಾಡುತ್ತಿದ್ದೇನೆ")</f>
        <v>ನೀವು ನಿಮ್ಮನ್ನು ದ್ವೇಷಿಸುವ ಋತುಚಕ್ರದ ರೀತಿಯ ಬಗ್ಗೆ ದಿನವಿಡೀ ಸ್ವಲ್ಪ ತಮಾಷೆಯ ಭಾವನೆ ಇದೆ, ಆದ್ದರಿಂದ ನಾನು ಅದನ್ನು ನಿಜವಾಗಿಯೂ ಸುಲಭವಾಗಿ ತೆಗೆದುಕೊಳ್ಳಲು ಪ್ರಯತ್ನಿಸುತ್ತಿದ್ದೇನೆ ಮತ್ತು ನನ್ನದೇ ಆದ ಕೆಲಸವನ್ನು ಮಾಡುತ್ತಿದ್ದೇನೆ</v>
      </c>
      <c r="C4" s="1">
        <v>5</v>
      </c>
    </row>
    <row r="5" spans="1:3" x14ac:dyDescent="0.3">
      <c r="A5" s="1" t="s">
        <v>4</v>
      </c>
      <c r="B5" s="1" t="str">
        <f ca="1">IFERROR(__xludf.DUMMYFUNCTION("GOOGLETRANSLATE(A220,""EN"",""KN"")"),"ನನ್ನ ಎಲ್ಲಾ ಮಾನವೀಯತೆಯಲ್ಲಿ ನನ್ನ ಪರಿಸ್ಥಿತಿಯಿಂದ ನಾನು ಮುಳುಗಿದ್ದೇನೆ ಎಂದು ನಾನು ಭಾವಿಸುತ್ತೇನೆ, ದೇವರು ಇಲ್ಲಿಗೆ ಬಂದಿದ್ದಾನೆ ಎಂದು ನಾನು ನೆನಪಿಸಿಕೊಳ್ಳುತ್ತೇನೆ")</f>
        <v>ನನ್ನ ಎಲ್ಲಾ ಮಾನವೀಯತೆಯಲ್ಲಿ ನನ್ನ ಪರಿಸ್ಥಿತಿಯಿಂದ ನಾನು ಮುಳುಗಿದ್ದೇನೆ ಎಂದು ನಾನು ಭಾವಿಸುತ್ತೇನೆ, ದೇವರು ಇಲ್ಲಿಗೆ ಬಂದಿದ್ದಾನೆ ಎಂದು ನಾನು ನೆನಪಿಸಿಕೊಳ್ಳುತ್ತೇನೆ</v>
      </c>
      <c r="C5" s="1">
        <v>5</v>
      </c>
    </row>
    <row r="6" spans="1:3" x14ac:dyDescent="0.3">
      <c r="A6" s="1" t="s">
        <v>5</v>
      </c>
      <c r="B6" s="1" t="str">
        <f ca="1">IFERROR(__xludf.DUMMYFUNCTION("GOOGLETRANSLATE(A225,""EN"",""KN"")"),"ನಾನು ಏನನ್ನಾದರೂ ಹೇಳುವ ಬಗ್ಗೆ ಸ್ವಲ್ಪ ವಿಲಕ್ಷಣವಾಗಿ ಭಾವಿಸುತ್ತೇನೆ ಏಕೆಂದರೆ ಅದು ಬಹುತೇಕ ಗಾಸಿಪ್‌ನಂತೆ ಭಾಸವಾಗುತ್ತದೆ")</f>
        <v>ನಾನು ಏನನ್ನಾದರೂ ಹೇಳುವ ಬಗ್ಗೆ ಸ್ವಲ್ಪ ವಿಲಕ್ಷಣವಾಗಿ ಭಾವಿಸುತ್ತೇನೆ ಏಕೆಂದರೆ ಅದು ಬಹುತೇಕ ಗಾಸಿಪ್‌ನಂತೆ ಭಾಸವಾಗುತ್ತದೆ</v>
      </c>
      <c r="C6" s="1">
        <v>5</v>
      </c>
    </row>
    <row r="7" spans="1:3" x14ac:dyDescent="0.3">
      <c r="A7" s="1" t="s">
        <v>6</v>
      </c>
      <c r="B7" s="1" t="str">
        <f ca="1">IFERROR(__xludf.DUMMYFUNCTION("GOOGLETRANSLATE(A229,""EN"",""KN"")"),"ನಾನು ದಿಗ್ಭ್ರಮೆಗೊಂಡಂತೆ ಹಾದುಹೋಗಲು ಸಾಧ್ಯವಿಲ್ಲ")</f>
        <v>ನಾನು ದಿಗ್ಭ್ರಮೆಗೊಂಡಂತೆ ಹಾದುಹೋಗಲು ಸಾಧ್ಯವಿಲ್ಲ</v>
      </c>
      <c r="C7" s="1">
        <v>5</v>
      </c>
    </row>
    <row r="8" spans="1:3" x14ac:dyDescent="0.3">
      <c r="A8" s="1" t="s">
        <v>7</v>
      </c>
      <c r="B8" s="1" t="str">
        <f ca="1">IFERROR(__xludf.DUMMYFUNCTION("GOOGLETRANSLATE(A237,""EN"",""KN"")"),"ನಾನು ನನ್ನ ಕುಟುಂಬವನ್ನು ಬಸ್ಸಿನ ಕೆಳಗೆ ಎಸೆಯುತ್ತಿದ್ದೇನೆ ಎಂಬ ಭಾವನೆಯಿಲ್ಲದೆ ನಾನು ಹಂಬಲಿಸುವ ಸೃಜನಶೀಲ ಅವಕಾಶಗಳನ್ನು ಅನುಸರಿಸಲು ನನಗೆ ಸಾಧ್ಯವಾಗುತ್ತದೆ")</f>
        <v>ನಾನು ನನ್ನ ಕುಟುಂಬವನ್ನು ಬಸ್ಸಿನ ಕೆಳಗೆ ಎಸೆಯುತ್ತಿದ್ದೇನೆ ಎಂಬ ಭಾವನೆಯಿಲ್ಲದೆ ನಾನು ಹಂಬಲಿಸುವ ಸೃಜನಶೀಲ ಅವಕಾಶಗಳನ್ನು ಅನುಸರಿಸಲು ನನಗೆ ಸಾಧ್ಯವಾಗುತ್ತದೆ</v>
      </c>
      <c r="C8" s="1">
        <v>5</v>
      </c>
    </row>
    <row r="9" spans="1:3" x14ac:dyDescent="0.3">
      <c r="A9" s="1" t="s">
        <v>8</v>
      </c>
      <c r="B9" s="1" t="str">
        <f ca="1">IFERROR(__xludf.DUMMYFUNCTION("GOOGLETRANSLATE(A251,""EN"",""KN"")"),"ನಾನು ಕುತೂಹಲದಿಂದಿರುವ ವಿಷಯಗಳಿಗಾಗಿ ನಾನು ಅಂತಹ ಅವಿವೇಕಿ ಚೆಂಡಿನಂತೆ ಭಾವಿಸುತ್ತೇನೆ ಆದರೆ ನಾನು ಜೀವನವನ್ನು ಈ ಸಾಹಸವಾಗಿ ನೋಡುತ್ತೇನೆ ಮತ್ತು ನಾನು ಪ್ರಾರಂಭಿಸಲು ಮತ್ತು ಅದರಿಂದ ಪ್ರತಿ ಔನ್ಸ್ ಒಳ್ಳೆಯದನ್ನು ಹಿಂಡಲು ಬಯಸುತ್ತೇನೆ")</f>
        <v>ನಾನು ಕುತೂಹಲದಿಂದಿರುವ ವಿಷಯಗಳಿಗಾಗಿ ನಾನು ಅಂತಹ ಅವಿವೇಕಿ ಚೆಂಡಿನಂತೆ ಭಾವಿಸುತ್ತೇನೆ ಆದರೆ ನಾನು ಜೀವನವನ್ನು ಈ ಸಾಹಸವಾಗಿ ನೋಡುತ್ತೇನೆ ಮತ್ತು ನಾನು ಪ್ರಾರಂಭಿಸಲು ಮತ್ತು ಅದರಿಂದ ಪ್ರತಿ ಔನ್ಸ್ ಒಳ್ಳೆಯದನ್ನು ಹಿಂಡಲು ಬಯಸುತ್ತೇನೆ</v>
      </c>
      <c r="C9" s="1">
        <v>5</v>
      </c>
    </row>
    <row r="10" spans="1:3" x14ac:dyDescent="0.3">
      <c r="A10" s="1" t="s">
        <v>9</v>
      </c>
      <c r="B10" s="1" t="str">
        <f ca="1">IFERROR(__xludf.DUMMYFUNCTION("GOOGLETRANSLATE(A292,""EN"",""KN"")"),"ನನಗೆ ಅನಿಸುತ್ತಿದೆ ಮತ್ತು ನನಗೆ ಯಾವುದೇ ಆಯಾಸವಿಲ್ಲ ಎಂದು ಹೇಳಿದಾಗ ನನಗೆ ಆಶ್ಚರ್ಯವಾಯಿತು")</f>
        <v>ನನಗೆ ಅನಿಸುತ್ತಿದೆ ಮತ್ತು ನನಗೆ ಯಾವುದೇ ಆಯಾಸವಿಲ್ಲ ಎಂದು ಹೇಳಿದಾಗ ನನಗೆ ಆಶ್ಚರ್ಯವಾಯಿತು</v>
      </c>
      <c r="C10" s="1">
        <v>5</v>
      </c>
    </row>
    <row r="11" spans="1:3" x14ac:dyDescent="0.3">
      <c r="A11" s="1" t="s">
        <v>10</v>
      </c>
      <c r="B11" s="1" t="str">
        <f ca="1">IFERROR(__xludf.DUMMYFUNCTION("GOOGLETRANSLATE(A326,""EN"",""KN"")"),"ನಾನು ಅವನನ್ನು ಗ್ಯಾಲಕ್ಸಿ ಮ್ಯಾಗಜೀನ್‌ನಲ್ಲಿ ನೋಡಿದೆ ಈ ಗಾಯಕ ಏಕೆ ತುಂಬಾ ಪ್ರಸಿದ್ಧನಾಗಿದ್ದಾನೆ ಎಂದು ನನಗೆ ಕುತೂಹಲವಿದೆ")</f>
        <v>ನಾನು ಅವನನ್ನು ಗ್ಯಾಲಕ್ಸಿ ಮ್ಯಾಗಜೀನ್‌ನಲ್ಲಿ ನೋಡಿದೆ ಈ ಗಾಯಕ ಏಕೆ ತುಂಬಾ ಪ್ರಸಿದ್ಧನಾಗಿದ್ದಾನೆ ಎಂದು ನನಗೆ ಕುತೂಹಲವಿದೆ</v>
      </c>
      <c r="C11" s="1">
        <v>5</v>
      </c>
    </row>
    <row r="12" spans="1:3" x14ac:dyDescent="0.3">
      <c r="A12" s="1" t="s">
        <v>11</v>
      </c>
      <c r="B12" s="1" t="str">
        <f ca="1">IFERROR(__xludf.DUMMYFUNCTION("GOOGLETRANSLATE(A341,""EN"",""KN"")"),"ಸ್ಪ್ಯಾಮಿಂಗ್ ನನಗೆ ಸಂಭವಿಸಿದಾಗ ನನಗೆ ಹೇಗೆ ಅನಿಸುತ್ತದೆ ಎಂದು ನನಗೆ ತಿಳಿದಿದೆ ಮತ್ತು ನಾನು ಪ್ರಭಾವಿತನಾಗಲಿಲ್ಲ")</f>
        <v>ಸ್ಪ್ಯಾಮಿಂಗ್ ನನಗೆ ಸಂಭವಿಸಿದಾಗ ನನಗೆ ಹೇಗೆ ಅನಿಸುತ್ತದೆ ಎಂದು ನನಗೆ ತಿಳಿದಿದೆ ಮತ್ತು ನಾನು ಪ್ರಭಾವಿತನಾಗಲಿಲ್ಲ</v>
      </c>
      <c r="C12" s="1">
        <v>5</v>
      </c>
    </row>
    <row r="13" spans="1:3" x14ac:dyDescent="0.3">
      <c r="A13" s="1" t="s">
        <v>12</v>
      </c>
      <c r="B13" s="1" t="str">
        <f ca="1">IFERROR(__xludf.DUMMYFUNCTION("GOOGLETRANSLATE(A459,""EN"",""KN"")"),"ಪೋಪ್ ಬೆನೆಡಿಕ್ಟ್ xvi ರಾಜೀನಾಮೆ ನೀಡಲು ನಿರ್ಧರಿಸಿದ್ದಾರೆ ಎಂಬ ನಿನ್ನೆಯ ಸುದ್ದಿಯಿಂದ ನಾನು ಇನ್ನೂ ಸ್ವಲ್ಪ ಆಘಾತಕ್ಕೊಳಗಾಗಿದ್ದೇನೆ")</f>
        <v>ಪೋಪ್ ಬೆನೆಡಿಕ್ಟ್ xvi ರಾಜೀನಾಮೆ ನೀಡಲು ನಿರ್ಧರಿಸಿದ್ದಾರೆ ಎಂಬ ನಿನ್ನೆಯ ಸುದ್ದಿಯಿಂದ ನಾನು ಇನ್ನೂ ಸ್ವಲ್ಪ ಆಘಾತಕ್ಕೊಳಗಾಗಿದ್ದೇನೆ</v>
      </c>
      <c r="C13" s="1">
        <v>5</v>
      </c>
    </row>
    <row r="14" spans="1:3" x14ac:dyDescent="0.3">
      <c r="A14" s="1" t="s">
        <v>13</v>
      </c>
      <c r="B14" s="1" t="str">
        <f ca="1">IFERROR(__xludf.DUMMYFUNCTION("GOOGLETRANSLATE(A501,""EN"",""KN"")"),"ನನ್ನ ವಯಸ್ಸು ಅಥವಾ ವಯಸ್ಸಾದ ಪ್ರಕ್ರಿಯೆಯ ಬಗ್ಗೆ ನಾನು ಎಂದಿಗೂ ವಿಶೇಷವಾಗಿ ತಲೆಕೆಡಿಸಿಕೊಂಡಿಲ್ಲ ಮತ್ತು ನಾನು ಸ್ವಲ್ಪ ಆಶ್ಚರ್ಯ ಪಡುತ್ತಿರುವಾಗ ನಾನು ನಿಜವಾಗಿಯೂ ತಲೆಕೆಡಿಸಿಕೊಳ್ಳುವುದಿಲ್ಲ")</f>
        <v>ನನ್ನ ವಯಸ್ಸು ಅಥವಾ ವಯಸ್ಸಾದ ಪ್ರಕ್ರಿಯೆಯ ಬಗ್ಗೆ ನಾನು ಎಂದಿಗೂ ವಿಶೇಷವಾಗಿ ತಲೆಕೆಡಿಸಿಕೊಂಡಿಲ್ಲ ಮತ್ತು ನಾನು ಸ್ವಲ್ಪ ಆಶ್ಚರ್ಯ ಪಡುತ್ತಿರುವಾಗ ನಾನು ನಿಜವಾಗಿಯೂ ತಲೆಕೆಡಿಸಿಕೊಳ್ಳುವುದಿಲ್ಲ</v>
      </c>
      <c r="C14" s="1">
        <v>5</v>
      </c>
    </row>
    <row r="15" spans="1:3" x14ac:dyDescent="0.3">
      <c r="A15" s="1" t="s">
        <v>14</v>
      </c>
      <c r="B15" s="1" t="str">
        <f ca="1">IFERROR(__xludf.DUMMYFUNCTION("GOOGLETRANSLATE(A506,""EN"",""KN"")"),"ಈ ಕುತೂಹಲಕಾರಿ ಮುದುಕನ ಬಗ್ಗೆ ನನಗೆ ಸ್ವಲ್ಪ ಒಲವು ತೋರುತ್ತಿದೆ")</f>
        <v>ಈ ಕುತೂಹಲಕಾರಿ ಮುದುಕನ ಬಗ್ಗೆ ನನಗೆ ಸ್ವಲ್ಪ ಒಲವು ತೋರುತ್ತಿದೆ</v>
      </c>
      <c r="C15" s="1">
        <v>5</v>
      </c>
    </row>
    <row r="16" spans="1:3" x14ac:dyDescent="0.3">
      <c r="A16" s="1" t="s">
        <v>15</v>
      </c>
      <c r="B16" s="1" t="str">
        <f ca="1">IFERROR(__xludf.DUMMYFUNCTION("GOOGLETRANSLATE(A515,""EN"",""KN"")"),"ನಾನು ನಿನ್ನೆ ನನ್ನದನ್ನು ತೆಗೆದುಕೊಳ್ಳಲು ಪ್ರಾರಂಭಿಸಿದೆ ಮತ್ತು ನನಗೆ ಸ್ವಲ್ಪ ತಮಾಷೆಯಾಗಿದೆ")</f>
        <v>ನಾನು ನಿನ್ನೆ ನನ್ನದನ್ನು ತೆಗೆದುಕೊಳ್ಳಲು ಪ್ರಾರಂಭಿಸಿದೆ ಮತ್ತು ನನಗೆ ಸ್ವಲ್ಪ ತಮಾಷೆಯಾಗಿದೆ</v>
      </c>
      <c r="C16" s="1">
        <v>5</v>
      </c>
    </row>
    <row r="17" spans="1:3" x14ac:dyDescent="0.3">
      <c r="A17" s="1" t="s">
        <v>16</v>
      </c>
      <c r="B17" s="1" t="str">
        <f ca="1">IFERROR(__xludf.DUMMYFUNCTION("GOOGLETRANSLATE(A574,""EN"",""KN"")"),"ನಾನು ನಿಜವಾಗಿಯೂ ಕುತೂಹಲ ಹೊಂದಿದ್ದೇನೆ ಮತ್ತು ಕಲಿಯಲು ಮತ್ತು ಅರ್ಥಮಾಡಿಕೊಳ್ಳಲು ಬಯಸುತ್ತೇನೆ ಮತ್ತು ಜನರು ನನಗೆ ಏನು ಹೇಳುತ್ತಿದ್ದಾರೆ ಎಂಬುದರ ಬಗ್ಗೆ ಸ್ವಲ್ಪವಾದರೂ ಕಲ್ಪನೆಯನ್ನು ಹೊಂದಿದ್ದೇನೆ ಎಂದು ಅವಳಿಗೆ ವಿವರಿಸಲು ನನಗೆ ಅನಿಸಲಿಲ್ಲ")</f>
        <v>ನಾನು ನಿಜವಾಗಿಯೂ ಕುತೂಹಲ ಹೊಂದಿದ್ದೇನೆ ಮತ್ತು ಕಲಿಯಲು ಮತ್ತು ಅರ್ಥಮಾಡಿಕೊಳ್ಳಲು ಬಯಸುತ್ತೇನೆ ಮತ್ತು ಜನರು ನನಗೆ ಏನು ಹೇಳುತ್ತಿದ್ದಾರೆ ಎಂಬುದರ ಬಗ್ಗೆ ಸ್ವಲ್ಪವಾದರೂ ಕಲ್ಪನೆಯನ್ನು ಹೊಂದಿದ್ದೇನೆ ಎಂದು ಅವಳಿಗೆ ವಿವರಿಸಲು ನನಗೆ ಅನಿಸಲಿಲ್ಲ</v>
      </c>
      <c r="C17" s="1">
        <v>5</v>
      </c>
    </row>
    <row r="18" spans="1:3" x14ac:dyDescent="0.3">
      <c r="A18" s="1" t="s">
        <v>17</v>
      </c>
      <c r="B18" s="1" t="str">
        <f ca="1">IFERROR(__xludf.DUMMYFUNCTION("GOOGLETRANSLATE(A578,""EN"",""KN"")"),"ನಾನು ಪ್ರಭಾವಿತನಾಗಿ ಗ್ಯಾಸ್ಟ್ರೋವನ್ನು ಬಿಟ್ಟೆ")</f>
        <v>ನಾನು ಪ್ರಭಾವಿತನಾಗಿ ಗ್ಯಾಸ್ಟ್ರೋವನ್ನು ಬಿಟ್ಟೆ</v>
      </c>
      <c r="C18" s="1">
        <v>5</v>
      </c>
    </row>
    <row r="19" spans="1:3" x14ac:dyDescent="0.3">
      <c r="A19" s="1" t="s">
        <v>18</v>
      </c>
      <c r="B19" s="1" t="str">
        <f ca="1">IFERROR(__xludf.DUMMYFUNCTION("GOOGLETRANSLATE(A585,""EN"",""KN"")"),"ನಾನು ಕಳೆದ ಬಾರಿ ಇಲ್ಲಿಗೆ ಬಂದಾಗ ಹೂಸ್ಟನ್‌ನಿಂದ ನಾನು ನಿಜವಾಗಿಯೂ ಪ್ರಭಾವಿತನಾಗಿರಲಿಲ್ಲ")</f>
        <v>ನಾನು ಕಳೆದ ಬಾರಿ ಇಲ್ಲಿಗೆ ಬಂದಾಗ ಹೂಸ್ಟನ್‌ನಿಂದ ನಾನು ನಿಜವಾಗಿಯೂ ಪ್ರಭಾವಿತನಾಗಿರಲಿಲ್ಲ</v>
      </c>
      <c r="C19" s="1">
        <v>5</v>
      </c>
    </row>
    <row r="20" spans="1:3" x14ac:dyDescent="0.3">
      <c r="A20" s="1" t="s">
        <v>19</v>
      </c>
      <c r="B20" s="1" t="str">
        <f ca="1">IFERROR(__xludf.DUMMYFUNCTION("GOOGLETRANSLATE(A607,""EN"",""KN"")"),"ಒಳಗೆ ಮೀನುಗಳಿಲ್ಲದಿದ್ದರೂ ಅಂತಿಮ ಫಲಿತಾಂಶವನ್ನು ನೋಡಿದಾಗ ನನಗೆ ಆಶ್ಚರ್ಯವಾಯಿತು")</f>
        <v>ಒಳಗೆ ಮೀನುಗಳಿಲ್ಲದಿದ್ದರೂ ಅಂತಿಮ ಫಲಿತಾಂಶವನ್ನು ನೋಡಿದಾಗ ನನಗೆ ಆಶ್ಚರ್ಯವಾಯಿತು</v>
      </c>
      <c r="C20" s="1">
        <v>5</v>
      </c>
    </row>
    <row r="21" spans="1:3" x14ac:dyDescent="0.3">
      <c r="A21" s="1" t="s">
        <v>20</v>
      </c>
      <c r="B21" s="1" t="str">
        <f ca="1">IFERROR(__xludf.DUMMYFUNCTION("GOOGLETRANSLATE(A631,""EN"",""KN"")"),"ನಾನು qa ತಂಡದಲ್ಲಿರುವ ನನ್ನ ಸಹೋದ್ಯೋಗಿಗಳಿಗೆ ಹೇಳಿದ್ದೇನೆಂದರೆ, ನಾನು ಏಜೆಂಟನಾಗಿದ್ದಾಗ ಮಹಡಿಯಲ್ಲಿರುವ ಬಹುತೇಕ ಎಲ್ಲವನ್ನೂ ತಿಳಿದ ನಂತರ ಈಗ ನಾನು ಬಹುತೇಕ ಎಲ್ಲದರ ಬಗ್ಗೆ ಕುತೂಹಲ ಹೊಂದಿರುವ ಮಗು ಎಂದು ಭಾವಿಸುತ್ತೇನೆ")</f>
        <v>ನಾನು qa ತಂಡದಲ್ಲಿರುವ ನನ್ನ ಸಹೋದ್ಯೋಗಿಗಳಿಗೆ ಹೇಳಿದ್ದೇನೆಂದರೆ, ನಾನು ಏಜೆಂಟನಾಗಿದ್ದಾಗ ಮಹಡಿಯಲ್ಲಿರುವ ಬಹುತೇಕ ಎಲ್ಲವನ್ನೂ ತಿಳಿದ ನಂತರ ಈಗ ನಾನು ಬಹುತೇಕ ಎಲ್ಲದರ ಬಗ್ಗೆ ಕುತೂಹಲ ಹೊಂದಿರುವ ಮಗು ಎಂದು ಭಾವಿಸುತ್ತೇನೆ</v>
      </c>
      <c r="C21" s="1">
        <v>5</v>
      </c>
    </row>
    <row r="22" spans="1:3" x14ac:dyDescent="0.3">
      <c r="A22" s="1" t="s">
        <v>21</v>
      </c>
      <c r="B22" s="1" t="str">
        <f ca="1">IFERROR(__xludf.DUMMYFUNCTION("GOOGLETRANSLATE(A640,""EN"",""KN"")"),"ಇದು ನನಗೆ ನಡುಕವನ್ನು ನೀಡುವ ಕೆಟ್ಟ ಭಾವನೆ ಎಂದು ನಾನು ಭಾವಿಸುತ್ತೇನೆ ಮತ್ತು ಅದರ ಬಗ್ಗೆ ಯೋಚಿಸುವುದು ನನ್ನ ಹಲ್ಲುಗಳನ್ನು ವಿಚಿತ್ರವಾಗಿ ಮಾಡುತ್ತದೆ")</f>
        <v>ಇದು ನನಗೆ ನಡುಕವನ್ನು ನೀಡುವ ಕೆಟ್ಟ ಭಾವನೆ ಎಂದು ನಾನು ಭಾವಿಸುತ್ತೇನೆ ಮತ್ತು ಅದರ ಬಗ್ಗೆ ಯೋಚಿಸುವುದು ನನ್ನ ಹಲ್ಲುಗಳನ್ನು ವಿಚಿತ್ರವಾಗಿ ಮಾಡುತ್ತದೆ</v>
      </c>
      <c r="C22" s="1">
        <v>5</v>
      </c>
    </row>
    <row r="23" spans="1:3" x14ac:dyDescent="0.3">
      <c r="A23" s="1" t="s">
        <v>22</v>
      </c>
      <c r="B23" s="1" t="str">
        <f ca="1">IFERROR(__xludf.DUMMYFUNCTION("GOOGLETRANSLATE(A688,""EN"",""KN"")"),"ನಾನು ತುಂಬಾ ಉತ್ಸುಕನಾಗಿದ್ದೇನೆ")</f>
        <v>ನಾನು ತುಂಬಾ ಉತ್ಸುಕನಾಗಿದ್ದೇನೆ</v>
      </c>
      <c r="C23" s="1">
        <v>5</v>
      </c>
    </row>
    <row r="24" spans="1:3" x14ac:dyDescent="0.3">
      <c r="A24" s="1" t="s">
        <v>23</v>
      </c>
      <c r="B24" s="1" t="str">
        <f ca="1">IFERROR(__xludf.DUMMYFUNCTION("GOOGLETRANSLATE(A723,""EN"",""KN"")"),"ನಾನು ಧೂಮಕೇತುವಿನೊಂದಿಗೆ ಕೂಗುತ್ತಿದ್ದೆ ಮತ್ತು ಮಗು ಜಾನ್‌ಗೆ ತುಂಬಾ ಒದೆಯುತ್ತಿತ್ತು ಅದು ತುಂಬಾ ತಮಾಷೆಯಾಗಿತ್ತು")</f>
        <v>ನಾನು ಧೂಮಕೇತುವಿನೊಂದಿಗೆ ಕೂಗುತ್ತಿದ್ದೆ ಮತ್ತು ಮಗು ಜಾನ್‌ಗೆ ತುಂಬಾ ಒದೆಯುತ್ತಿತ್ತು ಅದು ತುಂಬಾ ತಮಾಷೆಯಾಗಿತ್ತು</v>
      </c>
      <c r="C24" s="1">
        <v>5</v>
      </c>
    </row>
    <row r="25" spans="1:3" x14ac:dyDescent="0.3">
      <c r="A25" s="1" t="s">
        <v>24</v>
      </c>
      <c r="B25" s="1" t="str">
        <f ca="1">IFERROR(__xludf.DUMMYFUNCTION("GOOGLETRANSLATE(A734,""EN"",""KN"")"),"ಅವರಿಗಾಗಿ ಹುಡುಗರನ್ನು ಬೇಡಿಕೊಳ್ಳುವುದರಲ್ಲಿ ನನಗೆ ಕಡಿಮೆ ವಿಲಕ್ಷಣ ಅನಿಸುತ್ತದೆ ಏಕೆಂದರೆ ನಾನು ಒಬ್ಬ ವ್ಯಕ್ತಿಯಾಗಿದ್ದೇನೆ ಮತ್ತು ಅವರನ್ನು ಬಳಸಿಕೊಳ್ಳುವ ಬಗ್ಗೆ ನನಗೆ ಕೆಟ್ಟ ಭಾವನೆ ಇಲ್ಲ")</f>
        <v>ಅವರಿಗಾಗಿ ಹುಡುಗರನ್ನು ಬೇಡಿಕೊಳ್ಳುವುದರಲ್ಲಿ ನನಗೆ ಕಡಿಮೆ ವಿಲಕ್ಷಣ ಅನಿಸುತ್ತದೆ ಏಕೆಂದರೆ ನಾನು ಒಬ್ಬ ವ್ಯಕ್ತಿಯಾಗಿದ್ದೇನೆ ಮತ್ತು ಅವರನ್ನು ಬಳಸಿಕೊಳ್ಳುವ ಬಗ್ಗೆ ನನಗೆ ಕೆಟ್ಟ ಭಾವನೆ ಇಲ್ಲ</v>
      </c>
      <c r="C25" s="1">
        <v>5</v>
      </c>
    </row>
    <row r="26" spans="1:3" x14ac:dyDescent="0.3">
      <c r="A26" s="1" t="s">
        <v>25</v>
      </c>
      <c r="B26" s="1" t="str">
        <f ca="1">IFERROR(__xludf.DUMMYFUNCTION("GOOGLETRANSLATE(A741,""EN"",""KN"")"),"ನಾನು ಒಂದು ಗುಟುಕು ಸೇವಿಸಿದ್ದೆ ಮತ್ತು ಆಗಲೇ ನಾನು ದಿಗ್ಭ್ರಮೆಗೊಂಡಿದ್ದೇನೆ")</f>
        <v>ನಾನು ಒಂದು ಗುಟುಕು ಸೇವಿಸಿದ್ದೆ ಮತ್ತು ಆಗಲೇ ನಾನು ದಿಗ್ಭ್ರಮೆಗೊಂಡಿದ್ದೇನೆ</v>
      </c>
      <c r="C26" s="1">
        <v>5</v>
      </c>
    </row>
    <row r="27" spans="1:3" x14ac:dyDescent="0.3">
      <c r="A27" s="1" t="s">
        <v>26</v>
      </c>
      <c r="B27" s="1" t="str">
        <f ca="1">IFERROR(__xludf.DUMMYFUNCTION("GOOGLETRANSLATE(A748,""EN"",""KN"")"),"ಅವರು ಅದ್ಭುತ ಅನನ್ಯ ಜನರು ಎಂದು ನಾನು ಭಾವಿಸುತ್ತೇನೆ ಮತ್ತು ನಾನು ಅವರನ್ನು ತುಂಬಾ ಪ್ರೀತಿಸುತ್ತೇನೆ")</f>
        <v>ಅವರು ಅದ್ಭುತ ಅನನ್ಯ ಜನರು ಎಂದು ನಾನು ಭಾವಿಸುತ್ತೇನೆ ಮತ್ತು ನಾನು ಅವರನ್ನು ತುಂಬಾ ಪ್ರೀತಿಸುತ್ತೇನೆ</v>
      </c>
      <c r="C27" s="1">
        <v>5</v>
      </c>
    </row>
    <row r="28" spans="1:3" x14ac:dyDescent="0.3">
      <c r="A28" s="1" t="s">
        <v>27</v>
      </c>
      <c r="B28" s="1" t="str">
        <f ca="1">IFERROR(__xludf.DUMMYFUNCTION("GOOGLETRANSLATE(A749,""EN"",""KN"")"),"ನಾನು ದಿಗ್ಭ್ರಮೆಗೊಂಡಿದ್ದೇನೆ ಮತ್ತು ಗೊಂದಲಕ್ಕೊಳಗಾಗಿದ್ದೇನೆ")</f>
        <v>ನಾನು ದಿಗ್ಭ್ರಮೆಗೊಂಡಿದ್ದೇನೆ ಮತ್ತು ಗೊಂದಲಕ್ಕೊಳಗಾಗಿದ್ದೇನೆ</v>
      </c>
      <c r="C28" s="1">
        <v>5</v>
      </c>
    </row>
    <row r="29" spans="1:3" x14ac:dyDescent="0.3">
      <c r="A29" s="1" t="s">
        <v>28</v>
      </c>
      <c r="B29" s="1" t="str">
        <f ca="1">IFERROR(__xludf.DUMMYFUNCTION("GOOGLETRANSLATE(A769,""EN"",""KN"")"),"ಅವರು ಆಹ್ಲಾದಕರವಾಗಿ ಆಶ್ಚರ್ಯಪಡಬಹುದು ಎಂಬ ಭಾವನೆ ನನ್ನಲ್ಲಿದೆ")</f>
        <v>ಅವರು ಆಹ್ಲಾದಕರವಾಗಿ ಆಶ್ಚರ್ಯಪಡಬಹುದು ಎಂಬ ಭಾವನೆ ನನ್ನಲ್ಲಿದೆ</v>
      </c>
      <c r="C29" s="1">
        <v>5</v>
      </c>
    </row>
    <row r="30" spans="1:3" x14ac:dyDescent="0.3">
      <c r="A30" s="1" t="s">
        <v>29</v>
      </c>
      <c r="B30" s="1" t="str">
        <f ca="1">IFERROR(__xludf.DUMMYFUNCTION("GOOGLETRANSLATE(A783,""EN"",""KN"")"),"ಅಲಾ ಹಿಜಾಕಿ ಎಂಬ ವಾದ್ಯಸಂಗೀತದ ಹಾಡು ಮೌನವಾದ ನೈಟ್‌ನಿಂದ ನಾನು ಇನ್ನೂ ಹೆಚ್ಚು ಆಶ್ಚರ್ಯಚಕಿತನಾಗಿದ್ದೇನೆ ಎಂದು ನಾನು ಭಾವಿಸುತ್ತೇನೆ")</f>
        <v>ಅಲಾ ಹಿಜಾಕಿ ಎಂಬ ವಾದ್ಯಸಂಗೀತದ ಹಾಡು ಮೌನವಾದ ನೈಟ್‌ನಿಂದ ನಾನು ಇನ್ನೂ ಹೆಚ್ಚು ಆಶ್ಚರ್ಯಚಕಿತನಾಗಿದ್ದೇನೆ ಎಂದು ನಾನು ಭಾವಿಸುತ್ತೇನೆ</v>
      </c>
      <c r="C30" s="1">
        <v>5</v>
      </c>
    </row>
    <row r="31" spans="1:3" x14ac:dyDescent="0.3">
      <c r="A31" s="1" t="s">
        <v>30</v>
      </c>
      <c r="B31" s="1" t="str">
        <f ca="1">IFERROR(__xludf.DUMMYFUNCTION("GOOGLETRANSLATE(A928,""EN"",""KN"")"),"ನಾನು ನನ್ನ ಕೈಯನ್ನು ಅಲ್ಲಾಡಿಸುತ್ತೇನೆ, ಅದು ಸಂಪರ್ಕವನ್ನು ಮಾಡುವುದರಿಂದ ಸ್ವಲ್ಪ ದಿಗ್ಭ್ರಮೆಗೊಂಡಿದೆ")</f>
        <v>ನಾನು ನನ್ನ ಕೈಯನ್ನು ಅಲ್ಲಾಡಿಸುತ್ತೇನೆ, ಅದು ಸಂಪರ್ಕವನ್ನು ಮಾಡುವುದರಿಂದ ಸ್ವಲ್ಪ ದಿಗ್ಭ್ರಮೆಗೊಂಡಿದೆ</v>
      </c>
      <c r="C31" s="1">
        <v>5</v>
      </c>
    </row>
    <row r="32" spans="1:3" x14ac:dyDescent="0.3">
      <c r="A32" s="1" t="s">
        <v>31</v>
      </c>
      <c r="B32" s="1" t="str">
        <f ca="1">IFERROR(__xludf.DUMMYFUNCTION("GOOGLETRANSLATE(A932,""EN"",""KN"")"),"ಕಳೆದ ತಿಂಗಳುಗಳಲ್ಲಿ ನಾನು ಏನನ್ನು ಅನುಭವಿಸುತ್ತಿದ್ದೇನೆ ಎಂದು ನಾನು ಕೆಲವೊಮ್ಮೆ ಆಶ್ಚರ್ಯಚಕಿತನಾಗಿದ್ದೇನೆ")</f>
        <v>ಕಳೆದ ತಿಂಗಳುಗಳಲ್ಲಿ ನಾನು ಏನನ್ನು ಅನುಭವಿಸುತ್ತಿದ್ದೇನೆ ಎಂದು ನಾನು ಕೆಲವೊಮ್ಮೆ ಆಶ್ಚರ್ಯಚಕಿತನಾಗಿದ್ದೇನೆ</v>
      </c>
      <c r="C32" s="1">
        <v>5</v>
      </c>
    </row>
    <row r="33" spans="1:3" x14ac:dyDescent="0.3">
      <c r="A33" s="1" t="s">
        <v>32</v>
      </c>
      <c r="B33" s="1" t="str">
        <f ca="1">IFERROR(__xludf.DUMMYFUNCTION("GOOGLETRANSLATE(A934,""EN"",""KN"")"),"ನನಗೆ ಆಶ್ಚರ್ಯವಾಗಲಿಲ್ಲ")</f>
        <v>ನನಗೆ ಆಶ್ಚರ್ಯವಾಗಲಿಲ್ಲ</v>
      </c>
      <c r="C33" s="1">
        <v>5</v>
      </c>
    </row>
    <row r="34" spans="1:3" x14ac:dyDescent="0.3">
      <c r="A34" s="1" t="s">
        <v>33</v>
      </c>
      <c r="B34" s="1" t="str">
        <f ca="1">IFERROR(__xludf.DUMMYFUNCTION("GOOGLETRANSLATE(A988,""EN"",""KN"")"),"ನನಗೆ ಅದ್ಭುತ ಅನಿಸುತ್ತಿದೆ")</f>
        <v>ನನಗೆ ಅದ್ಭುತ ಅನಿಸುತ್ತಿದೆ</v>
      </c>
      <c r="C34" s="1">
        <v>5</v>
      </c>
    </row>
    <row r="35" spans="1:3" x14ac:dyDescent="0.3">
      <c r="A35" s="1" t="s">
        <v>34</v>
      </c>
      <c r="B35" s="1" t="str">
        <f ca="1">IFERROR(__xludf.DUMMYFUNCTION("GOOGLETRANSLATE(A1002,""EN"",""KN"")"),"ನಾನು ಜಗತ್ತನ್ನು ಉಳಿಸಬೇಕು ಎಂದು ನಾನು ಎಷ್ಟು ಬಾರಿ ಯೋಚಿಸುತ್ತೇನೆ ಎಂದು ನಾನು ಭಾವಿಸುತ್ತೇನೆ ಮತ್ತು ಆಶ್ಚರ್ಯಚಕಿತನಾಗಿದ್ದೇನೆ")</f>
        <v>ನಾನು ಜಗತ್ತನ್ನು ಉಳಿಸಬೇಕು ಎಂದು ನಾನು ಎಷ್ಟು ಬಾರಿ ಯೋಚಿಸುತ್ತೇನೆ ಎಂದು ನಾನು ಭಾವಿಸುತ್ತೇನೆ ಮತ್ತು ಆಶ್ಚರ್ಯಚಕಿತನಾಗಿದ್ದೇನೆ</v>
      </c>
      <c r="C35" s="1">
        <v>5</v>
      </c>
    </row>
    <row r="36" spans="1:3" x14ac:dyDescent="0.3">
      <c r="A36" s="1" t="s">
        <v>35</v>
      </c>
      <c r="B36" s="1" t="str">
        <f ca="1">IFERROR(__xludf.DUMMYFUNCTION("GOOGLETRANSLATE(A1005,""EN"",""KN"")"),"ನಾನು ಜನರ ಸುತ್ತಲೂ ಹೋಗುತ್ತೇನೆ ಮತ್ತು ನಾನು ಸಾಮಾನ್ಯವಾಗಿ ವರ್ತಿಸುತ್ತೇನೆ ಆದರೆ ಅದು ವಿಚಿತ್ರವೆನಿಸುತ್ತದೆ")</f>
        <v>ನಾನು ಜನರ ಸುತ್ತಲೂ ಹೋಗುತ್ತೇನೆ ಮತ್ತು ನಾನು ಸಾಮಾನ್ಯವಾಗಿ ವರ್ತಿಸುತ್ತೇನೆ ಆದರೆ ಅದು ವಿಚಿತ್ರವೆನಿಸುತ್ತದೆ</v>
      </c>
      <c r="C36" s="1">
        <v>5</v>
      </c>
    </row>
    <row r="37" spans="1:3" x14ac:dyDescent="0.3">
      <c r="A37" s="1" t="s">
        <v>36</v>
      </c>
      <c r="B37" s="1" t="str">
        <f ca="1">IFERROR(__xludf.DUMMYFUNCTION("GOOGLETRANSLATE(A1011,""EN"",""KN"")"),"ನಾನು ಇದರ ಬಗ್ಗೆ ನಿಜವಾಗಿಯೂ ವಿಚಿತ್ರವಾಗಿ ಭಾವಿಸುತ್ತೇನೆ")</f>
        <v>ನಾನು ಇದರ ಬಗ್ಗೆ ನಿಜವಾಗಿಯೂ ವಿಚಿತ್ರವಾಗಿ ಭಾವಿಸುತ್ತೇನೆ</v>
      </c>
      <c r="C37" s="1">
        <v>5</v>
      </c>
    </row>
    <row r="38" spans="1:3" x14ac:dyDescent="0.3">
      <c r="A38" s="1" t="s">
        <v>37</v>
      </c>
      <c r="B38" s="1" t="str">
        <f ca="1">IFERROR(__xludf.DUMMYFUNCTION("GOOGLETRANSLATE(A1023,""EN"",""KN"")"),"ನನ್ನ ಎಡ ಕ್ವಾಡ್ ಮ್ಯಾರಥಾನ್‌ಗೆ ಸುಮಾರು ಒಂದು ವಾರ ಅಥವಾ ಎರಡು ವಾರಗಳ ಮೊದಲು ನೋವುಂಟುಮಾಡದೆ ವಿಚಿತ್ರವಾಗಿ ಅನುಭವಿಸಲು ಪ್ರಾರಂಭಿಸಿದೆ ಎಂದು ನನಗೆ ನೆನಪಿದೆ")</f>
        <v>ನನ್ನ ಎಡ ಕ್ವಾಡ್ ಮ್ಯಾರಥಾನ್‌ಗೆ ಸುಮಾರು ಒಂದು ವಾರ ಅಥವಾ ಎರಡು ವಾರಗಳ ಮೊದಲು ನೋವುಂಟುಮಾಡದೆ ವಿಚಿತ್ರವಾಗಿ ಅನುಭವಿಸಲು ಪ್ರಾರಂಭಿಸಿದೆ ಎಂದು ನನಗೆ ನೆನಪಿದೆ</v>
      </c>
      <c r="C38" s="1">
        <v>5</v>
      </c>
    </row>
    <row r="39" spans="1:3" x14ac:dyDescent="0.3">
      <c r="A39" s="1" t="s">
        <v>38</v>
      </c>
      <c r="B39" s="1" t="str">
        <f ca="1">IFERROR(__xludf.DUMMYFUNCTION("GOOGLETRANSLATE(A1075,""EN"",""KN"")"),"ನಾನು ಮೊದಲಿನಂತೆ ಪ್ರಭಾವಿತನಾಗಿ ಮತ್ತು ಸಂತೋಷವನ್ನು ಅನುಭವಿಸುವುದಿಲ್ಲ")</f>
        <v>ನಾನು ಮೊದಲಿನಂತೆ ಪ್ರಭಾವಿತನಾಗಿ ಮತ್ತು ಸಂತೋಷವನ್ನು ಅನುಭವಿಸುವುದಿಲ್ಲ</v>
      </c>
      <c r="C39" s="1">
        <v>5</v>
      </c>
    </row>
    <row r="40" spans="1:3" x14ac:dyDescent="0.3">
      <c r="A40" s="1" t="s">
        <v>39</v>
      </c>
      <c r="B40" s="1" t="str">
        <f ca="1">IFERROR(__xludf.DUMMYFUNCTION("GOOGLETRANSLATE(A1124,""EN"",""KN"")"),"ಈ ಪ್ರವಾಸವನ್ನು ಕೈಗೊಳ್ಳುವ ಬಗ್ಗೆ ನನಗೆ ತುಂಬಾ ಅದ್ಭುತವಾಗಿದೆ ಎಂದು ನಾನು ಭಾವಿಸುತ್ತೇನೆ ಏಕೆಂದರೆ ಅನಾರೋಗ್ಯವು ಅಂತಿಮವಾಗಿ ಮನೆಯಲ್ಲಿ ವಿಶ್ರಾಂತಿ ಪಡೆಯಲು ಮತ್ತು ಹಾಯಾಗಿರಲು ಸಾಧ್ಯವಾಗುತ್ತದೆ ಮತ್ತು ಹೇಗಾದರೂ ಅದರಲ್ಲಿ ಮತ್ತೆ ಕರಗುತ್ತದೆ")</f>
        <v>ಈ ಪ್ರವಾಸವನ್ನು ಕೈಗೊಳ್ಳುವ ಬಗ್ಗೆ ನನಗೆ ತುಂಬಾ ಅದ್ಭುತವಾಗಿದೆ ಎಂದು ನಾನು ಭಾವಿಸುತ್ತೇನೆ ಏಕೆಂದರೆ ಅನಾರೋಗ್ಯವು ಅಂತಿಮವಾಗಿ ಮನೆಯಲ್ಲಿ ವಿಶ್ರಾಂತಿ ಪಡೆಯಲು ಮತ್ತು ಹಾಯಾಗಿರಲು ಸಾಧ್ಯವಾಗುತ್ತದೆ ಮತ್ತು ಹೇಗಾದರೂ ಅದರಲ್ಲಿ ಮತ್ತೆ ಕರಗುತ್ತದೆ</v>
      </c>
      <c r="C40" s="1">
        <v>5</v>
      </c>
    </row>
    <row r="41" spans="1:3" x14ac:dyDescent="0.3">
      <c r="A41" s="1" t="s">
        <v>40</v>
      </c>
      <c r="B41" s="1" t="str">
        <f ca="1">IFERROR(__xludf.DUMMYFUNCTION("GOOGLETRANSLATE(A1128,""EN"",""KN"")"),"ನಿರ್ವಹಣೆಯು ಸ್ವತಃ ಹೊಂದಿಸುವ ವೃತ್ತಿಪರತೆ ಮತ್ತು ವಿಶೇಷಣಗಳಿಂದ ನಾನು ಪ್ರಭಾವಿತನಾಗಿದ್ದೇನೆ")</f>
        <v>ನಿರ್ವಹಣೆಯು ಸ್ವತಃ ಹೊಂದಿಸುವ ವೃತ್ತಿಪರತೆ ಮತ್ತು ವಿಶೇಷಣಗಳಿಂದ ನಾನು ಪ್ರಭಾವಿತನಾಗಿದ್ದೇನೆ</v>
      </c>
      <c r="C41" s="1">
        <v>5</v>
      </c>
    </row>
    <row r="42" spans="1:3" x14ac:dyDescent="0.3">
      <c r="A42" s="1" t="s">
        <v>41</v>
      </c>
      <c r="B42" s="1" t="str">
        <f ca="1">IFERROR(__xludf.DUMMYFUNCTION("GOOGLETRANSLATE(A1179,""EN"",""KN"")"),"ನಾನು ಮಾತೃಪ್ರೇಮಿಯನ್ನು ಮೆಚ್ಚಿದೆ ಎಂದು ನನಗೆ ಅನಿಸಲಿಲ್ಲ")</f>
        <v>ನಾನು ಮಾತೃಪ್ರೇಮಿಯನ್ನು ಮೆಚ್ಚಿದೆ ಎಂದು ನನಗೆ ಅನಿಸಲಿಲ್ಲ</v>
      </c>
      <c r="C42" s="1">
        <v>5</v>
      </c>
    </row>
    <row r="43" spans="1:3" x14ac:dyDescent="0.3">
      <c r="A43" s="1" t="s">
        <v>42</v>
      </c>
      <c r="B43" s="1" t="str">
        <f ca="1">IFERROR(__xludf.DUMMYFUNCTION("GOOGLETRANSLATE(A1208,""EN"",""KN"")"),"ಜನರು ಅನಾರೋಗ್ಯಕ್ಕೆ ಒಳಗಾಗಲು ಪ್ರಾರಂಭಿಸಿದಾಗ ಅವರು ಎಲ್ಲರಂತೆ ಆಶ್ಚರ್ಯಚಕಿತರಾದರು ಎಂದು ನಾನು ಭಾವಿಸುತ್ತೇನೆ")</f>
        <v>ಜನರು ಅನಾರೋಗ್ಯಕ್ಕೆ ಒಳಗಾಗಲು ಪ್ರಾರಂಭಿಸಿದಾಗ ಅವರು ಎಲ್ಲರಂತೆ ಆಶ್ಚರ್ಯಚಕಿತರಾದರು ಎಂದು ನಾನು ಭಾವಿಸುತ್ತೇನೆ</v>
      </c>
      <c r="C43" s="1">
        <v>5</v>
      </c>
    </row>
    <row r="44" spans="1:3" x14ac:dyDescent="0.3">
      <c r="A44" s="1" t="s">
        <v>43</v>
      </c>
      <c r="B44" s="1" t="str">
        <f ca="1">IFERROR(__xludf.DUMMYFUNCTION("GOOGLETRANSLATE(A1231,""EN"",""KN"")"),"ನಾನು ಸಹಾಯ ಮಾಡಲು ಸಾಧ್ಯವಿಲ್ಲ ಆದರೆ ಆಶ್ಚರ್ಯಪಡುತ್ತೇನೆ")</f>
        <v>ನಾನು ಸಹಾಯ ಮಾಡಲು ಸಾಧ್ಯವಿಲ್ಲ ಆದರೆ ಆಶ್ಚರ್ಯಪಡುತ್ತೇನೆ</v>
      </c>
      <c r="C44" s="1">
        <v>5</v>
      </c>
    </row>
    <row r="45" spans="1:3" x14ac:dyDescent="0.3">
      <c r="A45" s="1" t="s">
        <v>44</v>
      </c>
      <c r="B45" s="1" t="str">
        <f ca="1">IFERROR(__xludf.DUMMYFUNCTION("GOOGLETRANSLATE(A1232,""EN"",""KN"")"),"ನಾನು ಅದ್ಭುತವಾದ ಶೈಲಿಯನ್ನು ಹೊಂದಿದ್ದೇನೆ ಎಂದು ನನಗೆ ಯಾವಾಗಲೂ ಅನಿಸುವುದಿಲ್ಲ ಮತ್ತು ಹೆಚ್ಚಿನ ದಿನಗಳಲ್ಲಿ ನಾನು ಬೇರೆ ಯಾವುದನ್ನಾದರೂ ಆರಾಮವನ್ನು ಆರಿಸಿಕೊಳ್ಳುತ್ತೇನೆ ಆದರೆ ನನ್ನ ಬಗ್ಗೆ ನಾನು ಹೇಗೆ ಭಾವಿಸುತ್ತೇನೆ ಎಂಬುದರಲ್ಲಿ ಎಲ್ಲಾ ವ್ಯತ್ಯಾಸವನ್ನುಂಟುಮಾಡುತ್ತದೆ ಎಂದು ನಾನು ಭಾವಿಸುವ ಒಂದು ವಿಷಯವಿದ"&amp;"ೆ ಮತ್ತು ಅದು ಮೇಕಪ್ ಆಗಿದೆ")</f>
        <v>ನಾನು ಅದ್ಭುತವಾದ ಶೈಲಿಯನ್ನು ಹೊಂದಿದ್ದೇನೆ ಎಂದು ನನಗೆ ಯಾವಾಗಲೂ ಅನಿಸುವುದಿಲ್ಲ ಮತ್ತು ಹೆಚ್ಚಿನ ದಿನಗಳಲ್ಲಿ ನಾನು ಬೇರೆ ಯಾವುದನ್ನಾದರೂ ಆರಾಮವನ್ನು ಆರಿಸಿಕೊಳ್ಳುತ್ತೇನೆ ಆದರೆ ನನ್ನ ಬಗ್ಗೆ ನಾನು ಹೇಗೆ ಭಾವಿಸುತ್ತೇನೆ ಎಂಬುದರಲ್ಲಿ ಎಲ್ಲಾ ವ್ಯತ್ಯಾಸವನ್ನುಂಟುಮಾಡುತ್ತದೆ ಎಂದು ನಾನು ಭಾವಿಸುವ ಒಂದು ವಿಷಯವಿದೆ ಮತ್ತು ಅದು ಮೇಕಪ್ ಆಗಿದೆ</v>
      </c>
      <c r="C45" s="1">
        <v>5</v>
      </c>
    </row>
    <row r="46" spans="1:3" x14ac:dyDescent="0.3">
      <c r="A46" s="1" t="s">
        <v>45</v>
      </c>
      <c r="B46" s="1" t="str">
        <f ca="1">IFERROR(__xludf.DUMMYFUNCTION("GOOGLETRANSLATE(A1262,""EN"",""KN"")"),"ನಾನು ದೊಡ್ಡವನಾಗಿದ್ದೇನೆ ಮತ್ತು ನನ್ನ ಜೀವನವು ತುಂಬಾ ವಿಭಿನ್ನವಾಗಿದೆ, ಆ ಬೆಳಿಗ್ಗೆ ನಾನು ಎಷ್ಟು ಆಶ್ಚರ್ಯಚಕಿತನಾಗಿದ್ದೆ ಎಂದು ನಾನು ಭಾವಿಸುತ್ತೇನೆ")</f>
        <v>ನಾನು ದೊಡ್ಡವನಾಗಿದ್ದೇನೆ ಮತ್ತು ನನ್ನ ಜೀವನವು ತುಂಬಾ ವಿಭಿನ್ನವಾಗಿದೆ, ಆ ಬೆಳಿಗ್ಗೆ ನಾನು ಎಷ್ಟು ಆಶ್ಚರ್ಯಚಕಿತನಾಗಿದ್ದೆ ಎಂದು ನಾನು ಭಾವಿಸುತ್ತೇನೆ</v>
      </c>
      <c r="C46" s="1">
        <v>5</v>
      </c>
    </row>
    <row r="47" spans="1:3" x14ac:dyDescent="0.3">
      <c r="A47" s="1" t="s">
        <v>46</v>
      </c>
      <c r="B47" s="1" t="str">
        <f ca="1">IFERROR(__xludf.DUMMYFUNCTION("GOOGLETRANSLATE(A1284,""EN"",""KN"")"),"ನಾನು ಕೇಳಲು ಪ್ರಯತ್ನಿಸುತ್ತಿರುವ ನಿಖರವಾದ ಪ್ರಶ್ನೆಯನ್ನು ನಾನು ಆಶ್ಚರ್ಯಚಕಿತನಾದನು ಮತ್ತು ಆಶ್ಚರ್ಯ ಪಡುತ್ತೇನೆ")</f>
        <v>ನಾನು ಕೇಳಲು ಪ್ರಯತ್ನಿಸುತ್ತಿರುವ ನಿಖರವಾದ ಪ್ರಶ್ನೆಯನ್ನು ನಾನು ಆಶ್ಚರ್ಯಚಕಿತನಾದನು ಮತ್ತು ಆಶ್ಚರ್ಯ ಪಡುತ್ತೇನೆ</v>
      </c>
      <c r="C47" s="1">
        <v>5</v>
      </c>
    </row>
    <row r="48" spans="1:3" x14ac:dyDescent="0.3">
      <c r="A48" s="1" t="s">
        <v>47</v>
      </c>
      <c r="B48" s="1" t="str">
        <f ca="1">IFERROR(__xludf.DUMMYFUNCTION("GOOGLETRANSLATE(A1296,""EN"",""KN"")"),"ನಾನು ಹಿಂತಿರುಗಿ ನೋಡಿದಾಗ ನನಗೆ ಆಶ್ಚರ್ಯವಾಗುತ್ತದೆ")</f>
        <v>ನಾನು ಹಿಂತಿರುಗಿ ನೋಡಿದಾಗ ನನಗೆ ಆಶ್ಚರ್ಯವಾಗುತ್ತದೆ</v>
      </c>
      <c r="C48" s="1">
        <v>5</v>
      </c>
    </row>
    <row r="49" spans="1:3" x14ac:dyDescent="0.3">
      <c r="A49" s="1" t="s">
        <v>48</v>
      </c>
      <c r="B49" s="1" t="str">
        <f ca="1">IFERROR(__xludf.DUMMYFUNCTION("GOOGLETRANSLATE(A1306,""EN"",""KN"")"),"ನಾನು ಕೇವಲ ಆಕರ್ಷಿತನಾಗಿದ್ದೇನೆ ಆದರೆ ಸಂಪೂರ್ಣವಾಗಿ ಆಕರ್ಷಿತನಾಗಿದ್ದೇನೆ ಮತ್ತು ಅವನೊಳಗೆ ಯಾವುದೋ ಒಂದು ರೀತಿಯ ಲೌಕಿಕ ಜೀವಿಯಂತೆ ಸಂಪೂರ್ಣವಾಗಿ ಆಕರ್ಷಿತನಾಗಿದ್ದೇನೆ ಆದರೆ ನಿಜವಾಗಿಯೂ ಪ್ರಕಾಶಮಾನವಾದ ಬೆಳಕು")</f>
        <v>ನಾನು ಕೇವಲ ಆಕರ್ಷಿತನಾಗಿದ್ದೇನೆ ಆದರೆ ಸಂಪೂರ್ಣವಾಗಿ ಆಕರ್ಷಿತನಾಗಿದ್ದೇನೆ ಮತ್ತು ಅವನೊಳಗೆ ಯಾವುದೋ ಒಂದು ರೀತಿಯ ಲೌಕಿಕ ಜೀವಿಯಂತೆ ಸಂಪೂರ್ಣವಾಗಿ ಆಕರ್ಷಿತನಾಗಿದ್ದೇನೆ ಆದರೆ ನಿಜವಾಗಿಯೂ ಪ್ರಕಾಶಮಾನವಾದ ಬೆಳಕು</v>
      </c>
      <c r="C49" s="1">
        <v>5</v>
      </c>
    </row>
    <row r="50" spans="1:3" x14ac:dyDescent="0.3">
      <c r="A50" s="1" t="s">
        <v>49</v>
      </c>
      <c r="B50" s="1" t="str">
        <f ca="1">IFERROR(__xludf.DUMMYFUNCTION("GOOGLETRANSLATE(A1317,""EN"",""KN"")"),"ನಾನು ಬರವಣಿಗೆಯಿಂದ ಒಂದು ದಿನ ರಜೆ ಪಡೆಯುತ್ತೇನೆ ಮತ್ತು ತಮಾಷೆಯಾಗಿರಲು ಒತ್ತಡವನ್ನು ಅನುಭವಿಸುತ್ತೇನೆ ಮತ್ತು ನಿಮ್ಮ ಕಥೆಗಳನ್ನು ನೋಡಿ ನಗುತ್ತೇನೆ ಮತ್ತು ಕೆಲವು ಬ್ಲಾಗ್ ಪ್ರೀತಿಯನ್ನು ಹಂಚಿಕೊಳ್ಳಲು ಸೋಮವಾರ ಅದ್ಭುತವಾಗಿದೆ href http geremiafamily")</f>
        <v>ನಾನು ಬರವಣಿಗೆಯಿಂದ ಒಂದು ದಿನ ರಜೆ ಪಡೆಯುತ್ತೇನೆ ಮತ್ತು ತಮಾಷೆಯಾಗಿರಲು ಒತ್ತಡವನ್ನು ಅನುಭವಿಸುತ್ತೇನೆ ಮತ್ತು ನಿಮ್ಮ ಕಥೆಗಳನ್ನು ನೋಡಿ ನಗುತ್ತೇನೆ ಮತ್ತು ಕೆಲವು ಬ್ಲಾಗ್ ಪ್ರೀತಿಯನ್ನು ಹಂಚಿಕೊಳ್ಳಲು ಸೋಮವಾರ ಅದ್ಭುತವಾಗಿದೆ href http geremiafamily</v>
      </c>
      <c r="C50" s="1">
        <v>5</v>
      </c>
    </row>
    <row r="51" spans="1:3" x14ac:dyDescent="0.3">
      <c r="A51" s="1" t="s">
        <v>50</v>
      </c>
      <c r="B51" s="1" t="str">
        <f ca="1">IFERROR(__xludf.DUMMYFUNCTION("GOOGLETRANSLATE(A1320,""EN"",""KN"")"),"ನಾನು ಆಘಾತಕ್ಕೊಳಗಾಗಲು ಅಥವಾ ಖಿನ್ನತೆಗೆ ಒಳಗಾಗಲು ಪ್ರಯತ್ನಿಸುತ್ತಿದ್ದೆ ಅಥವಾ ಹೇಗಾದರೂ ಪ್ರಭಾವಿತನಾಗಿದ್ದೇನೆ ಆದರೆ ನನಗೆ ಸಾಧ್ಯವಾಗಲಿಲ್ಲ")</f>
        <v>ನಾನು ಆಘಾತಕ್ಕೊಳಗಾಗಲು ಅಥವಾ ಖಿನ್ನತೆಗೆ ಒಳಗಾಗಲು ಪ್ರಯತ್ನಿಸುತ್ತಿದ್ದೆ ಅಥವಾ ಹೇಗಾದರೂ ಪ್ರಭಾವಿತನಾಗಿದ್ದೇನೆ ಆದರೆ ನನಗೆ ಸಾಧ್ಯವಾಗಲಿಲ್ಲ</v>
      </c>
      <c r="C51" s="1">
        <v>5</v>
      </c>
    </row>
    <row r="52" spans="1:3" x14ac:dyDescent="0.3">
      <c r="A52" s="1" t="s">
        <v>51</v>
      </c>
      <c r="B52" s="1" t="str">
        <f ca="1">IFERROR(__xludf.DUMMYFUNCTION("GOOGLETRANSLATE(A1346,""EN"",""KN"")"),"ನಾನು ಇನ್ನೂ ಭಾವನೆಯನ್ನು ಹೊಂದಿದ್ದೇನೆ ಮತ್ತು ಅದು ನನಗೆ ಆಶ್ಚರ್ಯವನ್ನುಂಟುಮಾಡಿತು")</f>
        <v>ನಾನು ಇನ್ನೂ ಭಾವನೆಯನ್ನು ಹೊಂದಿದ್ದೇನೆ ಮತ್ತು ಅದು ನನಗೆ ಆಶ್ಚರ್ಯವನ್ನುಂಟುಮಾಡಿತು</v>
      </c>
      <c r="C52" s="1">
        <v>5</v>
      </c>
    </row>
    <row r="53" spans="1:3" x14ac:dyDescent="0.3">
      <c r="A53" s="1" t="s">
        <v>52</v>
      </c>
      <c r="B53" s="1" t="str">
        <f ca="1">IFERROR(__xludf.DUMMYFUNCTION("GOOGLETRANSLATE(A1375,""EN"",""KN"")"),"ನಾನು ಒಂದು ಅಥವಾ ಎರಡು ಗಂಟೆಗಳ ಕಾಲ ಮತ್ತೆ ನಿದ್ರೆಗೆ ಜಾರಿದೆ ಮತ್ತು ತುಂಬಾ ವಾಸ್ತವಿಕ ವಿಚಿತ್ರ ಕನಸುಗಳನ್ನು ಹೊಂದಿದ್ದೆ, ಅದು ಈಗ ನನ್ನ ತಲೆಯಲ್ಲಿ ಸಿಲುಕಿಕೊಂಡಿದೆ, ಅದು ನನಗೆ ಸ್ವಲ್ಪ ಬೆರಗುಗೊಳಿಸುತ್ತದೆ")</f>
        <v>ನಾನು ಒಂದು ಅಥವಾ ಎರಡು ಗಂಟೆಗಳ ಕಾಲ ಮತ್ತೆ ನಿದ್ರೆಗೆ ಜಾರಿದೆ ಮತ್ತು ತುಂಬಾ ವಾಸ್ತವಿಕ ವಿಚಿತ್ರ ಕನಸುಗಳನ್ನು ಹೊಂದಿದ್ದೆ, ಅದು ಈಗ ನನ್ನ ತಲೆಯಲ್ಲಿ ಸಿಲುಕಿಕೊಂಡಿದೆ, ಅದು ನನಗೆ ಸ್ವಲ್ಪ ಬೆರಗುಗೊಳಿಸುತ್ತದೆ</v>
      </c>
      <c r="C53" s="1">
        <v>5</v>
      </c>
    </row>
    <row r="54" spans="1:3" x14ac:dyDescent="0.3">
      <c r="A54" s="1" t="s">
        <v>53</v>
      </c>
      <c r="B54" s="1" t="str">
        <f ca="1">IFERROR(__xludf.DUMMYFUNCTION("GOOGLETRANSLATE(A1440,""EN"",""KN"")"),"ಅದು ಮೊದಲು ನಿಶ್ಚೇಷ್ಟಿತವಾಗಿತ್ತು ಎಂದು ನಾನು ಹೇಳಲೇಬೇಕು, ನಂತರ ನನ್ನ ತಲೆಯು ಬೆರಗುಗೊಂಡಿತು")</f>
        <v>ಅದು ಮೊದಲು ನಿಶ್ಚೇಷ್ಟಿತವಾಗಿತ್ತು ಎಂದು ನಾನು ಹೇಳಲೇಬೇಕು, ನಂತರ ನನ್ನ ತಲೆಯು ಬೆರಗುಗೊಂಡಿತು</v>
      </c>
      <c r="C54" s="1">
        <v>5</v>
      </c>
    </row>
    <row r="55" spans="1:3" x14ac:dyDescent="0.3">
      <c r="A55" s="1" t="s">
        <v>54</v>
      </c>
      <c r="B55" s="1" t="str">
        <f ca="1">IFERROR(__xludf.DUMMYFUNCTION("GOOGLETRANSLATE(A1455,""EN"",""KN"")"),"ನಾನು ಎರಡನೇ ತ್ರೈಮಾಸಿಕದಲ್ಲಿ ನನಗೆ ಅದ್ಭುತವಾಗಿದೆ")</f>
        <v>ನಾನು ಎರಡನೇ ತ್ರೈಮಾಸಿಕದಲ್ಲಿ ನನಗೆ ಅದ್ಭುತವಾಗಿದೆ</v>
      </c>
      <c r="C55" s="1">
        <v>5</v>
      </c>
    </row>
    <row r="56" spans="1:3" x14ac:dyDescent="0.3">
      <c r="A56" s="1" t="s">
        <v>55</v>
      </c>
      <c r="B56" s="1" t="str">
        <f ca="1">IFERROR(__xludf.DUMMYFUNCTION("GOOGLETRANSLATE(A1484,""EN"",""KN"")"),"ಪಕ್ಕದ ಕ್ಯುಬಿಕಲ್‌ನಲ್ಲಿ ಫಿಶಿಂಗ್ ಟ್ಯಾಕ್ಲ್ ಅನ್ನು ನೇತುಹಾಕಿರುವ ಒಂದು ಗಾತ್ರದ ಪ್ಲಾಸ್ಟಿಕ್ ಮ್ಯಾಕ್ ಮತ್ತು ಸೌ ವೆಸ್ಟರ್ ಅಗಾಧವಾದ ಜೋಡಿ ವೆಲ್‌ಗಳ ಮೇಲೆ ತೂಗಾಡುತ್ತಿರುವಂತೆ ತೋರುತ್ತಿದೆ ಎಂಬುದರ ಕುರಿತು ಕುತೂಹಲದಿಂದ ನನಗೆ ಸಹಾಯ ಮಾಡಲು ಸಾಧ್ಯವಾಗಲಿಲ್ಲ")</f>
        <v>ಪಕ್ಕದ ಕ್ಯುಬಿಕಲ್‌ನಲ್ಲಿ ಫಿಶಿಂಗ್ ಟ್ಯಾಕ್ಲ್ ಅನ್ನು ನೇತುಹಾಕಿರುವ ಒಂದು ಗಾತ್ರದ ಪ್ಲಾಸ್ಟಿಕ್ ಮ್ಯಾಕ್ ಮತ್ತು ಸೌ ವೆಸ್ಟರ್ ಅಗಾಧವಾದ ಜೋಡಿ ವೆಲ್‌ಗಳ ಮೇಲೆ ತೂಗಾಡುತ್ತಿರುವಂತೆ ತೋರುತ್ತಿದೆ ಎಂಬುದರ ಕುರಿತು ಕುತೂಹಲದಿಂದ ನನಗೆ ಸಹಾಯ ಮಾಡಲು ಸಾಧ್ಯವಾಗಲಿಲ್ಲ</v>
      </c>
      <c r="C56" s="1">
        <v>5</v>
      </c>
    </row>
    <row r="57" spans="1:3" x14ac:dyDescent="0.3">
      <c r="A57" s="1" t="s">
        <v>56</v>
      </c>
      <c r="B57" s="1" t="str">
        <f ca="1">IFERROR(__xludf.DUMMYFUNCTION("GOOGLETRANSLATE(A1485,""EN"",""KN"")"),"ನನ್ನ ಸುತ್ತಲಿನ ಜನರು ಮತ್ತು ಪ್ರಪಂಚದೊಂದಿಗೆ ನಾನು ಹೇಗೆ ಸಂಪರ್ಕ ಕಡಿತಗೊಂಡಿದ್ದೇನೆ ಎಂದು ನಾನು ಭಾವಿಸುತ್ತೇನೆ ಎಂದು ನಾನು ಆಶ್ಚರ್ಯಪಡುತ್ತೇನೆ ಎಂದು ನಾನು ಆಗಾಗ್ಗೆ ಗಮನಿಸಿದ್ದೇನೆ.")</f>
        <v>ನನ್ನ ಸುತ್ತಲಿನ ಜನರು ಮತ್ತು ಪ್ರಪಂಚದೊಂದಿಗೆ ನಾನು ಹೇಗೆ ಸಂಪರ್ಕ ಕಡಿತಗೊಂಡಿದ್ದೇನೆ ಎಂದು ನಾನು ಭಾವಿಸುತ್ತೇನೆ ಎಂದು ನಾನು ಆಶ್ಚರ್ಯಪಡುತ್ತೇನೆ ಎಂದು ನಾನು ಆಗಾಗ್ಗೆ ಗಮನಿಸಿದ್ದೇನೆ.</v>
      </c>
      <c r="C57" s="1">
        <v>5</v>
      </c>
    </row>
    <row r="58" spans="1:3" x14ac:dyDescent="0.3">
      <c r="A58" s="1" t="s">
        <v>57</v>
      </c>
      <c r="B58" s="1" t="str">
        <f ca="1">IFERROR(__xludf.DUMMYFUNCTION("GOOGLETRANSLATE(A1495,""EN"",""KN"")"),"ನಾನು ನನ್ನ ಸೋಡಿಯಂ ಅನ್ನು ನೋಡುತ್ತಿದ್ದೇನೆ ಅಂದರೆ ನಾವು ತಿನ್ನುವ ಪ್ರತಿಯೊಂದರಲ್ಲಿ ಎಷ್ಟು ಇದೆ ಎಂದು ನಾನು ದಿಗ್ಭ್ರಮೆಗೊಂಡಿದ್ದೇನೆ ಮತ್ತು ಮುಳುಗಿದ್ದೇನೆ")</f>
        <v>ನಾನು ನನ್ನ ಸೋಡಿಯಂ ಅನ್ನು ನೋಡುತ್ತಿದ್ದೇನೆ ಅಂದರೆ ನಾವು ತಿನ್ನುವ ಪ್ರತಿಯೊಂದರಲ್ಲಿ ಎಷ್ಟು ಇದೆ ಎಂದು ನಾನು ದಿಗ್ಭ್ರಮೆಗೊಂಡಿದ್ದೇನೆ ಮತ್ತು ಮುಳುಗಿದ್ದೇನೆ</v>
      </c>
      <c r="C58" s="1">
        <v>5</v>
      </c>
    </row>
    <row r="59" spans="1:3" x14ac:dyDescent="0.3">
      <c r="A59" s="1" t="s">
        <v>58</v>
      </c>
      <c r="B59" s="1" t="str">
        <f ca="1">IFERROR(__xludf.DUMMYFUNCTION("GOOGLETRANSLATE(A1505,""EN"",""KN"")"),"ನಾನು ನನ್ನೊಂದಿಗೆ ಪ್ರಾಮಾಣಿಕವಾಗಿರಲು ಸಿದ್ಧನಿದ್ದೇನೆ ಮತ್ತು ನಾನು ಆಘಾತಕ್ಕೊಳಗಾಗಿದ್ದೇನೆ ಎಂದು ನಾನು ಭಾವಿಸಿದ್ದಕ್ಕೆ ಹೆಸರನ್ನು ಇಡುತ್ತೇನೆ")</f>
        <v>ನಾನು ನನ್ನೊಂದಿಗೆ ಪ್ರಾಮಾಣಿಕವಾಗಿರಲು ಸಿದ್ಧನಿದ್ದೇನೆ ಮತ್ತು ನಾನು ಆಘಾತಕ್ಕೊಳಗಾಗಿದ್ದೇನೆ ಎಂದು ನಾನು ಭಾವಿಸಿದ್ದಕ್ಕೆ ಹೆಸರನ್ನು ಇಡುತ್ತೇನೆ</v>
      </c>
      <c r="C59" s="1">
        <v>5</v>
      </c>
    </row>
    <row r="60" spans="1:3" x14ac:dyDescent="0.3">
      <c r="A60" s="1" t="s">
        <v>59</v>
      </c>
      <c r="B60" s="1" t="str">
        <f ca="1">IFERROR(__xludf.DUMMYFUNCTION("GOOGLETRANSLATE(A1523,""EN"",""KN"")"),"ನಾನು ವಿಲಕ್ಷಣ ಮತ್ತು ಕೊಬ್ಬಿನ ಭಾವನೆ ಇಲ್ಲದೆ ಫಕಿಂಗ್ ಚಾಕೊಲೇಟ್‌ನಲ್ಲಿ ತುಂಬಿಕೊಳ್ಳಬಹುದು ರಾತ್ರಿಯಲ್ಲಿ ಮಲಗಲು ನಿಮಗೆ ತೊಂದರೆ ಇದೆಯೇ")</f>
        <v>ನಾನು ವಿಲಕ್ಷಣ ಮತ್ತು ಕೊಬ್ಬಿನ ಭಾವನೆ ಇಲ್ಲದೆ ಫಕಿಂಗ್ ಚಾಕೊಲೇಟ್‌ನಲ್ಲಿ ತುಂಬಿಕೊಳ್ಳಬಹುದು ರಾತ್ರಿಯಲ್ಲಿ ಮಲಗಲು ನಿಮಗೆ ತೊಂದರೆ ಇದೆಯೇ</v>
      </c>
      <c r="C60" s="1">
        <v>5</v>
      </c>
    </row>
    <row r="61" spans="1:3" x14ac:dyDescent="0.3">
      <c r="A61" s="1" t="s">
        <v>60</v>
      </c>
      <c r="B61" s="1" t="str">
        <f ca="1">IFERROR(__xludf.DUMMYFUNCTION("GOOGLETRANSLATE(A1584,""EN"",""KN"")"),"ಇದು ನನಗೆ ಎಷ್ಟು ಅದ್ಭುತವಾಗಿದೆ ಎಂದು ನಾನು ಎದುರು ನೋಡುತ್ತಿದ್ದೇನೆ, ನಾವು ಈ ಸಂದರ್ಭದಲ್ಲಿ ಮಾಡುವ ಈ ಅಡಿಕೆ ವಿಷಯದ ಬಗ್ಗೆ ಕುತೂಹಲ ಹೊಂದಿರುವ ಯಾರಿಗಾದರೂ ಮುಂದಿನ ದಿನಗಳಲ್ಲಿ ನಾನು ಅದರ ಬಗ್ಗೆ ಹೆಚ್ಚಿನ ವಿವರಗಳನ್ನು ಪೋಸ್ಟ್ ಮಾಡುತ್ತೇನೆ")</f>
        <v>ಇದು ನನಗೆ ಎಷ್ಟು ಅದ್ಭುತವಾಗಿದೆ ಎಂದು ನಾನು ಎದುರು ನೋಡುತ್ತಿದ್ದೇನೆ, ನಾವು ಈ ಸಂದರ್ಭದಲ್ಲಿ ಮಾಡುವ ಈ ಅಡಿಕೆ ವಿಷಯದ ಬಗ್ಗೆ ಕುತೂಹಲ ಹೊಂದಿರುವ ಯಾರಿಗಾದರೂ ಮುಂದಿನ ದಿನಗಳಲ್ಲಿ ನಾನು ಅದರ ಬಗ್ಗೆ ಹೆಚ್ಚಿನ ವಿವರಗಳನ್ನು ಪೋಸ್ಟ್ ಮಾಡುತ್ತೇನೆ</v>
      </c>
      <c r="C61" s="1">
        <v>5</v>
      </c>
    </row>
    <row r="62" spans="1:3" x14ac:dyDescent="0.3">
      <c r="A62" s="1" t="s">
        <v>61</v>
      </c>
      <c r="B62" s="1" t="str">
        <f ca="1">IFERROR(__xludf.DUMMYFUNCTION("GOOGLETRANSLATE(A1606,""EN"",""KN"")"),"ನಾನು ಸುಳ್ಳು ಹೇಳಲು ಹೋಗುವುದಿಲ್ಲ ಇದೀಗ ಇದನ್ನು ಬರೆಯುತ್ತಿರುವುದು ನಿಜಕ್ಕೂ ವಿಚಿತ್ರವೆನಿಸುತ್ತದೆ")</f>
        <v>ನಾನು ಸುಳ್ಳು ಹೇಳಲು ಹೋಗುವುದಿಲ್ಲ ಇದೀಗ ಇದನ್ನು ಬರೆಯುತ್ತಿರುವುದು ನಿಜಕ್ಕೂ ವಿಚಿತ್ರವೆನಿಸುತ್ತದೆ</v>
      </c>
      <c r="C62" s="1">
        <v>5</v>
      </c>
    </row>
    <row r="63" spans="1:3" x14ac:dyDescent="0.3">
      <c r="A63" s="1" t="s">
        <v>62</v>
      </c>
      <c r="B63" s="1" t="str">
        <f ca="1">IFERROR(__xludf.DUMMYFUNCTION("GOOGLETRANSLATE(A1666,""EN"",""KN"")"),"ಐಡಿ ಸ್ವಲ್ಪ ಕುತೂಹಲವನ್ನು ಅನುಭವಿಸಿದೆ")</f>
        <v>ಐಡಿ ಸ್ವಲ್ಪ ಕುತೂಹಲವನ್ನು ಅನುಭವಿಸಿದೆ</v>
      </c>
      <c r="C63" s="1">
        <v>5</v>
      </c>
    </row>
    <row r="64" spans="1:3" x14ac:dyDescent="0.3">
      <c r="A64" s="1" t="s">
        <v>63</v>
      </c>
      <c r="B64" s="1" t="str">
        <f ca="1">IFERROR(__xludf.DUMMYFUNCTION("GOOGLETRANSLATE(A1713,""EN"",""KN"")"),"ಯಾವುದೋ ವಿಲಕ್ಷಣವು ಈಗಷ್ಟೇ ಕುಸಿದಿದೆ ಎಂಬ ಭಾವನೆ ನನಗೆ ಇನ್ನೂ ಇತ್ತು")</f>
        <v>ಯಾವುದೋ ವಿಲಕ್ಷಣವು ಈಗಷ್ಟೇ ಕುಸಿದಿದೆ ಎಂಬ ಭಾವನೆ ನನಗೆ ಇನ್ನೂ ಇತ್ತು</v>
      </c>
      <c r="C64" s="1">
        <v>5</v>
      </c>
    </row>
    <row r="65" spans="1:3" x14ac:dyDescent="0.3">
      <c r="A65" s="1" t="s">
        <v>64</v>
      </c>
      <c r="B65" s="1" t="str">
        <f ca="1">IFERROR(__xludf.DUMMYFUNCTION("GOOGLETRANSLATE(A1716,""EN"",""KN"")"),"ನಾನು ಕಳೆದ ಸೋಮವಾರ ತಮಾಷೆಯ ಭಾವನೆಯನ್ನು ಪ್ರಾರಂಭಿಸಿದೆ ನಾನು ಗರ್ಭಿಣಿ ಎಂದು ನನಗೆ ತಿಳಿದಿತ್ತು")</f>
        <v>ನಾನು ಕಳೆದ ಸೋಮವಾರ ತಮಾಷೆಯ ಭಾವನೆಯನ್ನು ಪ್ರಾರಂಭಿಸಿದೆ ನಾನು ಗರ್ಭಿಣಿ ಎಂದು ನನಗೆ ತಿಳಿದಿತ್ತು</v>
      </c>
      <c r="C65" s="1">
        <v>5</v>
      </c>
    </row>
    <row r="66" spans="1:3" x14ac:dyDescent="0.3">
      <c r="A66" s="1" t="s">
        <v>65</v>
      </c>
      <c r="B66" s="1" t="str">
        <f ca="1">IFERROR(__xludf.DUMMYFUNCTION("GOOGLETRANSLATE(A1726,""EN"",""KN"")"),"ಈ ಸುತ್ತಾಟದಲ್ಲಿ ನಾನು ಮಿತ್ರರೊಂದಿಗೆ ಎಂದಿಗೂ ಅನುಭವಿಸದ ವಿಚಿತ್ರ ರೀತಿಯ ಶಾಂತಿಯನ್ನು ಅನುಭವಿಸುತ್ತೇನೆ")</f>
        <v>ಈ ಸುತ್ತಾಟದಲ್ಲಿ ನಾನು ಮಿತ್ರರೊಂದಿಗೆ ಎಂದಿಗೂ ಅನುಭವಿಸದ ವಿಚಿತ್ರ ರೀತಿಯ ಶಾಂತಿಯನ್ನು ಅನುಭವಿಸುತ್ತೇನೆ</v>
      </c>
      <c r="C66" s="1">
        <v>5</v>
      </c>
    </row>
    <row r="67" spans="1:3" x14ac:dyDescent="0.3">
      <c r="A67" s="1" t="s">
        <v>66</v>
      </c>
      <c r="B67" s="1" t="str">
        <f ca="1">IFERROR(__xludf.DUMMYFUNCTION("GOOGLETRANSLATE(A1760,""EN"",""KN"")"),"ಭೂವಿಜ್ಞಾನ ನಕ್ಷೆಗಳನ್ನು ಹೊರತೆಗೆಯಲು ನನಗೆ ತುಂಬಾ ಕುತೂಹಲವಿದೆ")</f>
        <v>ಭೂವಿಜ್ಞಾನ ನಕ್ಷೆಗಳನ್ನು ಹೊರತೆಗೆಯಲು ನನಗೆ ತುಂಬಾ ಕುತೂಹಲವಿದೆ</v>
      </c>
      <c r="C67" s="1">
        <v>5</v>
      </c>
    </row>
    <row r="68" spans="1:3" x14ac:dyDescent="0.3">
      <c r="A68" s="1" t="s">
        <v>67</v>
      </c>
      <c r="B68" s="1" t="str">
        <f ca="1">IFERROR(__xludf.DUMMYFUNCTION("GOOGLETRANSLATE(A1771,""EN"",""KN"")"),"ನನ್ನ ಮುಂದೆ ಹಲ್ಲಿನ ಕೆಲಸದಿಂದ ನಾನು ತುಂಬಾ ಪ್ರಭಾವಿತನಾಗಿದ್ದೇನೆ ಮತ್ತು ನಾವು ಯೋಚಿಸಿ ಆತ್ಮಹತ್ಯೆ ಮಾಡಿಕೊಂಡಿದ್ದೇವೆ")</f>
        <v>ನನ್ನ ಮುಂದೆ ಹಲ್ಲಿನ ಕೆಲಸದಿಂದ ನಾನು ತುಂಬಾ ಪ್ರಭಾವಿತನಾಗಿದ್ದೇನೆ ಮತ್ತು ನಾವು ಯೋಚಿಸಿ ಆತ್ಮಹತ್ಯೆ ಮಾಡಿಕೊಂಡಿದ್ದೇವೆ</v>
      </c>
      <c r="C68" s="1">
        <v>5</v>
      </c>
    </row>
    <row r="69" spans="1:3" x14ac:dyDescent="0.3">
      <c r="A69" s="1" t="s">
        <v>68</v>
      </c>
      <c r="B69" s="1" t="str">
        <f ca="1">IFERROR(__xludf.DUMMYFUNCTION("GOOGLETRANSLATE(A1780,""EN"",""KN"")"),"ನಾನು ನಿಶ್ಚಿಂತೆಯನ್ನು ತೊರೆದಿದ್ದೇನೆ ಮತ್ತು ಅವನು ಇರುವ ವ್ಯಕ್ತಿಯಿಂದ ಪ್ರಭಾವಿತನಾಗಿದ್ದೇನೆ")</f>
        <v>ನಾನು ನಿಶ್ಚಿಂತೆಯನ್ನು ತೊರೆದಿದ್ದೇನೆ ಮತ್ತು ಅವನು ಇರುವ ವ್ಯಕ್ತಿಯಿಂದ ಪ್ರಭಾವಿತನಾಗಿದ್ದೇನೆ</v>
      </c>
      <c r="C69" s="1">
        <v>5</v>
      </c>
    </row>
    <row r="70" spans="1:3" x14ac:dyDescent="0.3">
      <c r="A70" s="1" t="s">
        <v>69</v>
      </c>
      <c r="B70" s="1" t="str">
        <f ca="1">IFERROR(__xludf.DUMMYFUNCTION("GOOGLETRANSLATE(A1783,""EN"",""KN"")"),"ನಾನು ಸುಳ್ಳು ಹೇಳುವುದಿಲ್ಲ ಎಂದು ನಾನು ಭಾವಿಸುತ್ತೇನೆ, ನಾನು ಇದನ್ನು ಹಂಚಿಕೊಳ್ಳಬೇಕು ಎಂದು ನನಗೆ ನಿಜವಾಗಿಯೂ ಆಶ್ಚರ್ಯವಾಯಿತು")</f>
        <v>ನಾನು ಸುಳ್ಳು ಹೇಳುವುದಿಲ್ಲ ಎಂದು ನಾನು ಭಾವಿಸುತ್ತೇನೆ, ನಾನು ಇದನ್ನು ಹಂಚಿಕೊಳ್ಳಬೇಕು ಎಂದು ನನಗೆ ನಿಜವಾಗಿಯೂ ಆಶ್ಚರ್ಯವಾಯಿತು</v>
      </c>
      <c r="C70" s="1">
        <v>5</v>
      </c>
    </row>
    <row r="71" spans="1:3" x14ac:dyDescent="0.3">
      <c r="A71" s="1" t="s">
        <v>70</v>
      </c>
      <c r="B71" s="1" t="str">
        <f ca="1">IFERROR(__xludf.DUMMYFUNCTION("GOOGLETRANSLATE(A1787,""EN"",""KN"")"),"ಸ್ಪಷ್ಟವಾದ ಪ್ರಣಯ ಕಾರಣಗಳಿಗಾಗಿ ನಾನು ಅದನ್ನು ನಿಜವಾಗಿಯೂ ವೀಕ್ಷಿಸಲು ಬಯಸುತ್ತೇನೆ ಮತ್ತು ಇದು ನಿಜವಾಗಿಯೂ ತಮಾಷೆಯ ರೀತಿಯ ನಾಟಕವಾಗಿದೆ ಎಂಬ ಭಾವನೆ ನನಗಿದೆ ಮತ್ತು ಈ ಬಾಸ್‌ನೊಂದಿಗೆ ಕೆಲಸ ಮಾಡುವ ಮಹಿಳಾ ಮುಖ್ಯ ಪಾತ್ರದೊಂದಿಗೆ ನಾನು ಸ್ವಲ್ಪಮಟ್ಟಿಗೆ ಹೆಮ್ಮೆಪಡುತ್ತೇನೆ ಮತ್ತು ಸ್ವಲ್ಪ ನೀವು ಅವನನ್ನು ಕಾಕಿ "&amp;"ಎಂದು ಕರೆಯಲು ಬಯಸುತ್ತೀರಿ")</f>
        <v>ಸ್ಪಷ್ಟವಾದ ಪ್ರಣಯ ಕಾರಣಗಳಿಗಾಗಿ ನಾನು ಅದನ್ನು ನಿಜವಾಗಿಯೂ ವೀಕ್ಷಿಸಲು ಬಯಸುತ್ತೇನೆ ಮತ್ತು ಇದು ನಿಜವಾಗಿಯೂ ತಮಾಷೆಯ ರೀತಿಯ ನಾಟಕವಾಗಿದೆ ಎಂಬ ಭಾವನೆ ನನಗಿದೆ ಮತ್ತು ಈ ಬಾಸ್‌ನೊಂದಿಗೆ ಕೆಲಸ ಮಾಡುವ ಮಹಿಳಾ ಮುಖ್ಯ ಪಾತ್ರದೊಂದಿಗೆ ನಾನು ಸ್ವಲ್ಪಮಟ್ಟಿಗೆ ಹೆಮ್ಮೆಪಡುತ್ತೇನೆ ಮತ್ತು ಸ್ವಲ್ಪ ನೀವು ಅವನನ್ನು ಕಾಕಿ ಎಂದು ಕರೆಯಲು ಬಯಸುತ್ತೀರಿ</v>
      </c>
      <c r="C71" s="1">
        <v>5</v>
      </c>
    </row>
    <row r="72" spans="1:3" x14ac:dyDescent="0.3">
      <c r="A72" s="1" t="s">
        <v>71</v>
      </c>
      <c r="B72" s="1" t="str">
        <f ca="1">IFERROR(__xludf.DUMMYFUNCTION("GOOGLETRANSLATE(A1818,""EN"",""KN"")"),"ನಾನು ಹೆಚ್ಚಾಗಿ ಹತಾಶನಾಗುವುದಿಲ್ಲ ಆದರೆ ನಾನು ಹತಾಶೆಯ ಆತಂಕ ಮತ್ತು ಕೆಲವೊಮ್ಮೆ ಕೋಪದ ಮೂಲಕ ಸೈಕಲ್ ಮಾಡುತ್ತೇನೆ")</f>
        <v>ನಾನು ಹೆಚ್ಚಾಗಿ ಹತಾಶನಾಗುವುದಿಲ್ಲ ಆದರೆ ನಾನು ಹತಾಶೆಯ ಆತಂಕ ಮತ್ತು ಕೆಲವೊಮ್ಮೆ ಕೋಪದ ಮೂಲಕ ಸೈಕಲ್ ಮಾಡುತ್ತೇನೆ</v>
      </c>
      <c r="C72" s="1">
        <v>5</v>
      </c>
    </row>
    <row r="73" spans="1:3" x14ac:dyDescent="0.3">
      <c r="A73" s="1" t="s">
        <v>72</v>
      </c>
      <c r="B73" s="1" t="str">
        <f ca="1">IFERROR(__xludf.DUMMYFUNCTION("GOOGLETRANSLATE(A1819,""EN"",""KN"")"),"ನಾನು ದಿಗ್ಭ್ರಮೆಗೊಂಡಿದ್ದೇನೆ ಮತ್ತು ಖಾಲಿಯಾಗಿದ್ದೇನೆ ಮತ್ತು ನನ್ನ ಮೆದುಳಿನಲ್ಲಿ ಏನೋ ಕಾಣೆಯಾಗಿದೆ ಎಂದು ಭಾವಿಸುತ್ತೇನೆ")</f>
        <v>ನಾನು ದಿಗ್ಭ್ರಮೆಗೊಂಡಿದ್ದೇನೆ ಮತ್ತು ಖಾಲಿಯಾಗಿದ್ದೇನೆ ಮತ್ತು ನನ್ನ ಮೆದುಳಿನಲ್ಲಿ ಏನೋ ಕಾಣೆಯಾಗಿದೆ ಎಂದು ಭಾವಿಸುತ್ತೇನೆ</v>
      </c>
      <c r="C73" s="1">
        <v>5</v>
      </c>
    </row>
    <row r="74" spans="1:3" x14ac:dyDescent="0.3">
      <c r="A74" s="1" t="s">
        <v>73</v>
      </c>
      <c r="B74" s="1" t="str">
        <f ca="1">IFERROR(__xludf.DUMMYFUNCTION("GOOGLETRANSLATE(A1826,""EN"",""KN"")"),"ಇದು ಮಾನವರ ವ್ಯಾನಿಟಿಯನ್ನು ಒಟ್ಟುಗೂಡಿಸುತ್ತದೆ ಎಂದು ನನಗೆ ಅನಿಸುತ್ತದೆ ತಮಾಷೆಯ ಚಿತ್ರಗಳು ತಮಾಷೆಯ ಉಲ್ಲೇಖಗಳು ತಮಾಷೆಯ ಮೇಮ್‌ಗಳು ತಮಾಷೆಯ ಚಿತ್ರಗಳು ವಿಫಲವಾದರೆ ಸ್ವಯಂ ಸರಿಪಡಿಸುವಿಕೆ ವಿಫಲವಾಗಿದೆ")</f>
        <v>ಇದು ಮಾನವರ ವ್ಯಾನಿಟಿಯನ್ನು ಒಟ್ಟುಗೂಡಿಸುತ್ತದೆ ಎಂದು ನನಗೆ ಅನಿಸುತ್ತದೆ ತಮಾಷೆಯ ಚಿತ್ರಗಳು ತಮಾಷೆಯ ಉಲ್ಲೇಖಗಳು ತಮಾಷೆಯ ಮೇಮ್‌ಗಳು ತಮಾಷೆಯ ಚಿತ್ರಗಳು ವಿಫಲವಾದರೆ ಸ್ವಯಂ ಸರಿಪಡಿಸುವಿಕೆ ವಿಫಲವಾಗಿದೆ</v>
      </c>
      <c r="C74" s="1">
        <v>5</v>
      </c>
    </row>
    <row r="75" spans="1:3" x14ac:dyDescent="0.3">
      <c r="A75" s="1" t="s">
        <v>74</v>
      </c>
      <c r="B75" s="1" t="str">
        <f ca="1">IFERROR(__xludf.DUMMYFUNCTION("GOOGLETRANSLATE(A1859,""EN"",""KN"")"),"ನಾನು ನಿಮ್ಮೊಂದಿಗೆ ತುಂಬಾ ಪ್ರಾಮಾಣಿಕವಾಗಿರುತ್ತೇನೆ ಅದು ಅದ್ಭುತವಾಗಿದೆ")</f>
        <v>ನಾನು ನಿಮ್ಮೊಂದಿಗೆ ತುಂಬಾ ಪ್ರಾಮಾಣಿಕವಾಗಿರುತ್ತೇನೆ ಅದು ಅದ್ಭುತವಾಗಿದೆ</v>
      </c>
      <c r="C75" s="1">
        <v>5</v>
      </c>
    </row>
    <row r="76" spans="1:3" x14ac:dyDescent="0.3">
      <c r="A76" s="1" t="s">
        <v>75</v>
      </c>
      <c r="B76" s="1" t="str">
        <f ca="1">IFERROR(__xludf.DUMMYFUNCTION("GOOGLETRANSLATE(A1870,""EN"",""KN"")"),"ನನ್ನ ಮುಖ ಮತ್ತು ನನ್ನ ದೇಹದಾದ್ಯಂತ ತಮಾಷೆಯ ಸಂಗತಿಗಳು ನಡೆಯುತ್ತಿವೆ ಎಂದು ನಾನು ಭಾವಿಸುತ್ತೇನೆ")</f>
        <v>ನನ್ನ ಮುಖ ಮತ್ತು ನನ್ನ ದೇಹದಾದ್ಯಂತ ತಮಾಷೆಯ ಸಂಗತಿಗಳು ನಡೆಯುತ್ತಿವೆ ಎಂದು ನಾನು ಭಾವಿಸುತ್ತೇನೆ</v>
      </c>
      <c r="C76" s="1">
        <v>5</v>
      </c>
    </row>
    <row r="77" spans="1:3" x14ac:dyDescent="0.3">
      <c r="A77" s="1" t="s">
        <v>76</v>
      </c>
      <c r="B77" s="1" t="str">
        <f ca="1">IFERROR(__xludf.DUMMYFUNCTION("GOOGLETRANSLATE(A1901,""EN"",""KN"")"),"ಅವನ ಒಳ ಉಡುಪುಗಳಲ್ಲಿ ನಡೆಯುತ್ತಿರುವ ಸರ್ಕಸ್‌ನ ಉಲ್ಲೇಖವು ಒಳಗೆ ನನಗೆ ತಮಾಷೆಯಾಗಿದೆ")</f>
        <v>ಅವನ ಒಳ ಉಡುಪುಗಳಲ್ಲಿ ನಡೆಯುತ್ತಿರುವ ಸರ್ಕಸ್‌ನ ಉಲ್ಲೇಖವು ಒಳಗೆ ನನಗೆ ತಮಾಷೆಯಾಗಿದೆ</v>
      </c>
      <c r="C77" s="1">
        <v>5</v>
      </c>
    </row>
    <row r="78" spans="1:3" x14ac:dyDescent="0.3">
      <c r="A78" s="1" t="s">
        <v>77</v>
      </c>
      <c r="B78" s="1" t="str">
        <f ca="1">IFERROR(__xludf.DUMMYFUNCTION("GOOGLETRANSLATE(A1929,""EN"",""KN"")"),"ನನ್ನ ಪೋಸ್ಟ್‌ನ ಕೆಳಭಾಗದಲ್ಲಿ ಡೆನಿಸ್ ಮತ್ತು ಡೇವ್‌ನಂತಹ ಚಿತ್ರವನ್ನು ಸೇರಿಸದಿರುವುದು ನನಗೆ ತಮಾಷೆಯಾಗಿದೆ")</f>
        <v>ನನ್ನ ಪೋಸ್ಟ್‌ನ ಕೆಳಭಾಗದಲ್ಲಿ ಡೆನಿಸ್ ಮತ್ತು ಡೇವ್‌ನಂತಹ ಚಿತ್ರವನ್ನು ಸೇರಿಸದಿರುವುದು ನನಗೆ ತಮಾಷೆಯಾಗಿದೆ</v>
      </c>
      <c r="C78" s="1">
        <v>5</v>
      </c>
    </row>
    <row r="79" spans="1:3" x14ac:dyDescent="0.3">
      <c r="A79" s="1" t="s">
        <v>78</v>
      </c>
      <c r="B79" s="1" t="str">
        <f ca="1">IFERROR(__xludf.DUMMYFUNCTION("GOOGLETRANSLATE(A1950,""EN"",""KN"")"),"ನಾನು ಪ್ರತಿದಿನ ತುಂಬಾ ದಿಗ್ಭ್ರಮೆಗೊಂಡಿದ್ದೇನೆ")</f>
        <v>ನಾನು ಪ್ರತಿದಿನ ತುಂಬಾ ದಿಗ್ಭ್ರಮೆಗೊಂಡಿದ್ದೇನೆ</v>
      </c>
      <c r="C79" s="1">
        <v>5</v>
      </c>
    </row>
    <row r="80" spans="1:3" x14ac:dyDescent="0.3">
      <c r="A80" s="1" t="s">
        <v>79</v>
      </c>
      <c r="B80" s="1" t="str">
        <f ca="1">IFERROR(__xludf.DUMMYFUNCTION("GOOGLETRANSLATE(A1952,""EN"",""KN"")"),"ಕಾರ್ಪೊರೇಟ್ ಅಮೇರಿಕಾದಲ್ಲಿ ತಪ್ಪಾಗಿರುವ ಎಲ್ಲದರ ಪ್ರತಿನಿಧಿಯಾಗಿ ನಾನು ಅವನನ್ನು ವಾಷಿಂಗ್ಟನ್‌ಗೆ ಕಳುಹಿಸುವುದು ಹಾಸ್ಯಾಸ್ಪದ ಕಲ್ಪನೆ ಎಂದು ಭಾವಿಸುತ್ತೇನೆ")</f>
        <v>ಕಾರ್ಪೊರೇಟ್ ಅಮೇರಿಕಾದಲ್ಲಿ ತಪ್ಪಾಗಿರುವ ಎಲ್ಲದರ ಪ್ರತಿನಿಧಿಯಾಗಿ ನಾನು ಅವನನ್ನು ವಾಷಿಂಗ್ಟನ್‌ಗೆ ಕಳುಹಿಸುವುದು ಹಾಸ್ಯಾಸ್ಪದ ಕಲ್ಪನೆ ಎಂದು ಭಾವಿಸುತ್ತೇನೆ</v>
      </c>
      <c r="C80" s="1">
        <v>5</v>
      </c>
    </row>
    <row r="81" spans="1:3" x14ac:dyDescent="0.3">
      <c r="A81" s="1" t="s">
        <v>80</v>
      </c>
      <c r="B81" s="1" t="str">
        <f ca="1">IFERROR(__xludf.DUMMYFUNCTION("GOOGLETRANSLATE(A1994,""EN"",""KN"")"),"ಆಟದ ಸ್ಟೋರಿ ಮೋಡ್‌ನಲ್ಲಿ ಹಲವಾರು ಜನಪ್ರಿಯ ಸಂಸ್ಕೃತಿ ಮತ್ತು ಗೇಮಿಂಗ್ ಉಲ್ಲೇಖಗಳನ್ನು ಸೇರಿಸುವ ಮೂಲಕ ನಾನು ಎಷ್ಟು ಆಶ್ಚರ್ಯಚಕಿತನಾಗಿದ್ದೇನೆ ಆದರೆ ಮನರಂಜನೆ ಪಡೆದಿದ್ದೇನೆ ಎಂದು ನಾನು ಭಾವಿಸುತ್ತೇನೆ")</f>
        <v>ಆಟದ ಸ್ಟೋರಿ ಮೋಡ್‌ನಲ್ಲಿ ಹಲವಾರು ಜನಪ್ರಿಯ ಸಂಸ್ಕೃತಿ ಮತ್ತು ಗೇಮಿಂಗ್ ಉಲ್ಲೇಖಗಳನ್ನು ಸೇರಿಸುವ ಮೂಲಕ ನಾನು ಎಷ್ಟು ಆಶ್ಚರ್ಯಚಕಿತನಾಗಿದ್ದೇನೆ ಆದರೆ ಮನರಂಜನೆ ಪಡೆದಿದ್ದೇನೆ ಎಂದು ನಾನು ಭಾವಿಸುತ್ತೇನೆ</v>
      </c>
      <c r="C81" s="1">
        <v>5</v>
      </c>
    </row>
    <row r="82" spans="1:3" x14ac:dyDescent="0.3">
      <c r="A82" s="1" t="s">
        <v>81</v>
      </c>
      <c r="B82" s="1" t="str">
        <f ca="1">IFERROR(__xludf.DUMMYFUNCTION("GOOGLETRANSLATE(A67,""EN"",""kN"")"),"ನಾನು ಸ್ವಲ್ಪ ದಿಗ್ಭ್ರಮೆಗೊಂಡಿದ್ದೇನೆ ಆದರೆ ಇಂದು ಬೆಳಗಿನ ತನಕ ಸ್ಟುಡಿಯೋದಲ್ಲಿ ಕೆಲಸ ಮಾಡುತ್ತಿದ್ದ ಜನರು ಏನನ್ನು ಅನುಭವಿಸುತ್ತಿದ್ದಾರೆಂದು ಊಹಿಸಲು ಸಾಧ್ಯವಿಲ್ಲ")</f>
        <v>ನಾನು ಸ್ವಲ್ಪ ದಿಗ್ಭ್ರಮೆಗೊಂಡಿದ್ದೇನೆ ಆದರೆ ಇಂದು ಬೆಳಗಿನ ತನಕ ಸ್ಟುಡಿಯೋದಲ್ಲಿ ಕೆಲಸ ಮಾಡುತ್ತಿದ್ದ ಜನರು ಏನನ್ನು ಅನುಭವಿಸುತ್ತಿದ್ದಾರೆಂದು ಊಹಿಸಲು ಸಾಧ್ಯವಿಲ್ಲ</v>
      </c>
      <c r="C82" s="1">
        <v>5</v>
      </c>
    </row>
    <row r="83" spans="1:3" x14ac:dyDescent="0.3">
      <c r="A83" s="1" t="s">
        <v>82</v>
      </c>
      <c r="B83" s="1" t="str">
        <f ca="1">IFERROR(__xludf.DUMMYFUNCTION("GOOGLETRANSLATE(A71,""EN"",""kN"")"),"ಅನೇಕ ರೋಗಿಗಳಿದ್ದಾರೆ ಎಂಬ ಅಂಶದಿಂದ ನನಗೆ ಆಘಾತ ಮತ್ತು ದುಃಖವಾಗಿದೆ")</f>
        <v>ಅನೇಕ ರೋಗಿಗಳಿದ್ದಾರೆ ಎಂಬ ಅಂಶದಿಂದ ನನಗೆ ಆಘಾತ ಮತ್ತು ದುಃಖವಾಗಿದೆ</v>
      </c>
      <c r="C83" s="1">
        <v>5</v>
      </c>
    </row>
    <row r="84" spans="1:3" x14ac:dyDescent="0.3">
      <c r="A84" s="1" t="s">
        <v>83</v>
      </c>
      <c r="B84" s="1" t="str">
        <f ca="1">IFERROR(__xludf.DUMMYFUNCTION("GOOGLETRANSLATE(A74,""EN"",""kN"")"),"ನಾನು ಬಲಗೈ ಆದರೆ ನಾನು ನೈಸರ್ಗಿಕವಾಗಿ ಎಡಗೈಯಲ್ಲಿ ಬಿಲಿಯರ್ಡ್ಸ್ ಆಡುತ್ತೇನೆ ಆದ್ದರಿಂದ ನಾನು ಬಲಗೈಯಲ್ಲಿ ಆಡಲು ಪ್ರಯತ್ನಿಸುವುದು ವಿಚಿತ್ರವೆನಿಸುತ್ತದೆ")</f>
        <v>ನಾನು ಬಲಗೈ ಆದರೆ ನಾನು ನೈಸರ್ಗಿಕವಾಗಿ ಎಡಗೈಯಲ್ಲಿ ಬಿಲಿಯರ್ಡ್ಸ್ ಆಡುತ್ತೇನೆ ಆದ್ದರಿಂದ ನಾನು ಬಲಗೈಯಲ್ಲಿ ಆಡಲು ಪ್ರಯತ್ನಿಸುವುದು ವಿಚಿತ್ರವೆನಿಸುತ್ತದೆ</v>
      </c>
      <c r="C84" s="1">
        <v>5</v>
      </c>
    </row>
    <row r="85" spans="1:3" x14ac:dyDescent="0.3">
      <c r="A85" s="1" t="s">
        <v>84</v>
      </c>
      <c r="B85" s="1" t="str">
        <f ca="1">IFERROR(__xludf.DUMMYFUNCTION("GOOGLETRANSLATE(A154,""EN"",""kN"")"),"ನಾನು ತುಂಬಾ ಅಹಿತಕರ ಮತ್ತು ವಿಲಕ್ಷಣ ಭಾವನೆಗಳನ್ನು ಅನುಭವಿಸುತ್ತಿದ್ದೆ ಆದರೆ ಅವು ಸಂಕೋಚನಗಳಾಗಿವೆಯೇ ಎಂದು ಖಚಿತವಾಗಿಲ್ಲ ಏಕೆಂದರೆ ಅವರು ಪಿಟೊಸಿನ್‌ನೊಂದಿಗೆ ನನ್ನನ್ನು ಜಾಕ್ ಮಾಡುವವರೆಗೂ ನಾನು ಜೇರ್ಡ್‌ನೊಂದಿಗೆ ಸಂಕೋಚನವನ್ನು ಅನುಭವಿಸಲಿಲ್ಲ")</f>
        <v>ನಾನು ತುಂಬಾ ಅಹಿತಕರ ಮತ್ತು ವಿಲಕ್ಷಣ ಭಾವನೆಗಳನ್ನು ಅನುಭವಿಸುತ್ತಿದ್ದೆ ಆದರೆ ಅವು ಸಂಕೋಚನಗಳಾಗಿವೆಯೇ ಎಂದು ಖಚಿತವಾಗಿಲ್ಲ ಏಕೆಂದರೆ ಅವರು ಪಿಟೊಸಿನ್‌ನೊಂದಿಗೆ ನನ್ನನ್ನು ಜಾಕ್ ಮಾಡುವವರೆಗೂ ನಾನು ಜೇರ್ಡ್‌ನೊಂದಿಗೆ ಸಂಕೋಚನವನ್ನು ಅನುಭವಿಸಲಿಲ್ಲ</v>
      </c>
      <c r="C85" s="1">
        <v>5</v>
      </c>
    </row>
    <row r="86" spans="1:3" x14ac:dyDescent="0.3">
      <c r="A86" s="1" t="s">
        <v>85</v>
      </c>
      <c r="B86" s="1" t="str">
        <f ca="1">IFERROR(__xludf.DUMMYFUNCTION("GOOGLETRANSLATE(A224,""EN"",""kN"")"),"ನಾನು ವೇದಿಕೆಯಲ್ಲಿದ್ದಾಗ ಪ್ರೇಕ್ಷಕರು ಸ್ಫೂರ್ತಿ ಅಥವಾ ಮನರಂಜನೆಯನ್ನು ಅನುಭವಿಸಬೇಕೆಂದು ನಾನು ಬಯಸುತ್ತೇನೆ ಎಂದು ನಾನು ಭಾವಿಸುತ್ತೇನೆ")</f>
        <v>ನಾನು ವೇದಿಕೆಯಲ್ಲಿದ್ದಾಗ ಪ್ರೇಕ್ಷಕರು ಸ್ಫೂರ್ತಿ ಅಥವಾ ಮನರಂಜನೆಯನ್ನು ಅನುಭವಿಸಬೇಕೆಂದು ನಾನು ಬಯಸುತ್ತೇನೆ ಎಂದು ನಾನು ಭಾವಿಸುತ್ತೇನೆ</v>
      </c>
      <c r="C86" s="1">
        <v>5</v>
      </c>
    </row>
    <row r="87" spans="1:3" x14ac:dyDescent="0.3">
      <c r="A87" s="1" t="s">
        <v>86</v>
      </c>
      <c r="B87" s="1" t="str">
        <f ca="1">IFERROR(__xludf.DUMMYFUNCTION("GOOGLETRANSLATE(A251,""EN"",""kN"")"),"ನಾನು ವಿಪರೀತವಾಗಿ ಭಾವಿಸಿದರೆ ನಾನು ಧ್ಯಾನವನ್ನು ಅಭ್ಯಾಸ ಮಾಡುತ್ತೇನೆ ಮತ್ತು ಶಾಂತಿಯುತ ಅಭ್ಯಾಸದಲ್ಲಿ ಆಶಾದಾಯಕವಾಗಿ ಯಶಸ್ವಿಯಾಗುತ್ತೇನೆ")</f>
        <v>ನಾನು ವಿಪರೀತವಾಗಿ ಭಾವಿಸಿದರೆ ನಾನು ಧ್ಯಾನವನ್ನು ಅಭ್ಯಾಸ ಮಾಡುತ್ತೇನೆ ಮತ್ತು ಶಾಂತಿಯುತ ಅಭ್ಯಾಸದಲ್ಲಿ ಆಶಾದಾಯಕವಾಗಿ ಯಶಸ್ವಿಯಾಗುತ್ತೇನೆ</v>
      </c>
      <c r="C87" s="1">
        <v>5</v>
      </c>
    </row>
    <row r="88" spans="1:3" x14ac:dyDescent="0.3">
      <c r="A88" s="1" t="s">
        <v>87</v>
      </c>
      <c r="B88" s="1" t="str">
        <f ca="1">IFERROR(__xludf.DUMMYFUNCTION("GOOGLETRANSLATE(A292,""EN"",""kN"")"),"ನಾನು ಹಾಸ್ಯಾಸ್ಪದ ಮತ್ತು ಜಾಗವನ್ನು ವ್ಯರ್ಥ ಮಾಡುತ್ತಿದ್ದಾನೆ ಅಥವಾ ಅವರು ಮೊದಲು ಪುಸ್ತಕವನ್ನು ನೋಡಬೇಕು ಮತ್ತು ಸ್ವಲ್ಪ ಹೆಚ್ಚು ಮೂಲವನ್ನು ತರಬೇಕು ಎಂದು ನಾನು ಭಾವಿಸುತ್ತೇನೆ")</f>
        <v>ನಾನು ಹಾಸ್ಯಾಸ್ಪದ ಮತ್ತು ಜಾಗವನ್ನು ವ್ಯರ್ಥ ಮಾಡುತ್ತಿದ್ದಾನೆ ಅಥವಾ ಅವರು ಮೊದಲು ಪುಸ್ತಕವನ್ನು ನೋಡಬೇಕು ಮತ್ತು ಸ್ವಲ್ಪ ಹೆಚ್ಚು ಮೂಲವನ್ನು ತರಬೇಕು ಎಂದು ನಾನು ಭಾವಿಸುತ್ತೇನೆ</v>
      </c>
      <c r="C88" s="1">
        <v>5</v>
      </c>
    </row>
    <row r="89" spans="1:3" x14ac:dyDescent="0.3">
      <c r="A89" s="1" t="s">
        <v>88</v>
      </c>
      <c r="B89" s="1" t="str">
        <f ca="1">IFERROR(__xludf.DUMMYFUNCTION("GOOGLETRANSLATE(A319,""EN"",""kN"")"),"ನಾನು ಕೆಲವೊಮ್ಮೆ ಎಲ್ಲಾ ತಮಾಷೆಯಾಗಿ ಭಾವಿಸುತ್ತೇನೆ")</f>
        <v>ನಾನು ಕೆಲವೊಮ್ಮೆ ಎಲ್ಲಾ ತಮಾಷೆಯಾಗಿ ಭಾವಿಸುತ್ತೇನೆ</v>
      </c>
      <c r="C89" s="1">
        <v>5</v>
      </c>
    </row>
    <row r="90" spans="1:3" x14ac:dyDescent="0.3">
      <c r="A90" s="1" t="s">
        <v>89</v>
      </c>
      <c r="B90" s="1" t="str">
        <f ca="1">IFERROR(__xludf.DUMMYFUNCTION("GOOGLETRANSLATE(A344,""EN"",""kN"")"),"ನಾನು ಅವರ ಭೂದೃಶ್ಯಗಳಲ್ಲಿ ವಾತಾವರಣದ ಭಾವನೆಯನ್ನು ಪ್ರೀತಿಸುತ್ತೇನೆ ಮತ್ತು ಸೆರೆಹಿಡಿದಿದ್ದೇನೆ ಅದು ನನ್ನನ್ನು ನಿಜವಾಗಿಯೂ ಪ್ರಭಾವಿಸಿತು")</f>
        <v>ನಾನು ಅವರ ಭೂದೃಶ್ಯಗಳಲ್ಲಿ ವಾತಾವರಣದ ಭಾವನೆಯನ್ನು ಪ್ರೀತಿಸುತ್ತೇನೆ ಮತ್ತು ಸೆರೆಹಿಡಿದಿದ್ದೇನೆ ಅದು ನನ್ನನ್ನು ನಿಜವಾಗಿಯೂ ಪ್ರಭಾವಿಸಿತು</v>
      </c>
      <c r="C90" s="1">
        <v>5</v>
      </c>
    </row>
    <row r="91" spans="1:3" x14ac:dyDescent="0.3">
      <c r="A91" s="1" t="s">
        <v>90</v>
      </c>
      <c r="B91" s="1" t="str">
        <f ca="1">IFERROR(__xludf.DUMMYFUNCTION("GOOGLETRANSLATE(A384,""EN"",""kN"")"),"ನಾನು ದಿಗ್ಭ್ರಮೆಗೊಂಡಿದ್ದೇನೆ ಮತ್ತು ನನ್ನ ಮನಸ್ಸಿನಲ್ಲಿ ಬಹಳಷ್ಟು ಸಂಗತಿಗಳಿವೆ")</f>
        <v>ನಾನು ದಿಗ್ಭ್ರಮೆಗೊಂಡಿದ್ದೇನೆ ಮತ್ತು ನನ್ನ ಮನಸ್ಸಿನಲ್ಲಿ ಬಹಳಷ್ಟು ಸಂಗತಿಗಳಿವೆ</v>
      </c>
      <c r="C91" s="1">
        <v>5</v>
      </c>
    </row>
    <row r="92" spans="1:3" x14ac:dyDescent="0.3">
      <c r="A92" s="1" t="s">
        <v>91</v>
      </c>
      <c r="B92" s="1" t="str">
        <f ca="1">IFERROR(__xludf.DUMMYFUNCTION("GOOGLETRANSLATE(A404,""EN"",""kN"")"),"ನಾನು ಕೆನ್ನೇರಳೆ ತಿಂಗಳು ವಾಸ್ತವವಾಗಿ ಝುವೋ ಫೆಂಗ್ ಅಪ್ ಅನೇಕ ವಿದ್ಯಾರ್ಥಿಗಳಲ್ಲಿ ಆಶ್ಚರ್ಯ ಅನಿಸುವುದಿಲ್ಲ ಎಲ್ಲಾ ಸ್ಪಷ್ಟ ಕ್ಸಿಯಾವೋ ಅವಳ ಗುರುತನ್ನು ಯುವ ಪ್ರಮುಖ ಸ್ಟಾರ್ ಫೆಂಗ್ ಹೇಳುವುದಿಲ್ಲ")</f>
        <v>ನಾನು ಕೆನ್ನೇರಳೆ ತಿಂಗಳು ವಾಸ್ತವವಾಗಿ ಝುವೋ ಫೆಂಗ್ ಅಪ್ ಅನೇಕ ವಿದ್ಯಾರ್ಥಿಗಳಲ್ಲಿ ಆಶ್ಚರ್ಯ ಅನಿಸುವುದಿಲ್ಲ ಎಲ್ಲಾ ಸ್ಪಷ್ಟ ಕ್ಸಿಯಾವೋ ಅವಳ ಗುರುತನ್ನು ಯುವ ಪ್ರಮುಖ ಸ್ಟಾರ್ ಫೆಂಗ್ ಹೇಳುವುದಿಲ್ಲ</v>
      </c>
      <c r="C92" s="1">
        <v>5</v>
      </c>
    </row>
    <row r="93" spans="1:3" x14ac:dyDescent="0.3">
      <c r="A93" s="1" t="s">
        <v>92</v>
      </c>
      <c r="B93" s="1" t="str">
        <f ca="1">IFERROR(__xludf.DUMMYFUNCTION("GOOGLETRANSLATE(A443,""EN"",""kN"")"),"ನಾನು ಈ ಸ್ಮರಣೆಯೊಂದಿಗೆ ನನ್ನನ್ನು ಮನರಂಜಿಸುತ್ತಿದ್ದೆ, ಅದೇ ಸಮಯದಲ್ಲಿ ಆ ಚಿತ್ರದಲ್ಲಿನ ಆ ವ್ಯಕ್ತಿ ಬೆರಗುಗೊಂಡ ಮತ್ತು ಗೊಂದಲಕ್ಕೊಳಗಾಗುತ್ತಾನೆ ಎಂದು ಭಾವಿಸುತ್ತೇನೆ ಮತ್ತು ನಾನು ವಯಸ್ಸಾಗುತ್ತಲೇ ಇರುತ್ತೇನೆ ಮತ್ತು ಹುಡುಗಿಯರು ಅದೇ ವಯಸ್ಸಿನವರಾಗಿರುತ್ತಾರೆ ಎಂದು ಯಾರು ಹೇಳುತ್ತಾರೆ")</f>
        <v>ನಾನು ಈ ಸ್ಮರಣೆಯೊಂದಿಗೆ ನನ್ನನ್ನು ಮನರಂಜಿಸುತ್ತಿದ್ದೆ, ಅದೇ ಸಮಯದಲ್ಲಿ ಆ ಚಿತ್ರದಲ್ಲಿನ ಆ ವ್ಯಕ್ತಿ ಬೆರಗುಗೊಂಡ ಮತ್ತು ಗೊಂದಲಕ್ಕೊಳಗಾಗುತ್ತಾನೆ ಎಂದು ಭಾವಿಸುತ್ತೇನೆ ಮತ್ತು ನಾನು ವಯಸ್ಸಾಗುತ್ತಲೇ ಇರುತ್ತೇನೆ ಮತ್ತು ಹುಡುಗಿಯರು ಅದೇ ವಯಸ್ಸಿನವರಾಗಿರುತ್ತಾರೆ ಎಂದು ಯಾರು ಹೇಳುತ್ತಾರೆ</v>
      </c>
      <c r="C93" s="1">
        <v>5</v>
      </c>
    </row>
    <row r="94" spans="1:3" x14ac:dyDescent="0.3">
      <c r="A94" s="1" t="s">
        <v>93</v>
      </c>
      <c r="B94" s="1" t="str">
        <f ca="1">IFERROR(__xludf.DUMMYFUNCTION("GOOGLETRANSLATE(A471,""EN"",""kN"")"),"ನಾನು ಪ್ರದೇಶದಲ್ಲಿ ವಾಸಿಸುತ್ತಿದ್ದರೆ ನಾನು ಅವರ ಇತರ ಕೆಲವು ಟ್ಯಾಕೋಗಳನ್ನು ಪ್ರಯತ್ನಿಸಲು ಇನ್ನೂ ಕುತೂಹಲದಿಂದ ಕೂಡಿದೆ ಎಂದು ನಾನು ಭಾವಿಸುತ್ತೇನೆ")</f>
        <v>ನಾನು ಪ್ರದೇಶದಲ್ಲಿ ವಾಸಿಸುತ್ತಿದ್ದರೆ ನಾನು ಅವರ ಇತರ ಕೆಲವು ಟ್ಯಾಕೋಗಳನ್ನು ಪ್ರಯತ್ನಿಸಲು ಇನ್ನೂ ಕುತೂಹಲದಿಂದ ಕೂಡಿದೆ ಎಂದು ನಾನು ಭಾವಿಸುತ್ತೇನೆ</v>
      </c>
      <c r="C94" s="1">
        <v>5</v>
      </c>
    </row>
    <row r="95" spans="1:3" x14ac:dyDescent="0.3">
      <c r="A95" s="1" t="s">
        <v>94</v>
      </c>
      <c r="B95" s="1" t="str">
        <f ca="1">IFERROR(__xludf.DUMMYFUNCTION("GOOGLETRANSLATE(A545,""EN"",""kN"")"),"ನಾನು ಮೊದಲು ಮಾತನಾಡಿದ್ದೇನೆ ಆದರೆ ಭಾವನೆ ಬಲಗೊಳ್ಳುತ್ತಿದೆ ಮತ್ತು ಇತರರು ಇದೇ ರೀತಿಯ ಆಲೋಚನೆಗಳನ್ನು ಹೊಂದಿದ್ದರೆ ನನಗೆ ಕುತೂಹಲವಿದೆ")</f>
        <v>ನಾನು ಮೊದಲು ಮಾತನಾಡಿದ್ದೇನೆ ಆದರೆ ಭಾವನೆ ಬಲಗೊಳ್ಳುತ್ತಿದೆ ಮತ್ತು ಇತರರು ಇದೇ ರೀತಿಯ ಆಲೋಚನೆಗಳನ್ನು ಹೊಂದಿದ್ದರೆ ನನಗೆ ಕುತೂಹಲವಿದೆ</v>
      </c>
      <c r="C95" s="1">
        <v>5</v>
      </c>
    </row>
    <row r="96" spans="1:3" x14ac:dyDescent="0.3">
      <c r="A96" s="1" t="s">
        <v>95</v>
      </c>
      <c r="B96" s="1" t="str">
        <f ca="1">IFERROR(__xludf.DUMMYFUNCTION("GOOGLETRANSLATE(A554,""EN"",""kN"")"),"ಈ ಬೆಳವಣಿಗೆಯಲ್ಲಿ ನಾನು ಆಶ್ಚರ್ಯಪಡಬೇಕಾಗಿಲ್ಲ ಎಂದು ನಾನು ಭಾವಿಸುತ್ತೇನೆ")</f>
        <v>ಈ ಬೆಳವಣಿಗೆಯಲ್ಲಿ ನಾನು ಆಶ್ಚರ್ಯಪಡಬೇಕಾಗಿಲ್ಲ ಎಂದು ನಾನು ಭಾವಿಸುತ್ತೇನೆ</v>
      </c>
      <c r="C96" s="1">
        <v>5</v>
      </c>
    </row>
    <row r="97" spans="1:3" x14ac:dyDescent="0.3">
      <c r="A97" s="1" t="s">
        <v>96</v>
      </c>
      <c r="B97" s="1" t="str">
        <f ca="1">IFERROR(__xludf.DUMMYFUNCTION("GOOGLETRANSLATE(A598,""EN"",""kN"")"),"ನಾನು ನಿಮ್ಮ ಚಲನವಲನಗಳನ್ನು ಅನುಭವಿಸುತ್ತಾ ನನ್ನ ದಿನವನ್ನು ಕಳೆಯುತ್ತಿದ್ದೇನೆ ಮತ್ತು ನನ್ನ ದೇಹದಲ್ಲಿ ಅದ್ಭುತವಾದ ಏನಾದರೂ ನಡೆಯುತ್ತಿದೆ ಎಂದು ಆಶ್ಚರ್ಯಚಕಿತನಾಗಿದ್ದೇನೆ, ಅದು ನಿಮಗೆ ಮತ್ತು ನನಗೆ ಮಾತ್ರ ವಿಶೇಷ ರಹಸ್ಯವಾಗಿದೆ")</f>
        <v>ನಾನು ನಿಮ್ಮ ಚಲನವಲನಗಳನ್ನು ಅನುಭವಿಸುತ್ತಾ ನನ್ನ ದಿನವನ್ನು ಕಳೆಯುತ್ತಿದ್ದೇನೆ ಮತ್ತು ನನ್ನ ದೇಹದಲ್ಲಿ ಅದ್ಭುತವಾದ ಏನಾದರೂ ನಡೆಯುತ್ತಿದೆ ಎಂದು ಆಶ್ಚರ್ಯಚಕಿತನಾಗಿದ್ದೇನೆ, ಅದು ನಿಮಗೆ ಮತ್ತು ನನಗೆ ಮಾತ್ರ ವಿಶೇಷ ರಹಸ್ಯವಾಗಿದೆ</v>
      </c>
      <c r="C97" s="1">
        <v>5</v>
      </c>
    </row>
    <row r="98" spans="1:3" x14ac:dyDescent="0.3">
      <c r="A98" s="1" t="s">
        <v>97</v>
      </c>
      <c r="B98" s="1" t="str">
        <f ca="1">IFERROR(__xludf.DUMMYFUNCTION("GOOGLETRANSLATE(A615,""EN"",""kN"")"),"ನನಗೆ ಕುತೂಹಲವಿದೆ ಏಕೆಂದರೆ ಸಸ್ಯದಂತಹ ಹೆಲ್ಟರ್‌ಸ್ಕೆಲ್ಟರ್‌ನ ಮೇಲ್ಭಾಗದಲ್ಲಿ ಏನಿದೆ ಎಂದು ಅನ್ವೇಷಿಸಲು ನಾನು ಬಯಸುತ್ತೇನೆ")</f>
        <v>ನನಗೆ ಕುತೂಹಲವಿದೆ ಏಕೆಂದರೆ ಸಸ್ಯದಂತಹ ಹೆಲ್ಟರ್‌ಸ್ಕೆಲ್ಟರ್‌ನ ಮೇಲ್ಭಾಗದಲ್ಲಿ ಏನಿದೆ ಎಂದು ಅನ್ವೇಷಿಸಲು ನಾನು ಬಯಸುತ್ತೇನೆ</v>
      </c>
      <c r="C98" s="1">
        <v>5</v>
      </c>
    </row>
    <row r="99" spans="1:3" x14ac:dyDescent="0.3">
      <c r="A99" s="1" t="s">
        <v>98</v>
      </c>
      <c r="B99" s="1" t="str">
        <f ca="1">IFERROR(__xludf.DUMMYFUNCTION("GOOGLETRANSLATE(A627,""EN"",""kN"")"),"ನನಗಿಂತ ಮೊದಲಿನ ಮಹಿಳೆಯರ ಮೇಲೆ ನಾನು ಯೋಚಿಸುವ ಎಲ್ಲವನ್ನೂ ಮಾಡಲು ಪ್ರಯತ್ನಿಸುವ ಮೂಲಕ ನಾನು ಉತ್ಸುಕನಾಗಿದ್ದೇನೆ")</f>
        <v>ನನಗಿಂತ ಮೊದಲಿನ ಮಹಿಳೆಯರ ಮೇಲೆ ನಾನು ಯೋಚಿಸುವ ಎಲ್ಲವನ್ನೂ ಮಾಡಲು ಪ್ರಯತ್ನಿಸುವ ಮೂಲಕ ನಾನು ಉತ್ಸುಕನಾಗಿದ್ದೇನೆ</v>
      </c>
      <c r="C99" s="1">
        <v>5</v>
      </c>
    </row>
    <row r="100" spans="1:3" x14ac:dyDescent="0.3">
      <c r="A100" s="1" t="s">
        <v>99</v>
      </c>
      <c r="B100" s="1" t="str">
        <f ca="1">IFERROR(__xludf.DUMMYFUNCTION("GOOGLETRANSLATE(A673,""EN"",""kN"")"),"wotcs ಪರವಾಗಿ ಇದು ವಿಚಿತ್ರವಾಗಿದೆ ಎಂದು ನಾನು ಭಾವಿಸುತ್ತೇನೆ")</f>
        <v>wotcs ಪರವಾಗಿ ಇದು ವಿಚಿತ್ರವಾಗಿದೆ ಎಂದು ನಾನು ಭಾವಿಸುತ್ತೇನೆ</v>
      </c>
      <c r="C100" s="1">
        <v>5</v>
      </c>
    </row>
    <row r="101" spans="1:3" x14ac:dyDescent="0.3">
      <c r="A101" s="1" t="s">
        <v>100</v>
      </c>
      <c r="B101" s="1" t="str">
        <f ca="1">IFERROR(__xludf.DUMMYFUNCTION("GOOGLETRANSLATE(A683,""EN"",""kN"")"),"ನಾನು ಕಂಬಳಿಯನ್ನು ಸ್ವೀಕರಿಸಿದ್ದೇನೆ ಅದು ಎಷ್ಟು ತುಪ್ಪುಳಿನಂತಿರುತ್ತದೆ ಮತ್ತು ತುಂಬಾ ಮೃದುವಾಗಿರುತ್ತದೆ ಎಂದು ನಾನು ಸಂಪೂರ್ಣವಾಗಿ ಆಶ್ಚರ್ಯಚಕಿತನಾದನು, ಅದು ಅದ್ಭುತವಾಗಿದೆ ಎಂದು ನಾನು ಭಾವಿಸಿರಲಿಲ್ಲ")</f>
        <v>ನಾನು ಕಂಬಳಿಯನ್ನು ಸ್ವೀಕರಿಸಿದ್ದೇನೆ ಅದು ಎಷ್ಟು ತುಪ್ಪುಳಿನಂತಿರುತ್ತದೆ ಮತ್ತು ತುಂಬಾ ಮೃದುವಾಗಿರುತ್ತದೆ ಎಂದು ನಾನು ಸಂಪೂರ್ಣವಾಗಿ ಆಶ್ಚರ್ಯಚಕಿತನಾದನು, ಅದು ಅದ್ಭುತವಾಗಿದೆ ಎಂದು ನಾನು ಭಾವಿಸಿರಲಿಲ್ಲ</v>
      </c>
      <c r="C101" s="1">
        <v>5</v>
      </c>
    </row>
    <row r="102" spans="1:3" x14ac:dyDescent="0.3">
      <c r="A102" s="1" t="s">
        <v>101</v>
      </c>
      <c r="B102" s="1" t="str">
        <f ca="1">IFERROR(__xludf.DUMMYFUNCTION("GOOGLETRANSLATE(A707,""EN"",""kN"")"),"ನೀವು ಹೇಗಿದ್ದೀರಿ ಎಂದು ನನಗೆ ಅತೀವವಾಗಿ ಅನಿಸುತ್ತದೆ")</f>
        <v>ನೀವು ಹೇಗಿದ್ದೀರಿ ಎಂದು ನನಗೆ ಅತೀವವಾಗಿ ಅನಿಸುತ್ತದೆ</v>
      </c>
      <c r="C102" s="1">
        <v>5</v>
      </c>
    </row>
    <row r="103" spans="1:3" x14ac:dyDescent="0.3">
      <c r="A103" s="1" t="s">
        <v>102</v>
      </c>
      <c r="B103" s="1" t="str">
        <f ca="1">IFERROR(__xludf.DUMMYFUNCTION("GOOGLETRANSLATE(A797,""EN"",""kN"")"),"ಸೈನೈಸ್ ಇತಿಹಾಸದ ಪ್ರಾಮುಖ್ಯತೆಯನ್ನು ವಾಸ್ತವವಾಗಿ ಗುರುತಿಸಿದ್ದಕ್ಕಾಗಿ ಸಿನೈನ ದ್ವೇಷಿಸಲ್ಪಟ್ಟ ಇಸ್ರೇಲಿ ಆಕ್ರಮಣಕ್ಕಾಗಿ ನಾನು ವಿಚಿತ್ರವಾದ ಕೃತಜ್ಞತೆಯನ್ನು ಅನುಭವಿಸುತ್ತೇನೆ")</f>
        <v>ಸೈನೈಸ್ ಇತಿಹಾಸದ ಪ್ರಾಮುಖ್ಯತೆಯನ್ನು ವಾಸ್ತವವಾಗಿ ಗುರುತಿಸಿದ್ದಕ್ಕಾಗಿ ಸಿನೈನ ದ್ವೇಷಿಸಲ್ಪಟ್ಟ ಇಸ್ರೇಲಿ ಆಕ್ರಮಣಕ್ಕಾಗಿ ನಾನು ವಿಚಿತ್ರವಾದ ಕೃತಜ್ಞತೆಯನ್ನು ಅನುಭವಿಸುತ್ತೇನೆ</v>
      </c>
      <c r="C103" s="1">
        <v>5</v>
      </c>
    </row>
    <row r="104" spans="1:3" x14ac:dyDescent="0.3">
      <c r="A104" s="1" t="s">
        <v>103</v>
      </c>
      <c r="B104" s="1" t="str">
        <f ca="1">IFERROR(__xludf.DUMMYFUNCTION("GOOGLETRANSLATE(A815,""EN"",""kN"")"),"ನನಗೆ ಬೆದರಿಕೆ ಹಾಕುವುದರಿಂದ ನಾನು ಯಾವಾಗಲೂ ತುಂಬಾ ಆಘಾತಕ್ಕೊಳಗಾಗುತ್ತೇನೆ")</f>
        <v>ನನಗೆ ಬೆದರಿಕೆ ಹಾಕುವುದರಿಂದ ನಾನು ಯಾವಾಗಲೂ ತುಂಬಾ ಆಘಾತಕ್ಕೊಳಗಾಗುತ್ತೇನೆ</v>
      </c>
      <c r="C104" s="1">
        <v>5</v>
      </c>
    </row>
    <row r="105" spans="1:3" x14ac:dyDescent="0.3">
      <c r="A105" s="1" t="s">
        <v>104</v>
      </c>
      <c r="B105" s="1" t="str">
        <f ca="1">IFERROR(__xludf.DUMMYFUNCTION("GOOGLETRANSLATE(A822,""EN"",""kN"")"),"ನಾನು ಸ್ವಲ್ಪಮಟ್ಟಿಗೆ ಅತಿಯಾದ ಭಾವನೆಯನ್ನು ಕಂಡುಕೊಂಡಿದ್ದೇನೆ")</f>
        <v>ನಾನು ಸ್ವಲ್ಪಮಟ್ಟಿಗೆ ಅತಿಯಾದ ಭಾವನೆಯನ್ನು ಕಂಡುಕೊಂಡಿದ್ದೇನೆ</v>
      </c>
      <c r="C105" s="1">
        <v>5</v>
      </c>
    </row>
    <row r="106" spans="1:3" x14ac:dyDescent="0.3">
      <c r="A106" s="1" t="s">
        <v>105</v>
      </c>
      <c r="B106" s="1" t="str">
        <f ca="1">IFERROR(__xludf.DUMMYFUNCTION("GOOGLETRANSLATE(A846,""EN"",""kN"")"),"ಕಪ್ಪು ಶುಕ್ರವಾರದಂದು ನಾನು ಅನಾರೋಗ್ಯಕ್ಕೆ ಒಳಗಾಗಿದ್ದೇನೆ ಮತ್ತು ಉಳಿಯುವ ನನ್ನ ಭರವಸೆಯನ್ನು ಉಳಿಸಿಕೊಳ್ಳಲು ನನ್ನ ಇಚ್ಛೆಗೆ ವಿರುದ್ಧವಾಗಿ ಒತ್ತಾಯಿಸಲಾಯಿತು ಆದರೆ ನಗರಕ್ಕೆ ಹಿಂತಿರುಗಿರುವುದು ಅದ್ಭುತವಾಗಿದೆ ಎಂದು ನಾನು ಭಾವಿಸುತ್ತೇನೆ")</f>
        <v>ಕಪ್ಪು ಶುಕ್ರವಾರದಂದು ನಾನು ಅನಾರೋಗ್ಯಕ್ಕೆ ಒಳಗಾಗಿದ್ದೇನೆ ಮತ್ತು ಉಳಿಯುವ ನನ್ನ ಭರವಸೆಯನ್ನು ಉಳಿಸಿಕೊಳ್ಳಲು ನನ್ನ ಇಚ್ಛೆಗೆ ವಿರುದ್ಧವಾಗಿ ಒತ್ತಾಯಿಸಲಾಯಿತು ಆದರೆ ನಗರಕ್ಕೆ ಹಿಂತಿರುಗಿರುವುದು ಅದ್ಭುತವಾಗಿದೆ ಎಂದು ನಾನು ಭಾವಿಸುತ್ತೇನೆ</v>
      </c>
      <c r="C106" s="1">
        <v>5</v>
      </c>
    </row>
    <row r="107" spans="1:3" x14ac:dyDescent="0.3">
      <c r="A107" s="1" t="s">
        <v>106</v>
      </c>
      <c r="B107" s="1" t="str">
        <f ca="1">IFERROR(__xludf.DUMMYFUNCTION("GOOGLETRANSLATE(A877,""EN"",""kN"")"),"ನಾನು ಇನ್ನೊಂದು ಸಾಹಸದಲ್ಲಿದ್ದೇನೆ ಎಂದು ನನಗೆ ಅನಿಸುತ್ತದೆ ಮತ್ತು ಎಲ್ಲಕ್ಕಿಂತ ಹೆಚ್ಚಾಗಿ ನಾನು ಅದರ ಬಗ್ಗೆ ಹೆಚ್ಚು ಆಸಕ್ತಿ ಹೊಂದಿದ್ದೇನೆ")</f>
        <v>ನಾನು ಇನ್ನೊಂದು ಸಾಹಸದಲ್ಲಿದ್ದೇನೆ ಎಂದು ನನಗೆ ಅನಿಸುತ್ತದೆ ಮತ್ತು ಎಲ್ಲಕ್ಕಿಂತ ಹೆಚ್ಚಾಗಿ ನಾನು ಅದರ ಬಗ್ಗೆ ಹೆಚ್ಚು ಆಸಕ್ತಿ ಹೊಂದಿದ್ದೇನೆ</v>
      </c>
      <c r="C107" s="1">
        <v>5</v>
      </c>
    </row>
    <row r="108" spans="1:3" x14ac:dyDescent="0.3">
      <c r="A108" s="1" t="s">
        <v>107</v>
      </c>
      <c r="B108" s="1" t="str">
        <f ca="1">IFERROR(__xludf.DUMMYFUNCTION("GOOGLETRANSLATE(A881,""EN"",""kN"")"),"ನಮ್ಮ ಜೀವನದಲ್ಲಿ ಇ ಹೊಂದಿದ್ದಕ್ಕಾಗಿ ನಾನು ಹೆಚ್ಚು ಆಶ್ಚರ್ಯಚಕಿತನಾಗಿದ್ದೇನೆ ಮತ್ತು ಹೆಚ್ಚು ಕೃತಜ್ಞನಾಗಿದ್ದೇನೆ")</f>
        <v>ನಮ್ಮ ಜೀವನದಲ್ಲಿ ಇ ಹೊಂದಿದ್ದಕ್ಕಾಗಿ ನಾನು ಹೆಚ್ಚು ಆಶ್ಚರ್ಯಚಕಿತನಾಗಿದ್ದೇನೆ ಮತ್ತು ಹೆಚ್ಚು ಕೃತಜ್ಞನಾಗಿದ್ದೇನೆ</v>
      </c>
      <c r="C108" s="1">
        <v>5</v>
      </c>
    </row>
    <row r="109" spans="1:3" x14ac:dyDescent="0.3">
      <c r="A109" s="1" t="s">
        <v>108</v>
      </c>
      <c r="B109" s="1" t="str">
        <f ca="1">IFERROR(__xludf.DUMMYFUNCTION("GOOGLETRANSLATE(A947,""EN"",""kN"")"),"ನಾನು ಇನ್ನೂ ಕುಳಿತುಕೊಳ್ಳುತ್ತೇನೆ ಮತ್ತು ಇಡೀ ವಿಷಯದಿಂದ ಆಶ್ಚರ್ಯಚಕಿತನಾಗಿದ್ದೇನೆ")</f>
        <v>ನಾನು ಇನ್ನೂ ಕುಳಿತುಕೊಳ್ಳುತ್ತೇನೆ ಮತ್ತು ಇಡೀ ವಿಷಯದಿಂದ ಆಶ್ಚರ್ಯಚಕಿತನಾಗಿದ್ದೇನೆ</v>
      </c>
      <c r="C109" s="1">
        <v>5</v>
      </c>
    </row>
    <row r="110" spans="1:3" x14ac:dyDescent="0.3">
      <c r="A110" s="1" t="s">
        <v>109</v>
      </c>
      <c r="B110" s="1" t="str">
        <f ca="1">IFERROR(__xludf.DUMMYFUNCTION("GOOGLETRANSLATE(A971,""EN"",""kN"")"),"ನಾನು ಎಲ್ಲದರಲ್ಲೂ ಮುಳುಗಿದ್ದೇನೆ ಮತ್ತು ಸಮಯ ತೆಗೆದುಕೊಳ್ಳಬೇಕಾಗಿದೆ")</f>
        <v>ನಾನು ಎಲ್ಲದರಲ್ಲೂ ಮುಳುಗಿದ್ದೇನೆ ಮತ್ತು ಸಮಯ ತೆಗೆದುಕೊಳ್ಳಬೇಕಾಗಿದೆ</v>
      </c>
      <c r="C110" s="1">
        <v>5</v>
      </c>
    </row>
    <row r="111" spans="1:3" x14ac:dyDescent="0.3">
      <c r="A111" s="1" t="s">
        <v>110</v>
      </c>
      <c r="B111" s="1" t="str">
        <f ca="1">IFERROR(__xludf.DUMMYFUNCTION("GOOGLETRANSLATE(A998,""EN"",""kN"")"),"ಆದೇಶಗಳನ್ನು ನೀಡುವಾಗ ನಾನು ವಿಚಿತ್ರವಾಗಿ ಉತ್ತರಿಸಿದೆ")</f>
        <v>ಆದೇಶಗಳನ್ನು ನೀಡುವಾಗ ನಾನು ವಿಚಿತ್ರವಾಗಿ ಉತ್ತರಿಸಿದೆ</v>
      </c>
      <c r="C111" s="1">
        <v>5</v>
      </c>
    </row>
    <row r="112" spans="1:3" x14ac:dyDescent="0.3">
      <c r="A112" s="1" t="s">
        <v>111</v>
      </c>
      <c r="B112" s="1" t="str">
        <f ca="1">IFERROR(__xludf.DUMMYFUNCTION("GOOGLETRANSLATE(A1050,""EN"",""kN"")"),"ನಾನು ಅವರ ಭೂದೃಶ್ಯವನ್ನು ನೋಡಲು ನಿಲ್ಲಿಸಿದರೆ ಮನೆಮಾಲೀಕರು ವಿಚಿತ್ರವಾಗಿ ಭಾವಿಸುತ್ತಾರೆಯೇ ಎಂದು ನಾನು ಆಶ್ಚರ್ಯ ಪಡುತ್ತೇನೆ")</f>
        <v>ನಾನು ಅವರ ಭೂದೃಶ್ಯವನ್ನು ನೋಡಲು ನಿಲ್ಲಿಸಿದರೆ ಮನೆಮಾಲೀಕರು ವಿಚಿತ್ರವಾಗಿ ಭಾವಿಸುತ್ತಾರೆಯೇ ಎಂದು ನಾನು ಆಶ್ಚರ್ಯ ಪಡುತ್ತೇನೆ</v>
      </c>
      <c r="C112" s="1">
        <v>5</v>
      </c>
    </row>
    <row r="113" spans="1:3" x14ac:dyDescent="0.3">
      <c r="A113" s="1" t="s">
        <v>112</v>
      </c>
      <c r="B113" s="1" t="str">
        <f ca="1">IFERROR(__xludf.DUMMYFUNCTION("GOOGLETRANSLATE(A1051,""EN"",""kN"")"),"ನಾನು ನಷ್ಟದ ದರದಲ್ಲಿ ಅಸಹನೆಯನ್ನು ಅನುಭವಿಸುತ್ತೇನೆ ಮತ್ತು ಅದೇ ಸಮಯದಲ್ಲಿ ಪ್ರಭಾವಿತನಾಗಿದ್ದೇನೆ")</f>
        <v>ನಾನು ನಷ್ಟದ ದರದಲ್ಲಿ ಅಸಹನೆಯನ್ನು ಅನುಭವಿಸುತ್ತೇನೆ ಮತ್ತು ಅದೇ ಸಮಯದಲ್ಲಿ ಪ್ರಭಾವಿತನಾಗಿದ್ದೇನೆ</v>
      </c>
      <c r="C113" s="1">
        <v>5</v>
      </c>
    </row>
    <row r="114" spans="1:3" x14ac:dyDescent="0.3">
      <c r="A114" s="1" t="s">
        <v>113</v>
      </c>
      <c r="B114" s="1" t="str">
        <f ca="1">IFERROR(__xludf.DUMMYFUNCTION("GOOGLETRANSLATE(A1053,""EN"",""kN"")"),"ನಾನು ಈ ಹಿಂದೆ ಯಾವುದೇ ನವಜಾತ ಶಿಶುವಿನ ಗಾತ್ರದ ಸ್ಲೀಪರ್‌ಗಳನ್ನು ಕೋರಾ ಖರೀದಿಸಲು ಓಡಿದೆ ಮತ್ತು ನಾನು ಎಷ್ಟು ಅದ್ಭುತವಾಗಿದೆ ಎಂದು ಆಚರಿಸಲು ಊಟಕ್ಕೆ ಹೋದೆ ಮತ್ತು ನಾನು ಯಾವುದೇ ನೋವು ಇಲ್ಲ ನೋವು ಮದ್ದು ಮತ್ತು ದಿನಗಳಲ್ಲಿ ಸಂಪೂರ್ಣವಾಗಿ ಸಾಮಾನ್ಯವಾಗಿ ಚಲಿಸುತ್ತಿದ್ದೇನೆ")</f>
        <v>ನಾನು ಈ ಹಿಂದೆ ಯಾವುದೇ ನವಜಾತ ಶಿಶುವಿನ ಗಾತ್ರದ ಸ್ಲೀಪರ್‌ಗಳನ್ನು ಕೋರಾ ಖರೀದಿಸಲು ಓಡಿದೆ ಮತ್ತು ನಾನು ಎಷ್ಟು ಅದ್ಭುತವಾಗಿದೆ ಎಂದು ಆಚರಿಸಲು ಊಟಕ್ಕೆ ಹೋದೆ ಮತ್ತು ನಾನು ಯಾವುದೇ ನೋವು ಇಲ್ಲ ನೋವು ಮದ್ದು ಮತ್ತು ದಿನಗಳಲ್ಲಿ ಸಂಪೂರ್ಣವಾಗಿ ಸಾಮಾನ್ಯವಾಗಿ ಚಲಿಸುತ್ತಿದ್ದೇನೆ</v>
      </c>
      <c r="C114" s="1">
        <v>5</v>
      </c>
    </row>
    <row r="115" spans="1:3" x14ac:dyDescent="0.3">
      <c r="A115" s="1" t="s">
        <v>114</v>
      </c>
      <c r="B115" s="1" t="str">
        <f ca="1">IFERROR(__xludf.DUMMYFUNCTION("GOOGLETRANSLATE(A1056,""EN"",""kN"")"),"ನಾನು ಭಾವಿಸುತ್ತೇನೆ ಅಥವಾ ಭಾವಿಸುತ್ತೇನೆ ಆದರೆ ಈ ವ್ಯಕ್ತಿಯಂತೆ ನಾನು ಇನ್ನೂ ಅವರಿಂದ ಆಶ್ಚರ್ಯಚಕಿತನಾಗಿದ್ದೇನೆ")</f>
        <v>ನಾನು ಭಾವಿಸುತ್ತೇನೆ ಅಥವಾ ಭಾವಿಸುತ್ತೇನೆ ಆದರೆ ಈ ವ್ಯಕ್ತಿಯಂತೆ ನಾನು ಇನ್ನೂ ಅವರಿಂದ ಆಶ್ಚರ್ಯಚಕಿತನಾಗಿದ್ದೇನೆ</v>
      </c>
      <c r="C115" s="1">
        <v>5</v>
      </c>
    </row>
    <row r="116" spans="1:3" x14ac:dyDescent="0.3">
      <c r="A116" s="1" t="s">
        <v>115</v>
      </c>
      <c r="B116" s="1" t="str">
        <f ca="1">IFERROR(__xludf.DUMMYFUNCTION("GOOGLETRANSLATE(A1072,""EN"",""kN"")"),"ನಾನು ವಿಚಿತ್ರ ರೀತಿಯಲ್ಲಿ ಅವಮಾನವನ್ನು ಅನುಭವಿಸುತ್ತೇನೆ")</f>
        <v>ನಾನು ವಿಚಿತ್ರ ರೀತಿಯಲ್ಲಿ ಅವಮಾನವನ್ನು ಅನುಭವಿಸುತ್ತೇನೆ</v>
      </c>
      <c r="C116" s="1">
        <v>5</v>
      </c>
    </row>
    <row r="117" spans="1:3" x14ac:dyDescent="0.3">
      <c r="A117" s="1" t="s">
        <v>116</v>
      </c>
      <c r="B117" s="1" t="str">
        <f ca="1">IFERROR(__xludf.DUMMYFUNCTION("GOOGLETRANSLATE(A1102,""EN"",""kN"")"),"ನಾನು ಸ್ಕೈ ಸ್ಕ್ರಾಪರ್‌ಗಳನ್ನು ನೋಡುತ್ತೇನೆ ಮತ್ತು ಮೊಂಟಾನಾದ ಈ ಪುಟ್ಟ ಹುಡುಗಿ ಅಲ್ಲಿದ್ದಾಳೆ ಎಂದು ಆಶ್ಚರ್ಯ ಪಡುತ್ತೇನೆ")</f>
        <v>ನಾನು ಸ್ಕೈ ಸ್ಕ್ರಾಪರ್‌ಗಳನ್ನು ನೋಡುತ್ತೇನೆ ಮತ್ತು ಮೊಂಟಾನಾದ ಈ ಪುಟ್ಟ ಹುಡುಗಿ ಅಲ್ಲಿದ್ದಾಳೆ ಎಂದು ಆಶ್ಚರ್ಯ ಪಡುತ್ತೇನೆ</v>
      </c>
      <c r="C117" s="1">
        <v>5</v>
      </c>
    </row>
    <row r="118" spans="1:3" x14ac:dyDescent="0.3">
      <c r="A118" s="1" t="s">
        <v>117</v>
      </c>
      <c r="B118" s="1" t="str">
        <f ca="1">IFERROR(__xludf.DUMMYFUNCTION("GOOGLETRANSLATE(A1183,""EN"",""kN"")"),"ನನ್ನ ಪ್ರಕಾರ ಕಲ್ಪನೆಯು ಸಹಜವಾಗಿ ಅಮಲೇರಿಸುತ್ತದೆ ಮತ್ತು ಅದು ಸಂಭವಿಸಿದಾಗ ಅದು ಅದ್ಭುತವಾಗಿದೆ ಆದರೆ ನೀವು ಎದ್ದಾಗ ಬೆಳಿಗ್ಗೆ ಏನಾಗುತ್ತದೆ ಮತ್ತು ನೀವು ಕೆಲಸಕ್ಕೆ ಹೋಗಬೇಕು ಮತ್ತು ಆದ್ದರಿಂದ ಸಂಪೂರ್ಣವಾಗಿ ಅಪ್ರಾಯೋಗಿಕವಾದ ವಿಷಯದ ಬಗ್ಗೆ ನಿಮ್ಮ ಶಿಟ್‌ನಲ್ಲಿದೆ")</f>
        <v>ನನ್ನ ಪ್ರಕಾರ ಕಲ್ಪನೆಯು ಸಹಜವಾಗಿ ಅಮಲೇರಿಸುತ್ತದೆ ಮತ್ತು ಅದು ಸಂಭವಿಸಿದಾಗ ಅದು ಅದ್ಭುತವಾಗಿದೆ ಆದರೆ ನೀವು ಎದ್ದಾಗ ಬೆಳಿಗ್ಗೆ ಏನಾಗುತ್ತದೆ ಮತ್ತು ನೀವು ಕೆಲಸಕ್ಕೆ ಹೋಗಬೇಕು ಮತ್ತು ಆದ್ದರಿಂದ ಸಂಪೂರ್ಣವಾಗಿ ಅಪ್ರಾಯೋಗಿಕವಾದ ವಿಷಯದ ಬಗ್ಗೆ ನಿಮ್ಮ ಶಿಟ್‌ನಲ್ಲಿದೆ</v>
      </c>
      <c r="C118" s="1">
        <v>5</v>
      </c>
    </row>
    <row r="119" spans="1:3" x14ac:dyDescent="0.3">
      <c r="A119" s="1" t="s">
        <v>118</v>
      </c>
      <c r="B119" s="1" t="str">
        <f ca="1">IFERROR(__xludf.DUMMYFUNCTION("GOOGLETRANSLATE(A1187,""EN"",""kN"")"),"ನಾನು ಇನ್ನೂ ಮಾಡಬೇಕಾಗಿದೆ ಎಂದು ತಿಳಿದುಕೊಂಡು ನಾನು ಸ್ವಲ್ಪ ಜಾಸ್ತಿ ಅನುಭವಿಸಲು ಪ್ರಾರಂಭಿಸುತ್ತೇನೆ")</f>
        <v>ನಾನು ಇನ್ನೂ ಮಾಡಬೇಕಾಗಿದೆ ಎಂದು ತಿಳಿದುಕೊಂಡು ನಾನು ಸ್ವಲ್ಪ ಜಾಸ್ತಿ ಅನುಭವಿಸಲು ಪ್ರಾರಂಭಿಸುತ್ತೇನೆ</v>
      </c>
      <c r="C119" s="1">
        <v>5</v>
      </c>
    </row>
    <row r="120" spans="1:3" x14ac:dyDescent="0.3">
      <c r="A120" s="1" t="s">
        <v>119</v>
      </c>
      <c r="B120" s="1" t="str">
        <f ca="1">IFERROR(__xludf.DUMMYFUNCTION("GOOGLETRANSLATE(A1189,""EN"",""kN"")"),"ಅವರು ಪಾತ್ರಗಳಿಗೆ ಸಂಪೂರ್ಣವಾಗಿ ಜೀವ ತುಂಬುತ್ತಾರೆ ಎಂದು ನನಗೆ ಅನಿಸುತ್ತದೆ ಮತ್ತು ನಟರು ಒಟ್ಟಿಗೆ ಏನು ಮಾಡುತ್ತಾರೆ ಎಂಬುದನ್ನು ನಾನು ಯಾವಾಗಲೂ ಆಶ್ಚರ್ಯ ಪಡುತ್ತೇನೆ")</f>
        <v>ಅವರು ಪಾತ್ರಗಳಿಗೆ ಸಂಪೂರ್ಣವಾಗಿ ಜೀವ ತುಂಬುತ್ತಾರೆ ಎಂದು ನನಗೆ ಅನಿಸುತ್ತದೆ ಮತ್ತು ನಟರು ಒಟ್ಟಿಗೆ ಏನು ಮಾಡುತ್ತಾರೆ ಎಂಬುದನ್ನು ನಾನು ಯಾವಾಗಲೂ ಆಶ್ಚರ್ಯ ಪಡುತ್ತೇನೆ</v>
      </c>
      <c r="C120" s="1">
        <v>5</v>
      </c>
    </row>
    <row r="121" spans="1:3" x14ac:dyDescent="0.3">
      <c r="A121" s="1" t="s">
        <v>120</v>
      </c>
      <c r="B121" s="1" t="str">
        <f ca="1">IFERROR(__xludf.DUMMYFUNCTION("GOOGLETRANSLATE(A1204,""EN"",""kN"")"),"ನಾನು ಸ್ವಲ್ಪ ತಮಾಷೆಯ ಭಾವನೆಯನ್ನು ಪ್ರಾರಂಭಿಸಿದೆ ಆದರೆ ಇದು ಆತಂಕವಲ್ಲ ಆದರೆ ಆ ಸಮಯದಲ್ಲಿ ನನಗೆ ತಿಳಿದಿರಲಿಲ್ಲ ಆದ್ದರಿಂದ ನಾನು ನನ್ನ ಸಹೋದರನಿಗೆ ಹೇಳಲು ಪ್ರಾರಂಭಿಸಿದೆ ನನಗೆ ಒಳ್ಳೆಯದಿಲ್ಲ ಮತ್ತು ಅವನು ಏನು ತಪ್ಪಾಗಿದೆ ಎಂದು ನಾನು ಹೇಳಿದೆ ನನಗೆ ಗೊತ್ತಿಲ್ಲ ಆದರೆ ನೀವು ಓಡಿಸುವುದು ಉತ್ತಮ ಹಾಗಾಗಿ ನಾನು "&amp;"ಎಳೆದುಕೊಂಡು ಬಿಟ್ಟೆ ಅವನು ಓಡಿಸುತ್ತಾನೆ")</f>
        <v>ನಾನು ಸ್ವಲ್ಪ ತಮಾಷೆಯ ಭಾವನೆಯನ್ನು ಪ್ರಾರಂಭಿಸಿದೆ ಆದರೆ ಇದು ಆತಂಕವಲ್ಲ ಆದರೆ ಆ ಸಮಯದಲ್ಲಿ ನನಗೆ ತಿಳಿದಿರಲಿಲ್ಲ ಆದ್ದರಿಂದ ನಾನು ನನ್ನ ಸಹೋದರನಿಗೆ ಹೇಳಲು ಪ್ರಾರಂಭಿಸಿದೆ ನನಗೆ ಒಳ್ಳೆಯದಿಲ್ಲ ಮತ್ತು ಅವನು ಏನು ತಪ್ಪಾಗಿದೆ ಎಂದು ನಾನು ಹೇಳಿದೆ ನನಗೆ ಗೊತ್ತಿಲ್ಲ ಆದರೆ ನೀವು ಓಡಿಸುವುದು ಉತ್ತಮ ಹಾಗಾಗಿ ನಾನು ಎಳೆದುಕೊಂಡು ಬಿಟ್ಟೆ ಅವನು ಓಡಿಸುತ್ತಾನೆ</v>
      </c>
      <c r="C121" s="1">
        <v>5</v>
      </c>
    </row>
    <row r="122" spans="1:3" x14ac:dyDescent="0.3">
      <c r="A122" s="1" t="s">
        <v>121</v>
      </c>
      <c r="B122" s="1" t="str">
        <f ca="1">IFERROR(__xludf.DUMMYFUNCTION("GOOGLETRANSLATE(A1207,""EN"",""kN"")"),"ನಾನು ಮನೆಗೆ ಬಂದು ಪೀಟರ್‌ಗೆ ನಾನು ಹೇಳುತ್ತಿರುವ ವಿಷಯದಿಂದ ಅವನು ಆಘಾತಕ್ಕೊಳಗಾಗಲಿಲ್ಲ ಎಂದು ನಾನು ಹೇಗೆ ಭಾವಿಸುತ್ತೇನೆ ಎಂದು ಹೇಳಿದೆ")</f>
        <v>ನಾನು ಮನೆಗೆ ಬಂದು ಪೀಟರ್‌ಗೆ ನಾನು ಹೇಳುತ್ತಿರುವ ವಿಷಯದಿಂದ ಅವನು ಆಘಾತಕ್ಕೊಳಗಾಗಲಿಲ್ಲ ಎಂದು ನಾನು ಹೇಗೆ ಭಾವಿಸುತ್ತೇನೆ ಎಂದು ಹೇಳಿದೆ</v>
      </c>
      <c r="C122" s="1">
        <v>5</v>
      </c>
    </row>
    <row r="123" spans="1:3" x14ac:dyDescent="0.3">
      <c r="A123" s="1" t="s">
        <v>122</v>
      </c>
      <c r="B123" s="1" t="str">
        <f ca="1">IFERROR(__xludf.DUMMYFUNCTION("GOOGLETRANSLATE(A1236,""EN"",""kN"")"),"ನಾನು ಇತರರಿಂದ ಹೆಚ್ಚು ದೂರವಿರುತ್ತೇನೆ ಏಕೆಂದರೆ ಅದು ವಿಚಿತ್ರವಾಗಿದೆ ಎಂದು ನಾನು ಭಾವಿಸುತ್ತೇನೆ ಏಕೆಂದರೆ ಕೆಲವೊಮ್ಮೆ ಹೊಸ ಸ್ನೇಹ ಬೆಳೆಯುತ್ತಿದೆ ಅಥವಾ ರೂಪುಗೊಳ್ಳುತ್ತಿದೆ ಎಂದು ನನಗೆ ಅನಿಸುತ್ತದೆ")</f>
        <v>ನಾನು ಇತರರಿಂದ ಹೆಚ್ಚು ದೂರವಿರುತ್ತೇನೆ ಏಕೆಂದರೆ ಅದು ವಿಚಿತ್ರವಾಗಿದೆ ಎಂದು ನಾನು ಭಾವಿಸುತ್ತೇನೆ ಏಕೆಂದರೆ ಕೆಲವೊಮ್ಮೆ ಹೊಸ ಸ್ನೇಹ ಬೆಳೆಯುತ್ತಿದೆ ಅಥವಾ ರೂಪುಗೊಳ್ಳುತ್ತಿದೆ ಎಂದು ನನಗೆ ಅನಿಸುತ್ತದೆ</v>
      </c>
      <c r="C123" s="1">
        <v>5</v>
      </c>
    </row>
    <row r="124" spans="1:3" x14ac:dyDescent="0.3">
      <c r="A124" s="1" t="s">
        <v>123</v>
      </c>
      <c r="B124" s="1" t="str">
        <f ca="1">IFERROR(__xludf.DUMMYFUNCTION("GOOGLETRANSLATE(A1242,""EN"",""kN"")"),"ನಾನು ಎಲ್ಲಿಯೂ ಹೋಗುತ್ತಿಲ್ಲ ಎಂದು ನನಗೆ ಅನಿಸುತ್ತದೆ ಮತ್ತು ನಾನು ಜೀವನದಲ್ಲಿ ತುಂಬಾ ಆಕರ್ಷಿತನಾಗಿದ್ದ ಸಮಯ ಮತ್ತು ಅದು ಪ್ರಸ್ತಾಪಿಸಿದ ಆಯ್ಕೆಗಳು ಈಗ ಮುಗಿದಿದೆ")</f>
        <v>ನಾನು ಎಲ್ಲಿಯೂ ಹೋಗುತ್ತಿಲ್ಲ ಎಂದು ನನಗೆ ಅನಿಸುತ್ತದೆ ಮತ್ತು ನಾನು ಜೀವನದಲ್ಲಿ ತುಂಬಾ ಆಕರ್ಷಿತನಾಗಿದ್ದ ಸಮಯ ಮತ್ತು ಅದು ಪ್ರಸ್ತಾಪಿಸಿದ ಆಯ್ಕೆಗಳು ಈಗ ಮುಗಿದಿದೆ</v>
      </c>
      <c r="C124" s="1">
        <v>5</v>
      </c>
    </row>
    <row r="125" spans="1:3" x14ac:dyDescent="0.3">
      <c r="A125" s="1" t="s">
        <v>124</v>
      </c>
      <c r="B125" s="1" t="str">
        <f ca="1">IFERROR(__xludf.DUMMYFUNCTION("GOOGLETRANSLATE(A1255,""EN"",""kN"")"),"ಬ್ಯಾಕ್‌ಸ್ಟ್ಯಾಬರ್‌ಗೆ ಅವರ ಆರೋಪಕ್ಕೆ ಯಾವುದೇ ಆಧಾರಗಳಿಲ್ಲದ ಕಾರಣ ನನಗೆ ದ್ರೋಹವೆಂದು ನನಗೆ ಅನಿಸುವುದಿಲ್ಲ ಆದರೆ ಅಂತಹ ಕೆಲಸಗಳನ್ನು ಮಾಡುವ ಕೆಲವು ಜನರ ಸಾಮರ್ಥ್ಯದ ಬಗ್ಗೆ ನಾನು ಆಶ್ಚರ್ಯಚಕಿತನಾಗಿದ್ದೇನೆ")</f>
        <v>ಬ್ಯಾಕ್‌ಸ್ಟ್ಯಾಬರ್‌ಗೆ ಅವರ ಆರೋಪಕ್ಕೆ ಯಾವುದೇ ಆಧಾರಗಳಿಲ್ಲದ ಕಾರಣ ನನಗೆ ದ್ರೋಹವೆಂದು ನನಗೆ ಅನಿಸುವುದಿಲ್ಲ ಆದರೆ ಅಂತಹ ಕೆಲಸಗಳನ್ನು ಮಾಡುವ ಕೆಲವು ಜನರ ಸಾಮರ್ಥ್ಯದ ಬಗ್ಗೆ ನಾನು ಆಶ್ಚರ್ಯಚಕಿತನಾಗಿದ್ದೇನೆ</v>
      </c>
      <c r="C125" s="1">
        <v>5</v>
      </c>
    </row>
    <row r="126" spans="1:3" x14ac:dyDescent="0.3">
      <c r="A126" s="1" t="s">
        <v>125</v>
      </c>
      <c r="B126" s="1" t="str">
        <f ca="1">IFERROR(__xludf.DUMMYFUNCTION("GOOGLETRANSLATE(A1275,""EN"",""kN"")"),"ನಾನು ಈ ವಿಚಿತ್ರ ರೀತಿಯ ವಿಮೋಚನೆಯನ್ನು ಅನುಭವಿಸುತ್ತೇನೆ")</f>
        <v>ನಾನು ಈ ವಿಚಿತ್ರ ರೀತಿಯ ವಿಮೋಚನೆಯನ್ನು ಅನುಭವಿಸುತ್ತೇನೆ</v>
      </c>
      <c r="C126" s="1">
        <v>5</v>
      </c>
    </row>
    <row r="127" spans="1:3" x14ac:dyDescent="0.3">
      <c r="A127" s="1" t="s">
        <v>126</v>
      </c>
      <c r="B127" s="1" t="str">
        <f ca="1">IFERROR(__xludf.DUMMYFUNCTION("GOOGLETRANSLATE(A1277,""EN"",""kN"")"),"ನಾನು ತುಂಬಾ ವಿಲಕ್ಷಣವಾಗಿ ಭಾವಿಸುತ್ತೇನೆ ಮತ್ತು ಮಿಲಿಯನ್ ವಿಭಿನ್ನ ವಿಷಯಗಳ ಬಗ್ಗೆ ಎಲ್ಲಾ ಅದ್ಭುತಗಳೊಂದಿಗೆ ಚದುರಿಹೋಗಿದೆ")</f>
        <v>ನಾನು ತುಂಬಾ ವಿಲಕ್ಷಣವಾಗಿ ಭಾವಿಸುತ್ತೇನೆ ಮತ್ತು ಮಿಲಿಯನ್ ವಿಭಿನ್ನ ವಿಷಯಗಳ ಬಗ್ಗೆ ಎಲ್ಲಾ ಅದ್ಭುತಗಳೊಂದಿಗೆ ಚದುರಿಹೋಗಿದೆ</v>
      </c>
      <c r="C127" s="1">
        <v>5</v>
      </c>
    </row>
    <row r="128" spans="1:3" x14ac:dyDescent="0.3">
      <c r="A128" s="1" t="s">
        <v>127</v>
      </c>
      <c r="B128" s="1" t="str">
        <f ca="1">IFERROR(__xludf.DUMMYFUNCTION("GOOGLETRANSLATE(A1308,""EN"",""kN"")"),"ನಾನು ಸ್ವಲ್ಪ ಬೆರಗುಗೊಂಡಿದ್ದೇನೆ ಆದರೆ ತುಂಬಾ ಉತ್ಸುಕನಾಗಿದ್ದೇನೆ ನಾನು ತುಂಬಾ ರಕ್ಷಣಾತ್ಮಕವಾಗಿರುತ್ತೇನೆ")</f>
        <v>ನಾನು ಸ್ವಲ್ಪ ಬೆರಗುಗೊಂಡಿದ್ದೇನೆ ಆದರೆ ತುಂಬಾ ಉತ್ಸುಕನಾಗಿದ್ದೇನೆ ನಾನು ತುಂಬಾ ರಕ್ಷಣಾತ್ಮಕವಾಗಿರುತ್ತೇನೆ</v>
      </c>
      <c r="C128" s="1">
        <v>5</v>
      </c>
    </row>
    <row r="129" spans="1:3" x14ac:dyDescent="0.3">
      <c r="A129" s="1" t="s">
        <v>128</v>
      </c>
      <c r="B129" s="1" t="str">
        <f ca="1">IFERROR(__xludf.DUMMYFUNCTION("GOOGLETRANSLATE(A1310,""EN"",""kN"")"),"ಅಮೆಜಾನ್ ಮತ್ತು ಬಾರ್ನ್ಸ್ ಆಂಪ್ ನೋಬಲ್‌ನಲ್ಲಿ ಪುಸ್ತಕವು ಉಚಿತವಾಗಲು ವಾರಗಳು ತೆಗೆದುಕೊಳ್ಳಬಹುದು ಎಂದು ನನಗೆ ತಿಳಿದಿದೆ ಮತ್ತು ಸೆಂಟ್‌ಗಳು ಪೂರ್ಣ ಉದ್ದದ ಇ-ಪುಸ್ತಕವನ್ನು ಖರೀದಿಸಬಹುದಾದ ಈ ಯುಗದಲ್ಲಿ ಪುಟಗಳ ಅಡಿಯಲ್ಲಿ ಇರಬಹುದೆಂದು ಬಹುತೇಕ ಖಚಿತವಾಗಿರುವ ಕೆಲಸಕ್ಕೆ ಸೆಂಟ್‌ಗಳನ್ನು ಸಹ ವಿಧಿಸಲು ನಾನು ಸ್ವಲ"&amp;"್ಪ ತಮಾಷೆಯಾಗಿ ಭಾವಿಸುತ್ತೇನೆ ಅಡಿಯಲ್ಲಿ")</f>
        <v>ಅಮೆಜಾನ್ ಮತ್ತು ಬಾರ್ನ್ಸ್ ಆಂಪ್ ನೋಬಲ್‌ನಲ್ಲಿ ಪುಸ್ತಕವು ಉಚಿತವಾಗಲು ವಾರಗಳು ತೆಗೆದುಕೊಳ್ಳಬಹುದು ಎಂದು ನನಗೆ ತಿಳಿದಿದೆ ಮತ್ತು ಸೆಂಟ್‌ಗಳು ಪೂರ್ಣ ಉದ್ದದ ಇ-ಪುಸ್ತಕವನ್ನು ಖರೀದಿಸಬಹುದಾದ ಈ ಯುಗದಲ್ಲಿ ಪುಟಗಳ ಅಡಿಯಲ್ಲಿ ಇರಬಹುದೆಂದು ಬಹುತೇಕ ಖಚಿತವಾಗಿರುವ ಕೆಲಸಕ್ಕೆ ಸೆಂಟ್‌ಗಳನ್ನು ಸಹ ವಿಧಿಸಲು ನಾನು ಸ್ವಲ್ಪ ತಮಾಷೆಯಾಗಿ ಭಾವಿಸುತ್ತೇನೆ ಅಡಿಯಲ್ಲಿ</v>
      </c>
      <c r="C129" s="1">
        <v>5</v>
      </c>
    </row>
    <row r="130" spans="1:3" x14ac:dyDescent="0.3">
      <c r="A130" s="1" t="s">
        <v>129</v>
      </c>
      <c r="B130" s="1" t="str">
        <f ca="1">IFERROR(__xludf.DUMMYFUNCTION("GOOGLETRANSLATE(A1316,""EN"",""kN"")"),"ನಾನು ಬ್ಲಾಗ್ ಮಾಡಿದ್ದೇನೆ ಮತ್ತು ಅದರ ಬಗ್ಗೆ ನನಗೆ ವಿಚಿತ್ರವಾಗಿದೆ")</f>
        <v>ನಾನು ಬ್ಲಾಗ್ ಮಾಡಿದ್ದೇನೆ ಮತ್ತು ಅದರ ಬಗ್ಗೆ ನನಗೆ ವಿಚಿತ್ರವಾಗಿದೆ</v>
      </c>
      <c r="C130" s="1">
        <v>5</v>
      </c>
    </row>
    <row r="131" spans="1:3" x14ac:dyDescent="0.3">
      <c r="A131" s="1" t="s">
        <v>130</v>
      </c>
      <c r="B131" s="1" t="str">
        <f ca="1">IFERROR(__xludf.DUMMYFUNCTION("GOOGLETRANSLATE(A1384,""EN"",""kN"")"),"ಕಳೆದ ದಿನಗಳಲ್ಲಿ ನನ್ನ ಯಾವುದೇ ಹಾಸ್ಯಾಸ್ಪದ ರಾಂಟ್‌ಗಳನ್ನು ಪೋಸ್ಟ್ ಮಾಡಿಲ್ಲ ಎಂದು ನಾನು ಭಾವಿಸುವ ದುಃಖದ ಆಳವನ್ನು ಪದಗಳಲ್ಲಿ ವ್ಯಕ್ತಪಡಿಸಲು ಪ್ರಾರಂಭಿಸಲು ಸಾಧ್ಯವಿಲ್ಲ")</f>
        <v>ಕಳೆದ ದಿನಗಳಲ್ಲಿ ನನ್ನ ಯಾವುದೇ ಹಾಸ್ಯಾಸ್ಪದ ರಾಂಟ್‌ಗಳನ್ನು ಪೋಸ್ಟ್ ಮಾಡಿಲ್ಲ ಎಂದು ನಾನು ಭಾವಿಸುವ ದುಃಖದ ಆಳವನ್ನು ಪದಗಳಲ್ಲಿ ವ್ಯಕ್ತಪಡಿಸಲು ಪ್ರಾರಂಭಿಸಲು ಸಾಧ್ಯವಿಲ್ಲ</v>
      </c>
      <c r="C131" s="1">
        <v>5</v>
      </c>
    </row>
    <row r="132" spans="1:3" x14ac:dyDescent="0.3">
      <c r="A132" s="1" t="s">
        <v>131</v>
      </c>
      <c r="B132" s="1" t="str">
        <f ca="1">IFERROR(__xludf.DUMMYFUNCTION("GOOGLETRANSLATE(A1396,""EN"",""kN"")"),"ಇದು ವಿಚಿತ್ರವಾದ ಕ್ರಾಸ್ ಪ್ರಕಾರದ ಕಥೆಯಾಗಿರುವುದರಿಂದ ಕಾದಂಬರಿಯ ವ್ಯಕ್ತಿತ್ವವನ್ನು ವ್ಯಕ್ತಪಡಿಸುವ ಮುಖಪುಟವನ್ನು ಮಾಡಲು ಸಾಧ್ಯ ಎಂದು ನಾನು ಭಾವಿಸಲಿಲ್ಲ ಆದರೆ ಕಂಡುಬಂದ ಫೋಟೋ ಪುಸ್ತಕದ ಹೃದಯವನ್ನು ತುಂಬಾ ಹತ್ತಿರದಿಂದ ಹೊಡೆಯುತ್ತದೆ ಮತ್ತು ನಾನು ಸ್ವಲ್ಪ ದಿಗ್ಭ್ರಮೆಗೊಂಡಿದ್ದೇನೆ")</f>
        <v>ಇದು ವಿಚಿತ್ರವಾದ ಕ್ರಾಸ್ ಪ್ರಕಾರದ ಕಥೆಯಾಗಿರುವುದರಿಂದ ಕಾದಂಬರಿಯ ವ್ಯಕ್ತಿತ್ವವನ್ನು ವ್ಯಕ್ತಪಡಿಸುವ ಮುಖಪುಟವನ್ನು ಮಾಡಲು ಸಾಧ್ಯ ಎಂದು ನಾನು ಭಾವಿಸಲಿಲ್ಲ ಆದರೆ ಕಂಡುಬಂದ ಫೋಟೋ ಪುಸ್ತಕದ ಹೃದಯವನ್ನು ತುಂಬಾ ಹತ್ತಿರದಿಂದ ಹೊಡೆಯುತ್ತದೆ ಮತ್ತು ನಾನು ಸ್ವಲ್ಪ ದಿಗ್ಭ್ರಮೆಗೊಂಡಿದ್ದೇನೆ</v>
      </c>
      <c r="C132" s="1">
        <v>5</v>
      </c>
    </row>
    <row r="133" spans="1:3" x14ac:dyDescent="0.3">
      <c r="A133" s="1" t="s">
        <v>132</v>
      </c>
      <c r="B133" s="1" t="str">
        <f ca="1">IFERROR(__xludf.DUMMYFUNCTION("GOOGLETRANSLATE(A1453,""EN"",""kN"")"),"ನಾನು ವೇಗವಾಗಿ ಸ್ಕೇಟ್ ಮಾಡಲು ಬಯಸುತ್ತೇನೆ, ಅದು ಅದ್ಭುತವಾದ ಭಾವನೆಯ ವ್ಯತ್ಯಾಸವನ್ನು ನೋಡಲು ಎಲ್ಲವನ್ನೂ ಪ್ರಯತ್ನಿಸಲು ಬಯಸುತ್ತೇನೆ")</f>
        <v>ನಾನು ವೇಗವಾಗಿ ಸ್ಕೇಟ್ ಮಾಡಲು ಬಯಸುತ್ತೇನೆ, ಅದು ಅದ್ಭುತವಾದ ಭಾವನೆಯ ವ್ಯತ್ಯಾಸವನ್ನು ನೋಡಲು ಎಲ್ಲವನ್ನೂ ಪ್ರಯತ್ನಿಸಲು ಬಯಸುತ್ತೇನೆ</v>
      </c>
      <c r="C133" s="1">
        <v>5</v>
      </c>
    </row>
    <row r="134" spans="1:3" x14ac:dyDescent="0.3">
      <c r="A134" s="1" t="s">
        <v>133</v>
      </c>
      <c r="B134" s="1" t="str">
        <f ca="1">IFERROR(__xludf.DUMMYFUNCTION("GOOGLETRANSLATE(A1467,""EN"",""kN"")"),"ಕಾರ್ಯಕ್ರಮಗಳ ನಂತರ ಜನರೊಂದಿಗೆ ಹೇಗೆ ಮಾತನಾಡಬೇಕೆಂದು ನನಗೆ ತಿಳಿದಿಲ್ಲ, ನಾನು ಯಾವಾಗಲೂ ಸ್ವಲ್ಪ ಬೆರಗುಗೊಳಿಸುತ್ತೇನೆ ಆದ್ದರಿಂದ ನಾನು ಅಸಭ್ಯ ಎಂದು ಅವರು ಭಾವಿಸಲಿಲ್ಲ ಎಂದು ನಾನು ಭಾವಿಸುತ್ತೇನೆ")</f>
        <v>ಕಾರ್ಯಕ್ರಮಗಳ ನಂತರ ಜನರೊಂದಿಗೆ ಹೇಗೆ ಮಾತನಾಡಬೇಕೆಂದು ನನಗೆ ತಿಳಿದಿಲ್ಲ, ನಾನು ಯಾವಾಗಲೂ ಸ್ವಲ್ಪ ಬೆರಗುಗೊಳಿಸುತ್ತೇನೆ ಆದ್ದರಿಂದ ನಾನು ಅಸಭ್ಯ ಎಂದು ಅವರು ಭಾವಿಸಲಿಲ್ಲ ಎಂದು ನಾನು ಭಾವಿಸುತ್ತೇನೆ</v>
      </c>
      <c r="C134" s="1">
        <v>5</v>
      </c>
    </row>
    <row r="135" spans="1:3" x14ac:dyDescent="0.3">
      <c r="A135" s="1" t="s">
        <v>134</v>
      </c>
      <c r="B135" s="1" t="str">
        <f ca="1">IFERROR(__xludf.DUMMYFUNCTION("GOOGLETRANSLATE(A1487,""EN"",""kN"")"),"ನೀವು ಡೆಸ್ಟಿನಿಸ್ ಮಗು ಬಿ ಗೆ ಅಂಟಿಕೊಂಡಿದ್ದೀರಿ ಎಂದು ನನಗೆ ಆಘಾತವಾಗಿದೆ")</f>
        <v>ನೀವು ಡೆಸ್ಟಿನಿಸ್ ಮಗು ಬಿ ಗೆ ಅಂಟಿಕೊಂಡಿದ್ದೀರಿ ಎಂದು ನನಗೆ ಆಘಾತವಾಗಿದೆ</v>
      </c>
      <c r="C135" s="1">
        <v>5</v>
      </c>
    </row>
    <row r="136" spans="1:3" x14ac:dyDescent="0.3">
      <c r="A136" s="1" t="s">
        <v>135</v>
      </c>
      <c r="B136" s="1" t="str">
        <f ca="1">IFERROR(__xludf.DUMMYFUNCTION("GOOGLETRANSLATE(A1601,""EN"",""kN"")"),"ಈ ರಾತ್ರಿ ಈ ಹೊಂಬಣ್ಣದ ವೈದ್ಯರು ಏನು ಮಾಡಲು ಯೋಜಿಸಿದ್ದಾರೆ ಎಂದು ನನಗೆ ತುಂಬಾ ಕುತೂಹಲವಿದೆ")</f>
        <v>ಈ ರಾತ್ರಿ ಈ ಹೊಂಬಣ್ಣದ ವೈದ್ಯರು ಏನು ಮಾಡಲು ಯೋಜಿಸಿದ್ದಾರೆ ಎಂದು ನನಗೆ ತುಂಬಾ ಕುತೂಹಲವಿದೆ</v>
      </c>
      <c r="C136" s="1">
        <v>5</v>
      </c>
    </row>
    <row r="137" spans="1:3" x14ac:dyDescent="0.3">
      <c r="A137" s="1" t="s">
        <v>136</v>
      </c>
      <c r="B137" s="1" t="str">
        <f ca="1">IFERROR(__xludf.DUMMYFUNCTION("GOOGLETRANSLATE(A1636,""EN"",""kN"")"),"ನನ್ನೊಳಗಿನ ಹಳೆಯ ಕುತೂಹಲದ ಮಗುವನ್ನು ನಾನು ಸಹ ಕಳೆದುಕೊಳ್ಳುತ್ತೇನೆ, ಜಗತ್ತು ನಾವು ಅಂದುಕೊಂಡಷ್ಟು ಸುಂದರವಾಗಿಲ್ಲ ಎಂದು ತಿಳಿದ ಆಘಾತದಿಂದ ನನ್ನೊಳಗಿನ ಕುತೂಹಲಕಾರಿ ಮಗು ನಿಧಾನವಾಗಿ ಸಾಯುತ್ತಿದೆ ಎಂದು ನಾನು ಭಾವಿಸುತ್ತೇನೆ")</f>
        <v>ನನ್ನೊಳಗಿನ ಹಳೆಯ ಕುತೂಹಲದ ಮಗುವನ್ನು ನಾನು ಸಹ ಕಳೆದುಕೊಳ್ಳುತ್ತೇನೆ, ಜಗತ್ತು ನಾವು ಅಂದುಕೊಂಡಷ್ಟು ಸುಂದರವಾಗಿಲ್ಲ ಎಂದು ತಿಳಿದ ಆಘಾತದಿಂದ ನನ್ನೊಳಗಿನ ಕುತೂಹಲಕಾರಿ ಮಗು ನಿಧಾನವಾಗಿ ಸಾಯುತ್ತಿದೆ ಎಂದು ನಾನು ಭಾವಿಸುತ್ತೇನೆ</v>
      </c>
      <c r="C137" s="1">
        <v>5</v>
      </c>
    </row>
    <row r="138" spans="1:3" x14ac:dyDescent="0.3">
      <c r="A138" s="1" t="s">
        <v>137</v>
      </c>
      <c r="B138" s="1" t="str">
        <f ca="1">IFERROR(__xludf.DUMMYFUNCTION("GOOGLETRANSLATE(A1639,""EN"",""kN"")"),"ನಾನು ನಿನ್ನೆಗಿಂತ ವೇಗವಾಗಿ ಮತ್ತೊಂದು ಮೈಲರ್‌ನಿಂದ ಹಿಂತಿರುಗಿದೆ ಮತ್ತು ನನಗೆ ಅದ್ಭುತವಾಗಿದೆ")</f>
        <v>ನಾನು ನಿನ್ನೆಗಿಂತ ವೇಗವಾಗಿ ಮತ್ತೊಂದು ಮೈಲರ್‌ನಿಂದ ಹಿಂತಿರುಗಿದೆ ಮತ್ತು ನನಗೆ ಅದ್ಭುತವಾಗಿದೆ</v>
      </c>
      <c r="C138" s="1">
        <v>5</v>
      </c>
    </row>
    <row r="139" spans="1:3" x14ac:dyDescent="0.3">
      <c r="A139" s="1" t="s">
        <v>138</v>
      </c>
      <c r="B139" s="1" t="str">
        <f ca="1">IFERROR(__xludf.DUMMYFUNCTION("GOOGLETRANSLATE(A1723,""EN"",""kN"")"),"ನಾನು ಅದರ ಬಗ್ಗೆ ಕುತೂಹಲ ಹೊಂದಲು ಸಹಾಯ ಮಾಡಲಾರೆ")</f>
        <v>ನಾನು ಅದರ ಬಗ್ಗೆ ಕುತೂಹಲ ಹೊಂದಲು ಸಹಾಯ ಮಾಡಲಾರೆ</v>
      </c>
      <c r="C139" s="1">
        <v>5</v>
      </c>
    </row>
    <row r="140" spans="1:3" x14ac:dyDescent="0.3">
      <c r="A140" s="1" t="s">
        <v>139</v>
      </c>
      <c r="B140" s="1" t="str">
        <f ca="1">IFERROR(__xludf.DUMMYFUNCTION("GOOGLETRANSLATE(A1736,""EN"",""kN"")"),"ನಾನು ಸಂಪೂರ್ಣವಾಗಿ ಅದ್ಭುತವಾಗಿದೆ")</f>
        <v>ನಾನು ಸಂಪೂರ್ಣವಾಗಿ ಅದ್ಭುತವಾಗಿದೆ</v>
      </c>
      <c r="C140" s="1">
        <v>5</v>
      </c>
    </row>
    <row r="141" spans="1:3" x14ac:dyDescent="0.3">
      <c r="A141" s="1" t="s">
        <v>140</v>
      </c>
      <c r="B141" s="1" t="str">
        <f ca="1">IFERROR(__xludf.DUMMYFUNCTION("GOOGLETRANSLATE(A1776,""EN"",""kN"")"),"ಪರಿಚಿತ ಕಾಯಿಲೆಗಳಿಗೆ ಸಂಬಂಧಿಸಿದ ನಿರ್ದಿಷ್ಟ ಇಂಗ್ಲಿಷ್ ಪದಗಳ ಬಗ್ಗೆ ಹೆಚ್ಚಿನ ವಿಷಯಗಳನ್ನು ತಿಳಿದುಕೊಳ್ಳಲು ನಿಮಗೆ ಸಾಕಷ್ಟು ಕುತೂಹಲ ಉಂಟಾದಾಗ ಅವುಗಳನ್ನು ನೋಡೋಣ ಎಂದು ನಾನು ಸಲಹೆ ನೀಡುತ್ತೇನೆ")</f>
        <v>ಪರಿಚಿತ ಕಾಯಿಲೆಗಳಿಗೆ ಸಂಬಂಧಿಸಿದ ನಿರ್ದಿಷ್ಟ ಇಂಗ್ಲಿಷ್ ಪದಗಳ ಬಗ್ಗೆ ಹೆಚ್ಚಿನ ವಿಷಯಗಳನ್ನು ತಿಳಿದುಕೊಳ್ಳಲು ನಿಮಗೆ ಸಾಕಷ್ಟು ಕುತೂಹಲ ಉಂಟಾದಾಗ ಅವುಗಳನ್ನು ನೋಡೋಣ ಎಂದು ನಾನು ಸಲಹೆ ನೀಡುತ್ತೇನೆ</v>
      </c>
      <c r="C141" s="1">
        <v>5</v>
      </c>
    </row>
    <row r="142" spans="1:3" x14ac:dyDescent="0.3">
      <c r="A142" s="1" t="s">
        <v>141</v>
      </c>
      <c r="B142" s="1" t="str">
        <f ca="1">IFERROR(__xludf.DUMMYFUNCTION("GOOGLETRANSLATE(A1777,""EN"",""kN"")"),"ನಾನು ಈ ಪದಗಳನ್ನು ಟೈಪ್ ಮಾಡುತ್ತೇನೆ ಎಂದು ನಾನು ಆಶ್ಚರ್ಯಪಡಬೇಕಾಗಿಲ್ಲ ಎಂದು ನನಗೆ ತೋರುತ್ತದೆ")</f>
        <v>ನಾನು ಈ ಪದಗಳನ್ನು ಟೈಪ್ ಮಾಡುತ್ತೇನೆ ಎಂದು ನಾನು ಆಶ್ಚರ್ಯಪಡಬೇಕಾಗಿಲ್ಲ ಎಂದು ನನಗೆ ತೋರುತ್ತದೆ</v>
      </c>
      <c r="C142" s="1">
        <v>5</v>
      </c>
    </row>
    <row r="143" spans="1:3" x14ac:dyDescent="0.3">
      <c r="A143" s="1" t="s">
        <v>142</v>
      </c>
      <c r="B143" s="1" t="str">
        <f ca="1">IFERROR(__xludf.DUMMYFUNCTION("GOOGLETRANSLATE(A1793,""EN"",""kN"")"),"ನಾನು ದೇಹವನ್ನು ಸ್ಕ್ಯಾನ್ ಮಾಡಿದ್ದೇನೆ ಮತ್ತು ಎಲ್ಲವೂ ಅದ್ಭುತವಾಗಿದೆ ಎಂದು ಅರಿತುಕೊಂಡೆ")</f>
        <v>ನಾನು ದೇಹವನ್ನು ಸ್ಕ್ಯಾನ್ ಮಾಡಿದ್ದೇನೆ ಮತ್ತು ಎಲ್ಲವೂ ಅದ್ಭುತವಾಗಿದೆ ಎಂದು ಅರಿತುಕೊಂಡೆ</v>
      </c>
      <c r="C143" s="1">
        <v>5</v>
      </c>
    </row>
    <row r="144" spans="1:3" x14ac:dyDescent="0.3">
      <c r="A144" s="1" t="s">
        <v>143</v>
      </c>
      <c r="B144" s="1" t="str">
        <f ca="1">IFERROR(__xludf.DUMMYFUNCTION("GOOGLETRANSLATE(A1799,""EN"",""kN"")"),"ನಾನು ಸಾರ್ವಕಾಲಿಕ ತಮಾಷೆಯಾಗಿರಲು ಒತ್ತಡವನ್ನು ಅನುಭವಿಸುತ್ತೇನೆ")</f>
        <v>ನಾನು ಸಾರ್ವಕಾಲಿಕ ತಮಾಷೆಯಾಗಿರಲು ಒತ್ತಡವನ್ನು ಅನುಭವಿಸುತ್ತೇನೆ</v>
      </c>
      <c r="C144" s="1">
        <v>5</v>
      </c>
    </row>
    <row r="145" spans="1:3" x14ac:dyDescent="0.3">
      <c r="A145" s="1" t="s">
        <v>144</v>
      </c>
      <c r="B145" s="1" t="str">
        <f ca="1">IFERROR(__xludf.DUMMYFUNCTION("GOOGLETRANSLATE(A1913,""EN"",""kN"")"),"ನಾನು ಸರಿ, ಅದು ಸ್ವಲ್ಪ ವಿಚಿತ್ರವೆನಿಸುತ್ತದೆ")</f>
        <v>ನಾನು ಸರಿ, ಅದು ಸ್ವಲ್ಪ ವಿಚಿತ್ರವೆನಿಸುತ್ತದೆ</v>
      </c>
      <c r="C145" s="1">
        <v>5</v>
      </c>
    </row>
    <row r="146" spans="1:3" x14ac:dyDescent="0.3">
      <c r="A146" s="1" t="s">
        <v>145</v>
      </c>
      <c r="B146" s="1" t="str">
        <f ca="1">IFERROR(__xludf.DUMMYFUNCTION("GOOGLETRANSLATE(A1927,""EN"",""kN"")"),"ಆ ಮುತ್ತಿನ ಬಿಳಿಯರಲ್ಲಿ ನನಗೆ ಇನ್ನೂ ಸ್ವಲ್ಪ ವಿಚಿತ್ರ ಅನಿಸುತ್ತಿದೆ")</f>
        <v>ಆ ಮುತ್ತಿನ ಬಿಳಿಯರಲ್ಲಿ ನನಗೆ ಇನ್ನೂ ಸ್ವಲ್ಪ ವಿಚಿತ್ರ ಅನಿಸುತ್ತಿದೆ</v>
      </c>
      <c r="C146" s="1">
        <v>5</v>
      </c>
    </row>
    <row r="147" spans="1:3" x14ac:dyDescent="0.3">
      <c r="A147" s="1" t="s">
        <v>146</v>
      </c>
      <c r="B147" s="1" t="str">
        <f ca="1">IFERROR(__xludf.DUMMYFUNCTION("GOOGLETRANSLATE(A1959,""EN"",""kN"")"),"ನಾನು ಅದ್ಭುತವಾಗಿದೆ ಮತ್ತು ವ್ಯತ್ಯಾಸವನ್ನು ನೋಡುತ್ತಿದ್ದೇನೆ")</f>
        <v>ನಾನು ಅದ್ಭುತವಾಗಿದೆ ಮತ್ತು ವ್ಯತ್ಯಾಸವನ್ನು ನೋಡುತ್ತಿದ್ದೇನೆ</v>
      </c>
      <c r="C147" s="1">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Shantesh Hosmath</dc:creator>
  <cp:lastModifiedBy>Shantesh Hosmath</cp:lastModifiedBy>
  <dcterms:created xsi:type="dcterms:W3CDTF">2024-03-28T06:42:08Z</dcterms:created>
  <dcterms:modified xsi:type="dcterms:W3CDTF">2024-03-28T06:43:28Z</dcterms:modified>
</cp:coreProperties>
</file>