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<sst xmlns="http://schemas.openxmlformats.org/spreadsheetml/2006/main" count="730" uniqueCount="84">
  <si>
    <t xml:space="preserve">己方牌组</t>
  </si>
  <si>
    <t xml:space="preserve">对手牌组</t>
  </si>
  <si>
    <t xml:space="preserve">先后手</t>
  </si>
  <si>
    <t xml:space="preserve">胜负</t>
  </si>
  <si>
    <t xml:space="preserve">原因</t>
  </si>
  <si>
    <t xml:space="preserve">先</t>
  </si>
  <si>
    <t xml:space="preserve">胜</t>
  </si>
  <si>
    <t xml:space="preserve">上局先后</t>
  </si>
  <si>
    <t xml:space="preserve">上上局先后</t>
  </si>
  <si>
    <t xml:space="preserve">备注</t>
  </si>
  <si>
    <t xml:space="preserve">总胜率</t>
  </si>
  <si>
    <t xml:space="preserve">先手率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</si>
  <si>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雷精</t>
    </r>
  </si>
  <si>
    <t xml:space="preserve">辉夜坏兽</t>
  </si>
  <si>
    <t xml:space="preserve">后</t>
  </si>
  <si>
    <t xml:space="preserve">负</t>
  </si>
  <si>
    <t xml:space="preserve">被让先</t>
  </si>
  <si>
    <t xml:space="preserve">先手场数</t>
  </si>
  <si>
    <t xml:space="preserve">后手场数</t>
  </si>
  <si>
    <t xml:space="preserve">源数</t>
  </si>
  <si>
    <t xml:space="preserve">白银城</t>
  </si>
  <si>
    <t xml:space="preserve">先手胜率</t>
  </si>
  <si>
    <t xml:space="preserve">后手胜率</t>
  </si>
  <si>
    <t xml:space="preserve">咒眼</t>
  </si>
  <si>
    <t xml:space="preserve">俱舍</t>
  </si>
  <si>
    <t xml:space="preserve">让先场数</t>
  </si>
  <si>
    <t xml:space="preserve">斩机电子界</t>
  </si>
  <si>
    <t xml:space="preserve">纯爱</t>
  </si>
  <si>
    <t xml:space="preserve">让先胜率</t>
  </si>
  <si>
    <t xml:space="preserve">六花</t>
  </si>
  <si>
    <t xml:space="preserve">御巫</t>
  </si>
  <si>
    <t xml:space="preserve">星际仙踪</t>
  </si>
  <si>
    <t xml:space="preserve">纯爱珠泪</t>
  </si>
  <si>
    <t xml:space="preserve">魔术师</t>
  </si>
  <si>
    <t xml:space="preserve">神碑</t>
  </si>
  <si>
    <t xml:space="preserve">海晶</t>
  </si>
  <si>
    <t xml:space="preserve">俱舍朋克</t>
  </si>
  <si>
    <t xml:space="preserve">忍者</t>
  </si>
  <si>
    <t xml:space="preserve">Metabeat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</si>
  <si>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俱舍朋克</t>
    </r>
  </si>
  <si>
    <t xml:space="preserve">奕勇</t>
  </si>
  <si>
    <t xml:space="preserve">龙剑士</t>
  </si>
  <si>
    <t xml:space="preserve">恐惧爪</t>
  </si>
  <si>
    <t xml:space="preserve">龙辉巧</t>
  </si>
  <si>
    <t xml:space="preserve">魔偶甜点</t>
  </si>
  <si>
    <t xml:space="preserve">天气</t>
  </si>
  <si>
    <t xml:space="preserve">相剑</t>
  </si>
  <si>
    <t xml:space="preserve">混沌同调</t>
  </si>
  <si>
    <t xml:space="preserve">秘旋谍</t>
  </si>
  <si>
    <t xml:space="preserve">旅鸟</t>
  </si>
  <si>
    <t xml:space="preserve">遗式雷精</t>
  </si>
  <si>
    <t xml:space="preserve">新卡包</t>
  </si>
  <si>
    <t xml:space="preserve">深渊雷龙</t>
  </si>
  <si>
    <t xml:space="preserve">深渊烙印</t>
  </si>
  <si>
    <t xml:space="preserve">俱舍珠泪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</si>
  <si>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深渊龙</t>
    </r>
    <r>
      <rPr>
        <sz val="11"/>
        <color theme="1"/>
        <rFont val="等线"/>
        <family val="3"/>
        <charset val="134"/>
      </rPr>
      <t xml:space="preserve">link</t>
    </r>
  </si>
  <si>
    <t xml:space="preserve">恐龙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</si>
  <si>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相剑纯爱</t>
    </r>
  </si>
  <si>
    <t xml:space="preserve">空牙团雷精神碑</t>
  </si>
  <si>
    <t xml:space="preserve">朋克俱舍</t>
  </si>
  <si>
    <t xml:space="preserve">巨石龙辉巧</t>
  </si>
  <si>
    <t xml:space="preserve">珠泪</t>
  </si>
  <si>
    <t xml:space="preserve">烙印</t>
  </si>
  <si>
    <t xml:space="preserve">大师</t>
  </si>
  <si>
    <t xml:space="preserve">朋克珠泪</t>
  </si>
  <si>
    <t xml:space="preserve">自然神碑</t>
  </si>
  <si>
    <t xml:space="preserve">废铁恐龙</t>
  </si>
  <si>
    <t xml:space="preserve">魔导兽</t>
  </si>
  <si>
    <t xml:space="preserve">雷精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</si>
  <si>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狱火机</t>
    </r>
  </si>
  <si>
    <r>
      <rPr>
        <sz val="11"/>
        <color theme="1"/>
        <rFont val="LXGW WenKai"/>
        <family val="2"/>
      </rPr>
      <t xml:space="preserve">深渊龙</t>
    </r>
    <r>
      <rPr>
        <sz val="11"/>
        <color theme="1"/>
        <rFont val="等线"/>
        <family val="3"/>
        <charset val="134"/>
      </rPr>
      <t xml:space="preserve">link</t>
    </r>
  </si>
  <si>
    <t xml:space="preserve">咒仪雷精</t>
  </si>
  <si>
    <t xml:space="preserve">俱舍恐惧爪</t>
  </si>
  <si>
    <t xml:space="preserve">自然纯爱</t>
  </si>
  <si>
    <t xml:space="preserve">双子雷精</t>
  </si>
  <si>
    <t xml:space="preserve">堕天使烧血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</si>
  <si>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纯爱珠泪</t>
    </r>
  </si>
  <si>
    <t xml:space="preserve">俱舍黑魔导</t>
  </si>
  <si>
    <t xml:space="preserve">天威相剑</t>
  </si>
  <si>
    <t xml:space="preserve">卡组</t>
  </si>
  <si>
    <t xml:space="preserve">硬币</t>
  </si>
  <si>
    <t xml:space="preserve">计数</t>
  </si>
  <si>
    <t xml:space="preserve">胜率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</si>
  <si>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雷精 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</si>
</sst>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8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等线"/>
      <family val="3"/>
      <charset val="134"/>
    </font>
    <font>
      <sz val="11"/>
      <color theme="1"/>
      <name val="LXGW WenKai"/>
      <family val="2"/>
    </font>
    <font>
      <sz val="11"/>
      <name val="LXGW WenKai"/>
      <family val="2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M9" activeCellId="0" sqref="M9"/>
    </sheetView>
  </sheetViews>
  <sheetFormatPr defaultColWidth="9.00390625" defaultRowHeight="13.5" customHeight="true" zeroHeight="false" outlineLevelRow="0" outlineLevelCol="0"/>
  <cols>
    <col collapsed="false" customWidth="true" hidden="false" outlineLevel="0" max="1" min="1" style="1" width="13.21"/>
    <col collapsed="false" customWidth="true" hidden="false" outlineLevel="0" max="2" min="2" style="1" width="20.72"/>
    <col collapsed="false" customWidth="false" hidden="false" outlineLevel="0" max="3" min="3" style="2" width="9"/>
    <col collapsed="false" customWidth="true" hidden="false" outlineLevel="0" max="4" min="4" style="2" width="9.5"/>
    <col collapsed="false" customWidth="true" hidden="true" outlineLevel="0" max="5" min="5" style="3" width="54.36"/>
    <col collapsed="false" customWidth="true" hidden="true" outlineLevel="0" max="6" min="6" style="4" width="5.14"/>
    <col collapsed="false" customWidth="true" hidden="true" outlineLevel="0" max="7" min="7" style="4" width="4.72"/>
    <col collapsed="false" customWidth="true" hidden="true" outlineLevel="0" max="9" min="8" style="4" width="10"/>
    <col collapsed="false" customWidth="true" hidden="false" outlineLevel="0" max="10" min="10" style="0" width="11.93"/>
    <col collapsed="false" customWidth="true" hidden="false" outlineLevel="0" max="11" min="11" style="1" width="13.36"/>
    <col collapsed="false" customWidth="true" hidden="false" outlineLevel="0" max="12" min="12" style="1" width="14.71"/>
  </cols>
  <sheetData>
    <row r="1" customFormat="false" ht="13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5" t="s">
        <v>10</v>
      </c>
      <c r="L1" s="8" t="n">
        <f aca="false">COUNTIF(D:D,"胜")/(K3+L3)</f>
        <v>0.586826347305389</v>
      </c>
      <c r="M1" s="7" t="s">
        <v>11</v>
      </c>
      <c r="N1" s="9" t="n">
        <f aca="false">K3/(K3+L3)</f>
        <v>0.51497005988024</v>
      </c>
    </row>
    <row r="2" customFormat="false" ht="16.4" hidden="false" customHeight="false" outlineLevel="0" collapsed="false">
      <c r="A2" s="10" t="s">
        <v>12</v>
      </c>
      <c r="B2" s="5" t="s">
        <v>13</v>
      </c>
      <c r="C2" s="6" t="s">
        <v>5</v>
      </c>
      <c r="D2" s="6" t="s">
        <v>6</v>
      </c>
      <c r="F2" s="7" t="s">
        <v>14</v>
      </c>
      <c r="G2" s="7" t="s">
        <v>15</v>
      </c>
      <c r="J2" s="11" t="s">
        <v>16</v>
      </c>
      <c r="K2" s="5" t="s">
        <v>17</v>
      </c>
      <c r="L2" s="5" t="s">
        <v>18</v>
      </c>
    </row>
    <row r="3" customFormat="false" ht="16.4" hidden="false" customHeight="false" outlineLevel="0" collapsed="false">
      <c r="A3" s="10" t="s">
        <v>12</v>
      </c>
      <c r="B3" s="5" t="s">
        <v>19</v>
      </c>
      <c r="C3" s="6" t="s">
        <v>5</v>
      </c>
      <c r="D3" s="6" t="s">
        <v>6</v>
      </c>
      <c r="J3" s="11" t="s">
        <v>16</v>
      </c>
      <c r="K3" s="1" t="n">
        <f aca="false">COUNTIF(C:C,"先")</f>
        <v>86</v>
      </c>
      <c r="L3" s="1" t="n">
        <f aca="false">COUNTIF(C:C,"后")</f>
        <v>81</v>
      </c>
    </row>
    <row r="4" customFormat="false" ht="16.4" hidden="false" customHeight="false" outlineLevel="0" collapsed="false">
      <c r="A4" s="10" t="s">
        <v>12</v>
      </c>
      <c r="B4" s="5" t="s">
        <v>20</v>
      </c>
      <c r="C4" s="6" t="s">
        <v>14</v>
      </c>
      <c r="D4" s="6" t="s">
        <v>15</v>
      </c>
      <c r="K4" s="5" t="s">
        <v>21</v>
      </c>
      <c r="L4" s="5" t="s">
        <v>22</v>
      </c>
    </row>
    <row r="5" customFormat="false" ht="16.4" hidden="false" customHeight="false" outlineLevel="0" collapsed="false">
      <c r="A5" s="10" t="s">
        <v>12</v>
      </c>
      <c r="B5" s="5" t="s">
        <v>23</v>
      </c>
      <c r="C5" s="6" t="s">
        <v>14</v>
      </c>
      <c r="D5" s="6" t="s">
        <v>6</v>
      </c>
      <c r="K5" s="8" t="n">
        <f aca="false">COUNTIFS(C:C,"先",D:D,"胜")/K3</f>
        <v>0.651162790697675</v>
      </c>
      <c r="L5" s="8" t="n">
        <f aca="false">COUNTIFS(C:C,"后",D:D,"胜")/L3</f>
        <v>0.518518518518519</v>
      </c>
    </row>
    <row r="6" customFormat="false" ht="16.4" hidden="false" customHeight="false" outlineLevel="0" collapsed="false">
      <c r="A6" s="10" t="s">
        <v>12</v>
      </c>
      <c r="B6" s="5" t="s">
        <v>24</v>
      </c>
      <c r="C6" s="6" t="s">
        <v>14</v>
      </c>
      <c r="D6" s="6" t="s">
        <v>6</v>
      </c>
      <c r="J6" s="11"/>
      <c r="K6" s="5" t="s">
        <v>25</v>
      </c>
    </row>
    <row r="7" customFormat="false" ht="16.4" hidden="false" customHeight="false" outlineLevel="0" collapsed="false">
      <c r="A7" s="10" t="s">
        <v>12</v>
      </c>
      <c r="B7" s="5" t="s">
        <v>26</v>
      </c>
      <c r="C7" s="6" t="s">
        <v>14</v>
      </c>
      <c r="D7" s="6" t="s">
        <v>15</v>
      </c>
      <c r="J7" s="11"/>
      <c r="K7" s="1" t="n">
        <f aca="false">COUNTIF(J:J,"让先")</f>
        <v>0</v>
      </c>
    </row>
    <row r="8" customFormat="false" ht="16.4" hidden="false" customHeight="false" outlineLevel="0" collapsed="false">
      <c r="A8" s="10" t="s">
        <v>12</v>
      </c>
      <c r="B8" s="5" t="s">
        <v>27</v>
      </c>
      <c r="C8" s="6" t="s">
        <v>5</v>
      </c>
      <c r="D8" s="6" t="s">
        <v>15</v>
      </c>
      <c r="K8" s="5" t="s">
        <v>28</v>
      </c>
    </row>
    <row r="9" customFormat="false" ht="16.4" hidden="false" customHeight="false" outlineLevel="0" collapsed="false">
      <c r="A9" s="10" t="s">
        <v>12</v>
      </c>
      <c r="B9" s="5" t="s">
        <v>27</v>
      </c>
      <c r="C9" s="6" t="s">
        <v>14</v>
      </c>
      <c r="D9" s="6" t="s">
        <v>15</v>
      </c>
      <c r="K9" s="8" t="e">
        <f aca="false">COUNTIFS(J:J,"让先",D:D,"胜")/K7</f>
        <v>#DIV/0!</v>
      </c>
      <c r="L9" s="8"/>
    </row>
    <row r="10" customFormat="false" ht="16.4" hidden="false" customHeight="false" outlineLevel="0" collapsed="false">
      <c r="A10" s="10" t="s">
        <v>12</v>
      </c>
      <c r="B10" s="5" t="s">
        <v>29</v>
      </c>
      <c r="C10" s="6" t="s">
        <v>5</v>
      </c>
      <c r="D10" s="6" t="s">
        <v>6</v>
      </c>
    </row>
    <row r="11" customFormat="false" ht="16.4" hidden="false" customHeight="false" outlineLevel="0" collapsed="false">
      <c r="A11" s="10" t="s">
        <v>12</v>
      </c>
      <c r="B11" s="5" t="s">
        <v>20</v>
      </c>
      <c r="C11" s="6" t="s">
        <v>14</v>
      </c>
      <c r="D11" s="6" t="s">
        <v>6</v>
      </c>
    </row>
    <row r="12" customFormat="false" ht="16.4" hidden="false" customHeight="false" outlineLevel="0" collapsed="false">
      <c r="A12" s="10" t="s">
        <v>12</v>
      </c>
      <c r="B12" s="5" t="s">
        <v>30</v>
      </c>
      <c r="C12" s="6" t="s">
        <v>5</v>
      </c>
      <c r="D12" s="6" t="s">
        <v>6</v>
      </c>
      <c r="J12" s="11" t="s">
        <v>16</v>
      </c>
    </row>
    <row r="13" customFormat="false" ht="16.4" hidden="false" customHeight="false" outlineLevel="0" collapsed="false">
      <c r="A13" s="10" t="s">
        <v>12</v>
      </c>
      <c r="B13" s="5" t="s">
        <v>26</v>
      </c>
      <c r="C13" s="6" t="s">
        <v>5</v>
      </c>
      <c r="D13" s="6" t="s">
        <v>15</v>
      </c>
    </row>
    <row r="14" customFormat="false" ht="16.4" hidden="false" customHeight="false" outlineLevel="0" collapsed="false">
      <c r="A14" s="10" t="s">
        <v>12</v>
      </c>
      <c r="B14" s="5" t="s">
        <v>31</v>
      </c>
      <c r="C14" s="6" t="s">
        <v>14</v>
      </c>
      <c r="D14" s="6" t="s">
        <v>6</v>
      </c>
    </row>
    <row r="15" customFormat="false" ht="13.5" hidden="false" customHeight="false" outlineLevel="0" collapsed="false">
      <c r="A15" s="5" t="s">
        <v>32</v>
      </c>
      <c r="B15" s="5" t="s">
        <v>27</v>
      </c>
      <c r="C15" s="6" t="s">
        <v>5</v>
      </c>
      <c r="D15" s="6" t="s">
        <v>6</v>
      </c>
    </row>
    <row r="16" customFormat="false" ht="13.5" hidden="false" customHeight="false" outlineLevel="0" collapsed="false">
      <c r="A16" s="5" t="s">
        <v>32</v>
      </c>
      <c r="B16" s="5" t="s">
        <v>33</v>
      </c>
      <c r="C16" s="6" t="s">
        <v>14</v>
      </c>
      <c r="D16" s="6" t="s">
        <v>15</v>
      </c>
    </row>
    <row r="17" customFormat="false" ht="13.5" hidden="false" customHeight="false" outlineLevel="0" collapsed="false">
      <c r="A17" s="5" t="s">
        <v>32</v>
      </c>
      <c r="B17" s="5" t="s">
        <v>30</v>
      </c>
      <c r="C17" s="6" t="s">
        <v>14</v>
      </c>
      <c r="D17" s="6" t="s">
        <v>6</v>
      </c>
      <c r="J17" s="11"/>
    </row>
    <row r="18" customFormat="false" ht="13.5" hidden="false" customHeight="false" outlineLevel="0" collapsed="false">
      <c r="A18" s="5" t="s">
        <v>32</v>
      </c>
      <c r="B18" s="5" t="s">
        <v>34</v>
      </c>
      <c r="C18" s="6" t="s">
        <v>5</v>
      </c>
      <c r="D18" s="6" t="s">
        <v>6</v>
      </c>
    </row>
    <row r="19" customFormat="false" ht="13.5" hidden="false" customHeight="false" outlineLevel="0" collapsed="false">
      <c r="A19" s="5" t="s">
        <v>32</v>
      </c>
      <c r="B19" s="5" t="s">
        <v>35</v>
      </c>
      <c r="C19" s="6" t="s">
        <v>14</v>
      </c>
      <c r="D19" s="6" t="s">
        <v>6</v>
      </c>
      <c r="J19" s="11"/>
    </row>
    <row r="20" customFormat="false" ht="13.5" hidden="false" customHeight="false" outlineLevel="0" collapsed="false">
      <c r="A20" s="5" t="s">
        <v>32</v>
      </c>
      <c r="B20" s="5" t="s">
        <v>20</v>
      </c>
      <c r="C20" s="6" t="s">
        <v>14</v>
      </c>
      <c r="D20" s="6" t="s">
        <v>6</v>
      </c>
      <c r="J20" s="11"/>
    </row>
    <row r="21" customFormat="false" ht="13.5" hidden="false" customHeight="false" outlineLevel="0" collapsed="false">
      <c r="A21" s="5" t="s">
        <v>32</v>
      </c>
      <c r="B21" s="5" t="s">
        <v>36</v>
      </c>
      <c r="C21" s="6" t="s">
        <v>14</v>
      </c>
      <c r="D21" s="6" t="s">
        <v>15</v>
      </c>
      <c r="J21" s="11"/>
    </row>
    <row r="22" customFormat="false" ht="13.5" hidden="false" customHeight="false" outlineLevel="0" collapsed="false">
      <c r="A22" s="5" t="s">
        <v>32</v>
      </c>
      <c r="B22" s="5" t="s">
        <v>37</v>
      </c>
      <c r="C22" s="6" t="s">
        <v>5</v>
      </c>
      <c r="D22" s="6" t="s">
        <v>6</v>
      </c>
      <c r="J22" s="11"/>
    </row>
    <row r="23" customFormat="false" ht="13.5" hidden="false" customHeight="false" outlineLevel="0" collapsed="false">
      <c r="A23" s="5" t="s">
        <v>32</v>
      </c>
      <c r="B23" s="5" t="s">
        <v>24</v>
      </c>
      <c r="C23" s="6" t="s">
        <v>14</v>
      </c>
      <c r="D23" s="6" t="s">
        <v>15</v>
      </c>
      <c r="J23" s="11"/>
    </row>
    <row r="24" customFormat="false" ht="13.5" hidden="false" customHeight="false" outlineLevel="0" collapsed="false">
      <c r="A24" s="5" t="s">
        <v>32</v>
      </c>
      <c r="B24" s="10" t="s">
        <v>38</v>
      </c>
      <c r="C24" s="6" t="s">
        <v>5</v>
      </c>
      <c r="D24" s="6" t="s">
        <v>6</v>
      </c>
      <c r="J24" s="11"/>
    </row>
    <row r="25" customFormat="false" ht="16.4" hidden="false" customHeight="false" outlineLevel="0" collapsed="false">
      <c r="A25" s="5" t="s">
        <v>32</v>
      </c>
      <c r="B25" s="10" t="s">
        <v>39</v>
      </c>
      <c r="C25" s="6" t="s">
        <v>5</v>
      </c>
      <c r="D25" s="6" t="s">
        <v>6</v>
      </c>
    </row>
    <row r="26" customFormat="false" ht="13.5" hidden="false" customHeight="false" outlineLevel="0" collapsed="false">
      <c r="A26" s="5" t="s">
        <v>32</v>
      </c>
      <c r="B26" s="5" t="s">
        <v>40</v>
      </c>
      <c r="C26" s="6" t="s">
        <v>5</v>
      </c>
      <c r="D26" s="6" t="s">
        <v>15</v>
      </c>
    </row>
    <row r="27" customFormat="false" ht="13.5" hidden="false" customHeight="false" outlineLevel="0" collapsed="false">
      <c r="A27" s="5" t="s">
        <v>32</v>
      </c>
      <c r="B27" s="5" t="s">
        <v>36</v>
      </c>
      <c r="C27" s="6" t="s">
        <v>5</v>
      </c>
      <c r="D27" s="6" t="s">
        <v>6</v>
      </c>
    </row>
    <row r="28" customFormat="false" ht="13.5" hidden="false" customHeight="false" outlineLevel="0" collapsed="false">
      <c r="A28" s="5" t="s">
        <v>32</v>
      </c>
      <c r="B28" s="5" t="s">
        <v>24</v>
      </c>
      <c r="C28" s="6" t="s">
        <v>5</v>
      </c>
      <c r="D28" s="6" t="s">
        <v>15</v>
      </c>
    </row>
    <row r="29" customFormat="false" ht="13.5" hidden="false" customHeight="false" outlineLevel="0" collapsed="false">
      <c r="A29" s="5" t="s">
        <v>32</v>
      </c>
      <c r="B29" s="5" t="s">
        <v>41</v>
      </c>
      <c r="C29" s="6" t="s">
        <v>14</v>
      </c>
      <c r="D29" s="6" t="s">
        <v>15</v>
      </c>
    </row>
    <row r="30" customFormat="false" ht="13.5" hidden="false" customHeight="false" outlineLevel="0" collapsed="false">
      <c r="A30" s="5" t="s">
        <v>32</v>
      </c>
      <c r="B30" s="5" t="s">
        <v>42</v>
      </c>
      <c r="C30" s="6" t="s">
        <v>5</v>
      </c>
      <c r="D30" s="6" t="s">
        <v>15</v>
      </c>
    </row>
    <row r="31" customFormat="false" ht="13.5" hidden="false" customHeight="false" outlineLevel="0" collapsed="false">
      <c r="A31" s="5" t="s">
        <v>27</v>
      </c>
      <c r="B31" s="5" t="s">
        <v>20</v>
      </c>
      <c r="C31" s="6" t="s">
        <v>14</v>
      </c>
      <c r="D31" s="6" t="s">
        <v>6</v>
      </c>
    </row>
    <row r="32" customFormat="false" ht="13.5" hidden="false" customHeight="false" outlineLevel="0" collapsed="false">
      <c r="A32" s="5" t="s">
        <v>27</v>
      </c>
      <c r="B32" s="5" t="s">
        <v>43</v>
      </c>
      <c r="C32" s="6" t="s">
        <v>5</v>
      </c>
      <c r="D32" s="6" t="s">
        <v>15</v>
      </c>
    </row>
    <row r="33" customFormat="false" ht="13.5" hidden="false" customHeight="false" outlineLevel="0" collapsed="false">
      <c r="A33" s="5" t="s">
        <v>27</v>
      </c>
      <c r="B33" s="5" t="s">
        <v>24</v>
      </c>
      <c r="C33" s="6" t="s">
        <v>14</v>
      </c>
      <c r="D33" s="6" t="s">
        <v>15</v>
      </c>
    </row>
    <row r="34" customFormat="false" ht="13.5" hidden="false" customHeight="false" outlineLevel="0" collapsed="false">
      <c r="A34" s="5" t="s">
        <v>27</v>
      </c>
      <c r="B34" s="5" t="s">
        <v>44</v>
      </c>
      <c r="C34" s="6" t="s">
        <v>5</v>
      </c>
      <c r="D34" s="6" t="s">
        <v>6</v>
      </c>
    </row>
    <row r="35" customFormat="false" ht="13.5" hidden="false" customHeight="false" outlineLevel="0" collapsed="false">
      <c r="A35" s="5" t="s">
        <v>27</v>
      </c>
      <c r="B35" s="5" t="s">
        <v>45</v>
      </c>
      <c r="C35" s="6" t="s">
        <v>5</v>
      </c>
      <c r="D35" s="6" t="s">
        <v>6</v>
      </c>
    </row>
    <row r="36" customFormat="false" ht="13.5" hidden="false" customHeight="false" outlineLevel="0" collapsed="false">
      <c r="A36" s="5" t="s">
        <v>27</v>
      </c>
      <c r="B36" s="5" t="s">
        <v>46</v>
      </c>
      <c r="C36" s="6" t="s">
        <v>5</v>
      </c>
      <c r="D36" s="6" t="s">
        <v>15</v>
      </c>
    </row>
    <row r="37" customFormat="false" ht="13.5" hidden="false" customHeight="false" outlineLevel="0" collapsed="false">
      <c r="A37" s="5" t="s">
        <v>27</v>
      </c>
      <c r="B37" s="5" t="s">
        <v>26</v>
      </c>
      <c r="C37" s="6" t="s">
        <v>5</v>
      </c>
      <c r="D37" s="6" t="s">
        <v>6</v>
      </c>
      <c r="J37" s="11"/>
    </row>
    <row r="38" customFormat="false" ht="13.5" hidden="false" customHeight="false" outlineLevel="0" collapsed="false">
      <c r="A38" s="5" t="s">
        <v>27</v>
      </c>
      <c r="B38" s="5" t="s">
        <v>47</v>
      </c>
      <c r="C38" s="6" t="s">
        <v>5</v>
      </c>
      <c r="D38" s="6" t="s">
        <v>6</v>
      </c>
      <c r="J38" s="11"/>
    </row>
    <row r="39" customFormat="false" ht="13.5" hidden="false" customHeight="false" outlineLevel="0" collapsed="false">
      <c r="A39" s="5" t="s">
        <v>27</v>
      </c>
      <c r="B39" s="5" t="s">
        <v>27</v>
      </c>
      <c r="C39" s="6" t="s">
        <v>5</v>
      </c>
      <c r="D39" s="6" t="s">
        <v>6</v>
      </c>
      <c r="J39" s="11"/>
    </row>
    <row r="40" customFormat="false" ht="13.5" hidden="false" customHeight="false" outlineLevel="0" collapsed="false">
      <c r="A40" s="5" t="s">
        <v>27</v>
      </c>
      <c r="B40" s="5" t="s">
        <v>46</v>
      </c>
      <c r="C40" s="6" t="s">
        <v>5</v>
      </c>
      <c r="D40" s="6" t="s">
        <v>6</v>
      </c>
    </row>
    <row r="41" customFormat="false" ht="13.5" hidden="false" customHeight="false" outlineLevel="0" collapsed="false">
      <c r="A41" s="5" t="s">
        <v>27</v>
      </c>
      <c r="B41" s="5" t="s">
        <v>27</v>
      </c>
      <c r="C41" s="6" t="s">
        <v>14</v>
      </c>
      <c r="D41" s="6" t="s">
        <v>15</v>
      </c>
    </row>
    <row r="42" customFormat="false" ht="13.5" hidden="false" customHeight="false" outlineLevel="0" collapsed="false">
      <c r="A42" s="5" t="s">
        <v>27</v>
      </c>
      <c r="B42" s="5" t="s">
        <v>27</v>
      </c>
      <c r="C42" s="6" t="s">
        <v>14</v>
      </c>
      <c r="D42" s="6" t="s">
        <v>6</v>
      </c>
    </row>
    <row r="43" customFormat="false" ht="13.5" hidden="false" customHeight="false" outlineLevel="0" collapsed="false">
      <c r="A43" s="5" t="s">
        <v>27</v>
      </c>
      <c r="B43" s="5" t="s">
        <v>48</v>
      </c>
      <c r="C43" s="6" t="s">
        <v>14</v>
      </c>
      <c r="D43" s="6" t="s">
        <v>6</v>
      </c>
    </row>
    <row r="44" customFormat="false" ht="13.5" hidden="false" customHeight="false" outlineLevel="0" collapsed="false">
      <c r="A44" s="5" t="s">
        <v>27</v>
      </c>
      <c r="B44" s="5" t="s">
        <v>49</v>
      </c>
      <c r="C44" s="6" t="s">
        <v>5</v>
      </c>
      <c r="D44" s="6" t="s">
        <v>15</v>
      </c>
    </row>
    <row r="45" customFormat="false" ht="13.5" hidden="false" customHeight="false" outlineLevel="0" collapsed="false">
      <c r="A45" s="5" t="s">
        <v>27</v>
      </c>
      <c r="B45" s="5" t="s">
        <v>50</v>
      </c>
      <c r="C45" s="6" t="s">
        <v>14</v>
      </c>
      <c r="D45" s="6" t="s">
        <v>15</v>
      </c>
      <c r="J45" s="11" t="s">
        <v>51</v>
      </c>
    </row>
    <row r="46" customFormat="false" ht="13.5" hidden="false" customHeight="false" outlineLevel="0" collapsed="false">
      <c r="A46" s="5" t="s">
        <v>27</v>
      </c>
      <c r="B46" s="5" t="s">
        <v>52</v>
      </c>
      <c r="C46" s="6" t="s">
        <v>5</v>
      </c>
      <c r="D46" s="6" t="s">
        <v>6</v>
      </c>
      <c r="J46" s="11"/>
    </row>
    <row r="47" customFormat="false" ht="13.5" hidden="false" customHeight="false" outlineLevel="0" collapsed="false">
      <c r="A47" s="5" t="s">
        <v>27</v>
      </c>
      <c r="B47" s="5" t="s">
        <v>50</v>
      </c>
      <c r="C47" s="6" t="s">
        <v>14</v>
      </c>
      <c r="D47" s="6" t="s">
        <v>6</v>
      </c>
    </row>
    <row r="48" customFormat="false" ht="13.5" hidden="false" customHeight="false" outlineLevel="0" collapsed="false">
      <c r="A48" s="5" t="s">
        <v>27</v>
      </c>
      <c r="B48" s="5" t="s">
        <v>53</v>
      </c>
      <c r="C48" s="6" t="s">
        <v>5</v>
      </c>
      <c r="D48" s="6" t="s">
        <v>15</v>
      </c>
      <c r="J48" s="11"/>
    </row>
    <row r="49" customFormat="false" ht="13.5" hidden="false" customHeight="false" outlineLevel="0" collapsed="false">
      <c r="A49" s="5" t="s">
        <v>27</v>
      </c>
      <c r="B49" s="5" t="s">
        <v>20</v>
      </c>
      <c r="C49" s="6" t="s">
        <v>14</v>
      </c>
      <c r="D49" s="6" t="s">
        <v>15</v>
      </c>
    </row>
    <row r="50" customFormat="false" ht="13.5" hidden="false" customHeight="false" outlineLevel="0" collapsed="false">
      <c r="A50" s="5" t="s">
        <v>27</v>
      </c>
      <c r="B50" s="5" t="s">
        <v>24</v>
      </c>
      <c r="C50" s="6" t="s">
        <v>5</v>
      </c>
      <c r="D50" s="6" t="s">
        <v>6</v>
      </c>
      <c r="J50" s="11"/>
    </row>
    <row r="51" customFormat="false" ht="13.5" hidden="false" customHeight="false" outlineLevel="0" collapsed="false">
      <c r="A51" s="5" t="s">
        <v>27</v>
      </c>
      <c r="B51" s="5" t="s">
        <v>49</v>
      </c>
      <c r="C51" s="6" t="s">
        <v>5</v>
      </c>
      <c r="D51" s="6" t="s">
        <v>6</v>
      </c>
      <c r="J51" s="11"/>
    </row>
    <row r="52" customFormat="false" ht="13.5" hidden="false" customHeight="false" outlineLevel="0" collapsed="false">
      <c r="A52" s="5" t="s">
        <v>27</v>
      </c>
      <c r="B52" s="5" t="s">
        <v>24</v>
      </c>
      <c r="C52" s="6" t="s">
        <v>14</v>
      </c>
      <c r="D52" s="6" t="s">
        <v>6</v>
      </c>
    </row>
    <row r="53" customFormat="false" ht="13.5" hidden="false" customHeight="false" outlineLevel="0" collapsed="false">
      <c r="A53" s="5" t="s">
        <v>27</v>
      </c>
      <c r="B53" s="5" t="s">
        <v>20</v>
      </c>
      <c r="C53" s="6" t="s">
        <v>14</v>
      </c>
      <c r="D53" s="6" t="s">
        <v>6</v>
      </c>
    </row>
    <row r="54" customFormat="false" ht="13.5" hidden="false" customHeight="false" outlineLevel="0" collapsed="false">
      <c r="A54" s="5" t="s">
        <v>27</v>
      </c>
      <c r="B54" s="5" t="s">
        <v>54</v>
      </c>
      <c r="C54" s="6" t="s">
        <v>14</v>
      </c>
      <c r="D54" s="6" t="s">
        <v>6</v>
      </c>
    </row>
    <row r="55" customFormat="false" ht="13.5" hidden="false" customHeight="false" outlineLevel="0" collapsed="false">
      <c r="A55" s="5" t="s">
        <v>27</v>
      </c>
      <c r="B55" s="5" t="s">
        <v>24</v>
      </c>
      <c r="C55" s="6" t="s">
        <v>5</v>
      </c>
      <c r="D55" s="6" t="s">
        <v>6</v>
      </c>
    </row>
    <row r="56" customFormat="false" ht="13.5" hidden="false" customHeight="false" outlineLevel="0" collapsed="false">
      <c r="A56" s="5" t="s">
        <v>27</v>
      </c>
      <c r="B56" s="5" t="s">
        <v>24</v>
      </c>
      <c r="C56" s="6" t="s">
        <v>5</v>
      </c>
      <c r="D56" s="6" t="s">
        <v>15</v>
      </c>
      <c r="J56" s="11"/>
    </row>
    <row r="57" customFormat="false" ht="16.4" hidden="false" customHeight="false" outlineLevel="0" collapsed="false">
      <c r="A57" s="5" t="s">
        <v>27</v>
      </c>
      <c r="B57" s="10" t="s">
        <v>55</v>
      </c>
      <c r="C57" s="6" t="s">
        <v>14</v>
      </c>
      <c r="D57" s="6" t="s">
        <v>6</v>
      </c>
      <c r="J57" s="11"/>
    </row>
    <row r="58" customFormat="false" ht="13.5" hidden="false" customHeight="false" outlineLevel="0" collapsed="false">
      <c r="A58" s="5" t="s">
        <v>27</v>
      </c>
      <c r="B58" s="5" t="s">
        <v>27</v>
      </c>
      <c r="C58" s="6" t="s">
        <v>14</v>
      </c>
      <c r="D58" s="6" t="s">
        <v>6</v>
      </c>
      <c r="J58" s="11"/>
    </row>
    <row r="59" customFormat="false" ht="13.5" hidden="false" customHeight="false" outlineLevel="0" collapsed="false">
      <c r="A59" s="5" t="s">
        <v>27</v>
      </c>
      <c r="B59" s="5" t="s">
        <v>56</v>
      </c>
      <c r="C59" s="6" t="s">
        <v>5</v>
      </c>
      <c r="D59" s="6" t="s">
        <v>6</v>
      </c>
      <c r="J59" s="11"/>
    </row>
    <row r="60" customFormat="false" ht="16.4" hidden="false" customHeight="false" outlineLevel="0" collapsed="false">
      <c r="A60" s="5" t="s">
        <v>27</v>
      </c>
      <c r="B60" s="10" t="s">
        <v>57</v>
      </c>
      <c r="C60" s="6" t="s">
        <v>5</v>
      </c>
      <c r="D60" s="6" t="s">
        <v>6</v>
      </c>
      <c r="J60" s="11"/>
    </row>
    <row r="61" customFormat="false" ht="13.5" hidden="false" customHeight="false" outlineLevel="0" collapsed="false">
      <c r="A61" s="5" t="s">
        <v>27</v>
      </c>
      <c r="B61" s="5" t="s">
        <v>20</v>
      </c>
      <c r="C61" s="6" t="s">
        <v>14</v>
      </c>
      <c r="D61" s="6" t="s">
        <v>15</v>
      </c>
      <c r="J61" s="11"/>
    </row>
    <row r="62" customFormat="false" ht="13.5" hidden="false" customHeight="false" outlineLevel="0" collapsed="false">
      <c r="A62" s="5" t="s">
        <v>27</v>
      </c>
      <c r="B62" s="5" t="s">
        <v>58</v>
      </c>
      <c r="C62" s="6" t="s">
        <v>5</v>
      </c>
      <c r="D62" s="6" t="s">
        <v>15</v>
      </c>
      <c r="J62" s="11" t="s">
        <v>16</v>
      </c>
    </row>
    <row r="63" customFormat="false" ht="13.5" hidden="false" customHeight="false" outlineLevel="0" collapsed="false">
      <c r="A63" s="5" t="s">
        <v>27</v>
      </c>
      <c r="B63" s="5" t="s">
        <v>24</v>
      </c>
      <c r="C63" s="6" t="s">
        <v>5</v>
      </c>
      <c r="D63" s="6" t="s">
        <v>15</v>
      </c>
      <c r="J63" s="11"/>
    </row>
    <row r="64" customFormat="false" ht="13.5" hidden="false" customHeight="false" outlineLevel="0" collapsed="false">
      <c r="A64" s="5" t="s">
        <v>27</v>
      </c>
      <c r="B64" s="5" t="s">
        <v>24</v>
      </c>
      <c r="C64" s="6" t="s">
        <v>14</v>
      </c>
      <c r="D64" s="6" t="s">
        <v>15</v>
      </c>
      <c r="J64" s="11"/>
    </row>
    <row r="65" customFormat="false" ht="13.5" hidden="false" customHeight="false" outlineLevel="0" collapsed="false">
      <c r="A65" s="5" t="s">
        <v>27</v>
      </c>
      <c r="B65" s="5" t="s">
        <v>24</v>
      </c>
      <c r="C65" s="6" t="s">
        <v>5</v>
      </c>
      <c r="D65" s="6" t="s">
        <v>15</v>
      </c>
      <c r="J65" s="11"/>
    </row>
    <row r="66" customFormat="false" ht="13.5" hidden="false" customHeight="false" outlineLevel="0" collapsed="false">
      <c r="A66" s="5" t="s">
        <v>27</v>
      </c>
      <c r="B66" s="5" t="s">
        <v>59</v>
      </c>
      <c r="C66" s="6" t="s">
        <v>14</v>
      </c>
      <c r="D66" s="6" t="s">
        <v>15</v>
      </c>
      <c r="J66" s="11"/>
    </row>
    <row r="67" customFormat="false" ht="13.5" hidden="false" customHeight="false" outlineLevel="0" collapsed="false">
      <c r="A67" s="5" t="s">
        <v>27</v>
      </c>
      <c r="B67" s="5" t="s">
        <v>42</v>
      </c>
      <c r="C67" s="6" t="s">
        <v>5</v>
      </c>
      <c r="D67" s="6" t="s">
        <v>6</v>
      </c>
      <c r="J67" s="12"/>
    </row>
    <row r="68" customFormat="false" ht="16.4" hidden="false" customHeight="false" outlineLevel="0" collapsed="false">
      <c r="A68" s="10" t="s">
        <v>12</v>
      </c>
      <c r="B68" s="5" t="s">
        <v>20</v>
      </c>
      <c r="C68" s="6" t="s">
        <v>14</v>
      </c>
      <c r="D68" s="6" t="s">
        <v>6</v>
      </c>
    </row>
    <row r="69" customFormat="false" ht="16.4" hidden="false" customHeight="false" outlineLevel="0" collapsed="false">
      <c r="A69" s="10" t="s">
        <v>12</v>
      </c>
      <c r="B69" s="5" t="s">
        <v>24</v>
      </c>
      <c r="C69" s="6" t="s">
        <v>14</v>
      </c>
      <c r="D69" s="6" t="s">
        <v>6</v>
      </c>
    </row>
    <row r="70" customFormat="false" ht="16.4" hidden="false" customHeight="false" outlineLevel="0" collapsed="false">
      <c r="A70" s="10" t="s">
        <v>12</v>
      </c>
      <c r="B70" s="5" t="s">
        <v>42</v>
      </c>
      <c r="C70" s="6" t="s">
        <v>5</v>
      </c>
      <c r="D70" s="6" t="s">
        <v>15</v>
      </c>
      <c r="J70" s="11"/>
    </row>
    <row r="71" customFormat="false" ht="16.4" hidden="false" customHeight="false" outlineLevel="0" collapsed="false">
      <c r="A71" s="10" t="s">
        <v>12</v>
      </c>
      <c r="B71" s="5" t="s">
        <v>24</v>
      </c>
      <c r="C71" s="6" t="s">
        <v>14</v>
      </c>
      <c r="D71" s="6" t="s">
        <v>6</v>
      </c>
      <c r="J71" s="11"/>
    </row>
    <row r="72" customFormat="false" ht="16.4" hidden="false" customHeight="false" outlineLevel="0" collapsed="false">
      <c r="A72" s="10" t="s">
        <v>12</v>
      </c>
      <c r="B72" s="5" t="s">
        <v>27</v>
      </c>
      <c r="C72" s="6" t="s">
        <v>5</v>
      </c>
      <c r="D72" s="6" t="s">
        <v>15</v>
      </c>
    </row>
    <row r="73" customFormat="false" ht="16.4" hidden="false" customHeight="false" outlineLevel="0" collapsed="false">
      <c r="A73" s="10" t="s">
        <v>12</v>
      </c>
      <c r="B73" s="5" t="s">
        <v>24</v>
      </c>
      <c r="C73" s="6" t="s">
        <v>14</v>
      </c>
      <c r="D73" s="6" t="s">
        <v>6</v>
      </c>
    </row>
    <row r="74" customFormat="false" ht="16.4" hidden="false" customHeight="false" outlineLevel="0" collapsed="false">
      <c r="A74" s="10" t="s">
        <v>12</v>
      </c>
      <c r="B74" s="5" t="s">
        <v>24</v>
      </c>
      <c r="C74" s="6" t="s">
        <v>14</v>
      </c>
      <c r="D74" s="6" t="s">
        <v>6</v>
      </c>
    </row>
    <row r="75" customFormat="false" ht="16.4" hidden="false" customHeight="false" outlineLevel="0" collapsed="false">
      <c r="A75" s="10" t="s">
        <v>12</v>
      </c>
      <c r="B75" s="5" t="s">
        <v>24</v>
      </c>
      <c r="C75" s="6" t="s">
        <v>5</v>
      </c>
      <c r="D75" s="6" t="s">
        <v>6</v>
      </c>
    </row>
    <row r="76" customFormat="false" ht="16.4" hidden="false" customHeight="false" outlineLevel="0" collapsed="false">
      <c r="A76" s="10" t="s">
        <v>12</v>
      </c>
      <c r="B76" s="5" t="s">
        <v>26</v>
      </c>
      <c r="C76" s="6" t="s">
        <v>5</v>
      </c>
      <c r="D76" s="6" t="s">
        <v>15</v>
      </c>
      <c r="J76" s="11"/>
    </row>
    <row r="77" customFormat="false" ht="16.4" hidden="false" customHeight="false" outlineLevel="0" collapsed="false">
      <c r="A77" s="10" t="s">
        <v>12</v>
      </c>
      <c r="B77" s="5" t="s">
        <v>26</v>
      </c>
      <c r="C77" s="6" t="s">
        <v>5</v>
      </c>
      <c r="D77" s="6" t="s">
        <v>15</v>
      </c>
    </row>
    <row r="78" customFormat="false" ht="16.4" hidden="false" customHeight="false" outlineLevel="0" collapsed="false">
      <c r="A78" s="10" t="s">
        <v>12</v>
      </c>
      <c r="B78" s="5" t="s">
        <v>24</v>
      </c>
      <c r="C78" s="6" t="s">
        <v>14</v>
      </c>
      <c r="D78" s="6" t="s">
        <v>6</v>
      </c>
    </row>
    <row r="79" customFormat="false" ht="16.4" hidden="false" customHeight="false" outlineLevel="0" collapsed="false">
      <c r="A79" s="10" t="s">
        <v>12</v>
      </c>
      <c r="B79" s="5" t="s">
        <v>27</v>
      </c>
      <c r="C79" s="6" t="s">
        <v>5</v>
      </c>
      <c r="D79" s="6" t="s">
        <v>6</v>
      </c>
    </row>
    <row r="80" customFormat="false" ht="16.4" hidden="false" customHeight="false" outlineLevel="0" collapsed="false">
      <c r="A80" s="10" t="s">
        <v>12</v>
      </c>
      <c r="B80" s="5" t="s">
        <v>60</v>
      </c>
      <c r="C80" s="6" t="s">
        <v>14</v>
      </c>
      <c r="D80" s="6" t="s">
        <v>15</v>
      </c>
      <c r="J80" s="11"/>
    </row>
    <row r="81" customFormat="false" ht="16.4" hidden="false" customHeight="false" outlineLevel="0" collapsed="false">
      <c r="A81" s="10" t="s">
        <v>12</v>
      </c>
      <c r="B81" s="5" t="s">
        <v>20</v>
      </c>
      <c r="C81" s="6" t="s">
        <v>14</v>
      </c>
      <c r="D81" s="6" t="s">
        <v>15</v>
      </c>
    </row>
    <row r="82" customFormat="false" ht="16.4" hidden="false" customHeight="false" outlineLevel="0" collapsed="false">
      <c r="A82" s="10" t="s">
        <v>12</v>
      </c>
      <c r="B82" s="5" t="s">
        <v>61</v>
      </c>
      <c r="C82" s="6" t="s">
        <v>14</v>
      </c>
      <c r="D82" s="6" t="s">
        <v>6</v>
      </c>
    </row>
    <row r="83" customFormat="false" ht="16.4" hidden="false" customHeight="false" outlineLevel="0" collapsed="false">
      <c r="A83" s="10" t="s">
        <v>12</v>
      </c>
      <c r="B83" s="5" t="s">
        <v>24</v>
      </c>
      <c r="C83" s="6" t="s">
        <v>14</v>
      </c>
      <c r="D83" s="6" t="s">
        <v>6</v>
      </c>
    </row>
    <row r="84" customFormat="false" ht="16.4" hidden="false" customHeight="false" outlineLevel="0" collapsed="false">
      <c r="A84" s="10" t="s">
        <v>12</v>
      </c>
      <c r="B84" s="5" t="s">
        <v>62</v>
      </c>
      <c r="C84" s="6" t="s">
        <v>14</v>
      </c>
      <c r="D84" s="6" t="s">
        <v>6</v>
      </c>
    </row>
    <row r="85" customFormat="false" ht="16.4" hidden="false" customHeight="false" outlineLevel="0" collapsed="false">
      <c r="A85" s="10" t="s">
        <v>12</v>
      </c>
      <c r="B85" s="5" t="s">
        <v>24</v>
      </c>
      <c r="C85" s="6" t="s">
        <v>14</v>
      </c>
      <c r="D85" s="6" t="s">
        <v>15</v>
      </c>
    </row>
    <row r="86" customFormat="false" ht="16.4" hidden="false" customHeight="false" outlineLevel="0" collapsed="false">
      <c r="A86" s="10" t="s">
        <v>12</v>
      </c>
      <c r="B86" s="5" t="s">
        <v>49</v>
      </c>
      <c r="C86" s="6" t="s">
        <v>5</v>
      </c>
      <c r="D86" s="6" t="s">
        <v>6</v>
      </c>
    </row>
    <row r="87" customFormat="false" ht="16.4" hidden="false" customHeight="false" outlineLevel="0" collapsed="false">
      <c r="A87" s="10" t="s">
        <v>12</v>
      </c>
      <c r="B87" s="5" t="s">
        <v>24</v>
      </c>
      <c r="C87" s="6" t="s">
        <v>5</v>
      </c>
      <c r="D87" s="6" t="s">
        <v>6</v>
      </c>
    </row>
    <row r="88" customFormat="false" ht="16.4" hidden="false" customHeight="false" outlineLevel="0" collapsed="false">
      <c r="A88" s="10" t="s">
        <v>12</v>
      </c>
      <c r="B88" s="5" t="s">
        <v>24</v>
      </c>
      <c r="C88" s="6" t="s">
        <v>5</v>
      </c>
      <c r="D88" s="6" t="s">
        <v>15</v>
      </c>
      <c r="J88" s="11" t="s">
        <v>63</v>
      </c>
    </row>
    <row r="89" customFormat="false" ht="16.4" hidden="false" customHeight="false" outlineLevel="0" collapsed="false">
      <c r="A89" s="10" t="s">
        <v>12</v>
      </c>
      <c r="B89" s="5" t="s">
        <v>26</v>
      </c>
      <c r="C89" s="6" t="s">
        <v>5</v>
      </c>
      <c r="D89" s="6" t="s">
        <v>6</v>
      </c>
      <c r="J89" s="11"/>
    </row>
    <row r="90" customFormat="false" ht="16.4" hidden="false" customHeight="false" outlineLevel="0" collapsed="false">
      <c r="A90" s="10" t="s">
        <v>12</v>
      </c>
      <c r="B90" s="5" t="s">
        <v>24</v>
      </c>
      <c r="C90" s="6" t="s">
        <v>5</v>
      </c>
      <c r="D90" s="6" t="s">
        <v>6</v>
      </c>
      <c r="J90" s="11"/>
    </row>
    <row r="91" customFormat="false" ht="16.4" hidden="false" customHeight="false" outlineLevel="0" collapsed="false">
      <c r="A91" s="10" t="s">
        <v>12</v>
      </c>
      <c r="B91" s="5" t="s">
        <v>43</v>
      </c>
      <c r="C91" s="6" t="s">
        <v>5</v>
      </c>
      <c r="D91" s="6" t="s">
        <v>15</v>
      </c>
    </row>
    <row r="92" customFormat="false" ht="16.4" hidden="false" customHeight="false" outlineLevel="0" collapsed="false">
      <c r="A92" s="10" t="s">
        <v>12</v>
      </c>
      <c r="B92" s="5" t="s">
        <v>61</v>
      </c>
      <c r="C92" s="6" t="s">
        <v>14</v>
      </c>
      <c r="D92" s="6" t="s">
        <v>15</v>
      </c>
      <c r="J92" s="11"/>
    </row>
    <row r="93" customFormat="false" ht="16.4" hidden="false" customHeight="false" outlineLevel="0" collapsed="false">
      <c r="A93" s="10" t="s">
        <v>12</v>
      </c>
      <c r="B93" s="5" t="s">
        <v>24</v>
      </c>
      <c r="C93" s="6" t="s">
        <v>14</v>
      </c>
      <c r="D93" s="6" t="s">
        <v>15</v>
      </c>
    </row>
    <row r="94" customFormat="false" ht="16.4" hidden="false" customHeight="false" outlineLevel="0" collapsed="false">
      <c r="A94" s="10" t="s">
        <v>12</v>
      </c>
      <c r="B94" s="5" t="s">
        <v>64</v>
      </c>
      <c r="C94" s="6" t="s">
        <v>5</v>
      </c>
      <c r="D94" s="6" t="s">
        <v>15</v>
      </c>
      <c r="J94" s="11"/>
    </row>
    <row r="95" customFormat="false" ht="16.4" hidden="false" customHeight="false" outlineLevel="0" collapsed="false">
      <c r="A95" s="10" t="s">
        <v>12</v>
      </c>
      <c r="B95" s="5" t="s">
        <v>24</v>
      </c>
      <c r="C95" s="6" t="s">
        <v>14</v>
      </c>
      <c r="D95" s="6" t="s">
        <v>15</v>
      </c>
    </row>
    <row r="96" customFormat="false" ht="13.5" hidden="false" customHeight="false" outlineLevel="0" collapsed="false">
      <c r="A96" s="5" t="s">
        <v>27</v>
      </c>
      <c r="B96" s="5" t="s">
        <v>24</v>
      </c>
      <c r="C96" s="6" t="s">
        <v>14</v>
      </c>
      <c r="D96" s="6" t="s">
        <v>6</v>
      </c>
    </row>
    <row r="97" customFormat="false" ht="13.5" hidden="false" customHeight="false" outlineLevel="0" collapsed="false">
      <c r="A97" s="5" t="s">
        <v>27</v>
      </c>
      <c r="B97" s="5" t="s">
        <v>65</v>
      </c>
      <c r="C97" s="6" t="s">
        <v>14</v>
      </c>
      <c r="D97" s="6" t="s">
        <v>6</v>
      </c>
    </row>
    <row r="98" customFormat="false" ht="13.5" hidden="false" customHeight="false" outlineLevel="0" collapsed="false">
      <c r="A98" s="5" t="s">
        <v>27</v>
      </c>
      <c r="B98" s="5" t="s">
        <v>24</v>
      </c>
      <c r="C98" s="6" t="s">
        <v>5</v>
      </c>
      <c r="D98" s="6" t="s">
        <v>6</v>
      </c>
    </row>
    <row r="99" customFormat="false" ht="13.5" hidden="false" customHeight="false" outlineLevel="0" collapsed="false">
      <c r="A99" s="5" t="s">
        <v>27</v>
      </c>
      <c r="B99" s="5" t="s">
        <v>61</v>
      </c>
      <c r="C99" s="6" t="s">
        <v>5</v>
      </c>
      <c r="D99" s="6" t="s">
        <v>6</v>
      </c>
    </row>
    <row r="100" customFormat="false" ht="13.5" hidden="false" customHeight="false" outlineLevel="0" collapsed="false">
      <c r="A100" s="5" t="s">
        <v>27</v>
      </c>
      <c r="B100" s="5" t="s">
        <v>66</v>
      </c>
      <c r="C100" s="6" t="s">
        <v>14</v>
      </c>
      <c r="D100" s="6" t="s">
        <v>15</v>
      </c>
    </row>
    <row r="101" customFormat="false" ht="13.5" hidden="false" customHeight="false" outlineLevel="0" collapsed="false">
      <c r="A101" s="5" t="s">
        <v>27</v>
      </c>
      <c r="B101" s="5" t="s">
        <v>27</v>
      </c>
      <c r="C101" s="6" t="s">
        <v>5</v>
      </c>
      <c r="D101" s="6" t="s">
        <v>6</v>
      </c>
    </row>
    <row r="102" customFormat="false" ht="13.5" hidden="false" customHeight="false" outlineLevel="0" collapsed="false">
      <c r="A102" s="5" t="s">
        <v>27</v>
      </c>
      <c r="B102" s="5" t="s">
        <v>26</v>
      </c>
      <c r="C102" s="6" t="s">
        <v>14</v>
      </c>
      <c r="D102" s="6" t="s">
        <v>6</v>
      </c>
    </row>
    <row r="103" customFormat="false" ht="13.5" hidden="false" customHeight="false" outlineLevel="0" collapsed="false">
      <c r="A103" s="5" t="s">
        <v>26</v>
      </c>
      <c r="B103" s="5" t="s">
        <v>67</v>
      </c>
      <c r="C103" s="6" t="s">
        <v>14</v>
      </c>
      <c r="D103" s="6" t="s">
        <v>6</v>
      </c>
    </row>
    <row r="104" customFormat="false" ht="13.5" hidden="false" customHeight="false" outlineLevel="0" collapsed="false">
      <c r="A104" s="5" t="s">
        <v>26</v>
      </c>
      <c r="B104" s="5" t="s">
        <v>40</v>
      </c>
      <c r="C104" s="6" t="s">
        <v>14</v>
      </c>
      <c r="D104" s="6" t="s">
        <v>15</v>
      </c>
    </row>
    <row r="105" customFormat="false" ht="13.5" hidden="false" customHeight="false" outlineLevel="0" collapsed="false">
      <c r="A105" s="5" t="s">
        <v>26</v>
      </c>
      <c r="B105" s="5" t="s">
        <v>27</v>
      </c>
      <c r="C105" s="6" t="s">
        <v>5</v>
      </c>
      <c r="D105" s="6" t="s">
        <v>6</v>
      </c>
    </row>
    <row r="106" customFormat="false" ht="13.5" hidden="false" customHeight="false" outlineLevel="0" collapsed="false">
      <c r="A106" s="5" t="s">
        <v>26</v>
      </c>
      <c r="B106" s="5" t="s">
        <v>24</v>
      </c>
      <c r="C106" s="6" t="s">
        <v>14</v>
      </c>
      <c r="D106" s="6" t="s">
        <v>6</v>
      </c>
    </row>
    <row r="107" customFormat="false" ht="13.5" hidden="false" customHeight="false" outlineLevel="0" collapsed="false">
      <c r="A107" s="5" t="s">
        <v>26</v>
      </c>
      <c r="B107" s="5" t="s">
        <v>64</v>
      </c>
      <c r="C107" s="6" t="s">
        <v>14</v>
      </c>
      <c r="D107" s="6" t="s">
        <v>15</v>
      </c>
    </row>
    <row r="108" customFormat="false" ht="13.5" hidden="false" customHeight="false" outlineLevel="0" collapsed="false">
      <c r="A108" s="5" t="s">
        <v>26</v>
      </c>
      <c r="B108" s="5" t="s">
        <v>68</v>
      </c>
      <c r="C108" s="6" t="s">
        <v>5</v>
      </c>
      <c r="D108" s="6" t="s">
        <v>15</v>
      </c>
    </row>
    <row r="109" customFormat="false" ht="13.5" hidden="false" customHeight="false" outlineLevel="0" collapsed="false">
      <c r="A109" s="5" t="s">
        <v>26</v>
      </c>
      <c r="B109" s="5" t="s">
        <v>68</v>
      </c>
      <c r="C109" s="6" t="s">
        <v>5</v>
      </c>
      <c r="D109" s="6" t="s">
        <v>6</v>
      </c>
    </row>
    <row r="110" customFormat="false" ht="16.4" hidden="false" customHeight="false" outlineLevel="0" collapsed="false">
      <c r="A110" s="5" t="s">
        <v>26</v>
      </c>
      <c r="B110" s="10" t="s">
        <v>69</v>
      </c>
      <c r="C110" s="6" t="s">
        <v>5</v>
      </c>
      <c r="D110" s="6" t="s">
        <v>6</v>
      </c>
      <c r="J110" s="11" t="s">
        <v>16</v>
      </c>
    </row>
    <row r="111" customFormat="false" ht="13.5" hidden="false" customHeight="false" outlineLevel="0" collapsed="false">
      <c r="A111" s="5" t="s">
        <v>26</v>
      </c>
      <c r="B111" s="5" t="s">
        <v>26</v>
      </c>
      <c r="C111" s="6" t="s">
        <v>14</v>
      </c>
      <c r="D111" s="6" t="s">
        <v>6</v>
      </c>
    </row>
    <row r="112" customFormat="false" ht="13.5" hidden="false" customHeight="false" outlineLevel="0" collapsed="false">
      <c r="A112" s="5" t="s">
        <v>26</v>
      </c>
      <c r="B112" s="5" t="s">
        <v>20</v>
      </c>
      <c r="C112" s="6" t="s">
        <v>14</v>
      </c>
      <c r="D112" s="6" t="s">
        <v>15</v>
      </c>
      <c r="J112" s="11"/>
    </row>
    <row r="113" customFormat="false" ht="13.5" hidden="false" customHeight="false" outlineLevel="0" collapsed="false">
      <c r="A113" s="5" t="s">
        <v>26</v>
      </c>
      <c r="B113" s="5" t="s">
        <v>27</v>
      </c>
      <c r="C113" s="6" t="s">
        <v>14</v>
      </c>
      <c r="D113" s="6" t="s">
        <v>6</v>
      </c>
    </row>
    <row r="114" customFormat="false" ht="13.5" hidden="false" customHeight="false" outlineLevel="0" collapsed="false">
      <c r="A114" s="5" t="s">
        <v>26</v>
      </c>
      <c r="B114" s="5" t="s">
        <v>20</v>
      </c>
      <c r="C114" s="6" t="s">
        <v>5</v>
      </c>
      <c r="D114" s="6" t="s">
        <v>6</v>
      </c>
    </row>
    <row r="115" customFormat="false" ht="13.5" hidden="false" customHeight="false" outlineLevel="0" collapsed="false">
      <c r="A115" s="5" t="s">
        <v>26</v>
      </c>
      <c r="B115" s="5" t="s">
        <v>54</v>
      </c>
      <c r="C115" s="6" t="s">
        <v>5</v>
      </c>
      <c r="D115" s="6" t="s">
        <v>6</v>
      </c>
    </row>
    <row r="116" customFormat="false" ht="13.5" hidden="false" customHeight="false" outlineLevel="0" collapsed="false">
      <c r="A116" s="5" t="s">
        <v>26</v>
      </c>
      <c r="B116" s="5" t="s">
        <v>24</v>
      </c>
      <c r="C116" s="6" t="s">
        <v>5</v>
      </c>
      <c r="D116" s="6" t="s">
        <v>15</v>
      </c>
    </row>
    <row r="117" customFormat="false" ht="13.5" hidden="false" customHeight="false" outlineLevel="0" collapsed="false">
      <c r="A117" s="5" t="s">
        <v>26</v>
      </c>
      <c r="B117" s="5" t="s">
        <v>20</v>
      </c>
      <c r="C117" s="6" t="s">
        <v>14</v>
      </c>
      <c r="D117" s="6" t="s">
        <v>6</v>
      </c>
    </row>
    <row r="118" customFormat="false" ht="16.4" hidden="false" customHeight="false" outlineLevel="0" collapsed="false">
      <c r="A118" s="5" t="s">
        <v>26</v>
      </c>
      <c r="B118" s="5" t="s">
        <v>70</v>
      </c>
      <c r="C118" s="6" t="s">
        <v>14</v>
      </c>
      <c r="D118" s="6" t="s">
        <v>15</v>
      </c>
    </row>
    <row r="119" customFormat="false" ht="13.5" hidden="false" customHeight="false" outlineLevel="0" collapsed="false">
      <c r="A119" s="5" t="s">
        <v>26</v>
      </c>
      <c r="B119" s="5" t="s">
        <v>24</v>
      </c>
      <c r="C119" s="6" t="s">
        <v>5</v>
      </c>
      <c r="D119" s="6" t="s">
        <v>15</v>
      </c>
      <c r="J119" s="11"/>
    </row>
    <row r="120" customFormat="false" ht="13.5" hidden="false" customHeight="false" outlineLevel="0" collapsed="false">
      <c r="A120" s="5" t="s">
        <v>26</v>
      </c>
      <c r="B120" s="5" t="s">
        <v>26</v>
      </c>
      <c r="C120" s="6" t="s">
        <v>5</v>
      </c>
      <c r="D120" s="6" t="s">
        <v>6</v>
      </c>
    </row>
    <row r="121" customFormat="false" ht="13.5" hidden="false" customHeight="false" outlineLevel="0" collapsed="false">
      <c r="A121" s="5" t="s">
        <v>26</v>
      </c>
      <c r="B121" s="5" t="s">
        <v>49</v>
      </c>
      <c r="C121" s="6" t="s">
        <v>5</v>
      </c>
      <c r="D121" s="6" t="s">
        <v>6</v>
      </c>
    </row>
    <row r="122" customFormat="false" ht="13.5" hidden="false" customHeight="false" outlineLevel="0" collapsed="false">
      <c r="A122" s="5" t="s">
        <v>26</v>
      </c>
      <c r="B122" s="5" t="s">
        <v>32</v>
      </c>
      <c r="C122" s="6" t="s">
        <v>14</v>
      </c>
      <c r="D122" s="6" t="s">
        <v>6</v>
      </c>
    </row>
    <row r="123" customFormat="false" ht="13.5" hidden="false" customHeight="false" outlineLevel="0" collapsed="false">
      <c r="A123" s="5" t="s">
        <v>26</v>
      </c>
      <c r="B123" s="5" t="s">
        <v>71</v>
      </c>
      <c r="C123" s="6" t="s">
        <v>14</v>
      </c>
      <c r="D123" s="6" t="s">
        <v>15</v>
      </c>
    </row>
    <row r="124" customFormat="false" ht="16.4" hidden="false" customHeight="false" outlineLevel="0" collapsed="false">
      <c r="A124" s="5" t="s">
        <v>26</v>
      </c>
      <c r="B124" s="5" t="s">
        <v>70</v>
      </c>
      <c r="C124" s="6" t="s">
        <v>14</v>
      </c>
      <c r="D124" s="6" t="s">
        <v>15</v>
      </c>
      <c r="J124" s="11"/>
    </row>
    <row r="125" customFormat="false" ht="13.5" hidden="false" customHeight="false" outlineLevel="0" collapsed="false">
      <c r="A125" s="5" t="s">
        <v>26</v>
      </c>
      <c r="B125" s="5" t="s">
        <v>24</v>
      </c>
      <c r="C125" s="6" t="s">
        <v>5</v>
      </c>
      <c r="D125" s="6" t="s">
        <v>15</v>
      </c>
    </row>
    <row r="126" customFormat="false" ht="13.5" hidden="false" customHeight="false" outlineLevel="0" collapsed="false">
      <c r="A126" s="5" t="s">
        <v>27</v>
      </c>
      <c r="B126" s="5" t="s">
        <v>30</v>
      </c>
      <c r="C126" s="6" t="s">
        <v>5</v>
      </c>
      <c r="D126" s="6" t="s">
        <v>15</v>
      </c>
    </row>
    <row r="127" customFormat="false" ht="13.5" hidden="false" customHeight="false" outlineLevel="0" collapsed="false">
      <c r="A127" s="5" t="s">
        <v>27</v>
      </c>
      <c r="B127" s="5" t="s">
        <v>49</v>
      </c>
      <c r="C127" s="6" t="s">
        <v>5</v>
      </c>
      <c r="D127" s="6" t="s">
        <v>6</v>
      </c>
    </row>
    <row r="128" customFormat="false" ht="13.5" hidden="false" customHeight="false" outlineLevel="0" collapsed="false">
      <c r="A128" s="5" t="s">
        <v>27</v>
      </c>
      <c r="B128" s="5" t="s">
        <v>30</v>
      </c>
      <c r="C128" s="6" t="s">
        <v>5</v>
      </c>
      <c r="D128" s="6" t="s">
        <v>6</v>
      </c>
      <c r="J128" s="11" t="s">
        <v>16</v>
      </c>
    </row>
    <row r="129" customFormat="false" ht="13.5" hidden="false" customHeight="false" outlineLevel="0" collapsed="false">
      <c r="A129" s="5" t="s">
        <v>27</v>
      </c>
      <c r="B129" s="5" t="s">
        <v>26</v>
      </c>
      <c r="C129" s="6" t="s">
        <v>5</v>
      </c>
      <c r="D129" s="6" t="s">
        <v>15</v>
      </c>
    </row>
    <row r="130" customFormat="false" ht="13.5" hidden="false" customHeight="false" outlineLevel="0" collapsed="false">
      <c r="A130" s="5" t="s">
        <v>27</v>
      </c>
      <c r="B130" s="5" t="s">
        <v>27</v>
      </c>
      <c r="C130" s="6" t="s">
        <v>5</v>
      </c>
      <c r="D130" s="6" t="s">
        <v>6</v>
      </c>
    </row>
    <row r="131" customFormat="false" ht="13.5" hidden="false" customHeight="false" outlineLevel="0" collapsed="false">
      <c r="A131" s="5" t="s">
        <v>27</v>
      </c>
      <c r="B131" s="5" t="s">
        <v>24</v>
      </c>
      <c r="C131" s="6" t="s">
        <v>5</v>
      </c>
      <c r="D131" s="6" t="s">
        <v>6</v>
      </c>
    </row>
    <row r="132" customFormat="false" ht="16.4" hidden="false" customHeight="false" outlineLevel="0" collapsed="false">
      <c r="A132" s="5" t="s">
        <v>27</v>
      </c>
      <c r="B132" s="5" t="s">
        <v>70</v>
      </c>
      <c r="C132" s="6" t="s">
        <v>14</v>
      </c>
      <c r="D132" s="6" t="s">
        <v>6</v>
      </c>
      <c r="J132" s="11"/>
    </row>
    <row r="133" customFormat="false" ht="13.5" hidden="false" customHeight="false" outlineLevel="0" collapsed="false">
      <c r="A133" s="5" t="s">
        <v>27</v>
      </c>
      <c r="B133" s="5" t="s">
        <v>61</v>
      </c>
      <c r="C133" s="6" t="s">
        <v>14</v>
      </c>
      <c r="D133" s="6" t="s">
        <v>6</v>
      </c>
    </row>
    <row r="134" customFormat="false" ht="13.5" hidden="false" customHeight="false" outlineLevel="0" collapsed="false">
      <c r="A134" s="5" t="s">
        <v>27</v>
      </c>
      <c r="B134" s="5" t="s">
        <v>72</v>
      </c>
      <c r="C134" s="6" t="s">
        <v>5</v>
      </c>
      <c r="D134" s="6" t="s">
        <v>6</v>
      </c>
    </row>
    <row r="135" customFormat="false" ht="13.5" hidden="false" customHeight="false" outlineLevel="0" collapsed="false">
      <c r="A135" s="5" t="s">
        <v>27</v>
      </c>
      <c r="B135" s="5" t="s">
        <v>24</v>
      </c>
      <c r="C135" s="6" t="s">
        <v>14</v>
      </c>
      <c r="D135" s="6" t="s">
        <v>6</v>
      </c>
    </row>
    <row r="136" customFormat="false" ht="13.5" hidden="false" customHeight="false" outlineLevel="0" collapsed="false">
      <c r="A136" s="5" t="s">
        <v>27</v>
      </c>
      <c r="B136" s="5" t="s">
        <v>20</v>
      </c>
      <c r="C136" s="6" t="s">
        <v>14</v>
      </c>
      <c r="D136" s="6" t="s">
        <v>15</v>
      </c>
      <c r="J136" s="11"/>
    </row>
    <row r="137" customFormat="false" ht="13.5" hidden="false" customHeight="false" outlineLevel="0" collapsed="false">
      <c r="A137" s="5" t="s">
        <v>27</v>
      </c>
      <c r="B137" s="5" t="s">
        <v>24</v>
      </c>
      <c r="C137" s="6" t="s">
        <v>5</v>
      </c>
      <c r="D137" s="6" t="s">
        <v>6</v>
      </c>
    </row>
    <row r="138" customFormat="false" ht="13.5" hidden="false" customHeight="false" outlineLevel="0" collapsed="false">
      <c r="A138" s="5" t="s">
        <v>27</v>
      </c>
      <c r="B138" s="5" t="s">
        <v>42</v>
      </c>
      <c r="C138" s="6" t="s">
        <v>14</v>
      </c>
      <c r="D138" s="6" t="s">
        <v>6</v>
      </c>
    </row>
    <row r="139" customFormat="false" ht="13.5" hidden="false" customHeight="false" outlineLevel="0" collapsed="false">
      <c r="A139" s="5" t="s">
        <v>27</v>
      </c>
      <c r="B139" s="5" t="s">
        <v>26</v>
      </c>
      <c r="C139" s="6" t="s">
        <v>5</v>
      </c>
      <c r="D139" s="6" t="s">
        <v>6</v>
      </c>
    </row>
    <row r="140" customFormat="false" ht="13.5" hidden="false" customHeight="false" outlineLevel="0" collapsed="false">
      <c r="A140" s="5" t="s">
        <v>27</v>
      </c>
      <c r="B140" s="5" t="s">
        <v>71</v>
      </c>
      <c r="C140" s="6" t="s">
        <v>14</v>
      </c>
      <c r="D140" s="6" t="s">
        <v>15</v>
      </c>
    </row>
    <row r="141" customFormat="false" ht="13.5" hidden="false" customHeight="false" outlineLevel="0" collapsed="false">
      <c r="A141" s="5" t="s">
        <v>27</v>
      </c>
      <c r="B141" s="5" t="s">
        <v>62</v>
      </c>
      <c r="C141" s="6" t="s">
        <v>14</v>
      </c>
      <c r="D141" s="6" t="s">
        <v>15</v>
      </c>
    </row>
    <row r="142" customFormat="false" ht="13.5" hidden="false" customHeight="false" outlineLevel="0" collapsed="false">
      <c r="A142" s="5" t="s">
        <v>27</v>
      </c>
      <c r="B142" s="5" t="s">
        <v>26</v>
      </c>
      <c r="C142" s="6" t="s">
        <v>14</v>
      </c>
      <c r="D142" s="6" t="s">
        <v>15</v>
      </c>
    </row>
    <row r="143" customFormat="false" ht="13.5" hidden="false" customHeight="false" outlineLevel="0" collapsed="false">
      <c r="A143" s="5" t="s">
        <v>27</v>
      </c>
      <c r="B143" s="5" t="s">
        <v>27</v>
      </c>
      <c r="C143" s="6" t="s">
        <v>14</v>
      </c>
      <c r="D143" s="6" t="s">
        <v>15</v>
      </c>
    </row>
    <row r="144" customFormat="false" ht="13.5" hidden="false" customHeight="false" outlineLevel="0" collapsed="false">
      <c r="A144" s="5" t="s">
        <v>26</v>
      </c>
      <c r="B144" s="5" t="s">
        <v>48</v>
      </c>
      <c r="C144" s="6" t="s">
        <v>14</v>
      </c>
      <c r="D144" s="6" t="s">
        <v>15</v>
      </c>
    </row>
    <row r="145" customFormat="false" ht="13.5" hidden="false" customHeight="false" outlineLevel="0" collapsed="false">
      <c r="A145" s="5" t="s">
        <v>26</v>
      </c>
      <c r="B145" s="5" t="s">
        <v>73</v>
      </c>
      <c r="C145" s="6" t="s">
        <v>5</v>
      </c>
      <c r="D145" s="6" t="s">
        <v>15</v>
      </c>
    </row>
    <row r="146" customFormat="false" ht="13.5" hidden="false" customHeight="false" outlineLevel="0" collapsed="false">
      <c r="A146" s="5" t="s">
        <v>26</v>
      </c>
      <c r="B146" s="5" t="s">
        <v>29</v>
      </c>
      <c r="C146" s="6" t="s">
        <v>5</v>
      </c>
      <c r="D146" s="6" t="s">
        <v>6</v>
      </c>
    </row>
    <row r="147" customFormat="false" ht="13.5" hidden="false" customHeight="false" outlineLevel="0" collapsed="false">
      <c r="A147" s="5" t="s">
        <v>26</v>
      </c>
      <c r="B147" s="5" t="s">
        <v>26</v>
      </c>
      <c r="C147" s="6" t="s">
        <v>14</v>
      </c>
      <c r="D147" s="6" t="s">
        <v>6</v>
      </c>
    </row>
    <row r="148" customFormat="false" ht="13.5" hidden="false" customHeight="false" outlineLevel="0" collapsed="false">
      <c r="A148" s="5" t="s">
        <v>26</v>
      </c>
      <c r="B148" s="5" t="s">
        <v>20</v>
      </c>
      <c r="C148" s="6" t="s">
        <v>5</v>
      </c>
      <c r="D148" s="6" t="s">
        <v>6</v>
      </c>
    </row>
    <row r="149" customFormat="false" ht="13.5" hidden="false" customHeight="false" outlineLevel="0" collapsed="false">
      <c r="A149" s="5" t="s">
        <v>26</v>
      </c>
      <c r="B149" s="5" t="s">
        <v>74</v>
      </c>
      <c r="C149" s="6" t="s">
        <v>5</v>
      </c>
      <c r="D149" s="6" t="s">
        <v>15</v>
      </c>
    </row>
    <row r="150" customFormat="false" ht="13.5" hidden="false" customHeight="false" outlineLevel="0" collapsed="false">
      <c r="A150" s="5" t="s">
        <v>26</v>
      </c>
      <c r="B150" s="5" t="s">
        <v>20</v>
      </c>
      <c r="C150" s="6" t="s">
        <v>14</v>
      </c>
      <c r="D150" s="6" t="s">
        <v>15</v>
      </c>
    </row>
    <row r="151" customFormat="false" ht="13.5" hidden="false" customHeight="false" outlineLevel="0" collapsed="false">
      <c r="A151" s="5" t="s">
        <v>27</v>
      </c>
      <c r="B151" s="5" t="s">
        <v>75</v>
      </c>
      <c r="C151" s="6" t="s">
        <v>14</v>
      </c>
      <c r="D151" s="6" t="s">
        <v>6</v>
      </c>
    </row>
    <row r="152" customFormat="false" ht="16.4" hidden="false" customHeight="false" outlineLevel="0" collapsed="false">
      <c r="A152" s="5" t="s">
        <v>27</v>
      </c>
      <c r="B152" s="5" t="s">
        <v>70</v>
      </c>
      <c r="C152" s="6" t="s">
        <v>5</v>
      </c>
      <c r="D152" s="6" t="s">
        <v>15</v>
      </c>
    </row>
    <row r="153" customFormat="false" ht="13.5" hidden="false" customHeight="false" outlineLevel="0" collapsed="false">
      <c r="A153" s="5" t="s">
        <v>27</v>
      </c>
      <c r="B153" s="5" t="s">
        <v>24</v>
      </c>
      <c r="C153" s="6" t="s">
        <v>5</v>
      </c>
      <c r="D153" s="6" t="s">
        <v>6</v>
      </c>
    </row>
    <row r="154" customFormat="false" ht="16.4" hidden="false" customHeight="false" outlineLevel="0" collapsed="false">
      <c r="A154" s="5" t="s">
        <v>27</v>
      </c>
      <c r="B154" s="10" t="s">
        <v>76</v>
      </c>
      <c r="C154" s="6" t="s">
        <v>14</v>
      </c>
      <c r="D154" s="6" t="s">
        <v>15</v>
      </c>
    </row>
    <row r="155" customFormat="false" ht="13.5" hidden="false" customHeight="false" outlineLevel="0" collapsed="false">
      <c r="A155" s="5" t="s">
        <v>27</v>
      </c>
      <c r="B155" s="5" t="s">
        <v>77</v>
      </c>
      <c r="C155" s="6" t="s">
        <v>5</v>
      </c>
      <c r="D155" s="6" t="s">
        <v>6</v>
      </c>
    </row>
    <row r="156" customFormat="false" ht="13.5" hidden="false" customHeight="false" outlineLevel="0" collapsed="false">
      <c r="A156" s="5" t="s">
        <v>27</v>
      </c>
      <c r="B156" s="5" t="s">
        <v>53</v>
      </c>
      <c r="C156" s="6" t="s">
        <v>14</v>
      </c>
      <c r="D156" s="6" t="s">
        <v>6</v>
      </c>
    </row>
    <row r="157" customFormat="false" ht="13.5" hidden="false" customHeight="false" outlineLevel="0" collapsed="false">
      <c r="A157" s="5" t="s">
        <v>27</v>
      </c>
      <c r="B157" s="5" t="s">
        <v>71</v>
      </c>
      <c r="C157" s="6" t="s">
        <v>5</v>
      </c>
      <c r="D157" s="6" t="s">
        <v>6</v>
      </c>
    </row>
    <row r="158" customFormat="false" ht="13.5" hidden="false" customHeight="false" outlineLevel="0" collapsed="false">
      <c r="A158" s="5" t="s">
        <v>27</v>
      </c>
      <c r="B158" s="5" t="s">
        <v>26</v>
      </c>
      <c r="C158" s="6" t="s">
        <v>14</v>
      </c>
      <c r="D158" s="6" t="s">
        <v>15</v>
      </c>
    </row>
    <row r="159" customFormat="false" ht="13.5" hidden="false" customHeight="false" outlineLevel="0" collapsed="false">
      <c r="A159" s="5" t="s">
        <v>27</v>
      </c>
      <c r="B159" s="5" t="s">
        <v>23</v>
      </c>
      <c r="C159" s="6" t="s">
        <v>14</v>
      </c>
      <c r="D159" s="6" t="s">
        <v>15</v>
      </c>
    </row>
    <row r="160" customFormat="false" ht="13.5" hidden="false" customHeight="false" outlineLevel="0" collapsed="false">
      <c r="A160" s="5" t="s">
        <v>27</v>
      </c>
      <c r="B160" s="5" t="s">
        <v>26</v>
      </c>
      <c r="C160" s="6" t="s">
        <v>14</v>
      </c>
      <c r="D160" s="6" t="s">
        <v>15</v>
      </c>
    </row>
    <row r="161" customFormat="false" ht="13.5" hidden="false" customHeight="false" outlineLevel="0" collapsed="false">
      <c r="A161" s="5" t="s">
        <v>26</v>
      </c>
      <c r="B161" s="5" t="s">
        <v>61</v>
      </c>
      <c r="C161" s="6" t="s">
        <v>14</v>
      </c>
      <c r="D161" s="6" t="s">
        <v>6</v>
      </c>
    </row>
    <row r="162" customFormat="false" ht="13.5" hidden="false" customHeight="false" outlineLevel="0" collapsed="false">
      <c r="A162" s="5" t="s">
        <v>26</v>
      </c>
      <c r="B162" s="5" t="s">
        <v>20</v>
      </c>
      <c r="C162" s="6" t="s">
        <v>5</v>
      </c>
      <c r="D162" s="6" t="s">
        <v>6</v>
      </c>
    </row>
    <row r="163" customFormat="false" ht="13.5" hidden="false" customHeight="false" outlineLevel="0" collapsed="false">
      <c r="A163" s="5" t="s">
        <v>26</v>
      </c>
      <c r="B163" s="5" t="s">
        <v>54</v>
      </c>
      <c r="C163" s="6" t="s">
        <v>14</v>
      </c>
      <c r="D163" s="6" t="s">
        <v>15</v>
      </c>
    </row>
    <row r="164" customFormat="false" ht="13.5" hidden="false" customHeight="false" outlineLevel="0" collapsed="false">
      <c r="A164" s="5" t="s">
        <v>26</v>
      </c>
      <c r="B164" s="5" t="s">
        <v>78</v>
      </c>
      <c r="C164" s="6" t="s">
        <v>5</v>
      </c>
      <c r="D164" s="6" t="s">
        <v>15</v>
      </c>
    </row>
    <row r="165" customFormat="false" ht="13.5" hidden="false" customHeight="false" outlineLevel="0" collapsed="false">
      <c r="A165" s="5" t="s">
        <v>26</v>
      </c>
      <c r="B165" s="5" t="s">
        <v>54</v>
      </c>
      <c r="C165" s="6" t="s">
        <v>5</v>
      </c>
      <c r="D165" s="6" t="s">
        <v>6</v>
      </c>
    </row>
    <row r="166" customFormat="false" ht="13.5" hidden="false" customHeight="false" outlineLevel="0" collapsed="false">
      <c r="A166" s="5" t="s">
        <v>26</v>
      </c>
      <c r="B166" s="5" t="s">
        <v>36</v>
      </c>
      <c r="C166" s="6" t="s">
        <v>5</v>
      </c>
      <c r="D166" s="6" t="s">
        <v>6</v>
      </c>
    </row>
    <row r="167" customFormat="false" ht="13.5" hidden="false" customHeight="false" outlineLevel="0" collapsed="false">
      <c r="A167" s="5" t="s">
        <v>26</v>
      </c>
      <c r="B167" s="5" t="s">
        <v>27</v>
      </c>
      <c r="C167" s="6" t="s">
        <v>5</v>
      </c>
      <c r="D167" s="6" t="s">
        <v>6</v>
      </c>
    </row>
    <row r="168" customFormat="false" ht="16.4" hidden="false" customHeight="false" outlineLevel="0" collapsed="false">
      <c r="A168" s="5" t="s">
        <v>26</v>
      </c>
      <c r="B168" s="5" t="s">
        <v>70</v>
      </c>
      <c r="C168" s="6" t="s">
        <v>5</v>
      </c>
      <c r="D168" s="6" t="s">
        <v>6</v>
      </c>
    </row>
  </sheetData>
  <dataValidations count="2">
    <dataValidation allowBlank="true" errorStyle="stop" operator="between" showDropDown="false" showErrorMessage="true" showInputMessage="true" sqref="C1:C1168" type="list">
      <formula1>$F$1:$F$2</formula1>
      <formula2>0</formula2>
    </dataValidation>
    <dataValidation allowBlank="true" errorStyle="stop" operator="between" showDropDown="false" showErrorMessage="true" showInputMessage="true" sqref="D1:D1168" type="list">
      <formula1>$G$1:$G$2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9.00390625" defaultRowHeight="13.5" customHeight="true" zeroHeight="false" outlineLevelRow="0" outlineLevelCol="0"/>
  <cols>
    <col collapsed="false" customWidth="true" hidden="false" outlineLevel="0" max="1" min="1" style="0" width="11.86"/>
    <col collapsed="false" customWidth="false" hidden="false" outlineLevel="0" max="5" min="5" style="13" width="9"/>
  </cols>
  <sheetData>
    <row r="1" customFormat="false" ht="13.5" hidden="false" customHeight="false" outlineLevel="0" collapsed="false">
      <c r="A1" s="11" t="s">
        <v>79</v>
      </c>
      <c r="B1" s="11" t="s">
        <v>80</v>
      </c>
      <c r="C1" s="11" t="s">
        <v>3</v>
      </c>
      <c r="D1" s="11" t="s">
        <v>81</v>
      </c>
      <c r="E1" s="14" t="s">
        <v>82</v>
      </c>
      <c r="F1" s="11" t="s">
        <v>10</v>
      </c>
    </row>
    <row r="2" customFormat="false" ht="13.5" hidden="false" customHeight="false" outlineLevel="0" collapsed="false">
      <c r="A2" s="15" t="s">
        <v>83</v>
      </c>
      <c r="B2" s="16" t="s">
        <v>5</v>
      </c>
      <c r="C2" s="11" t="s">
        <v>6</v>
      </c>
      <c r="D2" s="0" t="n">
        <f aca="false">COUNTIFS(Sheet1!A:A,"60雷精",Sheet1!C:C,"先",Sheet1!D:D,"胜")</f>
        <v>10</v>
      </c>
      <c r="E2" s="13" t="n">
        <f aca="false">D2/(D2+D3)</f>
        <v>0.526315789473684</v>
      </c>
      <c r="F2" s="17" t="n">
        <f aca="false">(D2+D4)/(D2+D3+D4+D5)</f>
        <v>0.560975609756098</v>
      </c>
    </row>
    <row r="3" customFormat="false" ht="13.5" hidden="false" customHeight="false" outlineLevel="0" collapsed="false">
      <c r="A3" s="15"/>
      <c r="B3" s="15"/>
      <c r="C3" s="11" t="s">
        <v>15</v>
      </c>
      <c r="D3" s="0" t="n">
        <f aca="false">COUNTIFS(Sheet1!A:A,"60雷精",Sheet1!C:C,"先",Sheet1!D:D,"负")</f>
        <v>9</v>
      </c>
      <c r="F3" s="17"/>
    </row>
    <row r="4" customFormat="false" ht="13.5" hidden="false" customHeight="false" outlineLevel="0" collapsed="false">
      <c r="A4" s="15"/>
      <c r="B4" s="16" t="s">
        <v>14</v>
      </c>
      <c r="C4" s="11" t="s">
        <v>6</v>
      </c>
      <c r="D4" s="0" t="n">
        <f aca="false">COUNTIFS(Sheet1!A:A,"60雷精",Sheet1!C:C,"后",Sheet1!D:D,"胜")</f>
        <v>13</v>
      </c>
      <c r="E4" s="13" t="n">
        <f aca="false">D4/(D4+D5)</f>
        <v>0.590909090909091</v>
      </c>
      <c r="F4" s="17"/>
    </row>
    <row r="5" customFormat="false" ht="13.5" hidden="false" customHeight="false" outlineLevel="0" collapsed="false">
      <c r="A5" s="15"/>
      <c r="B5" s="15"/>
      <c r="C5" s="11" t="s">
        <v>15</v>
      </c>
      <c r="D5" s="0" t="n">
        <f aca="false">COUNTIFS(Sheet1!A:A,"60雷精",Sheet1!C:C,"后",Sheet1!D:D,"负")</f>
        <v>9</v>
      </c>
      <c r="F5" s="17"/>
    </row>
    <row r="6" customFormat="false" ht="13.5" hidden="false" customHeight="false" outlineLevel="0" collapsed="false">
      <c r="A6" s="16" t="s">
        <v>27</v>
      </c>
      <c r="B6" s="16" t="s">
        <v>5</v>
      </c>
      <c r="C6" s="11" t="s">
        <v>6</v>
      </c>
      <c r="D6" s="0" t="n">
        <f aca="false">COUNTIFS(Sheet1!A:A,"纯爱",Sheet1!C:C,"先",Sheet1!D:D,"胜")</f>
        <v>26</v>
      </c>
      <c r="E6" s="13" t="n">
        <f aca="false">D6/(D6+D7)</f>
        <v>0.702702702702703</v>
      </c>
      <c r="F6" s="17" t="n">
        <f aca="false">(D6+D8)/(D6+D7+D8+D9)</f>
        <v>0.611111111111111</v>
      </c>
    </row>
    <row r="7" customFormat="false" ht="13.5" hidden="false" customHeight="false" outlineLevel="0" collapsed="false">
      <c r="A7" s="16"/>
      <c r="B7" s="16"/>
      <c r="C7" s="11" t="s">
        <v>15</v>
      </c>
      <c r="D7" s="0" t="n">
        <f aca="false">COUNTIFS(Sheet1!A:A,"纯爱",Sheet1!C:C,"先",Sheet1!D:D,"负")</f>
        <v>11</v>
      </c>
      <c r="F7" s="17"/>
    </row>
    <row r="8" customFormat="false" ht="13.5" hidden="false" customHeight="false" outlineLevel="0" collapsed="false">
      <c r="A8" s="16"/>
      <c r="B8" s="16" t="s">
        <v>14</v>
      </c>
      <c r="C8" s="11" t="s">
        <v>6</v>
      </c>
      <c r="D8" s="0" t="n">
        <f aca="false">COUNTIFS(Sheet1!A:A,"纯爱",Sheet1!C:C,"后",Sheet1!D:D,"胜")</f>
        <v>18</v>
      </c>
      <c r="E8" s="13" t="n">
        <f aca="false">D8/(D8+D9)</f>
        <v>0.514285714285714</v>
      </c>
      <c r="F8" s="17"/>
    </row>
    <row r="9" customFormat="false" ht="13.5" hidden="false" customHeight="false" outlineLevel="0" collapsed="false">
      <c r="A9" s="16"/>
      <c r="B9" s="16"/>
      <c r="C9" s="11" t="s">
        <v>15</v>
      </c>
      <c r="D9" s="0" t="n">
        <f aca="false">COUNTIFS(Sheet1!A:A,"纯爱",Sheet1!C:C,"后",Sheet1!D:D,"负")</f>
        <v>17</v>
      </c>
      <c r="F9" s="17"/>
    </row>
    <row r="10" customFormat="false" ht="13.5" hidden="false" customHeight="false" outlineLevel="0" collapsed="false">
      <c r="A10" s="16" t="s">
        <v>26</v>
      </c>
      <c r="B10" s="16" t="s">
        <v>5</v>
      </c>
      <c r="C10" s="11" t="s">
        <v>6</v>
      </c>
      <c r="D10" s="0" t="n">
        <f aca="false">COUNTIFS(Sheet1!A:A,"斩机电子界",Sheet1!C:C,"先",Sheet1!D:D,"胜")</f>
        <v>14</v>
      </c>
      <c r="E10" s="13" t="n">
        <f aca="false">D10/(D10+D11)</f>
        <v>0.666666666666667</v>
      </c>
      <c r="F10" s="17" t="n">
        <f aca="false">(D10+D12)/(D10+D11+D12+D13)</f>
        <v>0.578947368421053</v>
      </c>
    </row>
    <row r="11" customFormat="false" ht="13.5" hidden="false" customHeight="false" outlineLevel="0" collapsed="false">
      <c r="A11" s="16"/>
      <c r="B11" s="16"/>
      <c r="C11" s="11" t="s">
        <v>15</v>
      </c>
      <c r="D11" s="0" t="n">
        <f aca="false">COUNTIFS(Sheet1!A:A,"斩机电子界",Sheet1!C:C,"先",Sheet1!D:D,"负")</f>
        <v>7</v>
      </c>
      <c r="F11" s="17"/>
    </row>
    <row r="12" customFormat="false" ht="13.5" hidden="false" customHeight="false" outlineLevel="0" collapsed="false">
      <c r="A12" s="16"/>
      <c r="B12" s="16" t="s">
        <v>14</v>
      </c>
      <c r="C12" s="11" t="s">
        <v>6</v>
      </c>
      <c r="D12" s="0" t="n">
        <f aca="false">COUNTIFS(Sheet1!A:A,"斩机电子界",Sheet1!C:C,"后",Sheet1!D:D,"胜")</f>
        <v>8</v>
      </c>
      <c r="E12" s="13" t="n">
        <f aca="false">D12/(D12+D13)</f>
        <v>0.470588235294118</v>
      </c>
      <c r="F12" s="17"/>
    </row>
    <row r="13" customFormat="false" ht="13.5" hidden="false" customHeight="false" outlineLevel="0" collapsed="false">
      <c r="A13" s="16"/>
      <c r="B13" s="16"/>
      <c r="C13" s="11" t="s">
        <v>15</v>
      </c>
      <c r="D13" s="0" t="n">
        <f aca="false">COUNTIFS(Sheet1!A:A,"斩机电子界",Sheet1!C:C,"后",Sheet1!D:D,"负")</f>
        <v>9</v>
      </c>
      <c r="F13" s="17"/>
    </row>
    <row r="14" customFormat="false" ht="13.5" hidden="false" customHeight="false" outlineLevel="0" collapsed="false">
      <c r="A14" s="16" t="s">
        <v>32</v>
      </c>
      <c r="B14" s="16" t="s">
        <v>5</v>
      </c>
      <c r="C14" s="11" t="s">
        <v>6</v>
      </c>
      <c r="D14" s="0" t="n">
        <f aca="false">COUNTIFS(Sheet1!A:A,"纯爱珠泪",Sheet1!C:C,"先",Sheet1!D:D,"胜")</f>
        <v>6</v>
      </c>
      <c r="E14" s="13" t="n">
        <f aca="false">D14/(D14+D15)</f>
        <v>0.666666666666667</v>
      </c>
      <c r="F14" s="17" t="n">
        <f aca="false">(D14+D16)/(D14+D15+D16+D17)</f>
        <v>0.5625</v>
      </c>
    </row>
    <row r="15" customFormat="false" ht="13.5" hidden="false" customHeight="false" outlineLevel="0" collapsed="false">
      <c r="A15" s="16"/>
      <c r="B15" s="16"/>
      <c r="C15" s="11" t="s">
        <v>15</v>
      </c>
      <c r="D15" s="0" t="n">
        <f aca="false">COUNTIFS(Sheet1!A:A,"纯爱珠泪",Sheet1!C:C,"先",Sheet1!D:D,"负")</f>
        <v>3</v>
      </c>
      <c r="F15" s="17"/>
    </row>
    <row r="16" customFormat="false" ht="13.5" hidden="false" customHeight="false" outlineLevel="0" collapsed="false">
      <c r="A16" s="16"/>
      <c r="B16" s="16" t="s">
        <v>14</v>
      </c>
      <c r="C16" s="11" t="s">
        <v>6</v>
      </c>
      <c r="D16" s="0" t="n">
        <f aca="false">COUNTIFS(Sheet1!A:A,"纯爱珠泪",Sheet1!C:C,"后",Sheet1!D:D,"胜")</f>
        <v>3</v>
      </c>
      <c r="E16" s="13" t="n">
        <f aca="false">D16/(D16+D17)</f>
        <v>0.428571428571429</v>
      </c>
      <c r="F16" s="17"/>
    </row>
    <row r="17" customFormat="false" ht="13.5" hidden="false" customHeight="false" outlineLevel="0" collapsed="false">
      <c r="A17" s="16"/>
      <c r="B17" s="16"/>
      <c r="C17" s="11" t="s">
        <v>15</v>
      </c>
      <c r="D17" s="0" t="n">
        <f aca="false">COUNTIFS(Sheet1!A:A,"纯爱珠泪",Sheet1!C:C,"后",Sheet1!D:D,"负")</f>
        <v>4</v>
      </c>
      <c r="F17" s="17"/>
    </row>
  </sheetData>
  <mergeCells count="16">
    <mergeCell ref="A2:A5"/>
    <mergeCell ref="B2:B3"/>
    <mergeCell ref="F2:F5"/>
    <mergeCell ref="B4:B5"/>
    <mergeCell ref="A6:A9"/>
    <mergeCell ref="B6:B7"/>
    <mergeCell ref="F6:F9"/>
    <mergeCell ref="B8:B9"/>
    <mergeCell ref="A10:A13"/>
    <mergeCell ref="B10:B11"/>
    <mergeCell ref="F10:F13"/>
    <mergeCell ref="B12:B13"/>
    <mergeCell ref="A14:A17"/>
    <mergeCell ref="B14:B15"/>
    <mergeCell ref="F14:F17"/>
    <mergeCell ref="B16:B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:creator>ZHI</dc:creator>
  <dc:description/>
  <dc:language>en-US</dc:language>
  <cp:lastModifiedBy/>
  <dcterms:modified xsi:type="dcterms:W3CDTF">2025-05-14T15:35:34Z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5458D32093BD4565BD5DD36E250B040F_12</vt:lpwstr>
  </property>
  <property fmtid="{D5CDD505-2E9C-101B-9397-08002B2CF9AE}" pid="3" name="KSOProductBuildVer">
    <vt:lpwstr>2052-11.1.0.14309</vt:lpwstr>
  </property>
</Properties>
</file>