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20" windowHeight="16650"/>
  </bookViews>
  <sheets>
    <sheet name="Sheet1" sheetId="1" r:id="rId1"/>
    <sheet name="Sheet2" sheetId="2" r:id="rId2"/>
  </sheets>
  <definedNames>
    <definedName name="_xlnm._FilterDatabase" localSheetId="0" hidden="1">Sheet1!$A$1:$K$260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<sst xmlns="http://schemas.openxmlformats.org/spreadsheetml/2006/main" count="1161" uniqueCount="104">
  <si>
    <t>己方牌组</t>
  </si>
  <si>
    <t>对手牌组</t>
  </si>
  <si>
    <t>先后手</t>
  </si>
  <si>
    <t>胜负</t>
  </si>
  <si>
    <t>先</t>
  </si>
  <si>
    <t>胜</t>
  </si>
  <si>
    <t>备注</t>
  </si>
  <si>
    <t>总胜率</t>
  </si>
  <si>
    <t>硬币胜率</t>
  </si>
  <si>
    <t>仟年刻蛇</t>
  </si>
  <si>
    <t>天杯龙</t>
  </si>
  <si>
    <t>负</t>
  </si>
  <si>
    <t>后</t>
  </si>
  <si>
    <t>被让先</t>
  </si>
  <si>
    <t>先手场数</t>
  </si>
  <si>
    <t>后手场数</t>
  </si>
  <si>
    <t>圣刻白森</t>
  </si>
  <si>
    <t>仟年</t>
  </si>
  <si>
    <t>先手胜率</t>
  </si>
  <si>
    <t>后手胜率</t>
  </si>
  <si>
    <t>俱舍</t>
  </si>
  <si>
    <t>圣刻蛇</t>
  </si>
  <si>
    <t>被让先场数</t>
  </si>
  <si>
    <t>让先场数</t>
  </si>
  <si>
    <t>机关傀儡</t>
  </si>
  <si>
    <t>被让先胜率</t>
  </si>
  <si>
    <t>让先胜率</t>
  </si>
  <si>
    <t>肃声</t>
  </si>
  <si>
    <t>刻魔珠泪</t>
  </si>
  <si>
    <t>百夫长</t>
  </si>
  <si>
    <t>刻魔召唤师</t>
  </si>
  <si>
    <t>尤贝尔</t>
  </si>
  <si>
    <t>60GS</t>
  </si>
  <si>
    <t>转生炎兽</t>
  </si>
  <si>
    <t>恐啡肽</t>
  </si>
  <si>
    <t>刻魔尤贝尔</t>
  </si>
  <si>
    <t>英雄</t>
  </si>
  <si>
    <t>烙印</t>
  </si>
  <si>
    <t>刻魔客迈拉</t>
  </si>
  <si>
    <t>钻石4</t>
  </si>
  <si>
    <t>新卡包</t>
  </si>
  <si>
    <t>俱舍肃声</t>
  </si>
  <si>
    <t>白银城</t>
  </si>
  <si>
    <t>深渊百夫长</t>
  </si>
  <si>
    <t>随风飘飘游</t>
  </si>
  <si>
    <t>客迈拉</t>
  </si>
  <si>
    <t>青眼</t>
  </si>
  <si>
    <t>时空龙</t>
  </si>
  <si>
    <t>圣徒白森</t>
  </si>
  <si>
    <t>钻石3</t>
  </si>
  <si>
    <t>冰结界</t>
  </si>
  <si>
    <t>60烙印</t>
  </si>
  <si>
    <t>刻魔救援</t>
  </si>
  <si>
    <t>仟年圣徒白森</t>
  </si>
  <si>
    <t>钻石2</t>
  </si>
  <si>
    <t>仟年圣刻白森</t>
  </si>
  <si>
    <t>钻石1</t>
  </si>
  <si>
    <t>灵兽</t>
  </si>
  <si>
    <t>刻魔天杯</t>
  </si>
  <si>
    <t>60龙辉巧</t>
  </si>
  <si>
    <t>俱舍青眼</t>
  </si>
  <si>
    <t>破坏龙青眼</t>
  </si>
  <si>
    <t>大师5</t>
  </si>
  <si>
    <t>闪刀刻魔天杯</t>
  </si>
  <si>
    <t>天杯</t>
  </si>
  <si>
    <t>MB</t>
  </si>
  <si>
    <t>让先</t>
  </si>
  <si>
    <t>60仟年</t>
  </si>
  <si>
    <t>60龙link</t>
  </si>
  <si>
    <t>闪刀天杯</t>
  </si>
  <si>
    <t>圣刻客迈拉</t>
  </si>
  <si>
    <t>斩机</t>
  </si>
  <si>
    <t>大师3</t>
  </si>
  <si>
    <t>大师2</t>
  </si>
  <si>
    <t>闪灵肃声</t>
  </si>
  <si>
    <t>神碑</t>
  </si>
  <si>
    <t>仟年刻魔珠泪</t>
  </si>
  <si>
    <t>虫惑魔</t>
  </si>
  <si>
    <t>炎兽</t>
  </si>
  <si>
    <t>刻魔闪灵</t>
  </si>
  <si>
    <t>深渊召唤师</t>
  </si>
  <si>
    <t>废铁</t>
  </si>
  <si>
    <t>圣刻珠泪</t>
  </si>
  <si>
    <t>大师4</t>
  </si>
  <si>
    <t>海晶</t>
  </si>
  <si>
    <t>俱舍圣刻白森</t>
  </si>
  <si>
    <t>皮尔莉</t>
  </si>
  <si>
    <t>大师1</t>
  </si>
  <si>
    <t>刻魔双子闪灵</t>
  </si>
  <si>
    <t>闪刀姬</t>
  </si>
  <si>
    <t>未知</t>
  </si>
  <si>
    <t>闪灵</t>
  </si>
  <si>
    <t>VS</t>
  </si>
  <si>
    <t>刻魔蛇眼</t>
  </si>
  <si>
    <t>60英雄</t>
  </si>
  <si>
    <t>相剑</t>
  </si>
  <si>
    <t>卡手</t>
  </si>
  <si>
    <t>刻魔破械</t>
  </si>
  <si>
    <t>荷鲁斯</t>
  </si>
  <si>
    <t>破坏剑青眼</t>
  </si>
  <si>
    <t>卡组</t>
  </si>
  <si>
    <t>硬币</t>
  </si>
  <si>
    <t>计数</t>
  </si>
  <si>
    <t>胜率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</si>
</sst>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260"/>
  <sheetViews>
    <sheetView tabSelected="1" workbookViewId="0">
      <pane ySplit="1" topLeftCell="A216" activePane="bottomLeft" state="frozen"/>
      <selection/>
      <selection pane="bottomLeft" activeCell="K248" sqref="K248"/>
    </sheetView>
  </sheetViews>
  <sheetFormatPr defaultColWidth="9" defaultRowHeight="14.25"/>
  <cols>
    <col min="1" max="1" width="13.2083333333333" style="1" customWidth="1"/>
    <col min="2" max="2" width="20.7083333333333" style="1" customWidth="1"/>
    <col min="3" max="3" width="9" style="9"/>
    <col min="4" max="4" width="9.5" style="9" customWidth="1"/>
    <col min="5" max="5" width="5.14166666666667" style="10" hidden="1" customWidth="1"/>
    <col min="6" max="6" width="4.70833333333333" style="10" hidden="1" customWidth="1"/>
    <col min="7" max="7" width="11.925" customWidth="1"/>
    <col min="8" max="8" width="13.3583333333333" style="1" customWidth="1"/>
    <col min="9" max="9" width="14.7083333333333" style="1" customWidth="1"/>
  </cols>
  <sheetData>
    <row r="1" spans="1:11">
      <c r="A1" s="1" t="s">
        <v>0</v>
      </c>
      <c r="B1" s="1" t="s">
        <v>1</v>
      </c>
      <c r="C1" s="9" t="s">
        <v>2</v>
      </c>
      <c r="D1" s="9" t="s">
        <v>3</v>
      </c>
      <c r="E1" s="1" t="s">
        <v>4</v>
      </c>
      <c r="F1" s="10" t="s">
        <v>5</v>
      </c>
      <c r="G1" s="10" t="s">
        <v>6</v>
      </c>
      <c r="H1" s="1" t="s">
        <v>7</v>
      </c>
      <c r="I1" s="14">
        <f>COUNTIF(D:D,"胜")/(H3+I3)</f>
        <v>0.571428571428571</v>
      </c>
      <c r="J1" s="12" t="s">
        <v>8</v>
      </c>
      <c r="K1" s="15">
        <f>(H3-H7+I7)/(H3+I3)</f>
        <v>0.471042471042471</v>
      </c>
    </row>
    <row r="2" spans="1:9">
      <c r="A2" s="11" t="s">
        <v>9</v>
      </c>
      <c r="B2" s="11" t="s">
        <v>10</v>
      </c>
      <c r="C2" s="9" t="s">
        <v>4</v>
      </c>
      <c r="D2" s="9" t="s">
        <v>11</v>
      </c>
      <c r="E2" s="12" t="s">
        <v>12</v>
      </c>
      <c r="F2" s="12" t="s">
        <v>11</v>
      </c>
      <c r="G2" s="13" t="s">
        <v>13</v>
      </c>
      <c r="H2" s="1" t="s">
        <v>14</v>
      </c>
      <c r="I2" s="1" t="s">
        <v>15</v>
      </c>
    </row>
    <row r="3" spans="1:9">
      <c r="A3" s="11" t="s">
        <v>9</v>
      </c>
      <c r="B3" s="1" t="s">
        <v>16</v>
      </c>
      <c r="C3" s="9" t="s">
        <v>4</v>
      </c>
      <c r="D3" s="9" t="s">
        <v>5</v>
      </c>
      <c r="H3" s="1">
        <f>COUNTIF(C:C,"先")</f>
        <v>111</v>
      </c>
      <c r="I3" s="1">
        <f>COUNTIF(C:C,"后")</f>
        <v>148</v>
      </c>
    </row>
    <row r="4" spans="1:9">
      <c r="A4" s="11" t="s">
        <v>9</v>
      </c>
      <c r="B4" s="1" t="s">
        <v>17</v>
      </c>
      <c r="C4" s="9" t="s">
        <v>12</v>
      </c>
      <c r="D4" s="9" t="s">
        <v>11</v>
      </c>
      <c r="H4" s="1" t="s">
        <v>18</v>
      </c>
      <c r="I4" s="1" t="s">
        <v>19</v>
      </c>
    </row>
    <row r="5" spans="1:9">
      <c r="A5" s="11" t="s">
        <v>9</v>
      </c>
      <c r="B5" s="1" t="s">
        <v>20</v>
      </c>
      <c r="C5" s="9" t="s">
        <v>4</v>
      </c>
      <c r="D5" s="9" t="s">
        <v>5</v>
      </c>
      <c r="H5" s="14">
        <f>COUNTIFS(C:C,"先",D:D,"胜")/H3</f>
        <v>0.675675675675676</v>
      </c>
      <c r="I5" s="14">
        <f>COUNTIFS(C:C,"后",D:D,"胜")/I3</f>
        <v>0.493243243243243</v>
      </c>
    </row>
    <row r="6" spans="1:9">
      <c r="A6" s="11" t="s">
        <v>9</v>
      </c>
      <c r="B6" s="1" t="s">
        <v>21</v>
      </c>
      <c r="C6" s="9" t="s">
        <v>12</v>
      </c>
      <c r="D6" s="9" t="s">
        <v>5</v>
      </c>
      <c r="H6" s="11" t="s">
        <v>22</v>
      </c>
      <c r="I6" s="1" t="s">
        <v>23</v>
      </c>
    </row>
    <row r="7" spans="1:9">
      <c r="A7" s="11" t="s">
        <v>9</v>
      </c>
      <c r="B7" s="1" t="s">
        <v>21</v>
      </c>
      <c r="C7" s="9" t="s">
        <v>12</v>
      </c>
      <c r="D7" s="9" t="s">
        <v>11</v>
      </c>
      <c r="H7" s="1">
        <f>COUNTIF(G:G,"被让先")</f>
        <v>20</v>
      </c>
      <c r="I7" s="1">
        <f>COUNTIF(G:G,"让先")</f>
        <v>31</v>
      </c>
    </row>
    <row r="8" spans="1:9">
      <c r="A8" s="11" t="s">
        <v>9</v>
      </c>
      <c r="B8" s="1" t="s">
        <v>24</v>
      </c>
      <c r="C8" s="9" t="s">
        <v>4</v>
      </c>
      <c r="D8" s="9" t="s">
        <v>5</v>
      </c>
      <c r="H8" s="11" t="s">
        <v>25</v>
      </c>
      <c r="I8" s="11" t="s">
        <v>26</v>
      </c>
    </row>
    <row r="9" spans="1:9">
      <c r="A9" s="11" t="s">
        <v>9</v>
      </c>
      <c r="B9" s="1" t="s">
        <v>27</v>
      </c>
      <c r="C9" s="9" t="s">
        <v>12</v>
      </c>
      <c r="D9" s="9" t="s">
        <v>11</v>
      </c>
      <c r="H9" s="14">
        <f>COUNTIFS(G:G,"被让先",D:D,"胜")/H7</f>
        <v>0.35</v>
      </c>
      <c r="I9" s="14">
        <f>COUNTIFS(G:G,"让先",D:D,"胜")/I7</f>
        <v>0.709677419354839</v>
      </c>
    </row>
    <row r="10" spans="1:4">
      <c r="A10" s="11" t="s">
        <v>9</v>
      </c>
      <c r="B10" s="1" t="s">
        <v>21</v>
      </c>
      <c r="C10" s="9" t="s">
        <v>4</v>
      </c>
      <c r="D10" s="9" t="s">
        <v>11</v>
      </c>
    </row>
    <row r="11" spans="1:4">
      <c r="A11" s="11" t="s">
        <v>9</v>
      </c>
      <c r="B11" s="1" t="s">
        <v>17</v>
      </c>
      <c r="C11" s="9" t="s">
        <v>4</v>
      </c>
      <c r="D11" s="9" t="s">
        <v>11</v>
      </c>
    </row>
    <row r="12" spans="1:4">
      <c r="A12" s="1" t="s">
        <v>28</v>
      </c>
      <c r="B12" s="1" t="s">
        <v>29</v>
      </c>
      <c r="C12" s="9" t="s">
        <v>12</v>
      </c>
      <c r="D12" s="9" t="s">
        <v>11</v>
      </c>
    </row>
    <row r="13" spans="1:4">
      <c r="A13" s="1" t="s">
        <v>28</v>
      </c>
      <c r="B13" s="1" t="s">
        <v>10</v>
      </c>
      <c r="C13" s="9" t="s">
        <v>4</v>
      </c>
      <c r="D13" s="9" t="s">
        <v>5</v>
      </c>
    </row>
    <row r="14" spans="1:4">
      <c r="A14" s="1" t="s">
        <v>28</v>
      </c>
      <c r="B14" s="1" t="s">
        <v>28</v>
      </c>
      <c r="C14" s="9" t="s">
        <v>4</v>
      </c>
      <c r="D14" s="9" t="s">
        <v>5</v>
      </c>
    </row>
    <row r="15" spans="1:4">
      <c r="A15" s="1" t="s">
        <v>28</v>
      </c>
      <c r="B15" s="1" t="s">
        <v>30</v>
      </c>
      <c r="C15" s="9" t="s">
        <v>4</v>
      </c>
      <c r="D15" s="9" t="s">
        <v>11</v>
      </c>
    </row>
    <row r="16" spans="1:4">
      <c r="A16" s="1" t="s">
        <v>28</v>
      </c>
      <c r="B16" s="1" t="s">
        <v>31</v>
      </c>
      <c r="C16" s="9" t="s">
        <v>12</v>
      </c>
      <c r="D16" s="9" t="s">
        <v>5</v>
      </c>
    </row>
    <row r="17" spans="1:4">
      <c r="A17" s="1" t="s">
        <v>28</v>
      </c>
      <c r="B17" s="1" t="s">
        <v>10</v>
      </c>
      <c r="C17" s="9" t="s">
        <v>12</v>
      </c>
      <c r="D17" s="9" t="s">
        <v>5</v>
      </c>
    </row>
    <row r="18" spans="1:4">
      <c r="A18" s="1" t="s">
        <v>28</v>
      </c>
      <c r="B18" s="1" t="s">
        <v>32</v>
      </c>
      <c r="C18" s="9" t="s">
        <v>4</v>
      </c>
      <c r="D18" s="9" t="s">
        <v>11</v>
      </c>
    </row>
    <row r="19" spans="1:4">
      <c r="A19" s="1" t="s">
        <v>28</v>
      </c>
      <c r="B19" s="1" t="s">
        <v>33</v>
      </c>
      <c r="C19" s="9" t="s">
        <v>12</v>
      </c>
      <c r="D19" s="9" t="s">
        <v>11</v>
      </c>
    </row>
    <row r="20" spans="1:4">
      <c r="A20" s="1" t="s">
        <v>28</v>
      </c>
      <c r="B20" s="1" t="s">
        <v>34</v>
      </c>
      <c r="C20" s="9" t="s">
        <v>4</v>
      </c>
      <c r="D20" s="9" t="s">
        <v>5</v>
      </c>
    </row>
    <row r="21" spans="1:4">
      <c r="A21" s="1" t="s">
        <v>9</v>
      </c>
      <c r="B21" s="1" t="s">
        <v>35</v>
      </c>
      <c r="C21" s="9" t="s">
        <v>4</v>
      </c>
      <c r="D21" s="9" t="s">
        <v>5</v>
      </c>
    </row>
    <row r="22" spans="1:4">
      <c r="A22" s="1" t="s">
        <v>9</v>
      </c>
      <c r="B22" s="1" t="s">
        <v>17</v>
      </c>
      <c r="C22" s="9" t="s">
        <v>12</v>
      </c>
      <c r="D22" s="9" t="s">
        <v>11</v>
      </c>
    </row>
    <row r="23" spans="1:4">
      <c r="A23" s="1" t="s">
        <v>9</v>
      </c>
      <c r="B23" s="1" t="s">
        <v>36</v>
      </c>
      <c r="C23" s="9" t="s">
        <v>12</v>
      </c>
      <c r="D23" s="9" t="s">
        <v>11</v>
      </c>
    </row>
    <row r="24" spans="1:4">
      <c r="A24" s="1" t="s">
        <v>9</v>
      </c>
      <c r="B24" s="1" t="s">
        <v>20</v>
      </c>
      <c r="C24" s="9" t="s">
        <v>12</v>
      </c>
      <c r="D24" s="9" t="s">
        <v>5</v>
      </c>
    </row>
    <row r="25" spans="1:4">
      <c r="A25" s="1" t="s">
        <v>9</v>
      </c>
      <c r="B25" s="1" t="s">
        <v>37</v>
      </c>
      <c r="C25" s="9" t="s">
        <v>4</v>
      </c>
      <c r="D25" s="9" t="s">
        <v>5</v>
      </c>
    </row>
    <row r="26" spans="1:4">
      <c r="A26" s="1" t="s">
        <v>9</v>
      </c>
      <c r="B26" s="1" t="s">
        <v>10</v>
      </c>
      <c r="C26" s="9" t="s">
        <v>4</v>
      </c>
      <c r="D26" s="9" t="s">
        <v>5</v>
      </c>
    </row>
    <row r="27" spans="1:8">
      <c r="A27" s="1" t="s">
        <v>9</v>
      </c>
      <c r="B27" s="1" t="s">
        <v>38</v>
      </c>
      <c r="C27" s="9" t="s">
        <v>12</v>
      </c>
      <c r="D27" s="9" t="s">
        <v>11</v>
      </c>
      <c r="G27" t="s">
        <v>39</v>
      </c>
      <c r="H27" s="1" t="s">
        <v>40</v>
      </c>
    </row>
    <row r="28" spans="1:4">
      <c r="A28" s="1" t="s">
        <v>9</v>
      </c>
      <c r="B28" s="1" t="s">
        <v>41</v>
      </c>
      <c r="C28" s="9" t="s">
        <v>12</v>
      </c>
      <c r="D28" s="9" t="s">
        <v>5</v>
      </c>
    </row>
    <row r="29" spans="1:4">
      <c r="A29" s="1" t="s">
        <v>9</v>
      </c>
      <c r="B29" s="1" t="s">
        <v>10</v>
      </c>
      <c r="C29" s="9" t="s">
        <v>4</v>
      </c>
      <c r="D29" s="9" t="s">
        <v>5</v>
      </c>
    </row>
    <row r="30" spans="1:4">
      <c r="A30" s="1" t="s">
        <v>9</v>
      </c>
      <c r="B30" s="1" t="s">
        <v>42</v>
      </c>
      <c r="C30" s="9" t="s">
        <v>4</v>
      </c>
      <c r="D30" s="9" t="s">
        <v>11</v>
      </c>
    </row>
    <row r="31" spans="1:4">
      <c r="A31" s="1" t="s">
        <v>9</v>
      </c>
      <c r="B31" s="1" t="s">
        <v>43</v>
      </c>
      <c r="C31" s="9" t="s">
        <v>12</v>
      </c>
      <c r="D31" s="9" t="s">
        <v>11</v>
      </c>
    </row>
    <row r="32" spans="1:4">
      <c r="A32" s="1" t="s">
        <v>9</v>
      </c>
      <c r="B32" s="1" t="s">
        <v>35</v>
      </c>
      <c r="C32" s="9" t="s">
        <v>4</v>
      </c>
      <c r="D32" s="9" t="s">
        <v>5</v>
      </c>
    </row>
    <row r="33" spans="1:4">
      <c r="A33" s="1" t="s">
        <v>9</v>
      </c>
      <c r="B33" s="1" t="s">
        <v>44</v>
      </c>
      <c r="C33" s="9" t="s">
        <v>12</v>
      </c>
      <c r="D33" s="9" t="s">
        <v>11</v>
      </c>
    </row>
    <row r="34" spans="1:4">
      <c r="A34" s="1" t="s">
        <v>9</v>
      </c>
      <c r="B34" s="1" t="s">
        <v>45</v>
      </c>
      <c r="C34" s="9" t="s">
        <v>12</v>
      </c>
      <c r="D34" s="9" t="s">
        <v>11</v>
      </c>
    </row>
    <row r="35" spans="1:4">
      <c r="A35" s="1" t="s">
        <v>9</v>
      </c>
      <c r="B35" s="1" t="s">
        <v>32</v>
      </c>
      <c r="C35" s="9" t="s">
        <v>4</v>
      </c>
      <c r="D35" s="9" t="s">
        <v>5</v>
      </c>
    </row>
    <row r="36" spans="1:4">
      <c r="A36" s="1" t="s">
        <v>46</v>
      </c>
      <c r="B36" s="1" t="s">
        <v>16</v>
      </c>
      <c r="C36" s="9" t="s">
        <v>12</v>
      </c>
      <c r="D36" s="9" t="s">
        <v>5</v>
      </c>
    </row>
    <row r="37" spans="1:4">
      <c r="A37" s="1" t="s">
        <v>46</v>
      </c>
      <c r="B37" s="1" t="s">
        <v>47</v>
      </c>
      <c r="C37" s="9" t="s">
        <v>4</v>
      </c>
      <c r="D37" s="9" t="s">
        <v>5</v>
      </c>
    </row>
    <row r="38" spans="1:4">
      <c r="A38" s="1" t="s">
        <v>46</v>
      </c>
      <c r="B38" s="1" t="s">
        <v>20</v>
      </c>
      <c r="C38" s="9" t="s">
        <v>12</v>
      </c>
      <c r="D38" s="9" t="s">
        <v>11</v>
      </c>
    </row>
    <row r="39" spans="1:4">
      <c r="A39" s="1" t="s">
        <v>46</v>
      </c>
      <c r="B39" s="1" t="s">
        <v>21</v>
      </c>
      <c r="C39" s="9" t="s">
        <v>12</v>
      </c>
      <c r="D39" s="9" t="s">
        <v>11</v>
      </c>
    </row>
    <row r="40" spans="1:4">
      <c r="A40" s="1" t="s">
        <v>46</v>
      </c>
      <c r="B40" s="1" t="s">
        <v>48</v>
      </c>
      <c r="C40" s="9" t="s">
        <v>4</v>
      </c>
      <c r="D40" s="9" t="s">
        <v>5</v>
      </c>
    </row>
    <row r="41" spans="1:7">
      <c r="A41" s="1" t="s">
        <v>46</v>
      </c>
      <c r="B41" s="1" t="s">
        <v>10</v>
      </c>
      <c r="C41" s="9" t="s">
        <v>4</v>
      </c>
      <c r="D41" s="9" t="s">
        <v>5</v>
      </c>
      <c r="G41" t="s">
        <v>13</v>
      </c>
    </row>
    <row r="42" spans="1:4">
      <c r="A42" s="1" t="s">
        <v>46</v>
      </c>
      <c r="B42" s="1" t="s">
        <v>20</v>
      </c>
      <c r="C42" s="9" t="s">
        <v>4</v>
      </c>
      <c r="D42" s="9" t="s">
        <v>5</v>
      </c>
    </row>
    <row r="43" spans="1:7">
      <c r="A43" s="1" t="s">
        <v>46</v>
      </c>
      <c r="B43" s="1" t="s">
        <v>38</v>
      </c>
      <c r="C43" s="9" t="s">
        <v>4</v>
      </c>
      <c r="D43" s="9" t="s">
        <v>5</v>
      </c>
      <c r="G43" t="s">
        <v>49</v>
      </c>
    </row>
    <row r="44" spans="1:4">
      <c r="A44" s="1" t="s">
        <v>46</v>
      </c>
      <c r="B44" s="1" t="s">
        <v>20</v>
      </c>
      <c r="C44" s="9" t="s">
        <v>4</v>
      </c>
      <c r="D44" s="9" t="s">
        <v>11</v>
      </c>
    </row>
    <row r="45" spans="1:4">
      <c r="A45" s="1" t="s">
        <v>46</v>
      </c>
      <c r="B45" s="1" t="s">
        <v>32</v>
      </c>
      <c r="C45" s="9" t="s">
        <v>12</v>
      </c>
      <c r="D45" s="9" t="s">
        <v>11</v>
      </c>
    </row>
    <row r="46" spans="1:4">
      <c r="A46" s="1" t="s">
        <v>46</v>
      </c>
      <c r="B46" s="1" t="s">
        <v>50</v>
      </c>
      <c r="C46" s="9" t="s">
        <v>12</v>
      </c>
      <c r="D46" s="9" t="s">
        <v>5</v>
      </c>
    </row>
    <row r="47" spans="1:4">
      <c r="A47" s="1" t="s">
        <v>46</v>
      </c>
      <c r="B47" s="1" t="s">
        <v>51</v>
      </c>
      <c r="C47" s="9" t="s">
        <v>12</v>
      </c>
      <c r="D47" s="9" t="s">
        <v>11</v>
      </c>
    </row>
    <row r="48" spans="1:4">
      <c r="A48" s="1" t="s">
        <v>46</v>
      </c>
      <c r="B48" s="1" t="s">
        <v>52</v>
      </c>
      <c r="C48" s="9" t="s">
        <v>12</v>
      </c>
      <c r="D48" s="9" t="s">
        <v>5</v>
      </c>
    </row>
    <row r="49" spans="1:4">
      <c r="A49" s="1" t="s">
        <v>46</v>
      </c>
      <c r="B49" s="1" t="s">
        <v>16</v>
      </c>
      <c r="C49" s="9" t="s">
        <v>4</v>
      </c>
      <c r="D49" s="9" t="s">
        <v>5</v>
      </c>
    </row>
    <row r="50" spans="1:4">
      <c r="A50" s="1" t="s">
        <v>46</v>
      </c>
      <c r="B50" s="1" t="s">
        <v>17</v>
      </c>
      <c r="C50" s="9" t="s">
        <v>12</v>
      </c>
      <c r="D50" s="9" t="s">
        <v>5</v>
      </c>
    </row>
    <row r="51" spans="1:4">
      <c r="A51" s="1" t="s">
        <v>46</v>
      </c>
      <c r="B51" s="1" t="s">
        <v>53</v>
      </c>
      <c r="C51" s="9" t="s">
        <v>4</v>
      </c>
      <c r="D51" s="9" t="s">
        <v>5</v>
      </c>
    </row>
    <row r="52" spans="1:7">
      <c r="A52" s="1" t="s">
        <v>46</v>
      </c>
      <c r="B52" s="1" t="s">
        <v>21</v>
      </c>
      <c r="C52" s="9" t="s">
        <v>12</v>
      </c>
      <c r="D52" s="9" t="s">
        <v>11</v>
      </c>
      <c r="G52" t="s">
        <v>54</v>
      </c>
    </row>
    <row r="53" spans="1:4">
      <c r="A53" s="1" t="s">
        <v>46</v>
      </c>
      <c r="B53" s="1" t="s">
        <v>46</v>
      </c>
      <c r="C53" s="9" t="s">
        <v>12</v>
      </c>
      <c r="D53" s="9" t="s">
        <v>11</v>
      </c>
    </row>
    <row r="54" spans="1:4">
      <c r="A54" s="1" t="s">
        <v>46</v>
      </c>
      <c r="B54" s="1" t="s">
        <v>17</v>
      </c>
      <c r="C54" s="9" t="s">
        <v>12</v>
      </c>
      <c r="D54" s="9" t="s">
        <v>5</v>
      </c>
    </row>
    <row r="55" spans="1:4">
      <c r="A55" s="1" t="s">
        <v>46</v>
      </c>
      <c r="B55" s="1" t="s">
        <v>48</v>
      </c>
      <c r="C55" s="9" t="s">
        <v>12</v>
      </c>
      <c r="D55" s="9" t="s">
        <v>11</v>
      </c>
    </row>
    <row r="56" spans="1:4">
      <c r="A56" s="1" t="s">
        <v>46</v>
      </c>
      <c r="B56" s="1" t="s">
        <v>10</v>
      </c>
      <c r="C56" s="9" t="s">
        <v>4</v>
      </c>
      <c r="D56" s="9" t="s">
        <v>5</v>
      </c>
    </row>
    <row r="57" spans="1:4">
      <c r="A57" s="1" t="s">
        <v>46</v>
      </c>
      <c r="B57" s="1" t="s">
        <v>42</v>
      </c>
      <c r="C57" s="9" t="s">
        <v>12</v>
      </c>
      <c r="D57" s="9" t="s">
        <v>5</v>
      </c>
    </row>
    <row r="58" spans="1:4">
      <c r="A58" s="1" t="s">
        <v>46</v>
      </c>
      <c r="B58" s="1" t="s">
        <v>42</v>
      </c>
      <c r="C58" s="9" t="s">
        <v>4</v>
      </c>
      <c r="D58" s="9" t="s">
        <v>5</v>
      </c>
    </row>
    <row r="59" spans="1:4">
      <c r="A59" s="1" t="s">
        <v>46</v>
      </c>
      <c r="B59" s="1" t="s">
        <v>55</v>
      </c>
      <c r="C59" s="9" t="s">
        <v>4</v>
      </c>
      <c r="D59" s="9" t="s">
        <v>5</v>
      </c>
    </row>
    <row r="60" spans="1:7">
      <c r="A60" s="1" t="s">
        <v>46</v>
      </c>
      <c r="B60" s="1" t="s">
        <v>9</v>
      </c>
      <c r="C60" s="9" t="s">
        <v>4</v>
      </c>
      <c r="D60" s="9" t="s">
        <v>5</v>
      </c>
      <c r="G60" t="s">
        <v>56</v>
      </c>
    </row>
    <row r="61" spans="1:4">
      <c r="A61" s="1" t="s">
        <v>46</v>
      </c>
      <c r="B61" s="1" t="s">
        <v>57</v>
      </c>
      <c r="C61" s="9" t="s">
        <v>4</v>
      </c>
      <c r="D61" s="9" t="s">
        <v>5</v>
      </c>
    </row>
    <row r="62" spans="1:4">
      <c r="A62" s="1" t="s">
        <v>46</v>
      </c>
      <c r="B62" s="1" t="s">
        <v>16</v>
      </c>
      <c r="C62" s="9" t="s">
        <v>4</v>
      </c>
      <c r="D62" s="9" t="s">
        <v>5</v>
      </c>
    </row>
    <row r="63" spans="1:4">
      <c r="A63" s="1" t="s">
        <v>46</v>
      </c>
      <c r="B63" s="1" t="s">
        <v>16</v>
      </c>
      <c r="C63" s="9" t="s">
        <v>12</v>
      </c>
      <c r="D63" s="9" t="s">
        <v>11</v>
      </c>
    </row>
    <row r="64" spans="1:4">
      <c r="A64" s="1" t="s">
        <v>46</v>
      </c>
      <c r="B64" s="1" t="s">
        <v>58</v>
      </c>
      <c r="C64" s="9" t="s">
        <v>4</v>
      </c>
      <c r="D64" s="9" t="s">
        <v>5</v>
      </c>
    </row>
    <row r="65" spans="1:4">
      <c r="A65" s="1" t="s">
        <v>46</v>
      </c>
      <c r="B65" s="1" t="s">
        <v>21</v>
      </c>
      <c r="C65" s="9" t="s">
        <v>4</v>
      </c>
      <c r="D65" s="9" t="s">
        <v>11</v>
      </c>
    </row>
    <row r="66" spans="1:4">
      <c r="A66" s="1" t="s">
        <v>46</v>
      </c>
      <c r="B66" s="1" t="s">
        <v>9</v>
      </c>
      <c r="C66" s="9" t="s">
        <v>4</v>
      </c>
      <c r="D66" s="9" t="s">
        <v>5</v>
      </c>
    </row>
    <row r="67" spans="1:4">
      <c r="A67" s="1" t="s">
        <v>46</v>
      </c>
      <c r="B67" s="1" t="s">
        <v>59</v>
      </c>
      <c r="C67" s="9" t="s">
        <v>4</v>
      </c>
      <c r="D67" s="9" t="s">
        <v>5</v>
      </c>
    </row>
    <row r="68" spans="1:7">
      <c r="A68" s="1" t="s">
        <v>60</v>
      </c>
      <c r="B68" s="1" t="s">
        <v>61</v>
      </c>
      <c r="C68" s="9" t="s">
        <v>4</v>
      </c>
      <c r="D68" s="9" t="s">
        <v>5</v>
      </c>
      <c r="G68" t="s">
        <v>62</v>
      </c>
    </row>
    <row r="69" spans="1:4">
      <c r="A69" s="1" t="s">
        <v>60</v>
      </c>
      <c r="B69" s="1" t="s">
        <v>20</v>
      </c>
      <c r="C69" s="9" t="s">
        <v>12</v>
      </c>
      <c r="D69" s="9" t="s">
        <v>5</v>
      </c>
    </row>
    <row r="70" spans="1:4">
      <c r="A70" s="1" t="s">
        <v>60</v>
      </c>
      <c r="B70" s="1" t="s">
        <v>16</v>
      </c>
      <c r="C70" s="9" t="s">
        <v>12</v>
      </c>
      <c r="D70" s="9" t="s">
        <v>11</v>
      </c>
    </row>
    <row r="71" spans="1:4">
      <c r="A71" s="1" t="s">
        <v>60</v>
      </c>
      <c r="B71" s="1" t="s">
        <v>55</v>
      </c>
      <c r="C71" s="9" t="s">
        <v>4</v>
      </c>
      <c r="D71" s="9" t="s">
        <v>5</v>
      </c>
    </row>
    <row r="72" spans="1:4">
      <c r="A72" s="1" t="s">
        <v>60</v>
      </c>
      <c r="B72" s="1" t="s">
        <v>46</v>
      </c>
      <c r="C72" s="9" t="s">
        <v>12</v>
      </c>
      <c r="D72" s="9" t="s">
        <v>11</v>
      </c>
    </row>
    <row r="73" spans="1:7">
      <c r="A73" s="1" t="s">
        <v>60</v>
      </c>
      <c r="B73" s="1" t="s">
        <v>63</v>
      </c>
      <c r="C73" s="9" t="s">
        <v>4</v>
      </c>
      <c r="D73" s="9" t="s">
        <v>11</v>
      </c>
      <c r="G73" t="s">
        <v>13</v>
      </c>
    </row>
    <row r="74" spans="1:4">
      <c r="A74" s="1" t="s">
        <v>60</v>
      </c>
      <c r="B74" s="1" t="s">
        <v>28</v>
      </c>
      <c r="C74" s="9" t="s">
        <v>4</v>
      </c>
      <c r="D74" s="9" t="s">
        <v>5</v>
      </c>
    </row>
    <row r="75" spans="1:4">
      <c r="A75" s="1" t="s">
        <v>60</v>
      </c>
      <c r="B75" s="1" t="s">
        <v>46</v>
      </c>
      <c r="C75" s="9" t="s">
        <v>12</v>
      </c>
      <c r="D75" s="9" t="s">
        <v>11</v>
      </c>
    </row>
    <row r="76" spans="1:4">
      <c r="A76" s="1" t="s">
        <v>60</v>
      </c>
      <c r="B76" s="1" t="s">
        <v>46</v>
      </c>
      <c r="C76" s="9" t="s">
        <v>12</v>
      </c>
      <c r="D76" s="9" t="s">
        <v>5</v>
      </c>
    </row>
    <row r="77" spans="1:4">
      <c r="A77" s="1" t="s">
        <v>60</v>
      </c>
      <c r="B77" s="1" t="s">
        <v>16</v>
      </c>
      <c r="C77" s="9" t="s">
        <v>12</v>
      </c>
      <c r="D77" s="9" t="s">
        <v>11</v>
      </c>
    </row>
    <row r="78" spans="1:4">
      <c r="A78" s="1" t="s">
        <v>60</v>
      </c>
      <c r="B78" s="1" t="s">
        <v>64</v>
      </c>
      <c r="C78" s="9" t="s">
        <v>4</v>
      </c>
      <c r="D78" s="9" t="s">
        <v>5</v>
      </c>
    </row>
    <row r="79" spans="1:7">
      <c r="A79" s="1" t="s">
        <v>60</v>
      </c>
      <c r="B79" s="1" t="s">
        <v>64</v>
      </c>
      <c r="C79" s="9" t="s">
        <v>4</v>
      </c>
      <c r="D79" s="9" t="s">
        <v>11</v>
      </c>
      <c r="G79" t="s">
        <v>13</v>
      </c>
    </row>
    <row r="80" spans="1:4">
      <c r="A80" s="1" t="s">
        <v>60</v>
      </c>
      <c r="B80" s="1" t="s">
        <v>28</v>
      </c>
      <c r="C80" s="9" t="s">
        <v>4</v>
      </c>
      <c r="D80" s="9" t="s">
        <v>11</v>
      </c>
    </row>
    <row r="81" spans="1:4">
      <c r="A81" s="1" t="s">
        <v>60</v>
      </c>
      <c r="B81" s="1" t="s">
        <v>17</v>
      </c>
      <c r="C81" s="9" t="s">
        <v>4</v>
      </c>
      <c r="D81" s="9" t="s">
        <v>11</v>
      </c>
    </row>
    <row r="82" spans="1:4">
      <c r="A82" s="1" t="s">
        <v>58</v>
      </c>
      <c r="B82" s="1" t="s">
        <v>47</v>
      </c>
      <c r="C82" s="9" t="s">
        <v>12</v>
      </c>
      <c r="D82" s="9" t="s">
        <v>5</v>
      </c>
    </row>
    <row r="83" spans="1:7">
      <c r="A83" s="1" t="s">
        <v>58</v>
      </c>
      <c r="B83" s="1" t="s">
        <v>65</v>
      </c>
      <c r="C83" s="9" t="s">
        <v>12</v>
      </c>
      <c r="D83" s="9" t="s">
        <v>5</v>
      </c>
      <c r="G83" t="s">
        <v>66</v>
      </c>
    </row>
    <row r="84" spans="1:4">
      <c r="A84" s="1" t="s">
        <v>58</v>
      </c>
      <c r="B84" s="1" t="s">
        <v>42</v>
      </c>
      <c r="C84" s="9" t="s">
        <v>12</v>
      </c>
      <c r="D84" s="9" t="s">
        <v>5</v>
      </c>
    </row>
    <row r="85" spans="1:7">
      <c r="A85" s="1" t="s">
        <v>58</v>
      </c>
      <c r="B85" s="1" t="s">
        <v>16</v>
      </c>
      <c r="C85" s="9" t="s">
        <v>12</v>
      </c>
      <c r="D85" s="9" t="s">
        <v>5</v>
      </c>
      <c r="G85" t="s">
        <v>66</v>
      </c>
    </row>
    <row r="86" spans="1:7">
      <c r="A86" s="1" t="s">
        <v>58</v>
      </c>
      <c r="B86" s="1" t="s">
        <v>35</v>
      </c>
      <c r="C86" s="9" t="s">
        <v>12</v>
      </c>
      <c r="D86" s="9" t="s">
        <v>11</v>
      </c>
      <c r="G86" t="s">
        <v>66</v>
      </c>
    </row>
    <row r="87" spans="1:4">
      <c r="A87" s="1" t="s">
        <v>58</v>
      </c>
      <c r="B87" s="1" t="s">
        <v>67</v>
      </c>
      <c r="C87" s="9" t="s">
        <v>12</v>
      </c>
      <c r="D87" s="9" t="s">
        <v>5</v>
      </c>
    </row>
    <row r="88" spans="1:7">
      <c r="A88" s="1" t="s">
        <v>58</v>
      </c>
      <c r="B88" s="1" t="s">
        <v>21</v>
      </c>
      <c r="C88" s="9" t="s">
        <v>12</v>
      </c>
      <c r="D88" s="9" t="s">
        <v>5</v>
      </c>
      <c r="G88" t="s">
        <v>66</v>
      </c>
    </row>
    <row r="89" spans="1:7">
      <c r="A89" s="1" t="s">
        <v>58</v>
      </c>
      <c r="B89" s="1" t="s">
        <v>68</v>
      </c>
      <c r="C89" s="9" t="s">
        <v>12</v>
      </c>
      <c r="D89" s="9" t="s">
        <v>5</v>
      </c>
      <c r="G89" t="s">
        <v>66</v>
      </c>
    </row>
    <row r="90" spans="1:7">
      <c r="A90" s="1" t="s">
        <v>58</v>
      </c>
      <c r="B90" s="1" t="s">
        <v>69</v>
      </c>
      <c r="C90" s="9" t="s">
        <v>12</v>
      </c>
      <c r="D90" s="9" t="s">
        <v>5</v>
      </c>
      <c r="G90" t="s">
        <v>66</v>
      </c>
    </row>
    <row r="91" spans="1:4">
      <c r="A91" s="1" t="s">
        <v>58</v>
      </c>
      <c r="B91" s="1" t="s">
        <v>35</v>
      </c>
      <c r="C91" s="9" t="s">
        <v>12</v>
      </c>
      <c r="D91" s="9" t="s">
        <v>5</v>
      </c>
    </row>
    <row r="92" spans="1:7">
      <c r="A92" s="1" t="s">
        <v>58</v>
      </c>
      <c r="B92" s="1" t="s">
        <v>10</v>
      </c>
      <c r="C92" s="9" t="s">
        <v>12</v>
      </c>
      <c r="D92" s="9" t="s">
        <v>5</v>
      </c>
      <c r="G92" t="s">
        <v>66</v>
      </c>
    </row>
    <row r="93" spans="1:7">
      <c r="A93" s="1" t="s">
        <v>58</v>
      </c>
      <c r="B93" s="1" t="s">
        <v>70</v>
      </c>
      <c r="C93" s="9" t="s">
        <v>12</v>
      </c>
      <c r="D93" s="9" t="s">
        <v>11</v>
      </c>
      <c r="G93" t="s">
        <v>66</v>
      </c>
    </row>
    <row r="94" spans="1:7">
      <c r="A94" s="1" t="s">
        <v>58</v>
      </c>
      <c r="B94" s="1" t="s">
        <v>17</v>
      </c>
      <c r="C94" s="9" t="s">
        <v>12</v>
      </c>
      <c r="D94" s="9" t="s">
        <v>5</v>
      </c>
      <c r="G94" t="s">
        <v>66</v>
      </c>
    </row>
    <row r="95" spans="1:7">
      <c r="A95" s="1" t="s">
        <v>58</v>
      </c>
      <c r="B95" s="1" t="s">
        <v>10</v>
      </c>
      <c r="C95" s="9" t="s">
        <v>4</v>
      </c>
      <c r="D95" s="9" t="s">
        <v>5</v>
      </c>
      <c r="G95" t="s">
        <v>13</v>
      </c>
    </row>
    <row r="96" spans="1:8">
      <c r="A96" s="1" t="s">
        <v>58</v>
      </c>
      <c r="B96" s="1" t="s">
        <v>71</v>
      </c>
      <c r="C96" s="9" t="s">
        <v>12</v>
      </c>
      <c r="D96" s="9" t="s">
        <v>11</v>
      </c>
      <c r="G96" t="s">
        <v>66</v>
      </c>
      <c r="H96" s="1" t="s">
        <v>72</v>
      </c>
    </row>
    <row r="97" spans="1:4">
      <c r="A97" s="1" t="s">
        <v>58</v>
      </c>
      <c r="B97" s="1" t="s">
        <v>43</v>
      </c>
      <c r="C97" s="9" t="s">
        <v>12</v>
      </c>
      <c r="D97" s="9" t="s">
        <v>11</v>
      </c>
    </row>
    <row r="98" spans="1:7">
      <c r="A98" s="1" t="s">
        <v>58</v>
      </c>
      <c r="B98" s="1" t="s">
        <v>17</v>
      </c>
      <c r="C98" s="9" t="s">
        <v>12</v>
      </c>
      <c r="D98" s="9" t="s">
        <v>5</v>
      </c>
      <c r="G98" t="s">
        <v>66</v>
      </c>
    </row>
    <row r="99" spans="1:4">
      <c r="A99" s="1" t="s">
        <v>58</v>
      </c>
      <c r="B99" s="1" t="s">
        <v>16</v>
      </c>
      <c r="C99" s="9" t="s">
        <v>12</v>
      </c>
      <c r="D99" s="9" t="s">
        <v>11</v>
      </c>
    </row>
    <row r="100" spans="1:4">
      <c r="A100" s="1" t="s">
        <v>58</v>
      </c>
      <c r="B100" s="1" t="s">
        <v>32</v>
      </c>
      <c r="C100" s="9" t="s">
        <v>12</v>
      </c>
      <c r="D100" s="9" t="s">
        <v>5</v>
      </c>
    </row>
    <row r="101" spans="1:7">
      <c r="A101" s="1" t="s">
        <v>58</v>
      </c>
      <c r="B101" s="1" t="s">
        <v>51</v>
      </c>
      <c r="C101" s="9" t="s">
        <v>12</v>
      </c>
      <c r="D101" s="9" t="s">
        <v>5</v>
      </c>
      <c r="G101" t="s">
        <v>66</v>
      </c>
    </row>
    <row r="102" spans="1:4">
      <c r="A102" s="1" t="s">
        <v>58</v>
      </c>
      <c r="B102" s="1" t="s">
        <v>16</v>
      </c>
      <c r="C102" s="9" t="s">
        <v>12</v>
      </c>
      <c r="D102" s="9" t="s">
        <v>5</v>
      </c>
    </row>
    <row r="103" spans="1:7">
      <c r="A103" s="1" t="s">
        <v>58</v>
      </c>
      <c r="B103" s="1" t="s">
        <v>69</v>
      </c>
      <c r="C103" s="9" t="s">
        <v>12</v>
      </c>
      <c r="D103" s="9" t="s">
        <v>5</v>
      </c>
      <c r="G103" t="s">
        <v>66</v>
      </c>
    </row>
    <row r="104" spans="1:4">
      <c r="A104" s="1" t="s">
        <v>58</v>
      </c>
      <c r="B104" s="1" t="s">
        <v>46</v>
      </c>
      <c r="C104" s="9" t="s">
        <v>12</v>
      </c>
      <c r="D104" s="9" t="s">
        <v>11</v>
      </c>
    </row>
    <row r="105" spans="1:7">
      <c r="A105" s="1" t="s">
        <v>58</v>
      </c>
      <c r="B105" s="1" t="s">
        <v>24</v>
      </c>
      <c r="C105" s="9" t="s">
        <v>12</v>
      </c>
      <c r="D105" s="9" t="s">
        <v>5</v>
      </c>
      <c r="G105" t="s">
        <v>66</v>
      </c>
    </row>
    <row r="106" spans="1:7">
      <c r="A106" s="1" t="s">
        <v>58</v>
      </c>
      <c r="B106" s="1" t="s">
        <v>10</v>
      </c>
      <c r="C106" s="9" t="s">
        <v>4</v>
      </c>
      <c r="D106" s="9" t="s">
        <v>5</v>
      </c>
      <c r="G106" t="s">
        <v>13</v>
      </c>
    </row>
    <row r="107" spans="1:7">
      <c r="A107" s="1" t="s">
        <v>58</v>
      </c>
      <c r="B107" s="1" t="s">
        <v>42</v>
      </c>
      <c r="C107" s="9" t="s">
        <v>12</v>
      </c>
      <c r="D107" s="9" t="s">
        <v>11</v>
      </c>
      <c r="G107" t="s">
        <v>73</v>
      </c>
    </row>
    <row r="108" spans="1:7">
      <c r="A108" s="1" t="s">
        <v>58</v>
      </c>
      <c r="B108" s="1" t="s">
        <v>74</v>
      </c>
      <c r="C108" s="9" t="s">
        <v>12</v>
      </c>
      <c r="D108" s="9" t="s">
        <v>5</v>
      </c>
      <c r="G108" t="s">
        <v>66</v>
      </c>
    </row>
    <row r="109" spans="1:7">
      <c r="A109" s="1" t="s">
        <v>58</v>
      </c>
      <c r="B109" s="1" t="s">
        <v>10</v>
      </c>
      <c r="C109" s="9" t="s">
        <v>4</v>
      </c>
      <c r="D109" s="9" t="s">
        <v>11</v>
      </c>
      <c r="G109" t="s">
        <v>13</v>
      </c>
    </row>
    <row r="110" spans="1:7">
      <c r="A110" s="1" t="s">
        <v>58</v>
      </c>
      <c r="B110" s="1" t="s">
        <v>10</v>
      </c>
      <c r="C110" s="9" t="s">
        <v>12</v>
      </c>
      <c r="D110" s="9" t="s">
        <v>5</v>
      </c>
      <c r="G110" t="s">
        <v>66</v>
      </c>
    </row>
    <row r="111" spans="1:4">
      <c r="A111" s="1" t="s">
        <v>58</v>
      </c>
      <c r="B111" s="1" t="s">
        <v>20</v>
      </c>
      <c r="C111" s="9" t="s">
        <v>12</v>
      </c>
      <c r="D111" s="9" t="s">
        <v>11</v>
      </c>
    </row>
    <row r="112" spans="1:4">
      <c r="A112" s="1" t="s">
        <v>58</v>
      </c>
      <c r="B112" s="1" t="s">
        <v>27</v>
      </c>
      <c r="C112" s="9" t="s">
        <v>12</v>
      </c>
      <c r="D112" s="9" t="s">
        <v>5</v>
      </c>
    </row>
    <row r="113" spans="1:7">
      <c r="A113" s="1" t="s">
        <v>58</v>
      </c>
      <c r="B113" s="1" t="s">
        <v>55</v>
      </c>
      <c r="C113" s="9" t="s">
        <v>12</v>
      </c>
      <c r="D113" s="9" t="s">
        <v>5</v>
      </c>
      <c r="G113" t="s">
        <v>66</v>
      </c>
    </row>
    <row r="114" spans="1:7">
      <c r="A114" s="1" t="s">
        <v>58</v>
      </c>
      <c r="B114" s="1" t="s">
        <v>17</v>
      </c>
      <c r="C114" s="9" t="s">
        <v>12</v>
      </c>
      <c r="D114" s="9" t="s">
        <v>5</v>
      </c>
      <c r="G114" t="s">
        <v>66</v>
      </c>
    </row>
    <row r="115" spans="1:4">
      <c r="A115" s="1" t="s">
        <v>58</v>
      </c>
      <c r="B115" s="1" t="s">
        <v>52</v>
      </c>
      <c r="C115" s="9" t="s">
        <v>12</v>
      </c>
      <c r="D115" s="9" t="s">
        <v>11</v>
      </c>
    </row>
    <row r="116" spans="1:7">
      <c r="A116" s="1" t="s">
        <v>58</v>
      </c>
      <c r="B116" s="1" t="s">
        <v>52</v>
      </c>
      <c r="C116" s="9" t="s">
        <v>12</v>
      </c>
      <c r="D116" s="9" t="s">
        <v>11</v>
      </c>
      <c r="G116" t="s">
        <v>66</v>
      </c>
    </row>
    <row r="117" spans="1:7">
      <c r="A117" s="1" t="s">
        <v>58</v>
      </c>
      <c r="B117" s="1" t="s">
        <v>10</v>
      </c>
      <c r="C117" s="9" t="s">
        <v>4</v>
      </c>
      <c r="D117" s="9" t="s">
        <v>11</v>
      </c>
      <c r="G117" t="s">
        <v>13</v>
      </c>
    </row>
    <row r="118" spans="1:4">
      <c r="A118" s="1" t="s">
        <v>58</v>
      </c>
      <c r="B118" s="1" t="s">
        <v>43</v>
      </c>
      <c r="C118" s="9" t="s">
        <v>12</v>
      </c>
      <c r="D118" s="9" t="s">
        <v>5</v>
      </c>
    </row>
    <row r="119" spans="1:7">
      <c r="A119" s="1" t="s">
        <v>58</v>
      </c>
      <c r="B119" s="1" t="s">
        <v>69</v>
      </c>
      <c r="C119" s="9" t="s">
        <v>4</v>
      </c>
      <c r="D119" s="9" t="s">
        <v>11</v>
      </c>
      <c r="G119" t="s">
        <v>13</v>
      </c>
    </row>
    <row r="120" spans="1:4">
      <c r="A120" s="1" t="s">
        <v>60</v>
      </c>
      <c r="B120" s="1" t="s">
        <v>28</v>
      </c>
      <c r="C120" s="9" t="s">
        <v>12</v>
      </c>
      <c r="D120" s="9" t="s">
        <v>11</v>
      </c>
    </row>
    <row r="121" spans="1:4">
      <c r="A121" s="1" t="s">
        <v>60</v>
      </c>
      <c r="B121" s="1" t="s">
        <v>16</v>
      </c>
      <c r="C121" s="9" t="s">
        <v>12</v>
      </c>
      <c r="D121" s="9" t="s">
        <v>11</v>
      </c>
    </row>
    <row r="122" spans="1:4">
      <c r="A122" s="1" t="s">
        <v>60</v>
      </c>
      <c r="B122" s="1" t="s">
        <v>21</v>
      </c>
      <c r="C122" s="9" t="s">
        <v>12</v>
      </c>
      <c r="D122" s="9" t="s">
        <v>5</v>
      </c>
    </row>
    <row r="123" spans="1:7">
      <c r="A123" s="1" t="s">
        <v>60</v>
      </c>
      <c r="B123" s="1" t="s">
        <v>69</v>
      </c>
      <c r="C123" s="9" t="s">
        <v>4</v>
      </c>
      <c r="D123" s="9" t="s">
        <v>11</v>
      </c>
      <c r="G123" t="s">
        <v>13</v>
      </c>
    </row>
    <row r="124" spans="1:4">
      <c r="A124" s="1" t="s">
        <v>60</v>
      </c>
      <c r="B124" s="1" t="s">
        <v>70</v>
      </c>
      <c r="C124" s="9" t="s">
        <v>4</v>
      </c>
      <c r="D124" s="9" t="s">
        <v>5</v>
      </c>
    </row>
    <row r="125" spans="1:4">
      <c r="A125" s="1" t="s">
        <v>60</v>
      </c>
      <c r="B125" s="1" t="s">
        <v>47</v>
      </c>
      <c r="C125" s="9" t="s">
        <v>4</v>
      </c>
      <c r="D125" s="9" t="s">
        <v>5</v>
      </c>
    </row>
    <row r="126" spans="1:4">
      <c r="A126" s="1" t="s">
        <v>60</v>
      </c>
      <c r="B126" s="1" t="s">
        <v>16</v>
      </c>
      <c r="C126" s="9" t="s">
        <v>4</v>
      </c>
      <c r="D126" s="9" t="s">
        <v>5</v>
      </c>
    </row>
    <row r="127" spans="1:4">
      <c r="A127" s="1" t="s">
        <v>60</v>
      </c>
      <c r="B127" s="1" t="s">
        <v>75</v>
      </c>
      <c r="C127" s="9" t="s">
        <v>12</v>
      </c>
      <c r="D127" s="9" t="s">
        <v>11</v>
      </c>
    </row>
    <row r="128" spans="1:4">
      <c r="A128" s="1" t="s">
        <v>60</v>
      </c>
      <c r="B128" s="1" t="s">
        <v>32</v>
      </c>
      <c r="C128" s="9" t="s">
        <v>4</v>
      </c>
      <c r="D128" s="9" t="s">
        <v>5</v>
      </c>
    </row>
    <row r="129" spans="1:4">
      <c r="A129" s="1" t="s">
        <v>60</v>
      </c>
      <c r="B129" s="1" t="s">
        <v>67</v>
      </c>
      <c r="C129" s="9" t="s">
        <v>12</v>
      </c>
      <c r="D129" s="9" t="s">
        <v>11</v>
      </c>
    </row>
    <row r="130" spans="1:7">
      <c r="A130" s="1" t="s">
        <v>58</v>
      </c>
      <c r="B130" s="1" t="s">
        <v>10</v>
      </c>
      <c r="C130" s="9" t="s">
        <v>12</v>
      </c>
      <c r="D130" s="9" t="s">
        <v>5</v>
      </c>
      <c r="G130" t="s">
        <v>66</v>
      </c>
    </row>
    <row r="131" spans="1:4">
      <c r="A131" s="1" t="s">
        <v>58</v>
      </c>
      <c r="B131" s="1" t="s">
        <v>51</v>
      </c>
      <c r="C131" s="9" t="s">
        <v>12</v>
      </c>
      <c r="D131" s="9" t="s">
        <v>11</v>
      </c>
    </row>
    <row r="132" spans="1:7">
      <c r="A132" s="1" t="s">
        <v>58</v>
      </c>
      <c r="B132" s="1" t="s">
        <v>10</v>
      </c>
      <c r="C132" s="9" t="s">
        <v>12</v>
      </c>
      <c r="D132" s="9" t="s">
        <v>5</v>
      </c>
      <c r="G132" t="s">
        <v>66</v>
      </c>
    </row>
    <row r="133" spans="1:4">
      <c r="A133" s="1" t="s">
        <v>58</v>
      </c>
      <c r="B133" s="1" t="s">
        <v>67</v>
      </c>
      <c r="C133" s="9" t="s">
        <v>12</v>
      </c>
      <c r="D133" s="9" t="s">
        <v>11</v>
      </c>
    </row>
    <row r="134" spans="1:7">
      <c r="A134" s="1" t="s">
        <v>58</v>
      </c>
      <c r="B134" s="1" t="s">
        <v>76</v>
      </c>
      <c r="C134" s="9" t="s">
        <v>12</v>
      </c>
      <c r="D134" s="9" t="s">
        <v>11</v>
      </c>
      <c r="G134" t="s">
        <v>66</v>
      </c>
    </row>
    <row r="135" spans="1:4">
      <c r="A135" s="1" t="s">
        <v>58</v>
      </c>
      <c r="B135" s="1" t="s">
        <v>71</v>
      </c>
      <c r="C135" s="9" t="s">
        <v>12</v>
      </c>
      <c r="D135" s="9" t="s">
        <v>5</v>
      </c>
    </row>
    <row r="136" spans="1:7">
      <c r="A136" s="1" t="s">
        <v>58</v>
      </c>
      <c r="B136" s="1" t="s">
        <v>16</v>
      </c>
      <c r="C136" s="9" t="s">
        <v>12</v>
      </c>
      <c r="D136" s="9" t="s">
        <v>11</v>
      </c>
      <c r="G136" t="s">
        <v>66</v>
      </c>
    </row>
    <row r="137" spans="1:7">
      <c r="A137" s="1" t="s">
        <v>58</v>
      </c>
      <c r="B137" s="1" t="s">
        <v>28</v>
      </c>
      <c r="C137" s="9" t="s">
        <v>12</v>
      </c>
      <c r="D137" s="9" t="s">
        <v>11</v>
      </c>
      <c r="G137" t="s">
        <v>66</v>
      </c>
    </row>
    <row r="138" spans="1:7">
      <c r="A138" s="1" t="s">
        <v>58</v>
      </c>
      <c r="B138" s="1" t="s">
        <v>77</v>
      </c>
      <c r="C138" s="9" t="s">
        <v>12</v>
      </c>
      <c r="D138" s="9" t="s">
        <v>11</v>
      </c>
      <c r="G138" t="s">
        <v>66</v>
      </c>
    </row>
    <row r="139" spans="1:4">
      <c r="A139" s="1" t="s">
        <v>60</v>
      </c>
      <c r="B139" s="1" t="s">
        <v>17</v>
      </c>
      <c r="C139" s="9" t="s">
        <v>12</v>
      </c>
      <c r="D139" s="9" t="s">
        <v>11</v>
      </c>
    </row>
    <row r="140" spans="1:4">
      <c r="A140" s="1" t="s">
        <v>60</v>
      </c>
      <c r="B140" s="1" t="s">
        <v>16</v>
      </c>
      <c r="C140" s="9" t="s">
        <v>12</v>
      </c>
      <c r="D140" s="9" t="s">
        <v>11</v>
      </c>
    </row>
    <row r="141" spans="1:4">
      <c r="A141" s="1" t="s">
        <v>60</v>
      </c>
      <c r="B141" s="1" t="s">
        <v>78</v>
      </c>
      <c r="C141" s="9" t="s">
        <v>4</v>
      </c>
      <c r="D141" s="9" t="s">
        <v>11</v>
      </c>
    </row>
    <row r="142" spans="1:4">
      <c r="A142" s="1" t="s">
        <v>9</v>
      </c>
      <c r="B142" s="1" t="s">
        <v>9</v>
      </c>
      <c r="C142" s="9" t="s">
        <v>4</v>
      </c>
      <c r="D142" s="9" t="s">
        <v>5</v>
      </c>
    </row>
    <row r="143" spans="1:4">
      <c r="A143" s="1" t="s">
        <v>9</v>
      </c>
      <c r="B143" s="1" t="s">
        <v>9</v>
      </c>
      <c r="C143" s="9" t="s">
        <v>12</v>
      </c>
      <c r="D143" s="9" t="s">
        <v>5</v>
      </c>
    </row>
    <row r="144" spans="1:4">
      <c r="A144" s="1" t="s">
        <v>9</v>
      </c>
      <c r="B144" s="1" t="s">
        <v>79</v>
      </c>
      <c r="C144" s="9" t="s">
        <v>12</v>
      </c>
      <c r="D144" s="9" t="s">
        <v>11</v>
      </c>
    </row>
    <row r="145" spans="1:4">
      <c r="A145" s="1" t="s">
        <v>9</v>
      </c>
      <c r="B145" s="1" t="s">
        <v>9</v>
      </c>
      <c r="C145" s="9" t="s">
        <v>12</v>
      </c>
      <c r="D145" s="9" t="s">
        <v>11</v>
      </c>
    </row>
    <row r="146" spans="1:4">
      <c r="A146" s="1" t="s">
        <v>9</v>
      </c>
      <c r="B146" s="1" t="s">
        <v>80</v>
      </c>
      <c r="C146" s="9" t="s">
        <v>12</v>
      </c>
      <c r="D146" s="9" t="s">
        <v>5</v>
      </c>
    </row>
    <row r="147" spans="1:7">
      <c r="A147" s="1" t="s">
        <v>9</v>
      </c>
      <c r="B147" s="1" t="s">
        <v>10</v>
      </c>
      <c r="C147" s="9" t="s">
        <v>4</v>
      </c>
      <c r="D147" s="9" t="s">
        <v>11</v>
      </c>
      <c r="G147" t="s">
        <v>13</v>
      </c>
    </row>
    <row r="148" spans="1:4">
      <c r="A148" s="1" t="s">
        <v>9</v>
      </c>
      <c r="B148" s="1" t="s">
        <v>81</v>
      </c>
      <c r="C148" s="9" t="s">
        <v>4</v>
      </c>
      <c r="D148" s="9" t="s">
        <v>11</v>
      </c>
    </row>
    <row r="149" spans="1:4">
      <c r="A149" s="1" t="s">
        <v>9</v>
      </c>
      <c r="B149" s="1" t="s">
        <v>82</v>
      </c>
      <c r="C149" s="9" t="s">
        <v>4</v>
      </c>
      <c r="D149" s="9" t="s">
        <v>11</v>
      </c>
    </row>
    <row r="150" spans="1:4">
      <c r="A150" s="1" t="s">
        <v>9</v>
      </c>
      <c r="B150" s="1" t="s">
        <v>46</v>
      </c>
      <c r="C150" s="9" t="s">
        <v>4</v>
      </c>
      <c r="D150" s="9" t="s">
        <v>11</v>
      </c>
    </row>
    <row r="151" spans="1:7">
      <c r="A151" s="1" t="s">
        <v>9</v>
      </c>
      <c r="B151" s="1" t="s">
        <v>10</v>
      </c>
      <c r="C151" s="9" t="s">
        <v>4</v>
      </c>
      <c r="D151" s="9" t="s">
        <v>5</v>
      </c>
      <c r="G151" t="s">
        <v>72</v>
      </c>
    </row>
    <row r="152" spans="1:4">
      <c r="A152" s="1" t="s">
        <v>9</v>
      </c>
      <c r="B152" s="1" t="s">
        <v>21</v>
      </c>
      <c r="C152" s="9" t="s">
        <v>12</v>
      </c>
      <c r="D152" s="9" t="s">
        <v>11</v>
      </c>
    </row>
    <row r="153" spans="1:7">
      <c r="A153" s="1" t="s">
        <v>58</v>
      </c>
      <c r="B153" s="1" t="s">
        <v>16</v>
      </c>
      <c r="C153" s="9" t="s">
        <v>4</v>
      </c>
      <c r="D153" s="9" t="s">
        <v>11</v>
      </c>
      <c r="G153" t="s">
        <v>13</v>
      </c>
    </row>
    <row r="154" spans="1:7">
      <c r="A154" s="1" t="s">
        <v>58</v>
      </c>
      <c r="B154" s="1" t="s">
        <v>16</v>
      </c>
      <c r="C154" s="9" t="s">
        <v>12</v>
      </c>
      <c r="D154" s="9" t="s">
        <v>11</v>
      </c>
      <c r="G154" t="s">
        <v>83</v>
      </c>
    </row>
    <row r="155" spans="1:4">
      <c r="A155" s="1" t="s">
        <v>58</v>
      </c>
      <c r="B155" s="1" t="s">
        <v>46</v>
      </c>
      <c r="C155" s="9" t="s">
        <v>12</v>
      </c>
      <c r="D155" s="9" t="s">
        <v>5</v>
      </c>
    </row>
    <row r="156" spans="1:7">
      <c r="A156" s="1" t="s">
        <v>58</v>
      </c>
      <c r="B156" s="1" t="s">
        <v>21</v>
      </c>
      <c r="C156" s="9" t="s">
        <v>12</v>
      </c>
      <c r="D156" s="9" t="s">
        <v>5</v>
      </c>
      <c r="G156" t="s">
        <v>66</v>
      </c>
    </row>
    <row r="157" spans="1:4">
      <c r="A157" s="1" t="s">
        <v>58</v>
      </c>
      <c r="B157" s="1" t="s">
        <v>65</v>
      </c>
      <c r="C157" s="9" t="s">
        <v>12</v>
      </c>
      <c r="D157" s="9" t="s">
        <v>5</v>
      </c>
    </row>
    <row r="158" spans="1:7">
      <c r="A158" s="1" t="s">
        <v>58</v>
      </c>
      <c r="B158" s="1" t="s">
        <v>9</v>
      </c>
      <c r="C158" s="9" t="s">
        <v>12</v>
      </c>
      <c r="D158" s="9" t="s">
        <v>5</v>
      </c>
      <c r="G158" t="s">
        <v>66</v>
      </c>
    </row>
    <row r="159" spans="1:7">
      <c r="A159" s="1" t="s">
        <v>58</v>
      </c>
      <c r="B159" s="1" t="s">
        <v>84</v>
      </c>
      <c r="C159" s="9" t="s">
        <v>12</v>
      </c>
      <c r="D159" s="9" t="s">
        <v>5</v>
      </c>
      <c r="G159" t="s">
        <v>72</v>
      </c>
    </row>
    <row r="160" spans="1:7">
      <c r="A160" s="1" t="s">
        <v>58</v>
      </c>
      <c r="B160" s="1" t="s">
        <v>10</v>
      </c>
      <c r="C160" s="9" t="s">
        <v>12</v>
      </c>
      <c r="D160" s="9" t="s">
        <v>5</v>
      </c>
      <c r="G160" t="s">
        <v>66</v>
      </c>
    </row>
    <row r="161" spans="1:4">
      <c r="A161" s="1" t="s">
        <v>58</v>
      </c>
      <c r="B161" s="1" t="s">
        <v>42</v>
      </c>
      <c r="C161" s="9" t="s">
        <v>12</v>
      </c>
      <c r="D161" s="9" t="s">
        <v>11</v>
      </c>
    </row>
    <row r="162" spans="1:4">
      <c r="A162" s="1" t="s">
        <v>58</v>
      </c>
      <c r="B162" s="1" t="s">
        <v>46</v>
      </c>
      <c r="C162" s="9" t="s">
        <v>12</v>
      </c>
      <c r="D162" s="9" t="s">
        <v>11</v>
      </c>
    </row>
    <row r="163" spans="1:7">
      <c r="A163" s="1" t="s">
        <v>58</v>
      </c>
      <c r="B163" s="1" t="s">
        <v>10</v>
      </c>
      <c r="C163" s="9" t="s">
        <v>12</v>
      </c>
      <c r="D163" s="9" t="s">
        <v>5</v>
      </c>
      <c r="G163" t="s">
        <v>66</v>
      </c>
    </row>
    <row r="164" spans="1:4">
      <c r="A164" s="1" t="s">
        <v>58</v>
      </c>
      <c r="B164" s="1" t="s">
        <v>51</v>
      </c>
      <c r="C164" s="9" t="s">
        <v>12</v>
      </c>
      <c r="D164" s="9" t="s">
        <v>5</v>
      </c>
    </row>
    <row r="165" spans="1:4">
      <c r="A165" s="1" t="s">
        <v>58</v>
      </c>
      <c r="B165" s="1" t="s">
        <v>32</v>
      </c>
      <c r="C165" s="9" t="s">
        <v>12</v>
      </c>
      <c r="D165" s="9" t="s">
        <v>5</v>
      </c>
    </row>
    <row r="166" spans="1:7">
      <c r="A166" s="1" t="s">
        <v>58</v>
      </c>
      <c r="B166" s="1" t="s">
        <v>10</v>
      </c>
      <c r="C166" s="9" t="s">
        <v>4</v>
      </c>
      <c r="D166" s="9" t="s">
        <v>11</v>
      </c>
      <c r="G166" t="s">
        <v>13</v>
      </c>
    </row>
    <row r="167" spans="1:4">
      <c r="A167" s="1" t="s">
        <v>58</v>
      </c>
      <c r="B167" s="1" t="s">
        <v>46</v>
      </c>
      <c r="C167" s="9" t="s">
        <v>12</v>
      </c>
      <c r="D167" s="9" t="s">
        <v>5</v>
      </c>
    </row>
    <row r="168" spans="1:7">
      <c r="A168" s="1" t="s">
        <v>58</v>
      </c>
      <c r="B168" s="1" t="s">
        <v>42</v>
      </c>
      <c r="C168" s="9" t="s">
        <v>12</v>
      </c>
      <c r="D168" s="9" t="s">
        <v>11</v>
      </c>
      <c r="G168" t="s">
        <v>66</v>
      </c>
    </row>
    <row r="169" spans="1:7">
      <c r="A169" s="1" t="s">
        <v>58</v>
      </c>
      <c r="B169" s="1" t="s">
        <v>58</v>
      </c>
      <c r="C169" s="9" t="s">
        <v>12</v>
      </c>
      <c r="D169" s="9" t="s">
        <v>5</v>
      </c>
      <c r="G169" t="s">
        <v>66</v>
      </c>
    </row>
    <row r="170" spans="1:4">
      <c r="A170" s="1" t="s">
        <v>9</v>
      </c>
      <c r="B170" s="1" t="s">
        <v>28</v>
      </c>
      <c r="C170" s="9" t="s">
        <v>4</v>
      </c>
      <c r="D170" s="9" t="s">
        <v>5</v>
      </c>
    </row>
    <row r="171" spans="1:4">
      <c r="A171" s="1" t="s">
        <v>9</v>
      </c>
      <c r="B171" s="1" t="s">
        <v>9</v>
      </c>
      <c r="C171" s="9" t="s">
        <v>4</v>
      </c>
      <c r="D171" s="9" t="s">
        <v>5</v>
      </c>
    </row>
    <row r="172" spans="1:4">
      <c r="A172" s="1" t="s">
        <v>9</v>
      </c>
      <c r="B172" s="1" t="s">
        <v>9</v>
      </c>
      <c r="C172" s="9" t="s">
        <v>4</v>
      </c>
      <c r="D172" s="9" t="s">
        <v>5</v>
      </c>
    </row>
    <row r="173" spans="1:4">
      <c r="A173" s="1" t="s">
        <v>9</v>
      </c>
      <c r="B173" s="1" t="s">
        <v>55</v>
      </c>
      <c r="C173" s="9" t="s">
        <v>4</v>
      </c>
      <c r="D173" s="9" t="s">
        <v>5</v>
      </c>
    </row>
    <row r="174" spans="1:7">
      <c r="A174" s="1" t="s">
        <v>9</v>
      </c>
      <c r="B174" s="1" t="s">
        <v>10</v>
      </c>
      <c r="C174" s="9" t="s">
        <v>4</v>
      </c>
      <c r="D174" s="9" t="s">
        <v>5</v>
      </c>
      <c r="G174" t="s">
        <v>13</v>
      </c>
    </row>
    <row r="175" spans="1:4">
      <c r="A175" s="1" t="s">
        <v>9</v>
      </c>
      <c r="B175" s="1" t="s">
        <v>85</v>
      </c>
      <c r="C175" s="9" t="s">
        <v>4</v>
      </c>
      <c r="D175" s="9" t="s">
        <v>5</v>
      </c>
    </row>
    <row r="176" spans="1:4">
      <c r="A176" s="1" t="s">
        <v>9</v>
      </c>
      <c r="B176" s="1" t="s">
        <v>55</v>
      </c>
      <c r="C176" s="9" t="s">
        <v>4</v>
      </c>
      <c r="D176" s="9" t="s">
        <v>11</v>
      </c>
    </row>
    <row r="177" spans="1:4">
      <c r="A177" s="1" t="s">
        <v>9</v>
      </c>
      <c r="B177" s="1" t="s">
        <v>86</v>
      </c>
      <c r="C177" s="9" t="s">
        <v>12</v>
      </c>
      <c r="D177" s="9" t="s">
        <v>5</v>
      </c>
    </row>
    <row r="178" spans="1:7">
      <c r="A178" s="1" t="s">
        <v>9</v>
      </c>
      <c r="B178" s="1" t="s">
        <v>65</v>
      </c>
      <c r="C178" s="9" t="s">
        <v>4</v>
      </c>
      <c r="D178" s="9" t="s">
        <v>5</v>
      </c>
      <c r="G178" t="s">
        <v>87</v>
      </c>
    </row>
    <row r="179" spans="1:7">
      <c r="A179" s="1" t="s">
        <v>60</v>
      </c>
      <c r="B179" s="1" t="s">
        <v>16</v>
      </c>
      <c r="C179" s="9" t="s">
        <v>12</v>
      </c>
      <c r="D179" s="9" t="s">
        <v>5</v>
      </c>
      <c r="G179">
        <v>1500</v>
      </c>
    </row>
    <row r="180" spans="1:4">
      <c r="A180" s="1" t="s">
        <v>60</v>
      </c>
      <c r="B180" s="1" t="s">
        <v>32</v>
      </c>
      <c r="C180" s="9" t="s">
        <v>4</v>
      </c>
      <c r="D180" s="9" t="s">
        <v>5</v>
      </c>
    </row>
    <row r="181" spans="1:4">
      <c r="A181" s="1" t="s">
        <v>60</v>
      </c>
      <c r="B181" s="1" t="s">
        <v>28</v>
      </c>
      <c r="C181" s="9" t="s">
        <v>12</v>
      </c>
      <c r="D181" s="9" t="s">
        <v>11</v>
      </c>
    </row>
    <row r="182" spans="1:4">
      <c r="A182" s="1" t="s">
        <v>60</v>
      </c>
      <c r="B182" s="1" t="s">
        <v>88</v>
      </c>
      <c r="C182" s="9" t="s">
        <v>4</v>
      </c>
      <c r="D182" s="9" t="s">
        <v>5</v>
      </c>
    </row>
    <row r="183" spans="1:4">
      <c r="A183" s="1" t="s">
        <v>60</v>
      </c>
      <c r="B183" s="1" t="s">
        <v>21</v>
      </c>
      <c r="C183" s="9" t="s">
        <v>4</v>
      </c>
      <c r="D183" s="9" t="s">
        <v>5</v>
      </c>
    </row>
    <row r="184" spans="1:4">
      <c r="A184" s="1" t="s">
        <v>60</v>
      </c>
      <c r="B184" s="1" t="s">
        <v>21</v>
      </c>
      <c r="C184" s="9" t="s">
        <v>12</v>
      </c>
      <c r="D184" s="9" t="s">
        <v>5</v>
      </c>
    </row>
    <row r="185" spans="1:4">
      <c r="A185" s="1" t="s">
        <v>60</v>
      </c>
      <c r="B185" s="1" t="s">
        <v>28</v>
      </c>
      <c r="C185" s="9" t="s">
        <v>12</v>
      </c>
      <c r="D185" s="9" t="s">
        <v>5</v>
      </c>
    </row>
    <row r="186" spans="1:4">
      <c r="A186" s="1" t="s">
        <v>60</v>
      </c>
      <c r="B186" s="1" t="s">
        <v>9</v>
      </c>
      <c r="C186" s="9" t="s">
        <v>12</v>
      </c>
      <c r="D186" s="9" t="s">
        <v>5</v>
      </c>
    </row>
    <row r="187" spans="1:4">
      <c r="A187" s="1" t="s">
        <v>60</v>
      </c>
      <c r="B187" s="1" t="s">
        <v>16</v>
      </c>
      <c r="C187" s="9" t="s">
        <v>12</v>
      </c>
      <c r="D187" s="9" t="s">
        <v>11</v>
      </c>
    </row>
    <row r="188" spans="1:7">
      <c r="A188" s="1" t="s">
        <v>60</v>
      </c>
      <c r="B188" s="1" t="s">
        <v>10</v>
      </c>
      <c r="C188" s="9" t="s">
        <v>4</v>
      </c>
      <c r="D188" s="9" t="s">
        <v>11</v>
      </c>
      <c r="G188" t="s">
        <v>13</v>
      </c>
    </row>
    <row r="189" spans="1:4">
      <c r="A189" s="1" t="s">
        <v>60</v>
      </c>
      <c r="B189" s="1" t="s">
        <v>51</v>
      </c>
      <c r="C189" s="9" t="s">
        <v>12</v>
      </c>
      <c r="D189" s="9" t="s">
        <v>5</v>
      </c>
    </row>
    <row r="190" spans="1:7">
      <c r="A190" s="1" t="s">
        <v>60</v>
      </c>
      <c r="B190" s="1" t="s">
        <v>10</v>
      </c>
      <c r="C190" s="9" t="s">
        <v>4</v>
      </c>
      <c r="D190" s="9" t="s">
        <v>5</v>
      </c>
      <c r="G190" t="s">
        <v>13</v>
      </c>
    </row>
    <row r="191" spans="1:4">
      <c r="A191" s="1" t="s">
        <v>60</v>
      </c>
      <c r="B191" s="1" t="s">
        <v>16</v>
      </c>
      <c r="C191" s="9" t="s">
        <v>12</v>
      </c>
      <c r="D191" s="9" t="s">
        <v>11</v>
      </c>
    </row>
    <row r="192" spans="1:4">
      <c r="A192" s="1" t="s">
        <v>60</v>
      </c>
      <c r="B192" s="1" t="s">
        <v>28</v>
      </c>
      <c r="C192" s="9" t="s">
        <v>12</v>
      </c>
      <c r="D192" s="9" t="s">
        <v>11</v>
      </c>
    </row>
    <row r="193" spans="1:4">
      <c r="A193" s="1" t="s">
        <v>60</v>
      </c>
      <c r="B193" s="1" t="s">
        <v>46</v>
      </c>
      <c r="C193" s="9" t="s">
        <v>4</v>
      </c>
      <c r="D193" s="9" t="s">
        <v>11</v>
      </c>
    </row>
    <row r="194" spans="1:7">
      <c r="A194" s="1" t="s">
        <v>60</v>
      </c>
      <c r="B194" s="1" t="s">
        <v>10</v>
      </c>
      <c r="C194" s="9" t="s">
        <v>4</v>
      </c>
      <c r="D194" s="9" t="s">
        <v>11</v>
      </c>
      <c r="G194" t="s">
        <v>13</v>
      </c>
    </row>
    <row r="195" spans="1:4">
      <c r="A195" s="1" t="s">
        <v>60</v>
      </c>
      <c r="B195" s="1" t="s">
        <v>65</v>
      </c>
      <c r="C195" s="9" t="s">
        <v>12</v>
      </c>
      <c r="D195" s="9" t="s">
        <v>11</v>
      </c>
    </row>
    <row r="196" spans="1:4">
      <c r="A196" s="1" t="s">
        <v>60</v>
      </c>
      <c r="B196" s="1" t="s">
        <v>28</v>
      </c>
      <c r="C196" s="9" t="s">
        <v>4</v>
      </c>
      <c r="D196" s="9" t="s">
        <v>5</v>
      </c>
    </row>
    <row r="197" spans="1:4">
      <c r="A197" s="1" t="s">
        <v>60</v>
      </c>
      <c r="B197" s="1" t="s">
        <v>21</v>
      </c>
      <c r="C197" s="9" t="s">
        <v>12</v>
      </c>
      <c r="D197" s="9" t="s">
        <v>11</v>
      </c>
    </row>
    <row r="198" spans="1:4">
      <c r="A198" s="1" t="s">
        <v>60</v>
      </c>
      <c r="B198" s="1" t="s">
        <v>89</v>
      </c>
      <c r="C198" s="9" t="s">
        <v>12</v>
      </c>
      <c r="D198" s="9" t="s">
        <v>5</v>
      </c>
    </row>
    <row r="199" spans="1:4">
      <c r="A199" s="1" t="s">
        <v>60</v>
      </c>
      <c r="B199" s="1" t="s">
        <v>90</v>
      </c>
      <c r="C199" s="9" t="s">
        <v>4</v>
      </c>
      <c r="D199" s="9" t="s">
        <v>5</v>
      </c>
    </row>
    <row r="200" spans="1:4">
      <c r="A200" s="1" t="s">
        <v>60</v>
      </c>
      <c r="B200" s="1" t="s">
        <v>9</v>
      </c>
      <c r="C200" s="9" t="s">
        <v>4</v>
      </c>
      <c r="D200" s="9" t="s">
        <v>5</v>
      </c>
    </row>
    <row r="201" spans="1:4">
      <c r="A201" s="1" t="s">
        <v>60</v>
      </c>
      <c r="B201" s="1" t="s">
        <v>91</v>
      </c>
      <c r="C201" s="9" t="s">
        <v>12</v>
      </c>
      <c r="D201" s="9" t="s">
        <v>11</v>
      </c>
    </row>
    <row r="202" spans="1:4">
      <c r="A202" s="1" t="s">
        <v>60</v>
      </c>
      <c r="B202" s="1" t="s">
        <v>51</v>
      </c>
      <c r="C202" s="9" t="s">
        <v>12</v>
      </c>
      <c r="D202" s="9" t="s">
        <v>11</v>
      </c>
    </row>
    <row r="203" spans="1:4">
      <c r="A203" s="1" t="s">
        <v>60</v>
      </c>
      <c r="B203" s="1" t="s">
        <v>10</v>
      </c>
      <c r="C203" s="9" t="s">
        <v>4</v>
      </c>
      <c r="D203" s="9" t="s">
        <v>5</v>
      </c>
    </row>
    <row r="204" spans="1:4">
      <c r="A204" s="1" t="s">
        <v>60</v>
      </c>
      <c r="B204" s="1" t="s">
        <v>92</v>
      </c>
      <c r="C204" s="9" t="s">
        <v>4</v>
      </c>
      <c r="D204" s="9" t="s">
        <v>5</v>
      </c>
    </row>
    <row r="205" spans="1:4">
      <c r="A205" s="1" t="s">
        <v>60</v>
      </c>
      <c r="B205" s="1" t="s">
        <v>35</v>
      </c>
      <c r="C205" s="9" t="s">
        <v>4</v>
      </c>
      <c r="D205" s="9" t="s">
        <v>5</v>
      </c>
    </row>
    <row r="206" spans="1:4">
      <c r="A206" s="1" t="s">
        <v>60</v>
      </c>
      <c r="B206" s="1" t="s">
        <v>93</v>
      </c>
      <c r="C206" s="9" t="s">
        <v>12</v>
      </c>
      <c r="D206" s="9" t="s">
        <v>11</v>
      </c>
    </row>
    <row r="207" spans="1:4">
      <c r="A207" s="1" t="s">
        <v>60</v>
      </c>
      <c r="B207" s="1" t="s">
        <v>9</v>
      </c>
      <c r="C207" s="9" t="s">
        <v>4</v>
      </c>
      <c r="D207" s="9" t="s">
        <v>5</v>
      </c>
    </row>
    <row r="208" spans="1:7">
      <c r="A208" s="1" t="s">
        <v>60</v>
      </c>
      <c r="B208" s="1" t="s">
        <v>42</v>
      </c>
      <c r="C208" s="9" t="s">
        <v>4</v>
      </c>
      <c r="D208" s="9" t="s">
        <v>5</v>
      </c>
      <c r="G208">
        <v>1550</v>
      </c>
    </row>
    <row r="209" spans="1:4">
      <c r="A209" s="1" t="s">
        <v>60</v>
      </c>
      <c r="B209" s="1" t="s">
        <v>94</v>
      </c>
      <c r="C209" s="9" t="s">
        <v>12</v>
      </c>
      <c r="D209" s="9" t="s">
        <v>11</v>
      </c>
    </row>
    <row r="210" spans="1:4">
      <c r="A210" s="1" t="s">
        <v>60</v>
      </c>
      <c r="B210" s="1" t="s">
        <v>90</v>
      </c>
      <c r="C210" s="9" t="s">
        <v>4</v>
      </c>
      <c r="D210" s="9" t="s">
        <v>5</v>
      </c>
    </row>
    <row r="211" spans="1:4">
      <c r="A211" s="1" t="s">
        <v>60</v>
      </c>
      <c r="B211" s="1" t="s">
        <v>35</v>
      </c>
      <c r="C211" s="9" t="s">
        <v>12</v>
      </c>
      <c r="D211" s="9" t="s">
        <v>5</v>
      </c>
    </row>
    <row r="212" spans="1:4">
      <c r="A212" s="1" t="s">
        <v>60</v>
      </c>
      <c r="B212" s="1" t="s">
        <v>90</v>
      </c>
      <c r="C212" s="9" t="s">
        <v>12</v>
      </c>
      <c r="D212" s="9" t="s">
        <v>5</v>
      </c>
    </row>
    <row r="213" spans="1:4">
      <c r="A213" s="1" t="s">
        <v>60</v>
      </c>
      <c r="B213" s="1" t="s">
        <v>9</v>
      </c>
      <c r="C213" s="9" t="s">
        <v>4</v>
      </c>
      <c r="D213" s="9" t="s">
        <v>5</v>
      </c>
    </row>
    <row r="214" spans="1:4">
      <c r="A214" s="1" t="s">
        <v>60</v>
      </c>
      <c r="B214" s="1" t="s">
        <v>9</v>
      </c>
      <c r="C214" s="9" t="s">
        <v>12</v>
      </c>
      <c r="D214" s="9" t="s">
        <v>11</v>
      </c>
    </row>
    <row r="215" spans="1:4">
      <c r="A215" s="1" t="s">
        <v>60</v>
      </c>
      <c r="B215" s="1" t="s">
        <v>51</v>
      </c>
      <c r="C215" s="9" t="s">
        <v>12</v>
      </c>
      <c r="D215" s="9" t="s">
        <v>11</v>
      </c>
    </row>
    <row r="216" spans="1:4">
      <c r="A216" s="1" t="s">
        <v>60</v>
      </c>
      <c r="B216" s="1" t="s">
        <v>42</v>
      </c>
      <c r="C216" s="9" t="s">
        <v>12</v>
      </c>
      <c r="D216" s="9" t="s">
        <v>5</v>
      </c>
    </row>
    <row r="217" spans="1:4">
      <c r="A217" s="1" t="s">
        <v>60</v>
      </c>
      <c r="B217" s="1" t="s">
        <v>95</v>
      </c>
      <c r="C217" s="9" t="s">
        <v>4</v>
      </c>
      <c r="D217" s="9" t="s">
        <v>11</v>
      </c>
    </row>
    <row r="218" spans="1:4">
      <c r="A218" s="1" t="s">
        <v>60</v>
      </c>
      <c r="B218" s="1" t="s">
        <v>93</v>
      </c>
      <c r="C218" s="9" t="s">
        <v>4</v>
      </c>
      <c r="D218" s="9" t="s">
        <v>5</v>
      </c>
    </row>
    <row r="219" spans="1:4">
      <c r="A219" s="1" t="s">
        <v>60</v>
      </c>
      <c r="B219" s="1" t="s">
        <v>16</v>
      </c>
      <c r="C219" s="9" t="s">
        <v>12</v>
      </c>
      <c r="D219" s="9" t="s">
        <v>11</v>
      </c>
    </row>
    <row r="220" spans="1:4">
      <c r="A220" s="1" t="s">
        <v>60</v>
      </c>
      <c r="B220" s="1" t="s">
        <v>51</v>
      </c>
      <c r="C220" s="9" t="s">
        <v>4</v>
      </c>
      <c r="D220" s="9" t="s">
        <v>5</v>
      </c>
    </row>
    <row r="221" spans="1:4">
      <c r="A221" s="1" t="s">
        <v>60</v>
      </c>
      <c r="B221" s="1" t="s">
        <v>20</v>
      </c>
      <c r="C221" s="9" t="s">
        <v>12</v>
      </c>
      <c r="D221" s="9" t="s">
        <v>11</v>
      </c>
    </row>
    <row r="222" spans="1:4">
      <c r="A222" s="1" t="s">
        <v>60</v>
      </c>
      <c r="B222" s="1" t="s">
        <v>16</v>
      </c>
      <c r="C222" s="9" t="s">
        <v>12</v>
      </c>
      <c r="D222" s="9" t="s">
        <v>5</v>
      </c>
    </row>
    <row r="223" spans="1:4">
      <c r="A223" s="1" t="s">
        <v>60</v>
      </c>
      <c r="B223" s="1" t="s">
        <v>16</v>
      </c>
      <c r="C223" s="9" t="s">
        <v>12</v>
      </c>
      <c r="D223" s="9" t="s">
        <v>11</v>
      </c>
    </row>
    <row r="224" spans="1:4">
      <c r="A224" s="1" t="s">
        <v>60</v>
      </c>
      <c r="B224" s="1" t="s">
        <v>20</v>
      </c>
      <c r="C224" s="9" t="s">
        <v>12</v>
      </c>
      <c r="D224" s="9" t="s">
        <v>11</v>
      </c>
    </row>
    <row r="225" spans="1:4">
      <c r="A225" s="1" t="s">
        <v>60</v>
      </c>
      <c r="B225" s="1" t="s">
        <v>28</v>
      </c>
      <c r="C225" s="9" t="s">
        <v>12</v>
      </c>
      <c r="D225" s="9" t="s">
        <v>5</v>
      </c>
    </row>
    <row r="226" spans="1:4">
      <c r="A226" s="1" t="s">
        <v>60</v>
      </c>
      <c r="B226" s="1" t="s">
        <v>90</v>
      </c>
      <c r="C226" s="9" t="s">
        <v>4</v>
      </c>
      <c r="D226" s="9" t="s">
        <v>5</v>
      </c>
    </row>
    <row r="227" spans="1:4">
      <c r="A227" s="1" t="s">
        <v>60</v>
      </c>
      <c r="B227" s="1" t="s">
        <v>43</v>
      </c>
      <c r="C227" s="9" t="s">
        <v>4</v>
      </c>
      <c r="D227" s="9" t="s">
        <v>11</v>
      </c>
    </row>
    <row r="228" spans="1:4">
      <c r="A228" s="1" t="s">
        <v>60</v>
      </c>
      <c r="B228" s="1" t="s">
        <v>90</v>
      </c>
      <c r="C228" s="9" t="s">
        <v>4</v>
      </c>
      <c r="D228" s="9" t="s">
        <v>5</v>
      </c>
    </row>
    <row r="229" spans="1:4">
      <c r="A229" s="1" t="s">
        <v>60</v>
      </c>
      <c r="B229" s="1" t="s">
        <v>75</v>
      </c>
      <c r="C229" s="9" t="s">
        <v>12</v>
      </c>
      <c r="D229" s="9" t="s">
        <v>11</v>
      </c>
    </row>
    <row r="230" spans="1:4">
      <c r="A230" s="1" t="s">
        <v>60</v>
      </c>
      <c r="B230" s="1" t="s">
        <v>16</v>
      </c>
      <c r="C230" s="9" t="s">
        <v>4</v>
      </c>
      <c r="D230" s="9" t="s">
        <v>11</v>
      </c>
    </row>
    <row r="231" spans="1:7">
      <c r="A231" s="1" t="s">
        <v>60</v>
      </c>
      <c r="B231" s="1" t="s">
        <v>46</v>
      </c>
      <c r="C231" s="9" t="s">
        <v>4</v>
      </c>
      <c r="D231" s="9" t="s">
        <v>11</v>
      </c>
      <c r="G231" t="s">
        <v>96</v>
      </c>
    </row>
    <row r="232" spans="1:4">
      <c r="A232" s="1" t="s">
        <v>60</v>
      </c>
      <c r="B232" s="1" t="s">
        <v>9</v>
      </c>
      <c r="C232" s="9" t="s">
        <v>12</v>
      </c>
      <c r="D232" s="9" t="s">
        <v>5</v>
      </c>
    </row>
    <row r="233" spans="1:7">
      <c r="A233" s="1" t="s">
        <v>60</v>
      </c>
      <c r="B233" s="1" t="s">
        <v>10</v>
      </c>
      <c r="C233" s="9" t="s">
        <v>4</v>
      </c>
      <c r="D233" s="9" t="s">
        <v>5</v>
      </c>
      <c r="G233" t="s">
        <v>13</v>
      </c>
    </row>
    <row r="234" spans="1:4">
      <c r="A234" s="1" t="s">
        <v>60</v>
      </c>
      <c r="B234" s="1" t="s">
        <v>10</v>
      </c>
      <c r="C234" s="9" t="s">
        <v>4</v>
      </c>
      <c r="D234" s="9" t="s">
        <v>5</v>
      </c>
    </row>
    <row r="235" spans="1:4">
      <c r="A235" s="1" t="s">
        <v>60</v>
      </c>
      <c r="B235" s="1" t="s">
        <v>90</v>
      </c>
      <c r="C235" s="9" t="s">
        <v>4</v>
      </c>
      <c r="D235" s="9" t="s">
        <v>5</v>
      </c>
    </row>
    <row r="236" spans="1:4">
      <c r="A236" s="1" t="s">
        <v>60</v>
      </c>
      <c r="B236" s="1" t="s">
        <v>65</v>
      </c>
      <c r="C236" s="9" t="s">
        <v>12</v>
      </c>
      <c r="D236" s="9" t="s">
        <v>11</v>
      </c>
    </row>
    <row r="237" spans="1:4">
      <c r="A237" s="1" t="s">
        <v>60</v>
      </c>
      <c r="B237" s="1" t="s">
        <v>20</v>
      </c>
      <c r="C237" s="9" t="s">
        <v>4</v>
      </c>
      <c r="D237" s="9" t="s">
        <v>11</v>
      </c>
    </row>
    <row r="238" spans="1:4">
      <c r="A238" s="1" t="s">
        <v>60</v>
      </c>
      <c r="B238" s="1" t="s">
        <v>90</v>
      </c>
      <c r="C238" s="9" t="s">
        <v>4</v>
      </c>
      <c r="D238" s="9" t="s">
        <v>5</v>
      </c>
    </row>
    <row r="239" spans="1:4">
      <c r="A239" s="1" t="s">
        <v>60</v>
      </c>
      <c r="B239" s="1" t="s">
        <v>57</v>
      </c>
      <c r="C239" s="9" t="s">
        <v>12</v>
      </c>
      <c r="D239" s="9" t="s">
        <v>11</v>
      </c>
    </row>
    <row r="240" spans="1:4">
      <c r="A240" s="1" t="s">
        <v>60</v>
      </c>
      <c r="B240" s="1" t="s">
        <v>46</v>
      </c>
      <c r="C240" s="9" t="s">
        <v>4</v>
      </c>
      <c r="D240" s="9" t="s">
        <v>5</v>
      </c>
    </row>
    <row r="241" spans="1:4">
      <c r="A241" s="1" t="s">
        <v>60</v>
      </c>
      <c r="B241" s="1" t="s">
        <v>97</v>
      </c>
      <c r="C241" s="9" t="s">
        <v>12</v>
      </c>
      <c r="D241" s="9" t="s">
        <v>11</v>
      </c>
    </row>
    <row r="242" spans="1:4">
      <c r="A242" s="1" t="s">
        <v>60</v>
      </c>
      <c r="B242" s="1" t="s">
        <v>90</v>
      </c>
      <c r="C242" s="9" t="s">
        <v>12</v>
      </c>
      <c r="D242" s="9" t="s">
        <v>5</v>
      </c>
    </row>
    <row r="243" spans="1:4">
      <c r="A243" s="1" t="s">
        <v>60</v>
      </c>
      <c r="B243" s="1" t="s">
        <v>90</v>
      </c>
      <c r="C243" s="9" t="s">
        <v>4</v>
      </c>
      <c r="D243" s="9" t="s">
        <v>5</v>
      </c>
    </row>
    <row r="244" spans="1:7">
      <c r="A244" s="1" t="s">
        <v>60</v>
      </c>
      <c r="B244" s="1" t="s">
        <v>58</v>
      </c>
      <c r="C244" s="9" t="s">
        <v>4</v>
      </c>
      <c r="D244" s="9" t="s">
        <v>5</v>
      </c>
      <c r="G244" t="s">
        <v>96</v>
      </c>
    </row>
    <row r="245" spans="1:4">
      <c r="A245" s="1" t="s">
        <v>60</v>
      </c>
      <c r="B245" s="1" t="s">
        <v>10</v>
      </c>
      <c r="C245" s="9" t="s">
        <v>4</v>
      </c>
      <c r="D245" s="9" t="s">
        <v>11</v>
      </c>
    </row>
    <row r="246" spans="1:4">
      <c r="A246" s="1" t="s">
        <v>60</v>
      </c>
      <c r="B246" s="1" t="s">
        <v>71</v>
      </c>
      <c r="C246" s="9" t="s">
        <v>4</v>
      </c>
      <c r="D246" s="9" t="s">
        <v>5</v>
      </c>
    </row>
    <row r="247" spans="1:7">
      <c r="A247" s="1" t="s">
        <v>60</v>
      </c>
      <c r="B247" s="1" t="s">
        <v>10</v>
      </c>
      <c r="C247" s="9" t="s">
        <v>4</v>
      </c>
      <c r="D247" s="9" t="s">
        <v>11</v>
      </c>
      <c r="G247" t="s">
        <v>13</v>
      </c>
    </row>
    <row r="248" spans="1:4">
      <c r="A248" s="1" t="s">
        <v>60</v>
      </c>
      <c r="B248" s="1" t="s">
        <v>50</v>
      </c>
      <c r="C248" s="9" t="s">
        <v>12</v>
      </c>
      <c r="D248" s="9" t="s">
        <v>5</v>
      </c>
    </row>
    <row r="249" spans="1:4">
      <c r="A249" s="1" t="s">
        <v>60</v>
      </c>
      <c r="B249" s="1" t="s">
        <v>98</v>
      </c>
      <c r="C249" s="9" t="s">
        <v>12</v>
      </c>
      <c r="D249" s="9" t="s">
        <v>5</v>
      </c>
    </row>
    <row r="250" spans="1:4">
      <c r="A250" s="1" t="s">
        <v>60</v>
      </c>
      <c r="B250" s="1" t="s">
        <v>99</v>
      </c>
      <c r="C250" s="9" t="s">
        <v>12</v>
      </c>
      <c r="D250" s="9" t="s">
        <v>11</v>
      </c>
    </row>
    <row r="251" spans="1:4">
      <c r="A251" s="1" t="s">
        <v>60</v>
      </c>
      <c r="B251" s="1" t="s">
        <v>10</v>
      </c>
      <c r="C251" s="9" t="s">
        <v>4</v>
      </c>
      <c r="D251" s="9" t="s">
        <v>11</v>
      </c>
    </row>
    <row r="252" spans="1:4">
      <c r="A252" s="1" t="s">
        <v>60</v>
      </c>
      <c r="B252" s="1" t="s">
        <v>10</v>
      </c>
      <c r="C252" s="9" t="s">
        <v>4</v>
      </c>
      <c r="D252" s="9" t="s">
        <v>5</v>
      </c>
    </row>
    <row r="253" spans="1:4">
      <c r="A253" s="1" t="s">
        <v>60</v>
      </c>
      <c r="B253" s="1" t="s">
        <v>20</v>
      </c>
      <c r="C253" s="9" t="s">
        <v>12</v>
      </c>
      <c r="D253" s="9" t="s">
        <v>5</v>
      </c>
    </row>
    <row r="254" spans="1:4">
      <c r="A254" s="1" t="s">
        <v>60</v>
      </c>
      <c r="B254" s="1" t="s">
        <v>86</v>
      </c>
      <c r="C254" s="9" t="s">
        <v>12</v>
      </c>
      <c r="D254" s="9" t="s">
        <v>11</v>
      </c>
    </row>
    <row r="255" spans="1:4">
      <c r="A255" s="1" t="s">
        <v>60</v>
      </c>
      <c r="B255" s="1" t="s">
        <v>10</v>
      </c>
      <c r="C255" s="9" t="s">
        <v>4</v>
      </c>
      <c r="D255" s="9" t="s">
        <v>11</v>
      </c>
    </row>
    <row r="256" spans="1:4">
      <c r="A256" s="1" t="s">
        <v>60</v>
      </c>
      <c r="B256" s="1" t="s">
        <v>75</v>
      </c>
      <c r="C256" s="9" t="s">
        <v>12</v>
      </c>
      <c r="D256" s="9" t="s">
        <v>5</v>
      </c>
    </row>
    <row r="257" spans="1:4">
      <c r="A257" s="1" t="s">
        <v>60</v>
      </c>
      <c r="B257" s="1" t="s">
        <v>16</v>
      </c>
      <c r="C257" s="9" t="s">
        <v>12</v>
      </c>
      <c r="D257" s="9" t="s">
        <v>11</v>
      </c>
    </row>
    <row r="258" spans="1:4">
      <c r="A258" s="1" t="s">
        <v>60</v>
      </c>
      <c r="B258" s="1" t="s">
        <v>75</v>
      </c>
      <c r="C258" s="9" t="s">
        <v>12</v>
      </c>
      <c r="D258" s="9" t="s">
        <v>5</v>
      </c>
    </row>
    <row r="259" spans="1:4">
      <c r="A259" s="1" t="s">
        <v>60</v>
      </c>
      <c r="B259" s="1" t="s">
        <v>16</v>
      </c>
      <c r="C259" s="9" t="s">
        <v>12</v>
      </c>
      <c r="D259" s="9" t="s">
        <v>5</v>
      </c>
    </row>
    <row r="260" spans="1:8">
      <c r="A260" s="1" t="s">
        <v>60</v>
      </c>
      <c r="B260" s="1" t="s">
        <v>10</v>
      </c>
      <c r="C260" s="9" t="s">
        <v>4</v>
      </c>
      <c r="D260" s="9" t="s">
        <v>5</v>
      </c>
      <c r="G260" t="s">
        <v>13</v>
      </c>
      <c r="H260" s="1">
        <v>1600</v>
      </c>
    </row>
  </sheetData>
  <autoFilter xmlns:etc="http://www.wps.cn/officeDocument/2017/etCustomData" ref="A1:K260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dataValidations count="3">
    <dataValidation type="list" allowBlank="1" showInputMessage="1" showErrorMessage="1" sqref="C1:C139 C142:C260 C261:C1048576">
      <formula1>$E$1:$E$2</formula1>
    </dataValidation>
    <dataValidation type="list" allowBlank="1" showInputMessage="1" showErrorMessage="1" sqref="C140:C141 D1:D139 D142:D260 D261:D1048576">
      <formula1>$F$1:$F$2</formula1>
    </dataValidation>
    <dataValidation type="list" allowBlank="1" showInputMessage="1" showErrorMessage="1" sqref="D140:D141">
      <formula1>$G$1:$G$2</formula1>
    </dataValidation>
  </dataValidations>
  <pageMargins left="0.7" right="0.7" top="0.75" bottom="0.75" header="0.3" footer="0.3"/>
  <pageSetup paperSize="9" orientation="portrait"/>
  <headerFooter/>
  <ignoredErrors>
    <ignoredError sqref="C140:D14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21"/>
  <sheetViews>
    <sheetView workbookViewId="0">
      <selection activeCell="H16" sqref="H16"/>
    </sheetView>
  </sheetViews>
  <sheetFormatPr defaultColWidth="9" defaultRowHeight="14.25" outlineLevelCol="5"/>
  <cols>
    <col min="1" max="1" width="11.8583333333333" customWidth="1"/>
    <col min="3" max="4" width="9" style="1"/>
    <col min="5" max="5" width="9" style="2"/>
  </cols>
  <sheetData>
    <row r="1" spans="1:6">
      <c r="A1" s="3" t="s">
        <v>100</v>
      </c>
      <c r="B1" s="3" t="s">
        <v>101</v>
      </c>
      <c r="C1" s="3" t="s">
        <v>3</v>
      </c>
      <c r="D1" s="3" t="s">
        <v>102</v>
      </c>
      <c r="E1" s="4" t="s">
        <v>103</v>
      </c>
      <c r="F1" s="3" t="s">
        <v>7</v>
      </c>
    </row>
    <row r="2" spans="1:6">
      <c r="A2" s="3" t="s">
        <v>46</v>
      </c>
      <c r="B2" s="5" t="s">
        <v>4</v>
      </c>
      <c r="C2" s="5" t="s">
        <v>5</v>
      </c>
      <c r="D2" s="5">
        <f>COUNTIFS(Sheet1!A:A,A2,Sheet1!C:C,"先",Sheet1!D:D,"胜")</f>
        <v>16</v>
      </c>
      <c r="E2" s="6">
        <f>D2/(D2+D3)</f>
        <v>0.888888888888889</v>
      </c>
      <c r="F2" s="7">
        <f>(D2+D4)/(D2+D3+D4+D5)</f>
        <v>0.6875</v>
      </c>
    </row>
    <row r="3" spans="1:6">
      <c r="A3" s="5"/>
      <c r="B3" s="5"/>
      <c r="C3" s="5" t="s">
        <v>11</v>
      </c>
      <c r="D3" s="5">
        <f>COUNTIFS(Sheet1!A:A,A2,Sheet1!C:C,"先",Sheet1!D:D,"负")</f>
        <v>2</v>
      </c>
      <c r="E3" s="8"/>
      <c r="F3" s="7"/>
    </row>
    <row r="4" spans="1:6">
      <c r="A4" s="5"/>
      <c r="B4" s="5" t="s">
        <v>12</v>
      </c>
      <c r="C4" s="5" t="s">
        <v>5</v>
      </c>
      <c r="D4" s="5">
        <f>COUNTIFS(Sheet1!A:A,A2,Sheet1!C:C,"后",Sheet1!D:D,"胜")</f>
        <v>6</v>
      </c>
      <c r="E4" s="6">
        <f>D4/(D4+D5)</f>
        <v>0.428571428571429</v>
      </c>
      <c r="F4" s="7"/>
    </row>
    <row r="5" spans="1:6">
      <c r="A5" s="5"/>
      <c r="B5" s="5"/>
      <c r="C5" s="5" t="s">
        <v>11</v>
      </c>
      <c r="D5" s="5">
        <f>COUNTIFS(Sheet1!A:A,A2,Sheet1!C:C,"后",Sheet1!D:D,"负")</f>
        <v>8</v>
      </c>
      <c r="E5" s="8"/>
      <c r="F5" s="7"/>
    </row>
    <row r="6" spans="1:6">
      <c r="A6" s="3" t="s">
        <v>28</v>
      </c>
      <c r="B6" s="5" t="s">
        <v>4</v>
      </c>
      <c r="C6" s="5" t="s">
        <v>5</v>
      </c>
      <c r="D6" s="5">
        <f>COUNTIFS(Sheet1!A:A,A6,Sheet1!C:C,"先",Sheet1!D:D,"胜")</f>
        <v>3</v>
      </c>
      <c r="E6" s="6">
        <f>D6/(D6+D7)</f>
        <v>0.6</v>
      </c>
      <c r="F6" s="7">
        <f>(D6+D8)/(D6+D7+D8+D9)</f>
        <v>0.555555555555556</v>
      </c>
    </row>
    <row r="7" spans="1:6">
      <c r="A7" s="5"/>
      <c r="B7" s="5"/>
      <c r="C7" s="5" t="s">
        <v>11</v>
      </c>
      <c r="D7" s="5">
        <f>COUNTIFS(Sheet1!A:A,A6,Sheet1!C:C,"先",Sheet1!D:D,"负")</f>
        <v>2</v>
      </c>
      <c r="E7" s="8"/>
      <c r="F7" s="7"/>
    </row>
    <row r="8" spans="1:6">
      <c r="A8" s="5"/>
      <c r="B8" s="5" t="s">
        <v>12</v>
      </c>
      <c r="C8" s="5" t="s">
        <v>5</v>
      </c>
      <c r="D8" s="5">
        <f>COUNTIFS(Sheet1!A:A,A6,Sheet1!C:C,"后",Sheet1!D:D,"胜")</f>
        <v>2</v>
      </c>
      <c r="E8" s="6">
        <f>D8/(D8+D9)</f>
        <v>0.5</v>
      </c>
      <c r="F8" s="7"/>
    </row>
    <row r="9" spans="1:6">
      <c r="A9" s="5"/>
      <c r="B9" s="5"/>
      <c r="C9" s="5" t="s">
        <v>11</v>
      </c>
      <c r="D9" s="5">
        <f>COUNTIFS(Sheet1!A:A,A6,Sheet1!C:C,"后",Sheet1!D:D,"负")</f>
        <v>2</v>
      </c>
      <c r="E9" s="8"/>
      <c r="F9" s="7"/>
    </row>
    <row r="10" spans="1:6">
      <c r="A10" s="3" t="s">
        <v>60</v>
      </c>
      <c r="B10" s="5" t="s">
        <v>4</v>
      </c>
      <c r="C10" s="5" t="s">
        <v>5</v>
      </c>
      <c r="D10" s="5">
        <f>COUNTIFS(Sheet1!A:A,A10,Sheet1!C:C,"先",Sheet1!D:D,"胜")</f>
        <v>36</v>
      </c>
      <c r="E10" s="6">
        <f>D10/(D10+D11)</f>
        <v>0.666666666666667</v>
      </c>
      <c r="F10" s="7">
        <f>(D10+D12)/(D10+D11+D12+D13)</f>
        <v>0.532110091743119</v>
      </c>
    </row>
    <row r="11" spans="1:6">
      <c r="A11" s="5"/>
      <c r="B11" s="5"/>
      <c r="C11" s="5" t="s">
        <v>11</v>
      </c>
      <c r="D11" s="5">
        <f>COUNTIFS(Sheet1!A:A,A10,Sheet1!C:C,"先",Sheet1!D:D,"负")</f>
        <v>18</v>
      </c>
      <c r="E11" s="8"/>
      <c r="F11" s="7"/>
    </row>
    <row r="12" spans="1:6">
      <c r="A12" s="5"/>
      <c r="B12" s="5" t="s">
        <v>12</v>
      </c>
      <c r="C12" s="5" t="s">
        <v>5</v>
      </c>
      <c r="D12" s="5">
        <f>COUNTIFS(Sheet1!A:A,A10,Sheet1!C:C,"后",Sheet1!D:D,"胜")</f>
        <v>22</v>
      </c>
      <c r="E12" s="6">
        <f>D12/(D12+D13)</f>
        <v>0.4</v>
      </c>
      <c r="F12" s="7"/>
    </row>
    <row r="13" spans="1:6">
      <c r="A13" s="5"/>
      <c r="B13" s="5"/>
      <c r="C13" s="5" t="s">
        <v>11</v>
      </c>
      <c r="D13" s="5">
        <f>COUNTIFS(Sheet1!A:A,A10,Sheet1!C:C,"后",Sheet1!D:D,"负")</f>
        <v>33</v>
      </c>
      <c r="E13" s="8"/>
      <c r="F13" s="7"/>
    </row>
    <row r="14" spans="1:6">
      <c r="A14" s="3" t="s">
        <v>9</v>
      </c>
      <c r="B14" s="5" t="s">
        <v>4</v>
      </c>
      <c r="C14" s="5" t="s">
        <v>5</v>
      </c>
      <c r="D14" s="5">
        <f>COUNTIFS(Sheet1!A:A,A14,Sheet1!C:C,"先",Sheet1!D:D,"胜")</f>
        <v>18</v>
      </c>
      <c r="E14" s="6">
        <f>D14/(D14+D15)</f>
        <v>0.666666666666667</v>
      </c>
      <c r="F14" s="7">
        <f>(D14+D16)/(D14+D15+D16+D17)</f>
        <v>0.533333333333333</v>
      </c>
    </row>
    <row r="15" spans="1:6">
      <c r="A15" s="5"/>
      <c r="B15" s="5"/>
      <c r="C15" s="5" t="s">
        <v>11</v>
      </c>
      <c r="D15" s="5">
        <f>COUNTIFS(Sheet1!A:A,A14,Sheet1!C:C,"先",Sheet1!D:D,"负")</f>
        <v>9</v>
      </c>
      <c r="E15" s="8"/>
      <c r="F15" s="7"/>
    </row>
    <row r="16" spans="1:6">
      <c r="A16" s="5"/>
      <c r="B16" s="5" t="s">
        <v>12</v>
      </c>
      <c r="C16" s="5" t="s">
        <v>5</v>
      </c>
      <c r="D16" s="5">
        <f>COUNTIFS(Sheet1!A:A,A14,Sheet1!C:C,"后",Sheet1!D:D,"胜")</f>
        <v>6</v>
      </c>
      <c r="E16" s="6">
        <f>D16/(D16+D17)</f>
        <v>0.333333333333333</v>
      </c>
      <c r="F16" s="7"/>
    </row>
    <row r="17" spans="1:6">
      <c r="A17" s="5"/>
      <c r="B17" s="5"/>
      <c r="C17" s="5" t="s">
        <v>11</v>
      </c>
      <c r="D17" s="5">
        <f>COUNTIFS(Sheet1!A:A,A14,Sheet1!C:C,"后",Sheet1!D:D,"负")</f>
        <v>12</v>
      </c>
      <c r="E17" s="8"/>
      <c r="F17" s="7"/>
    </row>
    <row r="18" spans="1:6">
      <c r="A18" s="3" t="s">
        <v>58</v>
      </c>
      <c r="B18" s="5" t="s">
        <v>4</v>
      </c>
      <c r="C18" s="5" t="s">
        <v>5</v>
      </c>
      <c r="D18" s="5">
        <f>COUNTIFS(Sheet1!A:A,A18,Sheet1!C:C,"先",Sheet1!D:D,"胜")</f>
        <v>2</v>
      </c>
      <c r="E18" s="6">
        <f>D18/(D18+D19)</f>
        <v>0.285714285714286</v>
      </c>
      <c r="F18" s="7">
        <f>(D18+D20)/(D18+D19+D20+D21)</f>
        <v>0.609375</v>
      </c>
    </row>
    <row r="19" spans="1:6">
      <c r="A19" s="5"/>
      <c r="B19" s="5"/>
      <c r="C19" s="5" t="s">
        <v>11</v>
      </c>
      <c r="D19" s="5">
        <f>COUNTIFS(Sheet1!A:A,A18,Sheet1!C:C,"先",Sheet1!D:D,"负")</f>
        <v>5</v>
      </c>
      <c r="E19" s="8"/>
      <c r="F19" s="7"/>
    </row>
    <row r="20" spans="1:6">
      <c r="A20" s="5"/>
      <c r="B20" s="5" t="s">
        <v>12</v>
      </c>
      <c r="C20" s="5" t="s">
        <v>5</v>
      </c>
      <c r="D20" s="5">
        <f>COUNTIFS(Sheet1!A:A,A18,Sheet1!C:C,"后",Sheet1!D:D,"胜")</f>
        <v>37</v>
      </c>
      <c r="E20" s="6">
        <f>D20/(D20+D21)</f>
        <v>0.649122807017544</v>
      </c>
      <c r="F20" s="7"/>
    </row>
    <row r="21" spans="1:6">
      <c r="A21" s="5"/>
      <c r="B21" s="5"/>
      <c r="C21" s="5" t="s">
        <v>11</v>
      </c>
      <c r="D21" s="5">
        <f>COUNTIFS(Sheet1!A:A,A18,Sheet1!C:C,"后",Sheet1!D:D,"负")</f>
        <v>20</v>
      </c>
      <c r="E21" s="8"/>
      <c r="F21" s="7"/>
    </row>
  </sheetData>
  <mergeCells count="30"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F2:F5"/>
    <mergeCell ref="F6:F9"/>
    <mergeCell ref="F10:F13"/>
    <mergeCell ref="F14:F17"/>
    <mergeCell ref="F18:F2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</dc:creator>
  <cp:lastModifiedBy>笑容&amp;坚强</cp:lastModifiedBy>
  <dcterms:created xsi:type="dcterms:W3CDTF">2015-06-05T18:19:00Z</dcterms:created>
  <dcterms:modified xsi:type="dcterms:W3CDTF">2025-03-29T10:21:15Z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5458D32093BD4565BD5DD36E250B040F_12</vt:lpwstr>
  </property>
</Properties>
</file>