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<sst xmlns="http://schemas.openxmlformats.org/spreadsheetml/2006/main" count="74" uniqueCount="58">
  <si>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 xml:space="preserve">First Semester</t>
  </si>
  <si>
    <t xml:space="preserve">Regi:   </t>
  </si>
  <si>
    <t xml:space="preserve">Name: SHARIER ISLAM</t>
  </si>
  <si>
    <t xml:space="preserve">Code</t>
  </si>
  <si>
    <t xml:space="preserve">Subject</t>
  </si>
  <si>
    <t xml:space="preserve">Credit</t>
  </si>
  <si>
    <t xml:space="preserve">Total Marks</t>
  </si>
  <si>
    <t xml:space="preserve">LG</t>
  </si>
  <si>
    <t xml:space="preserve">GP</t>
  </si>
  <si>
    <t xml:space="preserve">GPA</t>
  </si>
  <si>
    <t xml:space="preserve">PCGPA</t>
  </si>
  <si>
    <t xml:space="preserve">PCCH</t>
  </si>
  <si>
    <t xml:space="preserve">CGPA</t>
  </si>
  <si>
    <t xml:space="preserve">CCH</t>
  </si>
  <si>
    <t xml:space="preserve">REMARK</t>
  </si>
  <si>
    <t xml:space="preserve">Ac Cr Hr</t>
  </si>
  <si>
    <t xml:space="preserve">F Grade</t>
  </si>
  <si>
    <t xml:space="preserve">F in different Subjects</t>
  </si>
  <si>
    <t xml:space="preserve">PHY-111</t>
  </si>
  <si>
    <t xml:space="preserve">Physics-I</t>
  </si>
  <si>
    <t xml:space="preserve">PHY-112</t>
  </si>
  <si>
    <t xml:space="preserve">Physics –I Sessional.</t>
  </si>
  <si>
    <t xml:space="preserve">CHE-111</t>
  </si>
  <si>
    <t xml:space="preserve">Chemistry</t>
  </si>
  <si>
    <t xml:space="preserve">CHE-112</t>
  </si>
  <si>
    <t xml:space="preserve">Chemistry Sessional</t>
  </si>
  <si>
    <t xml:space="preserve">MAT-111</t>
  </si>
  <si>
    <t xml:space="preserve">Mathematics-I</t>
  </si>
  <si>
    <t xml:space="preserve">EEE-111</t>
  </si>
  <si>
    <t xml:space="preserve">Basic Electrical Engineering  </t>
  </si>
  <si>
    <t xml:space="preserve">EEE-112</t>
  </si>
  <si>
    <t xml:space="preserve">Basic Electrical Engineering Sessional</t>
  </si>
  <si>
    <t xml:space="preserve">CIT-111</t>
  </si>
  <si>
    <t xml:space="preserve">Programming Language  </t>
  </si>
  <si>
    <t xml:space="preserve">CIT-112</t>
  </si>
  <si>
    <t xml:space="preserve">Programming Language  Sessional</t>
  </si>
  <si>
    <t xml:space="preserve">CCE-112</t>
  </si>
  <si>
    <t xml:space="preserve">Engineering Drawing </t>
  </si>
  <si>
    <t xml:space="preserve">Second Semester</t>
  </si>
  <si>
    <t xml:space="preserve">credit</t>
  </si>
  <si>
    <t xml:space="preserve">PHY-121</t>
  </si>
  <si>
    <t xml:space="preserve">Physics-II </t>
  </si>
  <si>
    <t xml:space="preserve">PHY-122</t>
  </si>
  <si>
    <t xml:space="preserve">Physics –II Sessional.</t>
  </si>
  <si>
    <t xml:space="preserve">MAT-121</t>
  </si>
  <si>
    <t xml:space="preserve">Mathematics-II </t>
  </si>
  <si>
    <t xml:space="preserve">CIT-121</t>
  </si>
  <si>
    <t xml:space="preserve">Discrete Mathematics</t>
  </si>
  <si>
    <t xml:space="preserve">LCM-121</t>
  </si>
  <si>
    <t xml:space="preserve">Communicative English</t>
  </si>
  <si>
    <t xml:space="preserve">EEE-121</t>
  </si>
  <si>
    <t xml:space="preserve">Electronic Device and Circuits</t>
  </si>
  <si>
    <t xml:space="preserve">EEE-122</t>
  </si>
  <si>
    <t xml:space="preserve">Electronic Device and Circuits Sessional</t>
  </si>
  <si>
    <t xml:space="preserve">CCE-121</t>
  </si>
  <si>
    <t xml:space="preserve">Object Oriented Programming</t>
  </si>
  <si>
    <t xml:space="preserve">CCE-122</t>
  </si>
  <si>
    <t xml:space="preserve">Object Oriented Programming Sessional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</si>
</sst>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00B050"/>
      <name val="Calibri"/>
      <family val="2"/>
      <charset val="1"/>
    </font>
    <font>
      <sz val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F2F2F2"/>
        <bgColor rgb="FFE2EFDA"/>
      </patternFill>
    </fill>
    <fill>
      <patternFill patternType="solid">
        <fgColor rgb="FFDAE3F3"/>
        <bgColor rgb="FFE2EFDA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E2EFDA"/>
        <bgColor rgb="FFF2F2F2"/>
      </patternFill>
    </fill>
    <fill>
      <patternFill patternType="solid">
        <fgColor rgb="FFFFF2CC"/>
        <bgColor rgb="FFFBE5D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FF0000"/>
      </font>
    </dxf>
    <dxf>
      <font>
        <color rgb="FFFF0000"/>
      </font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8.42"/>
    <col collapsed="false" customWidth="true" hidden="false" outlineLevel="0" max="3" min="3" style="1" width="23.14"/>
    <col collapsed="false" customWidth="true" hidden="false" outlineLevel="0" max="4" min="4" style="1" width="5.57"/>
    <col collapsed="false" customWidth="true" hidden="false" outlineLevel="0" max="5" min="5" style="1" width="10.71"/>
    <col collapsed="false" customWidth="true" hidden="false" outlineLevel="0" max="6" min="6" style="1" width="3.57"/>
    <col collapsed="false" customWidth="true" hidden="false" outlineLevel="0" max="7" min="7" style="1" width="4.42"/>
    <col collapsed="false" customWidth="true" hidden="false" outlineLevel="0" max="8" min="8" style="1" width="5.29"/>
    <col collapsed="false" customWidth="true" hidden="false" outlineLevel="0" max="9" min="9" style="1" width="7.15"/>
    <col collapsed="false" customWidth="true" hidden="false" outlineLevel="0" max="10" min="10" style="1" width="6"/>
    <col collapsed="false" customWidth="true" hidden="false" outlineLevel="0" max="11" min="11" style="2" width="6"/>
    <col collapsed="false" customWidth="true" hidden="false" outlineLevel="0" max="12" min="12" style="1" width="4.86"/>
    <col collapsed="false" customWidth="true" hidden="false" outlineLevel="0" max="13" min="13" style="1" width="8.71"/>
    <col collapsed="false" customWidth="true" hidden="false" outlineLevel="0" max="14" min="14" style="1" width="8.29"/>
    <col collapsed="false" customWidth="true" hidden="false" outlineLevel="0" max="15" min="15" style="1" width="7.15"/>
    <col collapsed="false" customWidth="true" hidden="false" outlineLevel="0" max="16" min="16" style="1" width="18"/>
    <col collapsed="false" customWidth="true" hidden="false" outlineLevel="0" max="17" min="17" style="1" width="6.71"/>
    <col collapsed="false" customWidth="true" hidden="false" outlineLevel="0" max="18" min="18" style="1" width="8.42"/>
    <col collapsed="false" customWidth="true" hidden="false" outlineLevel="0" max="19" min="19" style="1" width="14.14"/>
    <col collapsed="false" customWidth="true" hidden="false" outlineLevel="0" max="20" min="20" style="1" width="5.57"/>
    <col collapsed="false" customWidth="true" hidden="false" outlineLevel="0" max="21" min="21" style="1" width="10.71"/>
    <col collapsed="false" customWidth="true" hidden="false" outlineLevel="0" max="22" min="22" style="1" width="8.42"/>
    <col collapsed="false" customWidth="true" hidden="false" outlineLevel="0" max="23" min="23" style="1" width="6.57"/>
    <col collapsed="false" customWidth="true" hidden="false" outlineLevel="0" max="24" min="24" style="1" width="5.29"/>
    <col collapsed="false" customWidth="true" hidden="false" outlineLevel="0" max="25" min="25" style="1" width="7.15"/>
    <col collapsed="false" customWidth="true" hidden="false" outlineLevel="0" max="27" min="26" style="1" width="6"/>
    <col collapsed="false" customWidth="true" hidden="false" outlineLevel="0" max="28" min="28" style="1" width="4.86"/>
    <col collapsed="false" customWidth="true" hidden="false" outlineLevel="0" max="29" min="29" style="1" width="8.71"/>
    <col collapsed="false" customWidth="true" hidden="false" outlineLevel="0" max="30" min="30" style="1" width="8.29"/>
    <col collapsed="false" customWidth="true" hidden="false" outlineLevel="0" max="31" min="31" style="1" width="7.15"/>
    <col collapsed="false" customWidth="true" hidden="false" outlineLevel="0" max="32" min="32" style="1" width="18"/>
    <col collapsed="false" customWidth="false" hidden="false" outlineLevel="0" max="16384" min="33" style="1" width="9.14"/>
  </cols>
  <sheetData>
    <row r="1" customFormat="false" ht="16.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A2" s="4" t="s">
        <v>1</v>
      </c>
      <c r="B2" s="4"/>
      <c r="C2" s="4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customFormat="false" ht="15" hidden="false" customHeight="false" outlineLevel="0" collapsed="false">
      <c r="A3" s="6"/>
      <c r="B3" s="7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9" t="s">
        <v>12</v>
      </c>
      <c r="L3" s="8" t="s">
        <v>13</v>
      </c>
      <c r="M3" s="10" t="s">
        <v>14</v>
      </c>
      <c r="N3" s="8" t="s">
        <v>15</v>
      </c>
      <c r="O3" s="8" t="s">
        <v>16</v>
      </c>
      <c r="P3" s="11" t="s">
        <v>17</v>
      </c>
    </row>
    <row r="4" customFormat="false" ht="13.8" hidden="false" customHeight="false" outlineLevel="0" collapsed="false">
      <c r="A4" s="12" t="n">
        <v>1</v>
      </c>
      <c r="B4" s="13" t="s">
        <v>18</v>
      </c>
      <c r="C4" s="14" t="s">
        <v>19</v>
      </c>
      <c r="D4" s="13" t="n">
        <v>3</v>
      </c>
      <c r="E4" s="13" t="n">
        <v>40</v>
      </c>
      <c r="F4" s="15" t="str">
        <f aca="false">IF(E4&gt;79.5, "A+", IF(E4&gt;74.9, "A", IF(E4&gt;69.9, "A-", IF(E4&gt;64.9, "B+",IF(E4&gt;59.9, "B",IF(E4&gt;54.9, "B-",IF(E4&gt;49.9, "C+",IF(E4&gt;44.9, "C",IF(E4 &gt;39.9, "D", "F")))))))))</f>
        <v>D</v>
      </c>
      <c r="G4" s="10" t="n">
        <f aca="false">IF(E4&gt;79.5,4, IF(E4&gt;74.9,3.75, IF(E4&gt;69.9,3.5, IF(E4&gt;64.9,3.25,IF(E4&gt;59.9,3,IF(E4&gt;54.9,2.75,IF(E4&gt;49.9,2.5,IF(E4&gt;44.9,2.25,IF(E4&gt;39.9,2,0)))))))))</f>
        <v>2</v>
      </c>
      <c r="H4" s="16" t="n">
        <f aca="false">(G4*N4+G5*N5+G6*N6+G7*N7+G8*N8+G9*N9+G10*N10+G11*N11+G12*N12+G13*N13)/N14</f>
        <v>2.33333333333333</v>
      </c>
      <c r="I4" s="10" t="n">
        <v>0</v>
      </c>
      <c r="J4" s="10" t="n">
        <v>0</v>
      </c>
      <c r="K4" s="17" t="n">
        <f aca="false">H4</f>
        <v>2.33333333333333</v>
      </c>
      <c r="L4" s="18" t="n">
        <f aca="false">N14</f>
        <v>20.25</v>
      </c>
      <c r="M4" s="19" t="str">
        <f aca="false">IF(K4&gt;2,"PASSED", "FAIL")</f>
        <v>PASSED</v>
      </c>
      <c r="N4" s="10" t="n">
        <v>3</v>
      </c>
      <c r="O4" s="20" t="str">
        <f aca="false">IF(G4=0,"Y","")</f>
        <v/>
      </c>
      <c r="P4" s="21"/>
    </row>
    <row r="5" customFormat="false" ht="13.8" hidden="false" customHeight="false" outlineLevel="0" collapsed="false">
      <c r="A5" s="12" t="n">
        <v>2</v>
      </c>
      <c r="B5" s="13" t="s">
        <v>20</v>
      </c>
      <c r="C5" s="22" t="s">
        <v>21</v>
      </c>
      <c r="D5" s="13" t="n">
        <v>0.75</v>
      </c>
      <c r="E5" s="13" t="n">
        <v>65</v>
      </c>
      <c r="F5" s="15" t="str">
        <f aca="false">IF(E5&gt;79.5, "A+", IF(E5&gt;74.9, "A", IF(E5&gt;69.9, "A-", IF(E5&gt;64.9, "B+",IF(E5&gt;59.9, "B",IF(E5&gt;54.9, "B-",IF(E5&gt;49.9, "C+",IF(E5&gt;44.9, "C",IF(E5 &gt;39.9, "D", "F")))))))))</f>
        <v>B+</v>
      </c>
      <c r="G5" s="10" t="n">
        <f aca="false">IF(E5&gt;79.5,4, IF(E5&gt;74.9,3.75, IF(E5&gt;69.9,3.5, IF(E5&gt;64.9,3.25,IF(E5&gt;59.9,3,IF(E5&gt;54.9,2.75,IF(E5&gt;49.9,2.5,IF(E5&gt;44.9,2.25,IF(E5&gt;39.9,2,0)))))))))</f>
        <v>3.25</v>
      </c>
      <c r="H5" s="16"/>
      <c r="I5" s="10"/>
      <c r="J5" s="10"/>
      <c r="K5" s="17"/>
      <c r="L5" s="18"/>
      <c r="M5" s="19"/>
      <c r="N5" s="10" t="n">
        <v>0.75</v>
      </c>
      <c r="O5" s="20" t="str">
        <f aca="false">IF(G5=0,"Y","")</f>
        <v/>
      </c>
      <c r="P5" s="23"/>
    </row>
    <row r="6" customFormat="false" ht="13.8" hidden="false" customHeight="false" outlineLevel="0" collapsed="false">
      <c r="A6" s="12" t="n">
        <v>3</v>
      </c>
      <c r="B6" s="13" t="s">
        <v>22</v>
      </c>
      <c r="C6" s="22" t="s">
        <v>23</v>
      </c>
      <c r="D6" s="13" t="n">
        <v>3</v>
      </c>
      <c r="E6" s="13" t="n">
        <v>55</v>
      </c>
      <c r="F6" s="15" t="str">
        <f aca="false">IF(E6&gt;79.5, "A+", IF(E6&gt;74.9, "A", IF(E6&gt;69.9, "A-", IF(E6&gt;64.9, "B+",IF(E6&gt;59.9, "B",IF(E6&gt;54.9, "B-",IF(E6&gt;49.9, "C+",IF(E6&gt;44.9, "C",IF(E6 &gt;39.9, "D", "F")))))))))</f>
        <v>B-</v>
      </c>
      <c r="G6" s="10" t="n">
        <f aca="false">IF(E6&gt;79.5,4, IF(E6&gt;74.9,3.75, IF(E6&gt;69.9,3.5, IF(E6&gt;64.9,3.25,IF(E6&gt;59.9,3,IF(E6&gt;54.9,2.75,IF(E6&gt;49.9,2.5,IF(E6&gt;44.9,2.25,IF(E6&gt;39.9,2,0)))))))))</f>
        <v>2.75</v>
      </c>
      <c r="H6" s="16"/>
      <c r="I6" s="10"/>
      <c r="J6" s="10"/>
      <c r="K6" s="17"/>
      <c r="L6" s="18"/>
      <c r="M6" s="19"/>
      <c r="N6" s="10" t="n">
        <v>3</v>
      </c>
      <c r="O6" s="20" t="str">
        <f aca="false">IF(G6=0,"Y","")</f>
        <v/>
      </c>
      <c r="P6" s="23"/>
    </row>
    <row r="7" customFormat="false" ht="13.8" hidden="false" customHeight="false" outlineLevel="0" collapsed="false">
      <c r="A7" s="12" t="n">
        <v>4</v>
      </c>
      <c r="B7" s="13" t="s">
        <v>24</v>
      </c>
      <c r="C7" s="22" t="s">
        <v>25</v>
      </c>
      <c r="D7" s="13" t="n">
        <v>0.75</v>
      </c>
      <c r="E7" s="13" t="n">
        <v>50</v>
      </c>
      <c r="F7" s="15" t="str">
        <f aca="false">IF(E7&gt;79.5, "A+", IF(E7&gt;74.9, "A", IF(E7&gt;69.9, "A-", IF(E7&gt;64.9, "B+",IF(E7&gt;59.9, "B",IF(E7&gt;54.9, "B-",IF(E7&gt;49.9, "C+",IF(E7&gt;44.9, "C",IF(E7 &gt;39.9, "D", "F")))))))))</f>
        <v>C+</v>
      </c>
      <c r="G7" s="10" t="n">
        <f aca="false">IF(E7&gt;79.5,4, IF(E7&gt;74.9,3.75, IF(E7&gt;69.9,3.5, IF(E7&gt;64.9,3.25,IF(E7&gt;59.9,3,IF(E7&gt;54.9,2.75,IF(E7&gt;49.9,2.5,IF(E7&gt;44.9,2.25,IF(E7&gt;39.9,2,0)))))))))</f>
        <v>2.5</v>
      </c>
      <c r="H7" s="16"/>
      <c r="I7" s="10"/>
      <c r="J7" s="10"/>
      <c r="K7" s="17"/>
      <c r="L7" s="18"/>
      <c r="M7" s="19"/>
      <c r="N7" s="10" t="n">
        <v>0.75</v>
      </c>
      <c r="O7" s="20" t="str">
        <f aca="false">IF(G7=0,"Y","")</f>
        <v/>
      </c>
      <c r="P7" s="23"/>
    </row>
    <row r="8" customFormat="false" ht="13.8" hidden="false" customHeight="false" outlineLevel="0" collapsed="false">
      <c r="A8" s="12" t="n">
        <v>5</v>
      </c>
      <c r="B8" s="13" t="s">
        <v>26</v>
      </c>
      <c r="C8" s="14" t="s">
        <v>27</v>
      </c>
      <c r="D8" s="13" t="n">
        <v>3</v>
      </c>
      <c r="E8" s="13" t="n">
        <v>40</v>
      </c>
      <c r="F8" s="15" t="str">
        <f aca="false">IF(E8&gt;79.5, "A+", IF(E8&gt;74.9, "A", IF(E8&gt;69.9, "A-", IF(E8&gt;64.9, "B+",IF(E8&gt;59.9, "B",IF(E8&gt;54.9, "B-",IF(E8&gt;49.9, "C+",IF(E8&gt;44.9, "C",IF(E8 &gt;39.9, "D", "F")))))))))</f>
        <v>D</v>
      </c>
      <c r="G8" s="10" t="n">
        <f aca="false">IF(E8&gt;79.5,4, IF(E8&gt;74.9,3.75, IF(E8&gt;69.9,3.5, IF(E8&gt;64.9,3.25,IF(E8&gt;59.9,3,IF(E8&gt;54.9,2.75,IF(E8&gt;49.9,2.5,IF(E8&gt;44.9,2.25,IF(E8&gt;39.9,2,0)))))))))</f>
        <v>2</v>
      </c>
      <c r="H8" s="16"/>
      <c r="I8" s="10"/>
      <c r="J8" s="10"/>
      <c r="K8" s="17"/>
      <c r="L8" s="18"/>
      <c r="M8" s="19"/>
      <c r="N8" s="10" t="n">
        <v>3</v>
      </c>
      <c r="O8" s="20" t="str">
        <f aca="false">IF(G8=0,"Y","")</f>
        <v/>
      </c>
      <c r="P8" s="23"/>
    </row>
    <row r="9" customFormat="false" ht="13.8" hidden="false" customHeight="false" outlineLevel="0" collapsed="false">
      <c r="A9" s="12" t="n">
        <v>6</v>
      </c>
      <c r="B9" s="13" t="s">
        <v>28</v>
      </c>
      <c r="C9" s="22" t="s">
        <v>29</v>
      </c>
      <c r="D9" s="13" t="n">
        <v>3</v>
      </c>
      <c r="E9" s="13" t="n">
        <v>55</v>
      </c>
      <c r="F9" s="15" t="str">
        <f aca="false">IF(E9&gt;79.5, "A+", IF(E9&gt;74.9, "A", IF(E9&gt;69.9, "A-", IF(E9&gt;64.9, "B+",IF(E9&gt;59.9, "B",IF(E9&gt;54.9, "B-",IF(E9&gt;49.9, "C+",IF(E9&gt;44.9, "C",IF(E9 &gt;39.9, "D", "F")))))))))</f>
        <v>B-</v>
      </c>
      <c r="G9" s="10" t="n">
        <f aca="false">IF(E9&gt;79.5,4, IF(E9&gt;74.9,3.75, IF(E9&gt;69.9,3.5, IF(E9&gt;64.9,3.25,IF(E9&gt;59.9,3,IF(E9&gt;54.9,2.75,IF(E9&gt;49.9,2.5,IF(E9&gt;44.9,2.25,IF(E9&gt;39.9,2,0)))))))))</f>
        <v>2.75</v>
      </c>
      <c r="H9" s="16"/>
      <c r="I9" s="10"/>
      <c r="J9" s="10"/>
      <c r="K9" s="17"/>
      <c r="L9" s="18"/>
      <c r="M9" s="19"/>
      <c r="N9" s="10" t="n">
        <v>3</v>
      </c>
      <c r="O9" s="20" t="str">
        <f aca="false">IF(G9=0,"Y","")</f>
        <v/>
      </c>
      <c r="P9" s="23"/>
    </row>
    <row r="10" customFormat="false" ht="23.85" hidden="false" customHeight="false" outlineLevel="0" collapsed="false">
      <c r="A10" s="12" t="n">
        <v>7</v>
      </c>
      <c r="B10" s="13" t="s">
        <v>30</v>
      </c>
      <c r="C10" s="22" t="s">
        <v>31</v>
      </c>
      <c r="D10" s="13" t="n">
        <v>1.5</v>
      </c>
      <c r="E10" s="13" t="n">
        <v>45</v>
      </c>
      <c r="F10" s="15" t="str">
        <f aca="false">IF(E10&gt;79.5, "A+", IF(E10&gt;74.9, "A", IF(E10&gt;69.9, "A-", IF(E10&gt;64.9, "B+",IF(E10&gt;59.9, "B",IF(E10&gt;54.9, "B-",IF(E10&gt;49.9, "C+",IF(E10&gt;44.9, "C",IF(E10 &gt;39.9, "D", "F")))))))))</f>
        <v>C</v>
      </c>
      <c r="G10" s="10" t="n">
        <f aca="false">IF(E10&gt;79.5,4, IF(E10&gt;74.9,3.75, IF(E10&gt;69.9,3.5, IF(E10&gt;64.9,3.25,IF(E10&gt;59.9,3,IF(E10&gt;54.9,2.75,IF(E10&gt;49.9,2.5,IF(E10&gt;44.9,2.25,IF(E10&gt;39.9,2,0)))))))))</f>
        <v>2.25</v>
      </c>
      <c r="H10" s="16"/>
      <c r="I10" s="10"/>
      <c r="J10" s="10"/>
      <c r="K10" s="17"/>
      <c r="L10" s="18"/>
      <c r="M10" s="19"/>
      <c r="N10" s="10" t="n">
        <v>1.5</v>
      </c>
      <c r="O10" s="20" t="str">
        <f aca="false">IF(G10=0,"Y","")</f>
        <v/>
      </c>
      <c r="P10" s="23"/>
    </row>
    <row r="11" customFormat="false" ht="13.8" hidden="false" customHeight="false" outlineLevel="0" collapsed="false">
      <c r="A11" s="12" t="n">
        <v>8</v>
      </c>
      <c r="B11" s="13" t="s">
        <v>32</v>
      </c>
      <c r="C11" s="14" t="s">
        <v>33</v>
      </c>
      <c r="D11" s="13" t="n">
        <v>3</v>
      </c>
      <c r="E11" s="13" t="n">
        <v>40</v>
      </c>
      <c r="F11" s="15" t="str">
        <f aca="false">IF(E11&gt;79.5, "A+", IF(E11&gt;74.9, "A", IF(E11&gt;69.9, "A-", IF(E11&gt;64.9, "B+",IF(E11&gt;59.9, "B",IF(E11&gt;54.9, "B-",IF(E11&gt;49.9, "C+",IF(E11&gt;44.9, "C",IF(E11 &gt;39.9, "D", "F")))))))))</f>
        <v>D</v>
      </c>
      <c r="G11" s="10" t="n">
        <f aca="false">IF(E11&gt;79.5,4, IF(E11&gt;74.9,3.75, IF(E11&gt;69.9,3.5, IF(E11&gt;64.9,3.25,IF(E11&gt;59.9,3,IF(E11&gt;54.9,2.75,IF(E11&gt;49.9,2.5,IF(E11&gt;44.9,2.25,IF(E11&gt;39.9,2,0)))))))))</f>
        <v>2</v>
      </c>
      <c r="H11" s="16"/>
      <c r="I11" s="10"/>
      <c r="J11" s="10"/>
      <c r="K11" s="17"/>
      <c r="L11" s="18"/>
      <c r="M11" s="19"/>
      <c r="N11" s="10" t="n">
        <v>3</v>
      </c>
      <c r="O11" s="20" t="str">
        <f aca="false">IF(G11=0,"Y","")</f>
        <v/>
      </c>
      <c r="P11" s="21"/>
    </row>
    <row r="12" customFormat="false" ht="23.85" hidden="false" customHeight="false" outlineLevel="0" collapsed="false">
      <c r="A12" s="12" t="n">
        <v>9</v>
      </c>
      <c r="B12" s="13" t="s">
        <v>34</v>
      </c>
      <c r="C12" s="14" t="s">
        <v>35</v>
      </c>
      <c r="D12" s="13" t="n">
        <v>1.5</v>
      </c>
      <c r="E12" s="13" t="n">
        <v>40</v>
      </c>
      <c r="F12" s="15" t="str">
        <f aca="false">IF(E12&gt;79.5, "A+", IF(E12&gt;74.9, "A", IF(E12&gt;69.9, "A-", IF(E12&gt;64.9, "B+",IF(E12&gt;59.9, "B",IF(E12&gt;54.9, "B-",IF(E12&gt;49.9, "C+",IF(E12&gt;44.9, "C",IF(E12 &gt;39.9, "D", "F")))))))))</f>
        <v>D</v>
      </c>
      <c r="G12" s="10" t="n">
        <f aca="false">IF(E12&gt;79.5,4, IF(E12&gt;74.9,3.75, IF(E12&gt;69.9,3.5, IF(E12&gt;64.9,3.25,IF(E12&gt;59.9,3,IF(E12&gt;54.9,2.75,IF(E12&gt;49.9,2.5,IF(E12&gt;44.9,2.25,IF(E12&gt;39.9,2,0)))))))))</f>
        <v>2</v>
      </c>
      <c r="H12" s="16"/>
      <c r="I12" s="10"/>
      <c r="J12" s="10"/>
      <c r="K12" s="17"/>
      <c r="L12" s="18"/>
      <c r="M12" s="19"/>
      <c r="N12" s="10" t="n">
        <v>1.5</v>
      </c>
      <c r="O12" s="20" t="str">
        <f aca="false">IF(G12=0,"Y","")</f>
        <v/>
      </c>
      <c r="P12" s="21"/>
    </row>
    <row r="13" customFormat="false" ht="13.8" hidden="false" customHeight="false" outlineLevel="0" collapsed="false">
      <c r="A13" s="12" t="n">
        <v>10</v>
      </c>
      <c r="B13" s="13" t="s">
        <v>36</v>
      </c>
      <c r="C13" s="22" t="s">
        <v>37</v>
      </c>
      <c r="D13" s="13" t="n">
        <v>0.75</v>
      </c>
      <c r="E13" s="13" t="n">
        <v>55</v>
      </c>
      <c r="F13" s="15" t="str">
        <f aca="false">IF(E13&gt;79.5, "A+", IF(E13&gt;74.9, "A", IF(E13&gt;69.9, "A-", IF(E13&gt;64.9, "B+",IF(E13&gt;59.9, "B",IF(E13&gt;54.9, "B-",IF(E13&gt;49.9, "C+",IF(E13&gt;44.9, "C",IF(E13 &gt;39.9, "D", "F")))))))))</f>
        <v>B-</v>
      </c>
      <c r="G13" s="24" t="n">
        <f aca="false">IF(E13&gt;79.5,4, IF(E13&gt;74.9,3.75, IF(E13&gt;69.9,3.5, IF(E13&gt;64.9,3.25,IF(E13&gt;59.9,3,IF(E13&gt;54.9,2.75,IF(E13&gt;49.9,2.5,IF(E13&gt;44.9,2.25,IF(E13&gt;39.9,2,0)))))))))</f>
        <v>2.75</v>
      </c>
      <c r="H13" s="16"/>
      <c r="I13" s="10"/>
      <c r="J13" s="10"/>
      <c r="K13" s="17"/>
      <c r="L13" s="18"/>
      <c r="M13" s="19"/>
      <c r="N13" s="10" t="n">
        <v>0.75</v>
      </c>
      <c r="O13" s="20" t="str">
        <f aca="false">IF(G13=0,"Y","")</f>
        <v/>
      </c>
      <c r="P13" s="21"/>
    </row>
    <row r="14" customFormat="false" ht="15.75" hidden="false" customHeight="false" outlineLevel="0" collapsed="false">
      <c r="A14" s="25"/>
      <c r="B14" s="26"/>
      <c r="C14" s="26"/>
      <c r="D14" s="26"/>
      <c r="E14" s="26"/>
      <c r="F14" s="27"/>
      <c r="G14" s="26"/>
      <c r="H14" s="28"/>
      <c r="I14" s="26"/>
      <c r="J14" s="26"/>
      <c r="K14" s="29"/>
      <c r="L14" s="26"/>
      <c r="M14" s="26"/>
      <c r="N14" s="30" t="n">
        <f aca="false">SUM(N4:N13)</f>
        <v>20.25</v>
      </c>
      <c r="O14" s="26"/>
      <c r="P14" s="31"/>
    </row>
    <row r="15" customFormat="false" ht="15.75" hidden="false" customHeight="false" outlineLevel="0" collapsed="false"/>
    <row r="16" customFormat="false" ht="16.5" hidden="false" customHeight="false" outlineLevel="0" collapsed="false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5" hidden="false" customHeight="false" outlineLevel="0" collapsed="false">
      <c r="A17" s="4" t="s">
        <v>1</v>
      </c>
      <c r="B17" s="4"/>
      <c r="C17" s="4"/>
      <c r="D17" s="5" t="s">
        <v>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customFormat="false" ht="15" hidden="false" customHeight="false" outlineLevel="0" collapsed="false">
      <c r="A18" s="6"/>
      <c r="B18" s="7" t="s">
        <v>3</v>
      </c>
      <c r="C18" s="7" t="s">
        <v>4</v>
      </c>
      <c r="D18" s="8" t="s">
        <v>39</v>
      </c>
      <c r="E18" s="8" t="s">
        <v>6</v>
      </c>
      <c r="F18" s="8" t="s">
        <v>7</v>
      </c>
      <c r="G18" s="8" t="s">
        <v>8</v>
      </c>
      <c r="H18" s="8" t="s">
        <v>9</v>
      </c>
      <c r="I18" s="8" t="s">
        <v>10</v>
      </c>
      <c r="J18" s="8" t="s">
        <v>11</v>
      </c>
      <c r="K18" s="9" t="s">
        <v>12</v>
      </c>
      <c r="L18" s="8" t="s">
        <v>13</v>
      </c>
      <c r="M18" s="10" t="s">
        <v>14</v>
      </c>
      <c r="N18" s="8" t="s">
        <v>15</v>
      </c>
      <c r="O18" s="8" t="s">
        <v>16</v>
      </c>
      <c r="P18" s="11" t="s">
        <v>17</v>
      </c>
      <c r="AF18" s="32"/>
    </row>
    <row r="19" customFormat="false" ht="15" hidden="false" customHeight="false" outlineLevel="0" collapsed="false">
      <c r="A19" s="12" t="n">
        <v>1</v>
      </c>
      <c r="B19" s="13" t="s">
        <v>40</v>
      </c>
      <c r="C19" s="14" t="s">
        <v>41</v>
      </c>
      <c r="D19" s="13" t="n">
        <v>3</v>
      </c>
      <c r="E19" s="13" t="n">
        <v>40</v>
      </c>
      <c r="F19" s="15" t="str">
        <f aca="false">IF(E19&gt;79.5, "A+", IF(E19&gt;74.9, "A", IF(E19&gt;69.9, "A-", IF(E19&gt;64.9, "B+",IF(E19&gt;59.9, "B",IF(E19&gt;54.9, "B-",IF(E19&gt;49.9, "C+",IF(E19&gt;44.9, "C",IF(E19 &gt;39.9, "D", "F")))))))))</f>
        <v>D</v>
      </c>
      <c r="G19" s="10" t="n">
        <f aca="false">IF(E19&gt;79.5,4, IF(E19&gt;74.9,3.75, IF(E19&gt;69.9,3.5, IF(E19&gt;64.9,3.25,IF(E19&gt;59.9,3,IF(E19&gt;54.9,2.75,IF(E19&gt;49.9,2.5,IF(E19&gt;44.9,2.25,IF(E19&gt;39.9,2,0)))))))))</f>
        <v>2</v>
      </c>
      <c r="H19" s="16" t="n">
        <f aca="false">(G19*N19+G20*N20+G21*N21+G22*N22+G23*N23+G24*N24+G25*N25+G26*N26+G27*N27)/N28</f>
        <v>2.25903614457831</v>
      </c>
      <c r="I19" s="10" t="n">
        <v>2.333</v>
      </c>
      <c r="J19" s="10" t="n">
        <v>20.25</v>
      </c>
      <c r="K19" s="17" t="n">
        <f aca="false">(H19*N28+I19*J19)/L19</f>
        <v>2.29556707317073</v>
      </c>
      <c r="L19" s="18" t="n">
        <f aca="false">J19+N28</f>
        <v>41</v>
      </c>
      <c r="M19" s="19" t="str">
        <f aca="false">IF(K19&gt;2,"PASSED", "FAIL")</f>
        <v>PASSED</v>
      </c>
      <c r="N19" s="10" t="n">
        <v>3</v>
      </c>
      <c r="O19" s="20" t="str">
        <f aca="false">IF(G19=0,"Y","")</f>
        <v/>
      </c>
      <c r="P19" s="21"/>
    </row>
    <row r="20" customFormat="false" ht="15" hidden="false" customHeight="false" outlineLevel="0" collapsed="false">
      <c r="A20" s="12" t="n">
        <v>2</v>
      </c>
      <c r="B20" s="13" t="s">
        <v>42</v>
      </c>
      <c r="C20" s="14" t="s">
        <v>43</v>
      </c>
      <c r="D20" s="13" t="n">
        <v>0.75</v>
      </c>
      <c r="E20" s="13" t="n">
        <v>40</v>
      </c>
      <c r="F20" s="15" t="str">
        <f aca="false">IF(E20&gt;79.5, "A+", IF(E20&gt;74.9, "A", IF(E20&gt;69.9, "A-", IF(E20&gt;64.9, "B+",IF(E20&gt;59.9, "B",IF(E20&gt;54.9, "B-",IF(E20&gt;49.9, "C+",IF(E20&gt;44.9, "C",IF(E20 &gt;39.9, "D", "F")))))))))</f>
        <v>D</v>
      </c>
      <c r="G20" s="10" t="n">
        <f aca="false">IF(E20&gt;79.5,4, IF(E20&gt;74.9,3.75, IF(E20&gt;69.9,3.5, IF(E20&gt;64.9,3.25,IF(E20&gt;59.9,3,IF(E20&gt;54.9,2.75,IF(E20&gt;49.9,2.5,IF(E20&gt;44.9,2.25,IF(E20&gt;39.9,2,0)))))))))</f>
        <v>2</v>
      </c>
      <c r="H20" s="16"/>
      <c r="I20" s="10"/>
      <c r="J20" s="10"/>
      <c r="K20" s="17"/>
      <c r="L20" s="18"/>
      <c r="M20" s="19"/>
      <c r="N20" s="10" t="n">
        <v>0.75</v>
      </c>
      <c r="O20" s="20" t="str">
        <f aca="false">IF(G20=0,"Y","")</f>
        <v/>
      </c>
      <c r="P20" s="23"/>
      <c r="AF20" s="33"/>
    </row>
    <row r="21" customFormat="false" ht="15" hidden="false" customHeight="false" outlineLevel="0" collapsed="false">
      <c r="A21" s="12" t="n">
        <v>3</v>
      </c>
      <c r="B21" s="13" t="s">
        <v>44</v>
      </c>
      <c r="C21" s="14" t="s">
        <v>45</v>
      </c>
      <c r="D21" s="13" t="n">
        <v>3</v>
      </c>
      <c r="E21" s="13" t="n">
        <v>40</v>
      </c>
      <c r="F21" s="15" t="str">
        <f aca="false">IF(E21&gt;79.5, "A+", IF(E21&gt;74.9, "A", IF(E21&gt;69.9, "A-", IF(E21&gt;64.9, "B+",IF(E21&gt;59.9, "B",IF(E21&gt;54.9, "B-",IF(E21&gt;49.9, "C+",IF(E21&gt;44.9, "C",IF(E21 &gt;39.9, "D", "F")))))))))</f>
        <v>D</v>
      </c>
      <c r="G21" s="10" t="n">
        <f aca="false">IF(E21&gt;79.5,4, IF(E21&gt;74.9,3.75, IF(E21&gt;69.9,3.5, IF(E21&gt;64.9,3.25,IF(E21&gt;59.9,3,IF(E21&gt;54.9,2.75,IF(E21&gt;49.9,2.5,IF(E21&gt;44.9,2.25,IF(E21&gt;39.9,2,0)))))))))</f>
        <v>2</v>
      </c>
      <c r="H21" s="16"/>
      <c r="I21" s="10"/>
      <c r="J21" s="10"/>
      <c r="K21" s="17"/>
      <c r="L21" s="18"/>
      <c r="M21" s="19"/>
      <c r="N21" s="10" t="n">
        <v>3</v>
      </c>
      <c r="O21" s="20" t="str">
        <f aca="false">IF(G21=0,"Y","")</f>
        <v/>
      </c>
      <c r="P21" s="23"/>
      <c r="AF21" s="33"/>
    </row>
    <row r="22" customFormat="false" ht="15" hidden="false" customHeight="false" outlineLevel="0" collapsed="false">
      <c r="A22" s="12" t="n">
        <v>4</v>
      </c>
      <c r="B22" s="13" t="s">
        <v>46</v>
      </c>
      <c r="C22" s="22" t="s">
        <v>47</v>
      </c>
      <c r="D22" s="13" t="n">
        <v>3</v>
      </c>
      <c r="E22" s="13" t="n">
        <v>45</v>
      </c>
      <c r="F22" s="15" t="str">
        <f aca="false">IF(E22&gt;79.5, "A+", IF(E22&gt;74.9, "A", IF(E22&gt;69.9, "A-", IF(E22&gt;64.9, "B+",IF(E22&gt;59.9, "B",IF(E22&gt;54.9, "B-",IF(E22&gt;49.9, "C+",IF(E22&gt;44.9, "C",IF(E22 &gt;39.9, "D", "F")))))))))</f>
        <v>C</v>
      </c>
      <c r="G22" s="10" t="n">
        <f aca="false">IF(E22&gt;79.5,4, IF(E22&gt;74.9,3.75, IF(E22&gt;69.9,3.5, IF(E22&gt;64.9,3.25,IF(E22&gt;59.9,3,IF(E22&gt;54.9,2.75,IF(E22&gt;49.9,2.5,IF(E22&gt;44.9,2.25,IF(E22&gt;39.9,2,0)))))))))</f>
        <v>2.25</v>
      </c>
      <c r="H22" s="16"/>
      <c r="I22" s="10"/>
      <c r="J22" s="10"/>
      <c r="K22" s="17"/>
      <c r="L22" s="18"/>
      <c r="M22" s="19"/>
      <c r="N22" s="10" t="n">
        <v>3</v>
      </c>
      <c r="O22" s="20" t="str">
        <f aca="false">IF(G22=0,"Y","")</f>
        <v/>
      </c>
      <c r="P22" s="23"/>
      <c r="AF22" s="33"/>
    </row>
    <row r="23" customFormat="false" ht="15" hidden="false" customHeight="false" outlineLevel="0" collapsed="false">
      <c r="A23" s="12" t="n">
        <v>5</v>
      </c>
      <c r="B23" s="13" t="s">
        <v>48</v>
      </c>
      <c r="C23" s="34" t="s">
        <v>49</v>
      </c>
      <c r="D23" s="13" t="n">
        <v>2</v>
      </c>
      <c r="E23" s="13" t="n">
        <v>45</v>
      </c>
      <c r="F23" s="15" t="str">
        <f aca="false">IF(E23&gt;79.5, "A+", IF(E23&gt;74.9, "A", IF(E23&gt;69.9, "A-", IF(E23&gt;64.9, "B+",IF(E23&gt;59.9, "B",IF(E23&gt;54.9, "B-",IF(E23&gt;49.9, "C+",IF(E23&gt;44.9, "C",IF(E23 &gt;39.9, "D", "F")))))))))</f>
        <v>C</v>
      </c>
      <c r="G23" s="10" t="n">
        <f aca="false">IF(E23&gt;79.5,4, IF(E23&gt;74.9,3.75, IF(E23&gt;69.9,3.5, IF(E23&gt;64.9,3.25,IF(E23&gt;59.9,3,IF(E23&gt;54.9,2.75,IF(E23&gt;49.9,2.5,IF(E23&gt;44.9,2.25,IF(E23&gt;39.9,2,0)))))))))</f>
        <v>2.25</v>
      </c>
      <c r="H23" s="16"/>
      <c r="I23" s="10"/>
      <c r="J23" s="10"/>
      <c r="K23" s="17"/>
      <c r="L23" s="18"/>
      <c r="M23" s="19"/>
      <c r="N23" s="10" t="n">
        <v>2</v>
      </c>
      <c r="O23" s="20" t="str">
        <f aca="false">IF(G23=0,"Y","")</f>
        <v/>
      </c>
      <c r="P23" s="23"/>
      <c r="AF23" s="33"/>
    </row>
    <row r="24" customFormat="false" ht="25.5" hidden="false" customHeight="false" outlineLevel="0" collapsed="false">
      <c r="A24" s="12" t="n">
        <v>6</v>
      </c>
      <c r="B24" s="13" t="s">
        <v>50</v>
      </c>
      <c r="C24" s="34" t="s">
        <v>51</v>
      </c>
      <c r="D24" s="13" t="n">
        <v>3</v>
      </c>
      <c r="E24" s="13" t="n">
        <v>45</v>
      </c>
      <c r="F24" s="15" t="str">
        <f aca="false">IF(E24&gt;79.5, "A+", IF(E24&gt;74.9, "A", IF(E24&gt;69.9, "A-", IF(E24&gt;64.9, "B+",IF(E24&gt;59.9, "B",IF(E24&gt;54.9, "B-",IF(E24&gt;49.9, "C+",IF(E24&gt;44.9, "C",IF(E24 &gt;39.9, "D", "F")))))))))</f>
        <v>C</v>
      </c>
      <c r="G24" s="10" t="n">
        <f aca="false">IF(E24&gt;79.5,4, IF(E24&gt;74.9,3.75, IF(E24&gt;69.9,3.5, IF(E24&gt;64.9,3.25,IF(E24&gt;59.9,3,IF(E24&gt;54.9,2.75,IF(E24&gt;49.9,2.5,IF(E24&gt;44.9,2.25,IF(E24&gt;39.9,2,0)))))))))</f>
        <v>2.25</v>
      </c>
      <c r="H24" s="16"/>
      <c r="I24" s="10"/>
      <c r="J24" s="10"/>
      <c r="K24" s="17"/>
      <c r="L24" s="18"/>
      <c r="M24" s="19"/>
      <c r="N24" s="10" t="n">
        <v>3</v>
      </c>
      <c r="O24" s="20" t="str">
        <f aca="false">IF(G24=0,"Y","")</f>
        <v/>
      </c>
      <c r="P24" s="23"/>
      <c r="AF24" s="33"/>
    </row>
    <row r="25" customFormat="false" ht="25.5" hidden="false" customHeight="false" outlineLevel="0" collapsed="false">
      <c r="A25" s="12" t="n">
        <v>7</v>
      </c>
      <c r="B25" s="13" t="s">
        <v>52</v>
      </c>
      <c r="C25" s="22" t="s">
        <v>53</v>
      </c>
      <c r="D25" s="13" t="n">
        <v>1.5</v>
      </c>
      <c r="E25" s="13" t="n">
        <v>50</v>
      </c>
      <c r="F25" s="15" t="str">
        <f aca="false">IF(E25&gt;79.5, "A+", IF(E25&gt;74.9, "A", IF(E25&gt;69.9, "A-", IF(E25&gt;64.9, "B+",IF(E25&gt;59.9, "B",IF(E25&gt;54.9, "B-",IF(E25&gt;49.9, "C+",IF(E25&gt;44.9, "C",IF(E25 &gt;39.9, "D", "F")))))))))</f>
        <v>C+</v>
      </c>
      <c r="G25" s="10" t="n">
        <f aca="false">IF(E25&gt;79.5,4, IF(E25&gt;74.9,3.75, IF(E25&gt;69.9,3.5, IF(E25&gt;64.9,3.25,IF(E25&gt;59.9,3,IF(E25&gt;54.9,2.75,IF(E25&gt;49.9,2.5,IF(E25&gt;44.9,2.25,IF(E25&gt;39.9,2,0)))))))))</f>
        <v>2.5</v>
      </c>
      <c r="H25" s="16"/>
      <c r="I25" s="10"/>
      <c r="J25" s="10"/>
      <c r="K25" s="17"/>
      <c r="L25" s="18"/>
      <c r="M25" s="19"/>
      <c r="N25" s="10" t="n">
        <v>1.5</v>
      </c>
      <c r="O25" s="20" t="str">
        <f aca="false">IF(G25=0,"Y","")</f>
        <v/>
      </c>
      <c r="P25" s="23"/>
      <c r="AF25" s="33"/>
    </row>
    <row r="26" customFormat="false" ht="25.5" hidden="false" customHeight="false" outlineLevel="0" collapsed="false">
      <c r="A26" s="12" t="n">
        <v>8</v>
      </c>
      <c r="B26" s="13" t="s">
        <v>54</v>
      </c>
      <c r="C26" s="34" t="s">
        <v>55</v>
      </c>
      <c r="D26" s="13" t="n">
        <v>3</v>
      </c>
      <c r="E26" s="13" t="n">
        <v>50</v>
      </c>
      <c r="F26" s="15" t="str">
        <f aca="false">IF(E26&gt;79.5, "A+", IF(E26&gt;74.9, "A", IF(E26&gt;69.9, "A-", IF(E26&gt;64.9, "B+",IF(E26&gt;59.9, "B",IF(E26&gt;54.9, "B-",IF(E26&gt;49.9, "C+",IF(E26&gt;44.9, "C",IF(E26 &gt;39.9, "D", "F")))))))))</f>
        <v>C+</v>
      </c>
      <c r="G26" s="10" t="n">
        <f aca="false">IF(E26&gt;79.5,4, IF(E26&gt;74.9,3.75, IF(E26&gt;69.9,3.5, IF(E26&gt;64.9,3.25,IF(E26&gt;59.9,3,IF(E26&gt;54.9,2.75,IF(E26&gt;49.9,2.5,IF(E26&gt;44.9,2.25,IF(E26&gt;39.9,2,0)))))))))</f>
        <v>2.5</v>
      </c>
      <c r="H26" s="16"/>
      <c r="I26" s="10"/>
      <c r="J26" s="10"/>
      <c r="K26" s="17"/>
      <c r="L26" s="18"/>
      <c r="M26" s="19"/>
      <c r="N26" s="10" t="n">
        <v>3</v>
      </c>
      <c r="O26" s="20" t="str">
        <f aca="false">IF(G26=0,"Y","")</f>
        <v/>
      </c>
      <c r="P26" s="21"/>
    </row>
    <row r="27" customFormat="false" ht="25.5" hidden="false" customHeight="false" outlineLevel="0" collapsed="false">
      <c r="A27" s="12" t="n">
        <v>9</v>
      </c>
      <c r="B27" s="13" t="s">
        <v>56</v>
      </c>
      <c r="C27" s="34" t="s">
        <v>57</v>
      </c>
      <c r="D27" s="13" t="n">
        <v>1.5</v>
      </c>
      <c r="E27" s="13" t="n">
        <v>55</v>
      </c>
      <c r="F27" s="15" t="str">
        <f aca="false">IF(E27&gt;79.5, "A+", IF(E27&gt;74.9, "A", IF(E27&gt;69.9, "A-", IF(E27&gt;64.9, "B+",IF(E27&gt;59.9, "B",IF(E27&gt;54.9, "B-",IF(E27&gt;49.9, "C+",IF(E27&gt;44.9, "C",IF(E27 &gt;39.9, "D", "F")))))))))</f>
        <v>B-</v>
      </c>
      <c r="G27" s="10" t="n">
        <f aca="false">IF(E27&gt;79.5,4, IF(E27&gt;74.9,3.75, IF(E27&gt;69.9,3.5, IF(E27&gt;64.9,3.25,IF(E27&gt;59.9,3,IF(E27&gt;54.9,2.75,IF(E27&gt;49.9,2.5,IF(E27&gt;44.9,2.25,IF(E27&gt;39.9,2,0)))))))))</f>
        <v>2.75</v>
      </c>
      <c r="H27" s="16"/>
      <c r="I27" s="10"/>
      <c r="J27" s="10"/>
      <c r="K27" s="17"/>
      <c r="L27" s="18"/>
      <c r="M27" s="19"/>
      <c r="N27" s="10" t="n">
        <v>1.5</v>
      </c>
      <c r="O27" s="20" t="str">
        <f aca="false">IF(G27=0,"Y","")</f>
        <v/>
      </c>
      <c r="P27" s="21"/>
    </row>
    <row r="28" customFormat="false" ht="15.75" hidden="false" customHeight="false" outlineLevel="0" collapsed="false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9"/>
      <c r="L28" s="26"/>
      <c r="M28" s="26"/>
      <c r="N28" s="30" t="n">
        <f aca="false">SUM(N19:N27)</f>
        <v>20.75</v>
      </c>
      <c r="O28" s="26"/>
      <c r="P28" s="31"/>
    </row>
    <row r="29" customFormat="false" ht="15" hidden="false" customHeight="false" outlineLevel="0" collapsed="false">
      <c r="G29" s="35"/>
    </row>
  </sheetData>
  <mergeCells count="19">
    <mergeCell ref="A1:P1"/>
    <mergeCell ref="A2:C2"/>
    <mergeCell ref="D2:P2"/>
    <mergeCell ref="H4:H13"/>
    <mergeCell ref="I4:I13"/>
    <mergeCell ref="J4:J13"/>
    <mergeCell ref="K4:K13"/>
    <mergeCell ref="L4:L13"/>
    <mergeCell ref="M4:M13"/>
    <mergeCell ref="A16:P16"/>
    <mergeCell ref="A17:C17"/>
    <mergeCell ref="D17:P17"/>
    <mergeCell ref="H19:H27"/>
    <mergeCell ref="I19:I27"/>
    <mergeCell ref="J19:J27"/>
    <mergeCell ref="K19:K27"/>
    <mergeCell ref="L19:L27"/>
    <mergeCell ref="M19:M27"/>
    <mergeCell ref="AF20:AF25"/>
  </mergeCells>
  <conditionalFormatting sqref="F19:F27">
    <cfRule type="containsText" priority="2" operator="containsText" aboveAverage="0" equalAverage="0" bottom="0" percent="0" rank="0" text="D" dxfId="0">
      <formula>NOT(ISERROR(SEARCH("D",F19)))</formula>
    </cfRule>
  </conditionalFormatting>
  <conditionalFormatting sqref="F4:F13">
    <cfRule type="containsText" priority="3" operator="containsText" aboveAverage="0" equalAverage="0" bottom="0" percent="0" rank="0" text="D" dxfId="1">
      <formula>NOT(ISERROR(SEARCH("D",F4)))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2023-04-29T05:57:32Z</dcterms:created>
  <dc:creator>Uaer</dc:creator>
  <dc:description/>
  <dc:language>en-US</dc:language>
  <cp:lastModifiedBy/>
  <dcterms:modified xsi:type="dcterms:W3CDTF">2023-08-08T12:05:37Z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