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derali/iCloud Drive (Archive)/Downloads/"/>
    </mc:Choice>
  </mc:AlternateContent>
  <xr:revisionPtr revIDLastSave="0" documentId="8_{910280A5-F8BF-0745-A628-798138F5C662}" xr6:coauthVersionLast="47" xr6:coauthVersionMax="47" xr10:uidLastSave="{00000000-0000-0000-0000-000000000000}"/>
  <bookViews>
    <workbookView xWindow="380" yWindow="500" windowWidth="28040" windowHeight="16100" activeTab="1" xr2:uid="{52F760A8-6336-EA4D-8A6B-1BD84F4A9C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C15" i="2"/>
  <c r="B22" i="2" s="1"/>
  <c r="B15" i="2"/>
  <c r="B21" i="2"/>
  <c r="C14" i="2"/>
  <c r="C12" i="2"/>
  <c r="C13" i="2"/>
  <c r="B5" i="2"/>
  <c r="B24" i="2" l="1"/>
  <c r="B23" i="2"/>
</calcChain>
</file>

<file path=xl/sharedStrings.xml><?xml version="1.0" encoding="utf-8"?>
<sst xmlns="http://schemas.openxmlformats.org/spreadsheetml/2006/main" count="77" uniqueCount="71">
  <si>
    <t>Roll No.</t>
  </si>
  <si>
    <t>Name</t>
  </si>
  <si>
    <t>ITC</t>
  </si>
  <si>
    <t>DBMS</t>
  </si>
  <si>
    <t>SE</t>
  </si>
  <si>
    <t>Behaviour Marks</t>
  </si>
  <si>
    <t>Networking</t>
  </si>
  <si>
    <t>Stacy</t>
  </si>
  <si>
    <t>Wendy</t>
  </si>
  <si>
    <t>John</t>
  </si>
  <si>
    <t>Joe</t>
  </si>
  <si>
    <t>Ali</t>
  </si>
  <si>
    <t>Uzma</t>
  </si>
  <si>
    <t>Aaron</t>
  </si>
  <si>
    <t>Victor</t>
  </si>
  <si>
    <t>Harry</t>
  </si>
  <si>
    <t>Anuj</t>
  </si>
  <si>
    <t>Nelson</t>
  </si>
  <si>
    <t>Karla</t>
  </si>
  <si>
    <t>Suman</t>
  </si>
  <si>
    <t>Dheeraj</t>
  </si>
  <si>
    <t>Varun</t>
  </si>
  <si>
    <t>Semester 3rd- 2024-2027</t>
  </si>
  <si>
    <t>Section A</t>
  </si>
  <si>
    <t>Subject Wise Marks</t>
  </si>
  <si>
    <t>University of UK</t>
  </si>
  <si>
    <t>XYZ, 5th Street, UK</t>
  </si>
  <si>
    <t>SUBJECT</t>
  </si>
  <si>
    <t>TOTAL MARKS</t>
  </si>
  <si>
    <t>MARKS OBTAINED</t>
  </si>
  <si>
    <t>SECTION</t>
  </si>
  <si>
    <t>TOTAL MARKS OUT OF 30</t>
  </si>
  <si>
    <t>PERCENTAGE</t>
  </si>
  <si>
    <t>GRADE</t>
  </si>
  <si>
    <t>REMARKS</t>
  </si>
  <si>
    <t>GRADING SYSTEM</t>
  </si>
  <si>
    <t>MIN</t>
  </si>
  <si>
    <t>MAX</t>
  </si>
  <si>
    <t>93-86</t>
  </si>
  <si>
    <t>85-76</t>
  </si>
  <si>
    <t>75-66</t>
  </si>
  <si>
    <t>100-95</t>
  </si>
  <si>
    <t>65-56</t>
  </si>
  <si>
    <t>55-46</t>
  </si>
  <si>
    <t>45-36</t>
  </si>
  <si>
    <t>35-26</t>
  </si>
  <si>
    <t>26 and below</t>
  </si>
  <si>
    <t>A++</t>
  </si>
  <si>
    <t>A+</t>
  </si>
  <si>
    <t>A</t>
  </si>
  <si>
    <t>B+</t>
  </si>
  <si>
    <t>B</t>
  </si>
  <si>
    <t>C</t>
  </si>
  <si>
    <t>D</t>
  </si>
  <si>
    <t>E</t>
  </si>
  <si>
    <t>F</t>
  </si>
  <si>
    <t>OUTSTANDING</t>
  </si>
  <si>
    <t>EXCELENT</t>
  </si>
  <si>
    <t>VERY GOOD</t>
  </si>
  <si>
    <t>GOOD</t>
  </si>
  <si>
    <t>ABOVE AVERAGE</t>
  </si>
  <si>
    <t>AVERAGE</t>
  </si>
  <si>
    <t>BELOW AVERAGE</t>
  </si>
  <si>
    <t>NEED IMPROVEMENT</t>
  </si>
  <si>
    <t>FAILED</t>
  </si>
  <si>
    <t>STUDENT'S NAME</t>
  </si>
  <si>
    <t>ROLL NO</t>
  </si>
  <si>
    <t>NETWORKING</t>
  </si>
  <si>
    <t>DEPARTMENT</t>
  </si>
  <si>
    <t>COMPUTER</t>
  </si>
  <si>
    <t>Year 2024-2027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</si>
</sst>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16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Aptos Narrow"/>
      <scheme val="minor"/>
    </font>
    <font>
      <b/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3" fillId="0" borderId="0" xfId="0" applyFont="1"/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10" borderId="12" xfId="0" applyFont="1" applyFill="1" applyBorder="1"/>
    <xf numFmtId="0" fontId="5" fillId="10" borderId="12" xfId="0" applyFont="1" applyFill="1" applyBorder="1" applyAlignment="1">
      <alignment horizontal="center"/>
    </xf>
    <xf numFmtId="0" fontId="5" fillId="9" borderId="14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EE36-784A-B14B-B39D-ACD58B642D0E}">
  <dimension ref="A1:G19"/>
  <sheetViews>
    <sheetView showGridLines="0" workbookViewId="0">
      <selection activeCell="F6" sqref="F6"/>
    </sheetView>
  </sheetViews>
  <sheetFormatPr baseColWidth="10" defaultRowHeight="16" x14ac:dyDescent="0.2"/>
  <cols>
    <col min="3" max="3" width="16" customWidth="1"/>
    <col min="4" max="4" width="17.83203125" customWidth="1"/>
    <col min="6" max="6" width="15.83203125" bestFit="1" customWidth="1"/>
    <col min="7" max="7" width="22.83203125" bestFit="1" customWidth="1"/>
    <col min="8" max="8" width="17.1640625" customWidth="1"/>
    <col min="9" max="9" width="22.83203125" customWidth="1"/>
  </cols>
  <sheetData>
    <row r="1" spans="1:7" ht="29" customHeight="1" thickBot="1" x14ac:dyDescent="0.3">
      <c r="A1" s="29" t="s">
        <v>23</v>
      </c>
      <c r="B1" s="30"/>
      <c r="C1" s="30"/>
      <c r="D1" s="30"/>
      <c r="E1" s="30"/>
      <c r="F1" s="30"/>
      <c r="G1" s="31"/>
    </row>
    <row r="2" spans="1:7" ht="30" customHeight="1" thickBot="1" x14ac:dyDescent="0.3">
      <c r="A2" s="32" t="s">
        <v>22</v>
      </c>
      <c r="B2" s="33"/>
      <c r="C2" s="33"/>
      <c r="D2" s="33"/>
      <c r="E2" s="33"/>
      <c r="F2" s="33"/>
      <c r="G2" s="34"/>
    </row>
    <row r="3" spans="1:7" ht="31" customHeight="1" thickBot="1" x14ac:dyDescent="0.3">
      <c r="A3" s="29" t="s">
        <v>24</v>
      </c>
      <c r="B3" s="30"/>
      <c r="C3" s="30"/>
      <c r="D3" s="30"/>
      <c r="E3" s="30"/>
      <c r="F3" s="30"/>
      <c r="G3" s="31"/>
    </row>
    <row r="4" spans="1:7" ht="24" thickBot="1" x14ac:dyDescent="0.3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6</v>
      </c>
      <c r="G4" s="4" t="s">
        <v>5</v>
      </c>
    </row>
    <row r="5" spans="1:7" ht="23" x14ac:dyDescent="0.25">
      <c r="A5" s="5">
        <v>240</v>
      </c>
      <c r="B5" s="6" t="s">
        <v>7</v>
      </c>
      <c r="C5" s="7">
        <v>78</v>
      </c>
      <c r="D5" s="7">
        <v>88</v>
      </c>
      <c r="E5" s="7">
        <v>87</v>
      </c>
      <c r="F5" s="7">
        <v>74</v>
      </c>
      <c r="G5" s="8">
        <v>90</v>
      </c>
    </row>
    <row r="6" spans="1:7" ht="23" x14ac:dyDescent="0.25">
      <c r="A6" s="9">
        <v>241</v>
      </c>
      <c r="B6" s="10" t="s">
        <v>8</v>
      </c>
      <c r="C6" s="11">
        <v>87</v>
      </c>
      <c r="D6" s="11">
        <v>85</v>
      </c>
      <c r="E6" s="11">
        <v>83</v>
      </c>
      <c r="F6" s="11">
        <v>75</v>
      </c>
      <c r="G6" s="12">
        <v>98</v>
      </c>
    </row>
    <row r="7" spans="1:7" ht="23" x14ac:dyDescent="0.25">
      <c r="A7" s="9">
        <v>242</v>
      </c>
      <c r="B7" s="10" t="s">
        <v>9</v>
      </c>
      <c r="C7" s="11">
        <v>66</v>
      </c>
      <c r="D7" s="11">
        <v>76</v>
      </c>
      <c r="E7" s="11">
        <v>54</v>
      </c>
      <c r="F7" s="11">
        <v>44</v>
      </c>
      <c r="G7" s="12">
        <v>80</v>
      </c>
    </row>
    <row r="8" spans="1:7" ht="23" x14ac:dyDescent="0.25">
      <c r="A8" s="9">
        <v>243</v>
      </c>
      <c r="B8" s="10" t="s">
        <v>10</v>
      </c>
      <c r="C8" s="11">
        <v>70</v>
      </c>
      <c r="D8" s="11">
        <v>73</v>
      </c>
      <c r="E8" s="11">
        <v>84</v>
      </c>
      <c r="F8" s="11">
        <v>82</v>
      </c>
      <c r="G8" s="12">
        <v>70</v>
      </c>
    </row>
    <row r="9" spans="1:7" ht="23" x14ac:dyDescent="0.25">
      <c r="A9" s="9">
        <v>244</v>
      </c>
      <c r="B9" s="10" t="s">
        <v>11</v>
      </c>
      <c r="C9" s="11">
        <v>80</v>
      </c>
      <c r="D9" s="11">
        <v>70</v>
      </c>
      <c r="E9" s="11">
        <v>66</v>
      </c>
      <c r="F9" s="11">
        <v>48</v>
      </c>
      <c r="G9" s="12">
        <v>88</v>
      </c>
    </row>
    <row r="10" spans="1:7" ht="23" x14ac:dyDescent="0.25">
      <c r="A10" s="9">
        <v>245</v>
      </c>
      <c r="B10" s="10" t="s">
        <v>12</v>
      </c>
      <c r="C10" s="11">
        <v>60</v>
      </c>
      <c r="D10" s="11">
        <v>54</v>
      </c>
      <c r="E10" s="11">
        <v>65</v>
      </c>
      <c r="F10" s="11">
        <v>55</v>
      </c>
      <c r="G10" s="12">
        <v>86</v>
      </c>
    </row>
    <row r="11" spans="1:7" ht="23" x14ac:dyDescent="0.25">
      <c r="A11" s="9">
        <v>246</v>
      </c>
      <c r="B11" s="10" t="s">
        <v>13</v>
      </c>
      <c r="C11" s="11">
        <v>85</v>
      </c>
      <c r="D11" s="11">
        <v>44</v>
      </c>
      <c r="E11" s="11">
        <v>85</v>
      </c>
      <c r="F11" s="11">
        <v>54</v>
      </c>
      <c r="G11" s="12">
        <v>82</v>
      </c>
    </row>
    <row r="12" spans="1:7" ht="23" x14ac:dyDescent="0.25">
      <c r="A12" s="9">
        <v>247</v>
      </c>
      <c r="B12" s="10" t="s">
        <v>14</v>
      </c>
      <c r="C12" s="11">
        <v>86</v>
      </c>
      <c r="D12" s="11">
        <v>76</v>
      </c>
      <c r="E12" s="11">
        <v>82</v>
      </c>
      <c r="F12" s="11">
        <v>87</v>
      </c>
      <c r="G12" s="12">
        <v>91</v>
      </c>
    </row>
    <row r="13" spans="1:7" ht="23" x14ac:dyDescent="0.25">
      <c r="A13" s="9">
        <v>248</v>
      </c>
      <c r="B13" s="10" t="s">
        <v>15</v>
      </c>
      <c r="C13" s="11">
        <v>76</v>
      </c>
      <c r="D13" s="11">
        <v>54</v>
      </c>
      <c r="E13" s="11">
        <v>73</v>
      </c>
      <c r="F13" s="11">
        <v>65</v>
      </c>
      <c r="G13" s="12">
        <v>60</v>
      </c>
    </row>
    <row r="14" spans="1:7" ht="23" x14ac:dyDescent="0.25">
      <c r="A14" s="9">
        <v>249</v>
      </c>
      <c r="B14" s="10" t="s">
        <v>16</v>
      </c>
      <c r="C14" s="11">
        <v>74</v>
      </c>
      <c r="D14" s="11">
        <v>66</v>
      </c>
      <c r="E14" s="11">
        <v>43</v>
      </c>
      <c r="F14" s="11">
        <v>48</v>
      </c>
      <c r="G14" s="12">
        <v>67</v>
      </c>
    </row>
    <row r="15" spans="1:7" ht="23" x14ac:dyDescent="0.25">
      <c r="A15" s="9">
        <v>250</v>
      </c>
      <c r="B15" s="10" t="s">
        <v>17</v>
      </c>
      <c r="C15" s="11">
        <v>53</v>
      </c>
      <c r="D15" s="11">
        <v>44</v>
      </c>
      <c r="E15" s="11">
        <v>56</v>
      </c>
      <c r="F15" s="11">
        <v>43</v>
      </c>
      <c r="G15" s="12">
        <v>60</v>
      </c>
    </row>
    <row r="16" spans="1:7" ht="23" x14ac:dyDescent="0.25">
      <c r="A16" s="9">
        <v>251</v>
      </c>
      <c r="B16" s="10" t="s">
        <v>18</v>
      </c>
      <c r="C16" s="11">
        <v>77</v>
      </c>
      <c r="D16" s="11">
        <v>65</v>
      </c>
      <c r="E16" s="11">
        <v>76</v>
      </c>
      <c r="F16" s="11">
        <v>77</v>
      </c>
      <c r="G16" s="12">
        <v>86</v>
      </c>
    </row>
    <row r="17" spans="1:7" ht="23" x14ac:dyDescent="0.25">
      <c r="A17" s="9">
        <v>252</v>
      </c>
      <c r="B17" s="10" t="s">
        <v>19</v>
      </c>
      <c r="C17" s="11">
        <v>88</v>
      </c>
      <c r="D17" s="11">
        <v>76</v>
      </c>
      <c r="E17" s="11">
        <v>56</v>
      </c>
      <c r="F17" s="11">
        <v>71</v>
      </c>
      <c r="G17" s="12">
        <v>82</v>
      </c>
    </row>
    <row r="18" spans="1:7" ht="23" x14ac:dyDescent="0.25">
      <c r="A18" s="9">
        <v>253</v>
      </c>
      <c r="B18" s="10" t="s">
        <v>20</v>
      </c>
      <c r="C18" s="11">
        <v>89</v>
      </c>
      <c r="D18" s="11">
        <v>72</v>
      </c>
      <c r="E18" s="11">
        <v>87</v>
      </c>
      <c r="F18" s="11">
        <v>79</v>
      </c>
      <c r="G18" s="12">
        <v>80</v>
      </c>
    </row>
    <row r="19" spans="1:7" ht="24" thickBot="1" x14ac:dyDescent="0.3">
      <c r="A19" s="13">
        <v>254</v>
      </c>
      <c r="B19" s="14" t="s">
        <v>21</v>
      </c>
      <c r="C19" s="15">
        <v>72</v>
      </c>
      <c r="D19" s="15">
        <v>67</v>
      </c>
      <c r="E19" s="15">
        <v>66</v>
      </c>
      <c r="F19" s="15">
        <v>53</v>
      </c>
      <c r="G19" s="16">
        <v>70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B5A0-A240-8B49-8541-1C4DEAB22F57}">
  <dimension ref="A1:L26"/>
  <sheetViews>
    <sheetView tabSelected="1" workbookViewId="0">
      <selection activeCell="M25" sqref="M25"/>
    </sheetView>
  </sheetViews>
  <sheetFormatPr baseColWidth="10" defaultRowHeight="16" x14ac:dyDescent="0.2"/>
  <cols>
    <col min="1" max="1" width="32.1640625" customWidth="1"/>
    <col min="2" max="2" width="19.5" customWidth="1"/>
    <col min="3" max="3" width="23" customWidth="1"/>
    <col min="8" max="8" width="17.1640625" bestFit="1" customWidth="1"/>
    <col min="9" max="9" width="16.1640625" customWidth="1"/>
  </cols>
  <sheetData>
    <row r="1" spans="1:12" ht="30" customHeight="1" thickBot="1" x14ac:dyDescent="0.25">
      <c r="A1" s="35" t="s">
        <v>25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1:12" ht="26" customHeight="1" thickBot="1" x14ac:dyDescent="0.25">
      <c r="A2" s="38" t="s">
        <v>26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40"/>
    </row>
    <row r="3" spans="1:12" ht="29" customHeight="1" thickBot="1" x14ac:dyDescent="0.25">
      <c r="A3" s="35" t="s">
        <v>70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2" ht="18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18" x14ac:dyDescent="0.2">
      <c r="A5" s="28" t="s">
        <v>65</v>
      </c>
      <c r="B5" s="21" t="str">
        <f>VLOOKUP(I5,Sheet1!A4:G19,2)</f>
        <v>Stacy</v>
      </c>
      <c r="C5" s="21"/>
      <c r="D5" s="21"/>
      <c r="E5" s="21"/>
      <c r="F5" s="21"/>
      <c r="G5" s="21"/>
      <c r="H5" s="28" t="s">
        <v>66</v>
      </c>
      <c r="I5" s="21">
        <v>240</v>
      </c>
      <c r="J5" s="21"/>
      <c r="K5" s="21"/>
      <c r="L5" s="21"/>
    </row>
    <row r="6" spans="1:12" ht="18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ht="18" x14ac:dyDescent="0.2">
      <c r="A7" s="28" t="s">
        <v>30</v>
      </c>
      <c r="B7" s="21" t="s">
        <v>49</v>
      </c>
      <c r="C7" s="21"/>
      <c r="D7" s="21"/>
      <c r="E7" s="21"/>
      <c r="F7" s="21"/>
      <c r="G7" s="21"/>
      <c r="H7" s="28" t="s">
        <v>68</v>
      </c>
      <c r="I7" s="24" t="s">
        <v>69</v>
      </c>
      <c r="J7" s="21"/>
      <c r="K7" s="21"/>
      <c r="L7" s="21"/>
    </row>
    <row r="8" spans="1:12" ht="18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 ht="18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ht="18" x14ac:dyDescent="0.2">
      <c r="A10" s="27" t="s">
        <v>27</v>
      </c>
      <c r="B10" s="27" t="s">
        <v>28</v>
      </c>
      <c r="C10" s="27" t="s">
        <v>29</v>
      </c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8" x14ac:dyDescent="0.2">
      <c r="A11" s="23" t="s">
        <v>2</v>
      </c>
      <c r="B11" s="23">
        <v>100</v>
      </c>
      <c r="C11" s="23">
        <f>VLOOKUP($I$5,Sheet1!$A$4:$G$19,3)</f>
        <v>78</v>
      </c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8" x14ac:dyDescent="0.2">
      <c r="A12" s="23" t="s">
        <v>3</v>
      </c>
      <c r="B12" s="23">
        <v>100</v>
      </c>
      <c r="C12" s="23">
        <f>VLOOKUP($I$5,Sheet1!$A$4:$G$19,4)</f>
        <v>88</v>
      </c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8" x14ac:dyDescent="0.2">
      <c r="A13" s="23" t="s">
        <v>4</v>
      </c>
      <c r="B13" s="23">
        <v>100</v>
      </c>
      <c r="C13" s="23">
        <f>VLOOKUP($I$5,Sheet1!$A$4:$G$19,5)</f>
        <v>87</v>
      </c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8" x14ac:dyDescent="0.2">
      <c r="A14" s="23" t="s">
        <v>67</v>
      </c>
      <c r="B14" s="23">
        <v>100</v>
      </c>
      <c r="C14" s="23">
        <f>VLOOKUP($I$5,Sheet1!$A$4:$G$19,6)</f>
        <v>74</v>
      </c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8" x14ac:dyDescent="0.2">
      <c r="A15" s="22"/>
      <c r="B15" s="23">
        <f>SUM(B11:B14)</f>
        <v>400</v>
      </c>
      <c r="C15" s="23">
        <f>SUM(C11:C14)</f>
        <v>327</v>
      </c>
      <c r="D15" s="21"/>
      <c r="E15" s="21"/>
      <c r="F15" s="21"/>
      <c r="G15" s="21"/>
      <c r="H15" s="21"/>
      <c r="I15" s="21"/>
      <c r="J15" s="21"/>
      <c r="K15" s="21"/>
      <c r="L15" s="21"/>
    </row>
    <row r="16" spans="1:12" ht="18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8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8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8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8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8" x14ac:dyDescent="0.2">
      <c r="A21" s="26" t="s">
        <v>31</v>
      </c>
      <c r="B21" s="23">
        <f>SUM(B11:B14)</f>
        <v>400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8" x14ac:dyDescent="0.2">
      <c r="A22" s="26" t="s">
        <v>32</v>
      </c>
      <c r="B22" s="23">
        <f>(C15/B21)*100</f>
        <v>81.75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8" x14ac:dyDescent="0.2">
      <c r="A23" s="26" t="s">
        <v>33</v>
      </c>
      <c r="B23" s="23" t="str">
        <f>IF(B22&gt;=95,Sheet3!H3,IF(B22&gt;=86,Sheet3!H4,IF(B22&gt;=76,Sheet3!H5,IF(B22&gt;=66,Sheet3!H6,IF(B22&gt;=56,Sheet3!H7,IF(B22&gt;=46,Sheet3!H8,IF(B22&gt;=36,Sheet3!H9,IF(B22&gt;=26,Sheet3!H10,IF(B22&gt;=25,Sheet2!H11)))))))))</f>
        <v>A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ht="18" x14ac:dyDescent="0.2">
      <c r="A24" s="26" t="s">
        <v>34</v>
      </c>
      <c r="B24" s="23" t="str">
        <f>IF(B22&gt;=95,Sheet3!I3,IF(B22&gt;=86,Sheet3!I4,IF(B22&gt;=76,Sheet3!I5,IF(B22&gt;=66,Sheet3!I6,IF(B22&gt;=56,Sheet3!I7,IF(B22&gt;=46,Sheet3!I8,IF(B22&gt;=36,Sheet3!I9,IF(B22&gt;=26,Sheet3!I10,IF(B22&gt;=25,Sheet2!I11)))))))))</f>
        <v>VERY GOOD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6" spans="1:12" x14ac:dyDescent="0.2">
      <c r="C26" s="25"/>
    </row>
  </sheetData>
  <mergeCells count="3">
    <mergeCell ref="A1:L1"/>
    <mergeCell ref="A2:L2"/>
    <mergeCell ref="A3:L3"/>
  </mergeCells>
  <conditionalFormatting sqref="C11:C14">
    <cfRule type="cellIs" dxfId="0" priority="1" operator="lessThan">
      <formula>76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1A83-B189-9248-9402-D04B8C34C4D1}">
  <dimension ref="A1:J15"/>
  <sheetViews>
    <sheetView workbookViewId="0">
      <selection activeCell="M25" sqref="M25"/>
    </sheetView>
  </sheetViews>
  <sheetFormatPr baseColWidth="10" defaultRowHeight="16" x14ac:dyDescent="0.2"/>
  <cols>
    <col min="5" max="5" width="9.1640625" customWidth="1"/>
    <col min="6" max="6" width="16" customWidth="1"/>
    <col min="8" max="8" width="13.6640625" customWidth="1"/>
    <col min="9" max="9" width="25.6640625" customWidth="1"/>
  </cols>
  <sheetData>
    <row r="1" spans="1:10" ht="24" customHeight="1" thickBot="1" x14ac:dyDescent="0.35">
      <c r="A1" s="17"/>
      <c r="B1" s="17"/>
      <c r="C1" s="17"/>
      <c r="D1" s="17"/>
      <c r="E1" s="41" t="s">
        <v>35</v>
      </c>
      <c r="F1" s="42"/>
      <c r="G1" s="42"/>
      <c r="H1" s="42"/>
      <c r="I1" s="42"/>
      <c r="J1" s="43"/>
    </row>
    <row r="2" spans="1:10" ht="22" customHeight="1" x14ac:dyDescent="0.3">
      <c r="A2" s="17"/>
      <c r="B2" s="17"/>
      <c r="C2" s="17"/>
      <c r="D2" s="17"/>
      <c r="E2" s="18"/>
      <c r="F2" s="19" t="s">
        <v>36</v>
      </c>
      <c r="G2" s="19" t="s">
        <v>37</v>
      </c>
      <c r="H2" s="19" t="s">
        <v>33</v>
      </c>
      <c r="I2" s="19" t="s">
        <v>34</v>
      </c>
      <c r="J2" s="18"/>
    </row>
    <row r="3" spans="1:10" ht="22" x14ac:dyDescent="0.3">
      <c r="A3" s="17"/>
      <c r="B3" s="17"/>
      <c r="C3" s="17"/>
      <c r="D3" s="17"/>
      <c r="E3" s="18"/>
      <c r="F3" s="20" t="s">
        <v>41</v>
      </c>
      <c r="G3" s="20">
        <v>100</v>
      </c>
      <c r="H3" s="20" t="s">
        <v>47</v>
      </c>
      <c r="I3" s="20" t="s">
        <v>56</v>
      </c>
      <c r="J3" s="18"/>
    </row>
    <row r="4" spans="1:10" ht="22" x14ac:dyDescent="0.3">
      <c r="A4" s="17"/>
      <c r="B4" s="17"/>
      <c r="C4" s="17"/>
      <c r="D4" s="17"/>
      <c r="E4" s="18"/>
      <c r="F4" s="20" t="s">
        <v>38</v>
      </c>
      <c r="G4" s="20">
        <v>100</v>
      </c>
      <c r="H4" s="20" t="s">
        <v>48</v>
      </c>
      <c r="I4" s="20" t="s">
        <v>57</v>
      </c>
      <c r="J4" s="18"/>
    </row>
    <row r="5" spans="1:10" ht="22" x14ac:dyDescent="0.3">
      <c r="A5" s="17"/>
      <c r="B5" s="17"/>
      <c r="C5" s="17"/>
      <c r="D5" s="17"/>
      <c r="E5" s="18"/>
      <c r="F5" s="20" t="s">
        <v>39</v>
      </c>
      <c r="G5" s="20">
        <v>100</v>
      </c>
      <c r="H5" s="20" t="s">
        <v>49</v>
      </c>
      <c r="I5" s="20" t="s">
        <v>58</v>
      </c>
      <c r="J5" s="18"/>
    </row>
    <row r="6" spans="1:10" ht="22" x14ac:dyDescent="0.3">
      <c r="A6" s="17"/>
      <c r="B6" s="17"/>
      <c r="C6" s="17"/>
      <c r="D6" s="17"/>
      <c r="E6" s="18"/>
      <c r="F6" s="20" t="s">
        <v>40</v>
      </c>
      <c r="G6" s="20">
        <v>100</v>
      </c>
      <c r="H6" s="20" t="s">
        <v>50</v>
      </c>
      <c r="I6" s="20" t="s">
        <v>59</v>
      </c>
      <c r="J6" s="18"/>
    </row>
    <row r="7" spans="1:10" ht="22" x14ac:dyDescent="0.3">
      <c r="A7" s="17"/>
      <c r="B7" s="17"/>
      <c r="C7" s="17"/>
      <c r="D7" s="17"/>
      <c r="E7" s="18"/>
      <c r="F7" s="20" t="s">
        <v>42</v>
      </c>
      <c r="G7" s="20">
        <v>100</v>
      </c>
      <c r="H7" s="20" t="s">
        <v>51</v>
      </c>
      <c r="I7" s="20" t="s">
        <v>60</v>
      </c>
      <c r="J7" s="18"/>
    </row>
    <row r="8" spans="1:10" ht="22" x14ac:dyDescent="0.3">
      <c r="A8" s="17"/>
      <c r="B8" s="17"/>
      <c r="C8" s="17"/>
      <c r="D8" s="17"/>
      <c r="E8" s="18"/>
      <c r="F8" s="20" t="s">
        <v>43</v>
      </c>
      <c r="G8" s="20">
        <v>100</v>
      </c>
      <c r="H8" s="20" t="s">
        <v>52</v>
      </c>
      <c r="I8" s="20" t="s">
        <v>61</v>
      </c>
      <c r="J8" s="18"/>
    </row>
    <row r="9" spans="1:10" ht="22" x14ac:dyDescent="0.3">
      <c r="A9" s="17"/>
      <c r="B9" s="17"/>
      <c r="C9" s="17"/>
      <c r="D9" s="17"/>
      <c r="E9" s="18"/>
      <c r="F9" s="20" t="s">
        <v>44</v>
      </c>
      <c r="G9" s="20">
        <v>100</v>
      </c>
      <c r="H9" s="20" t="s">
        <v>53</v>
      </c>
      <c r="I9" s="20" t="s">
        <v>62</v>
      </c>
      <c r="J9" s="18"/>
    </row>
    <row r="10" spans="1:10" ht="22" x14ac:dyDescent="0.3">
      <c r="A10" s="17"/>
      <c r="B10" s="17"/>
      <c r="C10" s="17"/>
      <c r="D10" s="17"/>
      <c r="E10" s="18"/>
      <c r="F10" s="20" t="s">
        <v>45</v>
      </c>
      <c r="G10" s="20">
        <v>100</v>
      </c>
      <c r="H10" s="20" t="s">
        <v>54</v>
      </c>
      <c r="I10" s="20" t="s">
        <v>63</v>
      </c>
      <c r="J10" s="18"/>
    </row>
    <row r="11" spans="1:10" ht="22" x14ac:dyDescent="0.3">
      <c r="A11" s="17"/>
      <c r="B11" s="17"/>
      <c r="C11" s="17"/>
      <c r="D11" s="17"/>
      <c r="E11" s="18"/>
      <c r="F11" s="20" t="s">
        <v>46</v>
      </c>
      <c r="G11" s="20">
        <v>100</v>
      </c>
      <c r="H11" s="20" t="s">
        <v>55</v>
      </c>
      <c r="I11" s="20" t="s">
        <v>64</v>
      </c>
      <c r="J11" s="18"/>
    </row>
    <row r="12" spans="1:10" ht="22" x14ac:dyDescent="0.3">
      <c r="A12" s="17"/>
      <c r="B12" s="17"/>
      <c r="C12" s="17"/>
      <c r="D12" s="17"/>
      <c r="E12" s="18"/>
      <c r="F12" s="18"/>
      <c r="G12" s="18"/>
      <c r="H12" s="18"/>
      <c r="I12" s="18"/>
      <c r="J12" s="18"/>
    </row>
    <row r="13" spans="1:10" ht="22" x14ac:dyDescent="0.3">
      <c r="A13" s="17"/>
      <c r="B13" s="17"/>
      <c r="C13" s="17"/>
      <c r="D13" s="17"/>
      <c r="E13" s="18"/>
      <c r="F13" s="18"/>
      <c r="G13" s="18"/>
      <c r="H13" s="18"/>
      <c r="I13" s="18"/>
      <c r="J13" s="18"/>
    </row>
    <row r="14" spans="1:10" ht="22" x14ac:dyDescent="0.3">
      <c r="A14" s="17"/>
      <c r="B14" s="17"/>
      <c r="C14" s="17"/>
      <c r="D14" s="17"/>
      <c r="E14" s="18"/>
      <c r="F14" s="18"/>
      <c r="G14" s="18"/>
      <c r="H14" s="18"/>
      <c r="I14" s="18"/>
      <c r="J14" s="18"/>
    </row>
    <row r="15" spans="1:10" ht="22" x14ac:dyDescent="0.3">
      <c r="A15" s="17"/>
      <c r="B15" s="17"/>
      <c r="C15" s="17"/>
      <c r="D15" s="17"/>
      <c r="E15" s="18"/>
      <c r="F15" s="18"/>
      <c r="G15" s="18"/>
      <c r="H15" s="18"/>
      <c r="I15" s="18"/>
      <c r="J15" s="18"/>
    </row>
  </sheetData>
  <mergeCells count="1"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haiderbaloch1219@gmail.com</dc:creator>
  <cp:lastModifiedBy>haiderbaloch1219@gmail.com</cp:lastModifiedBy>
  <dcterms:created xsi:type="dcterms:W3CDTF">2025-06-14T21:49:43Z</dcterms:created>
  <dcterms:modified xsi:type="dcterms:W3CDTF">2025-06-15T14:27:09Z</dcterms:modified>
</cp:coreProperties>
</file>