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\My Work\FWTPET of AA6061 with Ti-6Al-4V\Materials and Design\"/>
    </mc:Choice>
  </mc:AlternateContent>
  <bookViews>
    <workbookView xWindow="0" yWindow="105" windowWidth="11415" windowHeight="7680"/>
  </bookViews>
  <sheets>
    <sheet name="Hole" sheetId="1" r:id="rId1"/>
  </sheets>
  <calcPr calcId="152511"/>
</workbook>
</file>

<file path=xl/calcChain.xml><?xml version="1.0" encoding="utf-8"?>
<calcChain xmlns="http://schemas.openxmlformats.org/spreadsheetml/2006/main">
  <c r="I15" i="1" l="1"/>
  <c r="I14" i="1"/>
  <c r="I13" i="1"/>
  <c r="I12" i="1"/>
  <c r="I10" i="1"/>
  <c r="I9" i="1"/>
  <c r="I8" i="1"/>
  <c r="I7" i="1"/>
  <c r="H15" i="1"/>
  <c r="H14" i="1"/>
  <c r="H13" i="1"/>
  <c r="H12" i="1"/>
  <c r="H10" i="1"/>
  <c r="H9" i="1"/>
  <c r="H8" i="1"/>
  <c r="H7" i="1"/>
  <c r="J13" i="1" l="1"/>
  <c r="L13" i="1" s="1"/>
  <c r="J14" i="1"/>
  <c r="L14" i="1" s="1"/>
  <c r="J15" i="1"/>
  <c r="L15" i="1" s="1"/>
  <c r="J12" i="1"/>
  <c r="L12" i="1" s="1"/>
  <c r="J7" i="1"/>
  <c r="L7" i="1" s="1"/>
  <c r="J10" i="1" l="1"/>
  <c r="L10" i="1" s="1"/>
  <c r="J9" i="1"/>
  <c r="L9" i="1" s="1"/>
  <c r="J8" i="1"/>
  <c r="L8" i="1" s="1"/>
  <c r="K12" i="1"/>
  <c r="M12" i="1" s="1"/>
  <c r="N12" i="1" l="1"/>
  <c r="K13" i="1"/>
  <c r="M13" i="1" s="1"/>
  <c r="K9" i="1"/>
  <c r="M9" i="1" s="1"/>
  <c r="N9" i="1" s="1"/>
  <c r="K10" i="1"/>
  <c r="M10" i="1" s="1"/>
  <c r="N10" i="1" s="1"/>
  <c r="K7" i="1" l="1"/>
  <c r="M7" i="1" s="1"/>
  <c r="N7" i="1" s="1"/>
  <c r="K15" i="1"/>
  <c r="M15" i="1" s="1"/>
  <c r="N15" i="1" s="1"/>
  <c r="K14" i="1"/>
  <c r="M14" i="1" s="1"/>
  <c r="N14" i="1" s="1"/>
  <c r="K8" i="1"/>
  <c r="M8" i="1" s="1"/>
  <c r="N8" i="1" s="1"/>
  <c r="N13" i="1"/>
</calcChain>
</file>

<file path=xl/comments1.xml><?xml version="1.0" encoding="utf-8"?>
<comments xmlns="http://schemas.openxmlformats.org/spreadsheetml/2006/main">
  <authors>
    <author>samsung</author>
  </authors>
  <commentList>
    <comment ref="G7" authorId="0" shape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Innre Ri= Ro-7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Contact shear stress=
0.3xLoadx1000/(Pix(Ro^2-Ri^2))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Innre Ri= Ro-7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Contact shear stress=
0.4xLoadx1000/(Pix(Ro^2-Ri^2))</t>
        </r>
      </text>
    </comment>
  </commentList>
</comments>
</file>

<file path=xl/sharedStrings.xml><?xml version="1.0" encoding="utf-8"?>
<sst xmlns="http://schemas.openxmlformats.org/spreadsheetml/2006/main" count="26" uniqueCount="16">
  <si>
    <t xml:space="preserve">Speed </t>
  </si>
  <si>
    <t>RPM</t>
  </si>
  <si>
    <t>Petals</t>
  </si>
  <si>
    <t>Total Heat Input</t>
  </si>
  <si>
    <t>Plate</t>
  </si>
  <si>
    <t>Tube</t>
  </si>
  <si>
    <t>Area of Petals = 336 mm2 (width-6 * length-7 * no.of petals-8) which is close to 3.14*(12.5sq - 7sq)</t>
  </si>
  <si>
    <t>Holes</t>
  </si>
  <si>
    <t>Heat Input (kJ)</t>
  </si>
  <si>
    <t>Heat Generation rate (kJ/s)</t>
  </si>
  <si>
    <t>Max. Load (kN)</t>
  </si>
  <si>
    <t>Outer radius (mm)</t>
  </si>
  <si>
    <t>Inner radius (mm)</t>
  </si>
  <si>
    <r>
      <t>Contact shear stress (N/mm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</si>
  <si>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(Plate + Tube) kJ</t>
  </si>
  <si>
    <t>µ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</si>
</sst>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0" fillId="0" borderId="1" xfId="0" applyNumberFormat="1" applyBorder="1" applyAlignment="1"/>
    <xf numFmtId="0" fontId="3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5"/>
  <sheetViews>
    <sheetView tabSelected="1" zoomScale="120" zoomScaleNormal="120" workbookViewId="0">
      <selection activeCell="C12" sqref="C12"/>
    </sheetView>
  </sheetViews>
  <sheetFormatPr defaultRowHeight="15" x14ac:dyDescent="0.25"/>
  <cols>
    <col min="1" max="1" width="9.28515625" customWidth="1"/>
    <col min="2" max="2" width="12.140625" customWidth="1"/>
    <col min="4" max="4" width="7" customWidth="1"/>
    <col min="5" max="5" width="11.140625" customWidth="1"/>
    <col min="6" max="6" width="8.7109375" customWidth="1"/>
    <col min="7" max="7" width="9" customWidth="1"/>
    <col min="8" max="8" width="13.42578125" customWidth="1"/>
    <col min="9" max="9" width="13.85546875" customWidth="1"/>
    <col min="10" max="10" width="13.28515625" customWidth="1"/>
    <col min="11" max="11" width="11.42578125" customWidth="1"/>
    <col min="12" max="12" width="8" customWidth="1"/>
    <col min="13" max="13" width="7.7109375" customWidth="1"/>
    <col min="14" max="14" width="16.42578125" customWidth="1"/>
  </cols>
  <sheetData>
    <row r="2" spans="1:14" x14ac:dyDescent="0.25">
      <c r="A2" s="9" t="s">
        <v>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6" t="s">
        <v>15</v>
      </c>
      <c r="B3" s="6">
        <v>0.35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15.75" customHeight="1" x14ac:dyDescent="0.25">
      <c r="A4" s="4" t="s">
        <v>0</v>
      </c>
      <c r="B4" s="10" t="s">
        <v>10</v>
      </c>
      <c r="C4" s="11"/>
      <c r="D4" s="10" t="s">
        <v>11</v>
      </c>
      <c r="E4" s="11"/>
      <c r="F4" s="10" t="s">
        <v>12</v>
      </c>
      <c r="G4" s="11"/>
      <c r="H4" s="10" t="s">
        <v>13</v>
      </c>
      <c r="I4" s="11"/>
      <c r="J4" s="10" t="s">
        <v>9</v>
      </c>
      <c r="K4" s="11"/>
      <c r="L4" s="10" t="s">
        <v>8</v>
      </c>
      <c r="M4" s="11"/>
      <c r="N4" s="4" t="s">
        <v>3</v>
      </c>
    </row>
    <row r="5" spans="1:14" x14ac:dyDescent="0.25">
      <c r="A5" s="4" t="s">
        <v>1</v>
      </c>
      <c r="B5" s="4" t="s">
        <v>5</v>
      </c>
      <c r="C5" s="4" t="s">
        <v>4</v>
      </c>
      <c r="D5" s="4" t="s">
        <v>5</v>
      </c>
      <c r="E5" s="4" t="s">
        <v>4</v>
      </c>
      <c r="F5" s="4" t="s">
        <v>5</v>
      </c>
      <c r="G5" s="4" t="s">
        <v>4</v>
      </c>
      <c r="H5" s="4" t="s">
        <v>5</v>
      </c>
      <c r="I5" s="4" t="s">
        <v>4</v>
      </c>
      <c r="J5" s="4" t="s">
        <v>5</v>
      </c>
      <c r="K5" s="4" t="s">
        <v>4</v>
      </c>
      <c r="L5" s="4" t="s">
        <v>5</v>
      </c>
      <c r="M5" s="4" t="s">
        <v>4</v>
      </c>
      <c r="N5" s="4" t="s">
        <v>14</v>
      </c>
    </row>
    <row r="6" spans="1:14" x14ac:dyDescent="0.25">
      <c r="A6" s="7" t="s">
        <v>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1">
        <v>550</v>
      </c>
      <c r="B7" s="2">
        <v>18.9466</v>
      </c>
      <c r="C7" s="2">
        <v>8.8800000000000008</v>
      </c>
      <c r="D7" s="1">
        <v>9.5</v>
      </c>
      <c r="E7" s="1">
        <v>14.5</v>
      </c>
      <c r="F7" s="1">
        <v>7</v>
      </c>
      <c r="G7" s="1">
        <v>7</v>
      </c>
      <c r="H7" s="2">
        <f>B3*B7*1000/(3.14*(D7^2-F7^2))</f>
        <v>51.197143408608376</v>
      </c>
      <c r="I7" s="2">
        <f>B3*C7*1000/(3.14*(E7^2-G7^2))</f>
        <v>6.138349874092726</v>
      </c>
      <c r="J7" s="2">
        <f>((2*3.14/3000)*(2*3.14*A7/60)*H7*(D7^3-F7^3)*0.001)</f>
        <v>3.1734748015185184</v>
      </c>
      <c r="K7" s="2">
        <f>((2*3.14/3000)*(2*3.14*A7/60)*I7*(E7^3-G7^3)*0.001)</f>
        <v>2.0013761209302321</v>
      </c>
      <c r="L7" s="5">
        <f>(J7)*25</f>
        <v>79.336870037962953</v>
      </c>
      <c r="M7" s="5">
        <f>(K7)*20</f>
        <v>40.02752241860464</v>
      </c>
      <c r="N7" s="5">
        <f>M7+L7</f>
        <v>119.3643924565676</v>
      </c>
    </row>
    <row r="8" spans="1:14" x14ac:dyDescent="0.25">
      <c r="A8" s="1">
        <v>700</v>
      </c>
      <c r="B8" s="2">
        <v>18.9466</v>
      </c>
      <c r="C8" s="2">
        <v>7.27</v>
      </c>
      <c r="D8" s="1">
        <v>9.5</v>
      </c>
      <c r="E8" s="1">
        <v>14.5</v>
      </c>
      <c r="F8" s="1">
        <v>7</v>
      </c>
      <c r="G8" s="1">
        <v>7</v>
      </c>
      <c r="H8" s="2">
        <f>B3*B8*1000/(3.14*(D8^2-F8^2))</f>
        <v>51.197143408608376</v>
      </c>
      <c r="I8" s="2">
        <f>B3*C8*1000/(3.14*(E8^2-G8^2))</f>
        <v>5.0254283316051929</v>
      </c>
      <c r="J8" s="2">
        <f t="shared" ref="J8:J10" si="0">((2*3.14/3000)*(2*3.14*A8/60)*H8*(D8^3-F8^3)*0.001)</f>
        <v>4.0389679292053877</v>
      </c>
      <c r="K8" s="2">
        <f t="shared" ref="K8:K10" si="1">((2*3.14/3000)*(2*3.14*A8/60)*I8*(E8^3-G8^3)*0.001)</f>
        <v>2.0853814658914724</v>
      </c>
      <c r="L8" s="5">
        <f t="shared" ref="L8:L10" si="2">(J8)*25</f>
        <v>100.97419823013469</v>
      </c>
      <c r="M8" s="5">
        <f t="shared" ref="M8:M10" si="3">(K8)*20</f>
        <v>41.707629317829451</v>
      </c>
      <c r="N8" s="5">
        <f>M8+L8</f>
        <v>142.68182754796413</v>
      </c>
    </row>
    <row r="9" spans="1:14" x14ac:dyDescent="0.25">
      <c r="A9" s="1">
        <v>900</v>
      </c>
      <c r="B9" s="2">
        <v>18.9466</v>
      </c>
      <c r="C9" s="2">
        <v>5.64</v>
      </c>
      <c r="D9" s="1">
        <v>9.5</v>
      </c>
      <c r="E9" s="1">
        <v>14.5</v>
      </c>
      <c r="F9" s="1">
        <v>7</v>
      </c>
      <c r="G9" s="1">
        <v>7</v>
      </c>
      <c r="H9" s="2">
        <f>B3*B9*1000/(3.14*(D9^2-F9^2))</f>
        <v>51.197143408608376</v>
      </c>
      <c r="I9" s="2">
        <f>B3*C9*1000/(3.14*(E9^2-G9^2))</f>
        <v>3.8986816767886232</v>
      </c>
      <c r="J9" s="2">
        <f t="shared" si="0"/>
        <v>5.1929587661212118</v>
      </c>
      <c r="K9" s="2">
        <f t="shared" si="1"/>
        <v>2.0800542976744181</v>
      </c>
      <c r="L9" s="5">
        <f t="shared" si="2"/>
        <v>129.8239691530303</v>
      </c>
      <c r="M9" s="5">
        <f t="shared" si="3"/>
        <v>41.601085953488365</v>
      </c>
      <c r="N9" s="5">
        <f>M9+L9</f>
        <v>171.42505510651867</v>
      </c>
    </row>
    <row r="10" spans="1:14" x14ac:dyDescent="0.25">
      <c r="A10" s="1">
        <v>1100</v>
      </c>
      <c r="B10" s="2">
        <v>18.9466</v>
      </c>
      <c r="C10" s="2">
        <v>4.26</v>
      </c>
      <c r="D10" s="1">
        <v>9.5</v>
      </c>
      <c r="E10" s="1">
        <v>14.5</v>
      </c>
      <c r="F10" s="1">
        <v>7</v>
      </c>
      <c r="G10" s="1">
        <v>7</v>
      </c>
      <c r="H10" s="2">
        <f>B3*B10*1000/(3.14*(D10^2-F10^2))</f>
        <v>51.197143408608376</v>
      </c>
      <c r="I10" s="2">
        <f>B3*C10*1000/(3.14*(E10^2-G10^2))</f>
        <v>2.9447489260850239</v>
      </c>
      <c r="J10" s="2">
        <f t="shared" si="0"/>
        <v>6.3469496030370367</v>
      </c>
      <c r="K10" s="2">
        <f t="shared" si="1"/>
        <v>1.9202392511627902</v>
      </c>
      <c r="L10" s="5">
        <f t="shared" si="2"/>
        <v>158.67374007592591</v>
      </c>
      <c r="M10" s="5">
        <f t="shared" si="3"/>
        <v>38.404785023255805</v>
      </c>
      <c r="N10" s="5">
        <f>M10+L10</f>
        <v>197.07852509918172</v>
      </c>
    </row>
    <row r="11" spans="1:14" x14ac:dyDescent="0.25">
      <c r="A11" s="7" t="s">
        <v>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x14ac:dyDescent="0.25">
      <c r="A12" s="1">
        <v>550</v>
      </c>
      <c r="B12" s="2">
        <v>20</v>
      </c>
      <c r="C12" s="2">
        <v>7.8503999999999996</v>
      </c>
      <c r="D12" s="1">
        <v>12.5</v>
      </c>
      <c r="E12" s="1">
        <v>14.5</v>
      </c>
      <c r="F12" s="1">
        <v>7</v>
      </c>
      <c r="G12" s="1">
        <v>7</v>
      </c>
      <c r="H12" s="3">
        <f>B3*B12*1000/(3.14*(D12^2-F12^2))</f>
        <v>20.786008047154546</v>
      </c>
      <c r="I12" s="3">
        <f>B3*C12*1000/(3.14*(E12^2-G12^2))</f>
        <v>5.4266330913938656</v>
      </c>
      <c r="J12" s="2">
        <f>((2*3.14/3000)*(2*3.14*A12/60)*H12*(D12^3-F12^3)*0.001)</f>
        <v>4.0331108262108266</v>
      </c>
      <c r="K12" s="2">
        <f>((2*3.14/3000)*(2*3.14*A12/60)*I12*(E12^3-G12^3)*0.001)</f>
        <v>1.769324673395348</v>
      </c>
      <c r="L12" s="5">
        <f>(J12)*25</f>
        <v>100.82777065527067</v>
      </c>
      <c r="M12" s="5">
        <f>(K12)*20</f>
        <v>35.386493467906959</v>
      </c>
      <c r="N12" s="5">
        <f>M12+L12</f>
        <v>136.21426412317763</v>
      </c>
    </row>
    <row r="13" spans="1:14" x14ac:dyDescent="0.25">
      <c r="A13" s="1">
        <v>700</v>
      </c>
      <c r="B13" s="2">
        <v>20</v>
      </c>
      <c r="C13" s="2">
        <v>7.8503999999999996</v>
      </c>
      <c r="D13" s="1">
        <v>12.5</v>
      </c>
      <c r="E13" s="1">
        <v>14.5</v>
      </c>
      <c r="F13" s="1">
        <v>7</v>
      </c>
      <c r="G13" s="1">
        <v>7</v>
      </c>
      <c r="H13" s="3">
        <f>B3*B13*1000/(3.14*(D13^2-F13^2))</f>
        <v>20.786008047154546</v>
      </c>
      <c r="I13" s="3">
        <f>B3*C13*1000/(3.14*(E13^2-G13^2))</f>
        <v>5.4266330913938656</v>
      </c>
      <c r="J13" s="2">
        <f t="shared" ref="J13:J15" si="4">((2*3.14/3000)*(2*3.14*A13/60)*H13*(D13^3-F13^3)*0.001)</f>
        <v>5.1330501424501431</v>
      </c>
      <c r="K13" s="2">
        <f t="shared" ref="K13:K15" si="5">((2*3.14/3000)*(2*3.14*A13/60)*I13*(E13^3-G13^3)*0.001)</f>
        <v>2.2518677661395343</v>
      </c>
      <c r="L13" s="5">
        <f t="shared" ref="L13:L15" si="6">(J13)*25</f>
        <v>128.32625356125357</v>
      </c>
      <c r="M13" s="5">
        <f t="shared" ref="M13:M15" si="7">(K13)*20</f>
        <v>45.037355322790688</v>
      </c>
      <c r="N13" s="5">
        <f>M13+L13</f>
        <v>173.36360888404425</v>
      </c>
    </row>
    <row r="14" spans="1:14" x14ac:dyDescent="0.25">
      <c r="A14" s="1">
        <v>900</v>
      </c>
      <c r="B14" s="2">
        <v>20</v>
      </c>
      <c r="C14" s="2">
        <v>7.8503999999999996</v>
      </c>
      <c r="D14" s="1">
        <v>12.5</v>
      </c>
      <c r="E14" s="1">
        <v>14.5</v>
      </c>
      <c r="F14" s="1">
        <v>7</v>
      </c>
      <c r="G14" s="1">
        <v>7</v>
      </c>
      <c r="H14" s="3">
        <f>B3*B14*1000/(3.14*(D14^2-F14^2))</f>
        <v>20.786008047154546</v>
      </c>
      <c r="I14" s="3">
        <f>B3*C14*1000/(3.14*(E14^2-G14^2))</f>
        <v>5.4266330913938656</v>
      </c>
      <c r="J14" s="2">
        <f t="shared" si="4"/>
        <v>6.5996358974358982</v>
      </c>
      <c r="K14" s="2">
        <f t="shared" si="5"/>
        <v>2.8952585564651154</v>
      </c>
      <c r="L14" s="5">
        <f t="shared" si="6"/>
        <v>164.99089743589747</v>
      </c>
      <c r="M14" s="5">
        <f t="shared" si="7"/>
        <v>57.90517112930231</v>
      </c>
      <c r="N14" s="5">
        <f>M14+L14</f>
        <v>222.89606856519978</v>
      </c>
    </row>
    <row r="15" spans="1:14" x14ac:dyDescent="0.25">
      <c r="A15" s="1">
        <v>1100</v>
      </c>
      <c r="B15" s="2">
        <v>20</v>
      </c>
      <c r="C15" s="2">
        <v>7.8503999999999996</v>
      </c>
      <c r="D15" s="1">
        <v>12.5</v>
      </c>
      <c r="E15" s="1">
        <v>14.5</v>
      </c>
      <c r="F15" s="1">
        <v>7</v>
      </c>
      <c r="G15" s="1">
        <v>7</v>
      </c>
      <c r="H15" s="3">
        <f>B3*B15*1000/(3.14*(D15^2-F15^2))</f>
        <v>20.786008047154546</v>
      </c>
      <c r="I15" s="3">
        <f>B3*C15*1000/(3.14*(E15^2-G15^2))</f>
        <v>5.4266330913938656</v>
      </c>
      <c r="J15" s="2">
        <f t="shared" si="4"/>
        <v>8.0662216524216532</v>
      </c>
      <c r="K15" s="2">
        <f t="shared" si="5"/>
        <v>3.5386493467906961</v>
      </c>
      <c r="L15" s="5">
        <f t="shared" si="6"/>
        <v>201.65554131054134</v>
      </c>
      <c r="M15" s="5">
        <f t="shared" si="7"/>
        <v>70.772986935813918</v>
      </c>
      <c r="N15" s="5">
        <f>M15+L15</f>
        <v>272.42852824635526</v>
      </c>
    </row>
  </sheetData>
  <mergeCells count="9">
    <mergeCell ref="A11:N11"/>
    <mergeCell ref="A2:N2"/>
    <mergeCell ref="B4:C4"/>
    <mergeCell ref="D4:E4"/>
    <mergeCell ref="F4:G4"/>
    <mergeCell ref="H4:I4"/>
    <mergeCell ref="J4:K4"/>
    <mergeCell ref="A6:N6"/>
    <mergeCell ref="L4:M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Sharan</cp:lastModifiedBy>
  <dcterms:created xsi:type="dcterms:W3CDTF">2015-03-17T05:27:19Z</dcterms:created>
  <dcterms:modified xsi:type="dcterms:W3CDTF">2015-03-25T14:35:52Z</dcterms:modified>
</cp:coreProperties>
</file>