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\My Work\FWTPET of AA6061 with Ti-6Al-4V\Materials and Design\"/>
    </mc:Choice>
  </mc:AlternateContent>
  <bookViews>
    <workbookView xWindow="0" yWindow="105" windowWidth="11415" windowHeight="7680"/>
  </bookViews>
  <sheets>
    <sheet name="Hole" sheetId="1" r:id="rId1"/>
  </sheets>
  <calcPr calcId="152511"/>
</workbook>
</file>

<file path=xl/calcChain.xml><?xml version="1.0" encoding="utf-8"?>
<calcChain xmlns="http://schemas.openxmlformats.org/spreadsheetml/2006/main">
  <c r="H12" i="1" l="1"/>
  <c r="J12" i="1" s="1"/>
  <c r="H13" i="1"/>
  <c r="J13" i="1" s="1"/>
  <c r="H14" i="1"/>
  <c r="J14" i="1" s="1"/>
  <c r="H11" i="1"/>
  <c r="J11" i="1" s="1"/>
  <c r="H7" i="1"/>
  <c r="H8" i="1"/>
  <c r="H9" i="1"/>
  <c r="H6" i="1"/>
  <c r="J6" i="1" s="1"/>
  <c r="J9" i="1" l="1"/>
  <c r="L9" i="1" s="1"/>
  <c r="J8" i="1"/>
  <c r="L8" i="1" s="1"/>
  <c r="J7" i="1"/>
  <c r="L7" i="1" s="1"/>
  <c r="L6" i="1"/>
  <c r="L14" i="1"/>
  <c r="I11" i="1"/>
  <c r="K11" i="1" s="1"/>
  <c r="M11" i="1" s="1"/>
  <c r="L11" i="1" l="1"/>
  <c r="L12" i="1"/>
  <c r="L13" i="1"/>
  <c r="N11" i="1" l="1"/>
  <c r="I12" i="1"/>
  <c r="K12" i="1" s="1"/>
  <c r="M12" i="1" s="1"/>
  <c r="I13" i="1"/>
  <c r="I14" i="1"/>
  <c r="I7" i="1"/>
  <c r="I8" i="1"/>
  <c r="K8" i="1" s="1"/>
  <c r="M8" i="1" s="1"/>
  <c r="N8" i="1" s="1"/>
  <c r="I9" i="1"/>
  <c r="K9" i="1" s="1"/>
  <c r="M9" i="1" s="1"/>
  <c r="N9" i="1" s="1"/>
  <c r="I6" i="1"/>
  <c r="K6" i="1" l="1"/>
  <c r="M6" i="1" s="1"/>
  <c r="N6" i="1" s="1"/>
  <c r="K14" i="1"/>
  <c r="M14" i="1" s="1"/>
  <c r="N14" i="1" s="1"/>
  <c r="K13" i="1"/>
  <c r="M13" i="1" s="1"/>
  <c r="N13" i="1" s="1"/>
  <c r="K7" i="1"/>
  <c r="M7" i="1" s="1"/>
  <c r="N7" i="1" s="1"/>
  <c r="N12" i="1"/>
</calcChain>
</file>

<file path=xl/comments1.xml><?xml version="1.0" encoding="utf-8"?>
<comments xmlns="http://schemas.openxmlformats.org/spreadsheetml/2006/main">
  <authors>
    <author>samsung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Innre Ri= Ro-7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Contact shear stress=
0.3xLoadx1000/(Pix(Ro^2-Ri^2))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Innre Ri= Ro-7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Contact shear stress=
0.4xLoadx1000/(Pix(Ro^2-Ri^2))</t>
        </r>
      </text>
    </comment>
  </commentList>
</comments>
</file>

<file path=xl/sharedStrings.xml><?xml version="1.0" encoding="utf-8"?>
<sst xmlns="http://schemas.openxmlformats.org/spreadsheetml/2006/main" count="25" uniqueCount="15">
  <si>
    <t xml:space="preserve">Speed </t>
  </si>
  <si>
    <t>RPM</t>
  </si>
  <si>
    <t>Petals</t>
  </si>
  <si>
    <t>Total Heat Input</t>
  </si>
  <si>
    <t>Plate</t>
  </si>
  <si>
    <t>Tube</t>
  </si>
  <si>
    <t>Area of Petals = 336 mm2 (width-6 * length-7 * no.of petals-8) which is close to 3.14*(12.5sq - 7sq)</t>
  </si>
  <si>
    <t>Holes</t>
  </si>
  <si>
    <t>Heat Input (kJ)</t>
  </si>
  <si>
    <t>Heat Generation rate (kJ/s)</t>
  </si>
  <si>
    <t>Max. Load (kN)</t>
  </si>
  <si>
    <t>Outer radius (mm)</t>
  </si>
  <si>
    <t>Inner radius (mm)</t>
  </si>
  <si>
    <r>
      <t>Contact shear stress (N/mm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</si>
  <si>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(Plate + Tube) 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</si>
</sst>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1" xfId="0" applyNumberFormat="1" applyBorder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4"/>
  <sheetViews>
    <sheetView tabSelected="1" workbookViewId="0">
      <selection activeCell="I17" sqref="I17"/>
    </sheetView>
  </sheetViews>
  <sheetFormatPr defaultRowHeight="15" x14ac:dyDescent="0.25"/>
  <cols>
    <col min="1" max="1" width="9.28515625" customWidth="1"/>
    <col min="2" max="2" width="12.140625" customWidth="1"/>
    <col min="4" max="4" width="7" customWidth="1"/>
    <col min="5" max="5" width="11.140625" customWidth="1"/>
    <col min="6" max="6" width="8.7109375" customWidth="1"/>
    <col min="7" max="7" width="9" customWidth="1"/>
    <col min="8" max="8" width="13.42578125" customWidth="1"/>
    <col min="9" max="9" width="13.85546875" customWidth="1"/>
    <col min="10" max="10" width="13.28515625" customWidth="1"/>
    <col min="11" max="11" width="11.42578125" customWidth="1"/>
    <col min="12" max="12" width="8" customWidth="1"/>
    <col min="13" max="13" width="7.7109375" customWidth="1"/>
    <col min="14" max="14" width="16.42578125" customWidth="1"/>
  </cols>
  <sheetData>
    <row r="2" spans="1:14" x14ac:dyDescent="0.2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7.25" x14ac:dyDescent="0.25">
      <c r="A3" s="4" t="s">
        <v>0</v>
      </c>
      <c r="B3" s="9" t="s">
        <v>10</v>
      </c>
      <c r="C3" s="10"/>
      <c r="D3" s="9" t="s">
        <v>11</v>
      </c>
      <c r="E3" s="10"/>
      <c r="F3" s="9" t="s">
        <v>12</v>
      </c>
      <c r="G3" s="10"/>
      <c r="H3" s="9" t="s">
        <v>13</v>
      </c>
      <c r="I3" s="10"/>
      <c r="J3" s="9" t="s">
        <v>9</v>
      </c>
      <c r="K3" s="10"/>
      <c r="L3" s="9" t="s">
        <v>8</v>
      </c>
      <c r="M3" s="10"/>
      <c r="N3" s="4" t="s">
        <v>3</v>
      </c>
    </row>
    <row r="4" spans="1:14" x14ac:dyDescent="0.25">
      <c r="A4" s="4" t="s">
        <v>1</v>
      </c>
      <c r="B4" s="4" t="s">
        <v>5</v>
      </c>
      <c r="C4" s="4" t="s">
        <v>4</v>
      </c>
      <c r="D4" s="4" t="s">
        <v>5</v>
      </c>
      <c r="E4" s="4" t="s">
        <v>4</v>
      </c>
      <c r="F4" s="4" t="s">
        <v>5</v>
      </c>
      <c r="G4" s="4" t="s">
        <v>4</v>
      </c>
      <c r="H4" s="4" t="s">
        <v>5</v>
      </c>
      <c r="I4" s="4" t="s">
        <v>4</v>
      </c>
      <c r="J4" s="4" t="s">
        <v>5</v>
      </c>
      <c r="K4" s="4" t="s">
        <v>4</v>
      </c>
      <c r="L4" s="4" t="s">
        <v>5</v>
      </c>
      <c r="M4" s="4" t="s">
        <v>4</v>
      </c>
      <c r="N4" s="4" t="s">
        <v>14</v>
      </c>
    </row>
    <row r="5" spans="1:14" x14ac:dyDescent="0.25">
      <c r="A5" s="6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>
        <v>550</v>
      </c>
      <c r="B6" s="2">
        <v>18.9466</v>
      </c>
      <c r="C6" s="2">
        <v>7.8503999999999996</v>
      </c>
      <c r="D6" s="1">
        <v>9.5</v>
      </c>
      <c r="E6" s="1">
        <v>14.5</v>
      </c>
      <c r="F6" s="1">
        <v>7</v>
      </c>
      <c r="G6" s="1">
        <v>7</v>
      </c>
      <c r="H6" s="2">
        <f>0.3*B6*1000/(3.14*(D6^2-F6^2))</f>
        <v>43.883265778807178</v>
      </c>
      <c r="I6" s="2">
        <f>0.3*C6*1000/(3.14*(E6^2-G6^2))</f>
        <v>4.6513997926233142</v>
      </c>
      <c r="J6" s="2">
        <f>((2*3.14/3000)*(2*3.14*A6/60)*H6*(D6^3-F6^3)*0.001)</f>
        <v>2.7201212584444443</v>
      </c>
      <c r="K6" s="2">
        <f>((2*3.14/3000)*(2*3.14*A6/60)*I6*(E6^3-G6^3)*0.001)</f>
        <v>1.5165640057674417</v>
      </c>
      <c r="L6" s="5">
        <f>(J6)*20</f>
        <v>54.402425168888882</v>
      </c>
      <c r="M6" s="5">
        <f>(K6)*20</f>
        <v>30.331280115348832</v>
      </c>
      <c r="N6" s="5">
        <f>M6+L6</f>
        <v>84.733705284237715</v>
      </c>
    </row>
    <row r="7" spans="1:14" x14ac:dyDescent="0.25">
      <c r="A7" s="1">
        <v>700</v>
      </c>
      <c r="B7" s="2">
        <v>18.9466</v>
      </c>
      <c r="C7" s="2">
        <v>7.8503999999999996</v>
      </c>
      <c r="D7" s="1">
        <v>9.5</v>
      </c>
      <c r="E7" s="1">
        <v>14.5</v>
      </c>
      <c r="F7" s="1">
        <v>7</v>
      </c>
      <c r="G7" s="1">
        <v>7</v>
      </c>
      <c r="H7" s="2">
        <f t="shared" ref="H7:H9" si="0">0.3*B7*1000/(3.14*(D7^2-F7^2))</f>
        <v>43.883265778807178</v>
      </c>
      <c r="I7" s="2">
        <f t="shared" ref="I7:I8" si="1">0.3*C7*1000/(3.14*(E7^2-G7^2))</f>
        <v>4.6513997926233142</v>
      </c>
      <c r="J7" s="2">
        <f t="shared" ref="J7:J9" si="2">((2*3.14/3000)*(2*3.14*A7/60)*H7*(D7^3-F7^3)*0.001)</f>
        <v>3.4619725107474753</v>
      </c>
      <c r="K7" s="2">
        <f t="shared" ref="K7:K9" si="3">((2*3.14/3000)*(2*3.14*A7/60)*I7*(E7^3-G7^3)*0.001)</f>
        <v>1.930172370976744</v>
      </c>
      <c r="L7" s="5">
        <f>(J7)*20</f>
        <v>69.2394502149495</v>
      </c>
      <c r="M7" s="5">
        <f t="shared" ref="M7:M9" si="4">(K7)*20</f>
        <v>38.603447419534881</v>
      </c>
      <c r="N7" s="5">
        <f>M7+L7</f>
        <v>107.84289763448439</v>
      </c>
    </row>
    <row r="8" spans="1:14" x14ac:dyDescent="0.25">
      <c r="A8" s="1">
        <v>900</v>
      </c>
      <c r="B8" s="2">
        <v>18.9466</v>
      </c>
      <c r="C8" s="2">
        <v>7.8503999999999996</v>
      </c>
      <c r="D8" s="1">
        <v>9.5</v>
      </c>
      <c r="E8" s="1">
        <v>14.5</v>
      </c>
      <c r="F8" s="1">
        <v>7</v>
      </c>
      <c r="G8" s="1">
        <v>7</v>
      </c>
      <c r="H8" s="2">
        <f t="shared" si="0"/>
        <v>43.883265778807178</v>
      </c>
      <c r="I8" s="2">
        <f t="shared" si="1"/>
        <v>4.6513997926233142</v>
      </c>
      <c r="J8" s="2">
        <f t="shared" si="2"/>
        <v>4.4511075138181813</v>
      </c>
      <c r="K8" s="2">
        <f t="shared" si="3"/>
        <v>2.481650191255814</v>
      </c>
      <c r="L8" s="5">
        <f>(J8)*20</f>
        <v>89.022150276363618</v>
      </c>
      <c r="M8" s="5">
        <f t="shared" si="4"/>
        <v>49.633003825116276</v>
      </c>
      <c r="N8" s="5">
        <f>M8+L8</f>
        <v>138.65515410147989</v>
      </c>
    </row>
    <row r="9" spans="1:14" x14ac:dyDescent="0.25">
      <c r="A9" s="1">
        <v>1100</v>
      </c>
      <c r="B9" s="2">
        <v>18.9466</v>
      </c>
      <c r="C9" s="2">
        <v>7.8503999999999996</v>
      </c>
      <c r="D9" s="1">
        <v>9.5</v>
      </c>
      <c r="E9" s="1">
        <v>14.5</v>
      </c>
      <c r="F9" s="1">
        <v>7</v>
      </c>
      <c r="G9" s="1">
        <v>7</v>
      </c>
      <c r="H9" s="2">
        <f t="shared" si="0"/>
        <v>43.883265778807178</v>
      </c>
      <c r="I9" s="2">
        <f>0.3*C9*1000/(3.14*(E9^2-G9^2))</f>
        <v>4.6513997926233142</v>
      </c>
      <c r="J9" s="2">
        <f t="shared" si="2"/>
        <v>5.4402425168888886</v>
      </c>
      <c r="K9" s="2">
        <f t="shared" si="3"/>
        <v>3.0331280115348833</v>
      </c>
      <c r="L9" s="5">
        <f>(J9)*20</f>
        <v>108.80485033777776</v>
      </c>
      <c r="M9" s="5">
        <f t="shared" si="4"/>
        <v>60.662560230697665</v>
      </c>
      <c r="N9" s="5">
        <f>M9+L9</f>
        <v>169.46741056847543</v>
      </c>
    </row>
    <row r="10" spans="1:14" x14ac:dyDescent="0.25">
      <c r="A10" s="6" t="s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1">
        <v>550</v>
      </c>
      <c r="B11" s="2">
        <v>20</v>
      </c>
      <c r="C11" s="2">
        <v>7.8503999999999996</v>
      </c>
      <c r="D11" s="1">
        <v>12.5</v>
      </c>
      <c r="E11" s="1">
        <v>14.5</v>
      </c>
      <c r="F11" s="1">
        <v>7</v>
      </c>
      <c r="G11" s="1">
        <v>7</v>
      </c>
      <c r="H11" s="3">
        <f>0.4*B11*1000/(3.14*(D11^2-F11^2))</f>
        <v>23.755437768176623</v>
      </c>
      <c r="I11" s="3">
        <f>0.4*C11*1000/(3.14*(E11^2-G11^2))</f>
        <v>6.2018663901644189</v>
      </c>
      <c r="J11" s="2">
        <f>((2*3.14/3000)*(2*3.14*A11/60)*H11*(D11^3-F11^3)*0.001)</f>
        <v>4.6092695156695163</v>
      </c>
      <c r="K11" s="2">
        <f>((2*3.14/3000)*(2*3.14*A11/60)*I11*(E11^3-G11^3)*0.001)</f>
        <v>2.0220853410232555</v>
      </c>
      <c r="L11" s="5">
        <f>(J11)*20</f>
        <v>92.185390313390329</v>
      </c>
      <c r="M11" s="5">
        <f>(K11)*20</f>
        <v>40.441706820465114</v>
      </c>
      <c r="N11" s="5">
        <f>M11+L11</f>
        <v>132.62709713385544</v>
      </c>
    </row>
    <row r="12" spans="1:14" x14ac:dyDescent="0.25">
      <c r="A12" s="1">
        <v>700</v>
      </c>
      <c r="B12" s="2">
        <v>20</v>
      </c>
      <c r="C12" s="2">
        <v>7.8503999999999996</v>
      </c>
      <c r="D12" s="1">
        <v>12.5</v>
      </c>
      <c r="E12" s="1">
        <v>14.5</v>
      </c>
      <c r="F12" s="1">
        <v>7</v>
      </c>
      <c r="G12" s="1">
        <v>7</v>
      </c>
      <c r="H12" s="3">
        <f t="shared" ref="H12:H14" si="5">0.4*B12*1000/(3.14*(D12^2-F12^2))</f>
        <v>23.755437768176623</v>
      </c>
      <c r="I12" s="3">
        <f t="shared" ref="I12:I14" si="6">0.4*C12*1000/(3.14*(E12^2-G12^2))</f>
        <v>6.2018663901644189</v>
      </c>
      <c r="J12" s="2">
        <f t="shared" ref="J12:J14" si="7">((2*3.14/3000)*(2*3.14*A12/60)*H12*(D12^3-F12^3)*0.001)</f>
        <v>5.8663430199430202</v>
      </c>
      <c r="K12" s="2">
        <f t="shared" ref="K12:K14" si="8">((2*3.14/3000)*(2*3.14*A12/60)*I12*(E12^3-G12^3)*0.001)</f>
        <v>2.5735631613023253</v>
      </c>
      <c r="L12" s="5">
        <f>(J12)*20</f>
        <v>117.3268603988604</v>
      </c>
      <c r="M12" s="5">
        <f t="shared" ref="M12:M14" si="9">(K12)*20</f>
        <v>51.471263226046503</v>
      </c>
      <c r="N12" s="5">
        <f>M12+L12</f>
        <v>168.79812362490691</v>
      </c>
    </row>
    <row r="13" spans="1:14" x14ac:dyDescent="0.25">
      <c r="A13" s="1">
        <v>900</v>
      </c>
      <c r="B13" s="2">
        <v>20</v>
      </c>
      <c r="C13" s="2">
        <v>7.8503999999999996</v>
      </c>
      <c r="D13" s="1">
        <v>12.5</v>
      </c>
      <c r="E13" s="1">
        <v>14.5</v>
      </c>
      <c r="F13" s="1">
        <v>7</v>
      </c>
      <c r="G13" s="1">
        <v>7</v>
      </c>
      <c r="H13" s="3">
        <f t="shared" si="5"/>
        <v>23.755437768176623</v>
      </c>
      <c r="I13" s="3">
        <f t="shared" si="6"/>
        <v>6.2018663901644189</v>
      </c>
      <c r="J13" s="2">
        <f t="shared" si="7"/>
        <v>7.5424410256410264</v>
      </c>
      <c r="K13" s="2">
        <f t="shared" si="8"/>
        <v>3.3088669216744178</v>
      </c>
      <c r="L13" s="5">
        <f>(J13)*20</f>
        <v>150.84882051282054</v>
      </c>
      <c r="M13" s="5">
        <f t="shared" si="9"/>
        <v>66.177338433488359</v>
      </c>
      <c r="N13" s="5">
        <f>M13+L13</f>
        <v>217.0261589463089</v>
      </c>
    </row>
    <row r="14" spans="1:14" x14ac:dyDescent="0.25">
      <c r="A14" s="1">
        <v>1100</v>
      </c>
      <c r="B14" s="2">
        <v>20</v>
      </c>
      <c r="C14" s="2">
        <v>7.8503999999999996</v>
      </c>
      <c r="D14" s="1">
        <v>12.5</v>
      </c>
      <c r="E14" s="1">
        <v>14.5</v>
      </c>
      <c r="F14" s="1">
        <v>7</v>
      </c>
      <c r="G14" s="1">
        <v>7</v>
      </c>
      <c r="H14" s="3">
        <f t="shared" si="5"/>
        <v>23.755437768176623</v>
      </c>
      <c r="I14" s="3">
        <f t="shared" si="6"/>
        <v>6.2018663901644189</v>
      </c>
      <c r="J14" s="2">
        <f t="shared" si="7"/>
        <v>9.2185390313390325</v>
      </c>
      <c r="K14" s="2">
        <f t="shared" si="8"/>
        <v>4.0441706820465111</v>
      </c>
      <c r="L14" s="5">
        <f>(J14)*20</f>
        <v>184.37078062678066</v>
      </c>
      <c r="M14" s="5">
        <f t="shared" si="9"/>
        <v>80.883413640930229</v>
      </c>
      <c r="N14" s="5">
        <f>M14+L14</f>
        <v>265.25419426771089</v>
      </c>
    </row>
  </sheetData>
  <mergeCells count="9">
    <mergeCell ref="A10:N10"/>
    <mergeCell ref="A2:N2"/>
    <mergeCell ref="B3:C3"/>
    <mergeCell ref="D3:E3"/>
    <mergeCell ref="F3:G3"/>
    <mergeCell ref="H3:I3"/>
    <mergeCell ref="J3:K3"/>
    <mergeCell ref="A5:N5"/>
    <mergeCell ref="L3:M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Sharan</cp:lastModifiedBy>
  <dcterms:created xsi:type="dcterms:W3CDTF">2015-03-17T05:27:19Z</dcterms:created>
  <dcterms:modified xsi:type="dcterms:W3CDTF">2015-03-20T11:23:53Z</dcterms:modified>
</cp:coreProperties>
</file>