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6e59215022c1e2b/SHARANYA/"/>
    </mc:Choice>
  </mc:AlternateContent>
  <xr:revisionPtr revIDLastSave="19" documentId="8_{30BFBCA6-CF4C-41F5-9819-30E7A7372DC1}" xr6:coauthVersionLast="47" xr6:coauthVersionMax="47" xr10:uidLastSave="{C2BC0E89-685B-4048-8D10-DA238EE6FF71}"/>
  <bookViews>
    <workbookView xWindow="-110" yWindow="-110" windowWidth="19420" windowHeight="11500" xr2:uid="{95E8B310-61E5-46AE-8F00-BD7487A7D0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1" l="1"/>
  <c r="F29" i="1"/>
  <c r="G29" i="1"/>
  <c r="H29" i="1"/>
  <c r="K29" i="1"/>
  <c r="L29" i="1"/>
  <c r="M29" i="1"/>
  <c r="N29" i="1"/>
  <c r="O29" i="1"/>
  <c r="P29" i="1"/>
  <c r="P28" i="1"/>
  <c r="O28" i="1"/>
  <c r="N28" i="1"/>
  <c r="M28" i="1"/>
  <c r="H28" i="1"/>
  <c r="G28" i="1"/>
  <c r="F28" i="1"/>
  <c r="E28" i="1"/>
  <c r="L27" i="1"/>
  <c r="S27" i="1" s="1"/>
  <c r="T27" i="1" s="1"/>
  <c r="K27" i="1"/>
  <c r="J27" i="1"/>
  <c r="I27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L5" i="1"/>
  <c r="J5" i="1"/>
  <c r="K5" i="1"/>
  <c r="I5" i="1"/>
  <c r="P5" i="1"/>
  <c r="O5" i="1"/>
  <c r="N5" i="1"/>
  <c r="M5" i="1"/>
  <c r="H5" i="1"/>
  <c r="G5" i="1"/>
  <c r="F5" i="1"/>
  <c r="E5" i="1"/>
  <c r="AE4" i="1"/>
  <c r="AD4" i="1"/>
  <c r="AC4" i="1"/>
  <c r="AB4" i="1"/>
  <c r="AA4" i="1"/>
  <c r="Z4" i="1"/>
  <c r="Y4" i="1"/>
  <c r="X4" i="1"/>
  <c r="W4" i="1"/>
  <c r="V4" i="1"/>
  <c r="U4" i="1"/>
  <c r="T4" i="1"/>
  <c r="R4" i="1"/>
  <c r="S4" i="1"/>
  <c r="Q4" i="1"/>
  <c r="L4" i="1"/>
  <c r="J4" i="1"/>
  <c r="K4" i="1"/>
  <c r="I4" i="1"/>
  <c r="I29" i="1" l="1"/>
  <c r="J29" i="1" s="1"/>
  <c r="Q29" i="1" s="1"/>
  <c r="R29" i="1" s="1"/>
  <c r="S29" i="1"/>
  <c r="T29" i="1" s="1"/>
  <c r="V27" i="1"/>
  <c r="AE27" i="1"/>
  <c r="AD27" i="1"/>
  <c r="Q27" i="1"/>
  <c r="R27" i="1" s="1"/>
  <c r="P6" i="1"/>
  <c r="O6" i="1"/>
  <c r="N6" i="1"/>
  <c r="M6" i="1"/>
  <c r="H6" i="1"/>
  <c r="G6" i="1"/>
  <c r="F6" i="1"/>
  <c r="E6" i="1"/>
  <c r="U29" i="1" l="1"/>
  <c r="Z29" i="1"/>
  <c r="G30" i="1" s="1"/>
  <c r="AA29" i="1"/>
  <c r="H30" i="1" s="1"/>
  <c r="AB29" i="1"/>
  <c r="M30" i="1" s="1"/>
  <c r="AC29" i="1"/>
  <c r="N30" i="1" s="1"/>
  <c r="X29" i="1"/>
  <c r="E30" i="1" s="1"/>
  <c r="Y29" i="1"/>
  <c r="F30" i="1" s="1"/>
  <c r="AE29" i="1"/>
  <c r="P30" i="1" s="1"/>
  <c r="V29" i="1"/>
  <c r="AD29" i="1"/>
  <c r="O30" i="1" s="1"/>
  <c r="Y27" i="1"/>
  <c r="X27" i="1"/>
  <c r="AC27" i="1"/>
  <c r="AB27" i="1"/>
  <c r="AA27" i="1"/>
  <c r="Z27" i="1"/>
  <c r="U27" i="1"/>
  <c r="W27" i="1" s="1"/>
  <c r="I6" i="1"/>
  <c r="J6" i="1" s="1"/>
  <c r="K6" i="1"/>
  <c r="L6" i="1" s="1"/>
  <c r="I30" i="1" l="1"/>
  <c r="J30" i="1" s="1"/>
  <c r="S30" i="1" s="1"/>
  <c r="T30" i="1" s="1"/>
  <c r="K30" i="1"/>
  <c r="L30" i="1" s="1"/>
  <c r="Q30" i="1" s="1"/>
  <c r="R30" i="1" s="1"/>
  <c r="W29" i="1"/>
  <c r="K28" i="1"/>
  <c r="L28" i="1" s="1"/>
  <c r="I28" i="1"/>
  <c r="J28" i="1" s="1"/>
  <c r="S6" i="1"/>
  <c r="T6" i="1" s="1"/>
  <c r="AD6" i="1" s="1"/>
  <c r="O7" i="1" s="1"/>
  <c r="Q6" i="1"/>
  <c r="R6" i="1" s="1"/>
  <c r="AB6" i="1" s="1"/>
  <c r="M7" i="1" s="1"/>
  <c r="AB30" i="1" l="1"/>
  <c r="M31" i="1" s="1"/>
  <c r="AC30" i="1"/>
  <c r="N31" i="1" s="1"/>
  <c r="U30" i="1"/>
  <c r="X30" i="1"/>
  <c r="E31" i="1" s="1"/>
  <c r="Y30" i="1"/>
  <c r="F31" i="1" s="1"/>
  <c r="Z30" i="1"/>
  <c r="G31" i="1" s="1"/>
  <c r="AA30" i="1"/>
  <c r="H31" i="1" s="1"/>
  <c r="AD30" i="1"/>
  <c r="O31" i="1" s="1"/>
  <c r="AE30" i="1"/>
  <c r="P31" i="1" s="1"/>
  <c r="V30" i="1"/>
  <c r="S28" i="1"/>
  <c r="T28" i="1" s="1"/>
  <c r="AD28" i="1" s="1"/>
  <c r="Q28" i="1"/>
  <c r="R28" i="1" s="1"/>
  <c r="AE6" i="1"/>
  <c r="P7" i="1" s="1"/>
  <c r="V6" i="1"/>
  <c r="U6" i="1"/>
  <c r="AC6" i="1"/>
  <c r="N7" i="1" s="1"/>
  <c r="X6" i="1"/>
  <c r="E7" i="1" s="1"/>
  <c r="Y6" i="1"/>
  <c r="F7" i="1" s="1"/>
  <c r="Z6" i="1"/>
  <c r="G7" i="1" s="1"/>
  <c r="AA6" i="1"/>
  <c r="H7" i="1" s="1"/>
  <c r="K31" i="1" l="1"/>
  <c r="L31" i="1" s="1"/>
  <c r="I31" i="1"/>
  <c r="J31" i="1" s="1"/>
  <c r="Q31" i="1" s="1"/>
  <c r="R31" i="1" s="1"/>
  <c r="W30" i="1"/>
  <c r="AE28" i="1"/>
  <c r="V28" i="1"/>
  <c r="U28" i="1"/>
  <c r="X28" i="1"/>
  <c r="AC28" i="1"/>
  <c r="Y28" i="1"/>
  <c r="AB28" i="1"/>
  <c r="AA28" i="1"/>
  <c r="Z28" i="1"/>
  <c r="W6" i="1"/>
  <c r="I7" i="1"/>
  <c r="J7" i="1" s="1"/>
  <c r="K7" i="1"/>
  <c r="L7" i="1" s="1"/>
  <c r="AB31" i="1" l="1"/>
  <c r="M32" i="1" s="1"/>
  <c r="AC31" i="1"/>
  <c r="N32" i="1" s="1"/>
  <c r="U31" i="1"/>
  <c r="S31" i="1"/>
  <c r="T31" i="1" s="1"/>
  <c r="W28" i="1"/>
  <c r="Q7" i="1"/>
  <c r="R7" i="1" s="1"/>
  <c r="AC7" i="1" s="1"/>
  <c r="N8" i="1" s="1"/>
  <c r="S7" i="1"/>
  <c r="T7" i="1" s="1"/>
  <c r="V31" i="1" l="1"/>
  <c r="AD31" i="1"/>
  <c r="O32" i="1" s="1"/>
  <c r="AE31" i="1"/>
  <c r="P32" i="1" s="1"/>
  <c r="X31" i="1"/>
  <c r="E32" i="1" s="1"/>
  <c r="W31" i="1"/>
  <c r="AA31" i="1"/>
  <c r="H32" i="1" s="1"/>
  <c r="Z31" i="1"/>
  <c r="G32" i="1" s="1"/>
  <c r="Y31" i="1"/>
  <c r="F32" i="1" s="1"/>
  <c r="U7" i="1"/>
  <c r="AB7" i="1"/>
  <c r="M8" i="1" s="1"/>
  <c r="AD7" i="1"/>
  <c r="O8" i="1" s="1"/>
  <c r="V7" i="1"/>
  <c r="AE7" i="1"/>
  <c r="P8" i="1" s="1"/>
  <c r="Y7" i="1"/>
  <c r="F8" i="1" s="1"/>
  <c r="Z7" i="1"/>
  <c r="G8" i="1" s="1"/>
  <c r="AA7" i="1"/>
  <c r="H8" i="1" s="1"/>
  <c r="X7" i="1"/>
  <c r="E8" i="1" s="1"/>
  <c r="K32" i="1" l="1"/>
  <c r="L32" i="1" s="1"/>
  <c r="S32" i="1" s="1"/>
  <c r="T32" i="1" s="1"/>
  <c r="I32" i="1"/>
  <c r="J32" i="1" s="1"/>
  <c r="W7" i="1"/>
  <c r="I8" i="1"/>
  <c r="J8" i="1" s="1"/>
  <c r="K8" i="1"/>
  <c r="L8" i="1" s="1"/>
  <c r="V32" i="1" l="1"/>
  <c r="AD32" i="1"/>
  <c r="O33" i="1" s="1"/>
  <c r="AE32" i="1"/>
  <c r="P33" i="1" s="1"/>
  <c r="Q32" i="1"/>
  <c r="R32" i="1" s="1"/>
  <c r="Q8" i="1"/>
  <c r="R8" i="1" s="1"/>
  <c r="AB8" i="1" s="1"/>
  <c r="M9" i="1" s="1"/>
  <c r="U8" i="1"/>
  <c r="S8" i="1"/>
  <c r="T8" i="1" s="1"/>
  <c r="X32" i="1" l="1"/>
  <c r="E33" i="1" s="1"/>
  <c r="Y32" i="1"/>
  <c r="F33" i="1" s="1"/>
  <c r="Z32" i="1"/>
  <c r="G33" i="1" s="1"/>
  <c r="AB32" i="1"/>
  <c r="M33" i="1" s="1"/>
  <c r="AC32" i="1"/>
  <c r="N33" i="1" s="1"/>
  <c r="U32" i="1"/>
  <c r="W32" i="1" s="1"/>
  <c r="AA32" i="1"/>
  <c r="H33" i="1" s="1"/>
  <c r="AC8" i="1"/>
  <c r="N9" i="1" s="1"/>
  <c r="AA8" i="1"/>
  <c r="H9" i="1" s="1"/>
  <c r="AE8" i="1"/>
  <c r="P9" i="1" s="1"/>
  <c r="AD8" i="1"/>
  <c r="O9" i="1" s="1"/>
  <c r="V8" i="1"/>
  <c r="W8" i="1" s="1"/>
  <c r="Z8" i="1"/>
  <c r="G9" i="1" s="1"/>
  <c r="Y8" i="1"/>
  <c r="F9" i="1" s="1"/>
  <c r="X8" i="1"/>
  <c r="E9" i="1" s="1"/>
  <c r="I9" i="1" s="1"/>
  <c r="J9" i="1" s="1"/>
  <c r="K33" i="1" l="1"/>
  <c r="L33" i="1" s="1"/>
  <c r="I33" i="1"/>
  <c r="J33" i="1" s="1"/>
  <c r="S33" i="1" s="1"/>
  <c r="T33" i="1" s="1"/>
  <c r="K9" i="1"/>
  <c r="L9" i="1" s="1"/>
  <c r="Q9" i="1" s="1"/>
  <c r="R9" i="1" s="1"/>
  <c r="AE33" i="1" l="1"/>
  <c r="P34" i="1" s="1"/>
  <c r="V33" i="1"/>
  <c r="AD33" i="1"/>
  <c r="O34" i="1" s="1"/>
  <c r="Q33" i="1"/>
  <c r="R33" i="1" s="1"/>
  <c r="S9" i="1"/>
  <c r="T9" i="1" s="1"/>
  <c r="X9" i="1" s="1"/>
  <c r="E10" i="1" s="1"/>
  <c r="AB9" i="1"/>
  <c r="M10" i="1" s="1"/>
  <c r="AC9" i="1"/>
  <c r="N10" i="1" s="1"/>
  <c r="U9" i="1"/>
  <c r="U33" i="1" l="1"/>
  <c r="W33" i="1" s="1"/>
  <c r="X33" i="1"/>
  <c r="E34" i="1" s="1"/>
  <c r="Y33" i="1"/>
  <c r="F34" i="1" s="1"/>
  <c r="Z33" i="1"/>
  <c r="G34" i="1" s="1"/>
  <c r="AA33" i="1"/>
  <c r="H34" i="1" s="1"/>
  <c r="AB33" i="1"/>
  <c r="M34" i="1" s="1"/>
  <c r="AC33" i="1"/>
  <c r="N34" i="1" s="1"/>
  <c r="Z9" i="1"/>
  <c r="G10" i="1" s="1"/>
  <c r="Y9" i="1"/>
  <c r="F10" i="1" s="1"/>
  <c r="I10" i="1" s="1"/>
  <c r="J10" i="1" s="1"/>
  <c r="V9" i="1"/>
  <c r="W9" i="1" s="1"/>
  <c r="AE9" i="1"/>
  <c r="P10" i="1" s="1"/>
  <c r="AD9" i="1"/>
  <c r="O10" i="1" s="1"/>
  <c r="AA9" i="1"/>
  <c r="H10" i="1" s="1"/>
  <c r="K34" i="1" l="1"/>
  <c r="L34" i="1" s="1"/>
  <c r="I34" i="1"/>
  <c r="J34" i="1" s="1"/>
  <c r="S34" i="1" s="1"/>
  <c r="T34" i="1" s="1"/>
  <c r="K10" i="1"/>
  <c r="L10" i="1" s="1"/>
  <c r="S10" i="1" s="1"/>
  <c r="T10" i="1" s="1"/>
  <c r="AD34" i="1" l="1"/>
  <c r="O35" i="1" s="1"/>
  <c r="AE34" i="1"/>
  <c r="P35" i="1" s="1"/>
  <c r="V34" i="1"/>
  <c r="Q34" i="1"/>
  <c r="R34" i="1" s="1"/>
  <c r="Q10" i="1"/>
  <c r="R10" i="1" s="1"/>
  <c r="AB10" i="1" s="1"/>
  <c r="M11" i="1" s="1"/>
  <c r="V10" i="1"/>
  <c r="AE10" i="1"/>
  <c r="P11" i="1" s="1"/>
  <c r="AD10" i="1"/>
  <c r="O11" i="1" s="1"/>
  <c r="AB34" i="1" l="1"/>
  <c r="M35" i="1" s="1"/>
  <c r="AC34" i="1"/>
  <c r="N35" i="1" s="1"/>
  <c r="U34" i="1"/>
  <c r="W34" i="1" s="1"/>
  <c r="X34" i="1"/>
  <c r="E35" i="1" s="1"/>
  <c r="Y34" i="1"/>
  <c r="F35" i="1" s="1"/>
  <c r="Z34" i="1"/>
  <c r="G35" i="1" s="1"/>
  <c r="AA34" i="1"/>
  <c r="H35" i="1" s="1"/>
  <c r="X10" i="1"/>
  <c r="E11" i="1" s="1"/>
  <c r="Y10" i="1"/>
  <c r="F11" i="1" s="1"/>
  <c r="AC10" i="1"/>
  <c r="N11" i="1" s="1"/>
  <c r="Z10" i="1"/>
  <c r="G11" i="1" s="1"/>
  <c r="AA10" i="1"/>
  <c r="H11" i="1" s="1"/>
  <c r="U10" i="1"/>
  <c r="W10" i="1" s="1"/>
  <c r="K35" i="1" l="1"/>
  <c r="L35" i="1" s="1"/>
  <c r="I35" i="1"/>
  <c r="J35" i="1" s="1"/>
  <c r="S35" i="1" s="1"/>
  <c r="T35" i="1" s="1"/>
  <c r="Q35" i="1"/>
  <c r="R35" i="1" s="1"/>
  <c r="K11" i="1"/>
  <c r="L11" i="1" s="1"/>
  <c r="I11" i="1"/>
  <c r="J11" i="1" s="1"/>
  <c r="S11" i="1" s="1"/>
  <c r="T11" i="1" s="1"/>
  <c r="AE11" i="1" s="1"/>
  <c r="P12" i="1" s="1"/>
  <c r="Y35" i="1" l="1"/>
  <c r="F36" i="1" s="1"/>
  <c r="Z35" i="1"/>
  <c r="G36" i="1" s="1"/>
  <c r="AA35" i="1"/>
  <c r="H36" i="1" s="1"/>
  <c r="AB35" i="1"/>
  <c r="M36" i="1" s="1"/>
  <c r="AC35" i="1"/>
  <c r="N36" i="1" s="1"/>
  <c r="U35" i="1"/>
  <c r="X35" i="1"/>
  <c r="E36" i="1" s="1"/>
  <c r="I36" i="1" s="1"/>
  <c r="J36" i="1" s="1"/>
  <c r="AD35" i="1"/>
  <c r="O36" i="1" s="1"/>
  <c r="AE35" i="1"/>
  <c r="P36" i="1" s="1"/>
  <c r="V35" i="1"/>
  <c r="Q11" i="1"/>
  <c r="R11" i="1" s="1"/>
  <c r="AC11" i="1" s="1"/>
  <c r="N12" i="1" s="1"/>
  <c r="AD11" i="1"/>
  <c r="O12" i="1" s="1"/>
  <c r="V11" i="1"/>
  <c r="W35" i="1" l="1"/>
  <c r="K36" i="1"/>
  <c r="L36" i="1" s="1"/>
  <c r="S36" i="1" s="1"/>
  <c r="T36" i="1" s="1"/>
  <c r="Z11" i="1"/>
  <c r="G12" i="1" s="1"/>
  <c r="AA11" i="1"/>
  <c r="H12" i="1" s="1"/>
  <c r="Y11" i="1"/>
  <c r="F12" i="1" s="1"/>
  <c r="X11" i="1"/>
  <c r="E12" i="1" s="1"/>
  <c r="I12" i="1" s="1"/>
  <c r="J12" i="1" s="1"/>
  <c r="AB11" i="1"/>
  <c r="M12" i="1" s="1"/>
  <c r="U11" i="1"/>
  <c r="W11" i="1" s="1"/>
  <c r="V36" i="1" l="1"/>
  <c r="AD36" i="1"/>
  <c r="AE36" i="1"/>
  <c r="Q36" i="1"/>
  <c r="R36" i="1" s="1"/>
  <c r="K12" i="1"/>
  <c r="L12" i="1" s="1"/>
  <c r="S12" i="1" s="1"/>
  <c r="T12" i="1" s="1"/>
  <c r="X36" i="1" l="1"/>
  <c r="Y36" i="1"/>
  <c r="U36" i="1"/>
  <c r="W36" i="1" s="1"/>
  <c r="Z36" i="1"/>
  <c r="AA36" i="1"/>
  <c r="AB36" i="1"/>
  <c r="AC36" i="1"/>
  <c r="AE12" i="1"/>
  <c r="P13" i="1" s="1"/>
  <c r="V12" i="1"/>
  <c r="AD12" i="1"/>
  <c r="O13" i="1" s="1"/>
  <c r="Q12" i="1"/>
  <c r="R12" i="1" s="1"/>
  <c r="Y12" i="1" s="1"/>
  <c r="F13" i="1" s="1"/>
  <c r="AC12" i="1"/>
  <c r="N13" i="1" s="1"/>
  <c r="X12" i="1" l="1"/>
  <c r="E13" i="1" s="1"/>
  <c r="I13" i="1" s="1"/>
  <c r="J13" i="1" s="1"/>
  <c r="AB12" i="1"/>
  <c r="M13" i="1" s="1"/>
  <c r="AA12" i="1"/>
  <c r="H13" i="1" s="1"/>
  <c r="U12" i="1"/>
  <c r="W12" i="1" s="1"/>
  <c r="Z12" i="1"/>
  <c r="G13" i="1" s="1"/>
  <c r="K13" i="1" s="1"/>
  <c r="L13" i="1" s="1"/>
  <c r="Q13" i="1" s="1"/>
  <c r="R13" i="1" s="1"/>
  <c r="AC13" i="1" s="1"/>
  <c r="U13" i="1" l="1"/>
  <c r="S13" i="1"/>
  <c r="T13" i="1" s="1"/>
  <c r="V13" i="1" s="1"/>
  <c r="AB13" i="1"/>
  <c r="AE13" i="1" l="1"/>
  <c r="AA13" i="1"/>
  <c r="Z13" i="1"/>
  <c r="W13" i="1"/>
  <c r="AD13" i="1"/>
  <c r="X13" i="1"/>
  <c r="Y13" i="1"/>
</calcChain>
</file>

<file path=xl/sharedStrings.xml><?xml version="1.0" encoding="utf-8"?>
<sst xmlns="http://schemas.openxmlformats.org/spreadsheetml/2006/main" count="70" uniqueCount="35">
  <si>
    <t>t1</t>
  </si>
  <si>
    <t>t2</t>
  </si>
  <si>
    <t>i1</t>
  </si>
  <si>
    <t>i2</t>
  </si>
  <si>
    <t>w1</t>
  </si>
  <si>
    <t>w2</t>
  </si>
  <si>
    <t>w3</t>
  </si>
  <si>
    <t>w4</t>
  </si>
  <si>
    <t>a_h1</t>
  </si>
  <si>
    <t>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</si>
  <si>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</si>
  <si>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</si>
  <si>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</si>
  <si>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</si>
  <si>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</si>
  <si>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</si>
  <si>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</si>
  <si>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</si>
  <si>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</si>
  <si>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</si>
  <si>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</si>
  <si>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</si>
  <si>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</t>
  </si>
  <si>
    <t>dE/dw1</t>
  </si>
  <si>
    <t>dE/dw2</t>
  </si>
  <si>
    <t>dE/dw3</t>
  </si>
  <si>
    <t>dE/dw4</t>
  </si>
  <si>
    <t>dE/dw5</t>
  </si>
  <si>
    <t>dE/dw6</t>
  </si>
  <si>
    <t>dE/dw7</t>
  </si>
  <si>
    <t>dE/dw8</t>
  </si>
  <si>
    <t>Epoch</t>
  </si>
  <si>
    <t>Learning Rate</t>
  </si>
  <si>
    <t>21211A0478</t>
  </si>
  <si>
    <t>21211A0476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</si>
</sst>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Sheet1!$AF$2:$AF$3</c:f>
              <c:strCache>
                <c:ptCount val="2"/>
                <c:pt idx="1">
                  <c:v>Epoch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Sheet1!$W$4:$W$13</c:f>
              <c:numCache>
                <c:formatCode>General</c:formatCode>
                <c:ptCount val="10"/>
                <c:pt idx="0">
                  <c:v>0.75288259175919192</c:v>
                </c:pt>
                <c:pt idx="1">
                  <c:v>1.9790531566482392</c:v>
                </c:pt>
                <c:pt idx="2">
                  <c:v>0.50483350623707512</c:v>
                </c:pt>
                <c:pt idx="3">
                  <c:v>2.8456274475819825</c:v>
                </c:pt>
                <c:pt idx="4">
                  <c:v>0.50320006218856972</c:v>
                </c:pt>
                <c:pt idx="5">
                  <c:v>2.8232022517373383</c:v>
                </c:pt>
                <c:pt idx="6">
                  <c:v>0.50320006240757953</c:v>
                </c:pt>
                <c:pt idx="7">
                  <c:v>2.823202265751791</c:v>
                </c:pt>
                <c:pt idx="8">
                  <c:v>0.50320006240757797</c:v>
                </c:pt>
                <c:pt idx="9">
                  <c:v>2.8232022657517377</c:v>
                </c:pt>
              </c:numCache>
            </c:numRef>
          </c:xVal>
          <c:yVal>
            <c:numRef>
              <c:f>Sheet1!$AF$4:$AF$13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B2-40D6-A999-1B4992636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90480"/>
        <c:axId val="83201136"/>
      </c:scatterChart>
      <c:valAx>
        <c:axId val="1669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01136"/>
        <c:crosses val="autoZero"/>
        <c:crossBetween val="midCat"/>
      </c:valAx>
      <c:valAx>
        <c:axId val="8320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9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Sheet1!$AF$26</c:f>
              <c:strCache>
                <c:ptCount val="1"/>
                <c:pt idx="0">
                  <c:v>Epoch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Sheet1!$W$27:$W$36</c:f>
              <c:numCache>
                <c:formatCode>General</c:formatCode>
                <c:ptCount val="10"/>
                <c:pt idx="0">
                  <c:v>0.75288259175919192</c:v>
                </c:pt>
                <c:pt idx="1">
                  <c:v>5.8413959635829693</c:v>
                </c:pt>
                <c:pt idx="2">
                  <c:v>0.50503040427921231</c:v>
                </c:pt>
                <c:pt idx="3">
                  <c:v>2.8503220107415994</c:v>
                </c:pt>
                <c:pt idx="4">
                  <c:v>0.77368350493009252</c:v>
                </c:pt>
                <c:pt idx="5">
                  <c:v>5.794587763886426</c:v>
                </c:pt>
                <c:pt idx="6">
                  <c:v>0.50322046899349704</c:v>
                </c:pt>
                <c:pt idx="7">
                  <c:v>2.8237528052157854</c:v>
                </c:pt>
                <c:pt idx="8">
                  <c:v>0.79912248201706981</c:v>
                </c:pt>
                <c:pt idx="9">
                  <c:v>5.9628574136260282</c:v>
                </c:pt>
              </c:numCache>
            </c:numRef>
          </c:xVal>
          <c:yVal>
            <c:numRef>
              <c:f>Sheet1!$AF$27:$AF$36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F0-414C-8F99-D33F5BD23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60544"/>
        <c:axId val="617510672"/>
      </c:scatterChart>
      <c:valAx>
        <c:axId val="62406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510672"/>
        <c:crosses val="autoZero"/>
        <c:crossBetween val="midCat"/>
      </c:valAx>
      <c:valAx>
        <c:axId val="61751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06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0554855643044614"/>
          <c:y val="0.902777777777777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Sheet1!$W$2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Sheet1!$AF$3:$AF$14</c:f>
              <c:strCache>
                <c:ptCount val="11"/>
                <c:pt idx="0">
                  <c:v>Epoch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Sheet1!$W$3:$W$13</c:f>
              <c:numCache>
                <c:formatCode>General</c:formatCode>
                <c:ptCount val="11"/>
                <c:pt idx="0">
                  <c:v>0</c:v>
                </c:pt>
                <c:pt idx="1">
                  <c:v>0.75288259175919192</c:v>
                </c:pt>
                <c:pt idx="2">
                  <c:v>1.9790531566482392</c:v>
                </c:pt>
                <c:pt idx="3">
                  <c:v>0.50483350623707512</c:v>
                </c:pt>
                <c:pt idx="4">
                  <c:v>2.8456274475819825</c:v>
                </c:pt>
                <c:pt idx="5">
                  <c:v>0.50320006218856972</c:v>
                </c:pt>
                <c:pt idx="6">
                  <c:v>2.8232022517373383</c:v>
                </c:pt>
                <c:pt idx="7">
                  <c:v>0.50320006240757953</c:v>
                </c:pt>
                <c:pt idx="8">
                  <c:v>2.823202265751791</c:v>
                </c:pt>
                <c:pt idx="9">
                  <c:v>0.50320006240757797</c:v>
                </c:pt>
                <c:pt idx="10">
                  <c:v>2.8232022657517377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55-4FD1-B764-B8DE2BFE7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763920"/>
        <c:axId val="1649983840"/>
      </c:areaChart>
      <c:catAx>
        <c:axId val="1656763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983840"/>
        <c:crosses val="autoZero"/>
        <c:auto val="1"/>
        <c:lblAlgn val="ctr"/>
        <c:lblOffset val="100"/>
        <c:noMultiLvlLbl val="0"/>
      </c:catAx>
      <c:valAx>
        <c:axId val="164998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76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Sheet1!$AF$25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Sheet1!$W$26:$W$36</c:f>
              <c:strCache>
                <c:ptCount val="11"/>
                <c:pt idx="0">
                  <c:v>E</c:v>
                </c:pt>
                <c:pt idx="1">
                  <c:v>0.752882592</c:v>
                </c:pt>
                <c:pt idx="2">
                  <c:v>5.841395964</c:v>
                </c:pt>
                <c:pt idx="3">
                  <c:v>0.505030404</c:v>
                </c:pt>
                <c:pt idx="4">
                  <c:v>2.850322011</c:v>
                </c:pt>
                <c:pt idx="5">
                  <c:v>0.773683505</c:v>
                </c:pt>
                <c:pt idx="6">
                  <c:v>5.794587764</c:v>
                </c:pt>
                <c:pt idx="7">
                  <c:v>0.503220469</c:v>
                </c:pt>
                <c:pt idx="8">
                  <c:v>2.823752805</c:v>
                </c:pt>
                <c:pt idx="9">
                  <c:v>0.799122482</c:v>
                </c:pt>
                <c:pt idx="10">
                  <c:v>5.962857414</c:v>
                </c:pt>
              </c:strCache>
            </c:strRef>
          </c:cat>
          <c:val>
            <c:numRef>
              <c:f>Sheet1!$AF$26:$AF$36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41-4549-A99E-17D368B9B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766320"/>
        <c:axId val="1782174112"/>
      </c:areaChart>
      <c:catAx>
        <c:axId val="165676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174112"/>
        <c:crosses val="autoZero"/>
        <c:auto val="1"/>
        <c:lblAlgn val="ctr"/>
        <c:lblOffset val="100"/>
        <c:noMultiLvlLbl val="0"/>
      </c:catAx>
      <c:valAx>
        <c:axId val="17821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76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304056</xdr:colOff>
      <xdr:row>2</xdr:row>
      <xdr:rowOff>20535</xdr:rowOff>
    </xdr:from>
    <xdr:to>
      <xdr:col>39</xdr:col>
      <xdr:colOff>553936</xdr:colOff>
      <xdr:row>16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473918-0CCD-98C1-F716-C6E770688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321551</xdr:colOff>
      <xdr:row>22</xdr:row>
      <xdr:rowOff>128081</xdr:rowOff>
    </xdr:from>
    <xdr:to>
      <xdr:col>39</xdr:col>
      <xdr:colOff>567445</xdr:colOff>
      <xdr:row>38</xdr:row>
      <xdr:rowOff>162128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BB0B34-3782-1F5D-605B-B16D95CD2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254001</xdr:colOff>
      <xdr:row>1</xdr:row>
      <xdr:rowOff>19997</xdr:rowOff>
    </xdr:from>
    <xdr:to>
      <xdr:col>47</xdr:col>
      <xdr:colOff>570149</xdr:colOff>
      <xdr:row>15</xdr:row>
      <xdr:rowOff>115112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FC4775-2240-C3B3-7B40-3A6D1B62D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335065</xdr:colOff>
      <xdr:row>23</xdr:row>
      <xdr:rowOff>168612</xdr:rowOff>
    </xdr:from>
    <xdr:to>
      <xdr:col>48</xdr:col>
      <xdr:colOff>43235</xdr:colOff>
      <xdr:row>38</xdr:row>
      <xdr:rowOff>74578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F03B58-63B8-FD47-0877-6023A450B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A6E18-9E85-46AF-AC7C-71726D28BCB1}">
  <dimension ref="A1:AL36"/>
  <sheetViews>
    <sheetView tabSelected="1" topLeftCell="K1" zoomScale="47" workbookViewId="0">
      <selection activeCell="AS19" sqref="AS19"/>
    </sheetView>
  </sheetViews>
  <sheetFormatPr defaultRowHeight="14.5" x14ac:dyDescent="0.35"/>
  <cols>
    <col min="5" max="8" width="15" bestFit="1" customWidth="1"/>
    <col min="13" max="16" width="15" bestFit="1" customWidth="1"/>
  </cols>
  <sheetData>
    <row r="1" spans="1:37" ht="26" x14ac:dyDescent="0.6">
      <c r="E1" s="5" t="s">
        <v>32</v>
      </c>
      <c r="L1" s="1" t="s">
        <v>33</v>
      </c>
      <c r="M1" s="2"/>
      <c r="AI1" s="3" t="s">
        <v>33</v>
      </c>
      <c r="AJ1" s="4"/>
      <c r="AK1" s="4"/>
    </row>
    <row r="2" spans="1:37" x14ac:dyDescent="0.35">
      <c r="E2">
        <v>0.7</v>
      </c>
    </row>
    <row r="3" spans="1:37" x14ac:dyDescent="0.3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9</v>
      </c>
      <c r="J3" t="s">
        <v>8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</row>
    <row r="4" spans="1:37" x14ac:dyDescent="0.35">
      <c r="A4">
        <v>0.08</v>
      </c>
      <c r="B4">
        <v>0.6</v>
      </c>
      <c r="C4">
        <v>0.05</v>
      </c>
      <c r="D4">
        <v>0.1</v>
      </c>
      <c r="E4">
        <v>0.15</v>
      </c>
      <c r="F4">
        <v>0.2</v>
      </c>
      <c r="G4">
        <v>0.25</v>
      </c>
      <c r="H4">
        <v>0.3</v>
      </c>
      <c r="I4">
        <f t="shared" ref="I4:I13" si="0">E4*C4+F4*D4</f>
        <v>2.7500000000000004E-2</v>
      </c>
      <c r="J4">
        <f t="shared" ref="J4:J13" si="1">1/1+EXP(-I4)</f>
        <v>1.972874682553454</v>
      </c>
      <c r="K4">
        <f t="shared" ref="K4:K13" si="2">SUM(G4*C4+H4*D4)</f>
        <v>4.2499999999999996E-2</v>
      </c>
      <c r="L4">
        <f t="shared" ref="L4:L13" si="3">1/1+EXP(-K4)</f>
        <v>1.958390465520947</v>
      </c>
      <c r="M4">
        <v>0.4</v>
      </c>
      <c r="N4">
        <v>0.45</v>
      </c>
      <c r="O4">
        <v>0.5</v>
      </c>
      <c r="P4">
        <v>0.55000000000000004</v>
      </c>
      <c r="Q4">
        <f t="shared" ref="Q4:Q13" si="4">(M4*J4+N4*L4)</f>
        <v>1.6704255825058079</v>
      </c>
      <c r="R4">
        <f t="shared" ref="R4:R13" si="5">1/1+EXP(-Q4)</f>
        <v>1.1881669680261215</v>
      </c>
      <c r="S4">
        <f t="shared" ref="S4:S13" si="6">(O4*J4+P4*L4)</f>
        <v>2.0635520973132477</v>
      </c>
      <c r="T4">
        <f t="shared" ref="T4:T13" si="7">1/1+EXP(-S4)</f>
        <v>1.1270020441081581</v>
      </c>
      <c r="U4">
        <f t="shared" ref="U4:U13" si="8">1/2*(A4-R4)^2</f>
        <v>0.61401701451210344</v>
      </c>
      <c r="V4">
        <f t="shared" ref="V4:V13" si="9">1/2*(B4-T4)^2</f>
        <v>0.13886557724708851</v>
      </c>
      <c r="W4">
        <f t="shared" ref="W4:W13" si="10">U4+V4</f>
        <v>0.75288259175919192</v>
      </c>
      <c r="X4">
        <f t="shared" ref="X4:X13" si="11">((R4-A4)*R4*(1-R4)*M4+(T4-B4)*T4*(1-T4)*O4)*J4*(1-J4)*C4</f>
        <v>1.3130162345880129E-2</v>
      </c>
      <c r="Y4">
        <f t="shared" ref="Y4:Y13" si="12">((R4-A4)*R4*(1-R4)*M4+(T4-B4)*T4*(1-T4)*O4)*J4*(1-J4)*D4</f>
        <v>2.6260324691760258E-2</v>
      </c>
      <c r="Z4">
        <f t="shared" ref="Z4:Z13" si="13">((R4-A4)*R4*(1-R4)*N4+(T4-B4)*T4*(1-T4)*P4)*L4*(1-L4)*C4</f>
        <v>1.4356197106880056E-2</v>
      </c>
      <c r="AA4">
        <f t="shared" ref="AA4:AA13" si="14">((R4-A4)*R4*(1-R4)*N4+(T4-B4)*T4*(1-T4)*P4)*L4*(1-L4)*D4</f>
        <v>2.8712394213760112E-2</v>
      </c>
      <c r="AB4">
        <f t="shared" ref="AB4:AB13" si="15">(R4-A4)*R4*(1-R4)*J4</f>
        <v>-0.48879365743496722</v>
      </c>
      <c r="AC4">
        <f t="shared" ref="AC4:AC13" si="16">(R4-A4)*R4*(1-R4)*L4</f>
        <v>-0.48520509021323283</v>
      </c>
      <c r="AD4">
        <f t="shared" ref="AD4:AD13" si="17">(T4-B4)*T4*(1-T4)*J4</f>
        <v>-0.14881517320017415</v>
      </c>
      <c r="AE4">
        <f t="shared" ref="AE4:AE13" si="18">(T4-B4)*T4*(1-T4)*L4</f>
        <v>-0.14772261963586378</v>
      </c>
      <c r="AF4">
        <v>1</v>
      </c>
    </row>
    <row r="5" spans="1:37" x14ac:dyDescent="0.35">
      <c r="A5">
        <v>0.08</v>
      </c>
      <c r="B5">
        <v>0.6</v>
      </c>
      <c r="C5">
        <v>0.05</v>
      </c>
      <c r="D5">
        <v>0.1</v>
      </c>
      <c r="E5">
        <f t="shared" ref="E5:E13" si="19">(E4-$E$2)*X4</f>
        <v>-7.2215892902340699E-3</v>
      </c>
      <c r="F5">
        <f t="shared" ref="F5:F13" si="20">(F4-$E$2)*Y4</f>
        <v>-1.3130162345880127E-2</v>
      </c>
      <c r="G5">
        <f t="shared" ref="G5:G13" si="21">(G4-$E$2)*Z4</f>
        <v>-6.4602886980960244E-3</v>
      </c>
      <c r="H5">
        <f t="shared" ref="H5:H13" si="22">(H4-$E$2)*AA4</f>
        <v>-1.1484957685504045E-2</v>
      </c>
      <c r="I5">
        <f t="shared" si="0"/>
        <v>-1.6740956990997163E-3</v>
      </c>
      <c r="J5">
        <f t="shared" si="1"/>
        <v>2.0016754977796012</v>
      </c>
      <c r="K5">
        <f t="shared" si="2"/>
        <v>-1.4715102034552059E-3</v>
      </c>
      <c r="L5">
        <f t="shared" si="3"/>
        <v>2.0014725934058442</v>
      </c>
      <c r="M5">
        <f t="shared" ref="M5:M13" si="23">(M4-$E$2)*AB4</f>
        <v>0.14663809723049012</v>
      </c>
      <c r="N5">
        <f t="shared" ref="N5:N13" si="24">(N4-$E$2)*AC4</f>
        <v>0.12130127255330818</v>
      </c>
      <c r="O5">
        <f t="shared" ref="O5:O13" si="25">(O4-$E$2)*AD4</f>
        <v>2.9763034640034824E-2</v>
      </c>
      <c r="P5">
        <f t="shared" ref="P5:P13" si="26">(P4-$E$2)*AE4</f>
        <v>2.2158392945379555E-2</v>
      </c>
      <c r="Q5">
        <f t="shared" si="4"/>
        <v>0.53630305882799378</v>
      </c>
      <c r="R5">
        <f t="shared" si="5"/>
        <v>1.5849066256122764</v>
      </c>
      <c r="S5">
        <f t="shared" si="6"/>
        <v>0.1039253533726178</v>
      </c>
      <c r="T5">
        <f t="shared" si="7"/>
        <v>1.9012925733610986</v>
      </c>
      <c r="U5">
        <f t="shared" si="8"/>
        <v>1.1323719759058639</v>
      </c>
      <c r="V5">
        <f t="shared" si="9"/>
        <v>0.84668118074237519</v>
      </c>
      <c r="W5">
        <f t="shared" si="10"/>
        <v>1.9790531566482392</v>
      </c>
      <c r="X5">
        <f t="shared" si="11"/>
        <v>2.7162276147088795E-2</v>
      </c>
      <c r="Y5">
        <f t="shared" si="12"/>
        <v>5.432455229417759E-2</v>
      </c>
      <c r="Z5">
        <f t="shared" si="13"/>
        <v>2.1911990996753929E-2</v>
      </c>
      <c r="AA5">
        <f t="shared" si="14"/>
        <v>4.3823981993507857E-2</v>
      </c>
      <c r="AB5">
        <f t="shared" si="15"/>
        <v>-2.7925017194730057</v>
      </c>
      <c r="AC5">
        <f t="shared" si="16"/>
        <v>-2.792218651206829</v>
      </c>
      <c r="AD5">
        <f t="shared" si="17"/>
        <v>-4.4635804689594485</v>
      </c>
      <c r="AE5">
        <f t="shared" si="18"/>
        <v>-4.4631280080082236</v>
      </c>
      <c r="AF5">
        <v>2</v>
      </c>
    </row>
    <row r="6" spans="1:37" x14ac:dyDescent="0.35">
      <c r="A6">
        <v>0.08</v>
      </c>
      <c r="B6">
        <v>0.6</v>
      </c>
      <c r="C6">
        <v>0.05</v>
      </c>
      <c r="D6">
        <v>0.1</v>
      </c>
      <c r="E6">
        <f t="shared" si="19"/>
        <v>-1.9209748105484353E-2</v>
      </c>
      <c r="F6">
        <f t="shared" si="20"/>
        <v>-3.8740476796914121E-2</v>
      </c>
      <c r="G6">
        <f t="shared" si="21"/>
        <v>-1.547995148551686E-2</v>
      </c>
      <c r="H6">
        <f t="shared" si="22"/>
        <v>-3.1180103974261228E-2</v>
      </c>
      <c r="I6">
        <f t="shared" si="0"/>
        <v>-4.8345350849656301E-3</v>
      </c>
      <c r="J6">
        <f t="shared" si="1"/>
        <v>2.0048462403052065</v>
      </c>
      <c r="K6">
        <f t="shared" si="2"/>
        <v>-3.8920079717019657E-3</v>
      </c>
      <c r="L6">
        <f t="shared" si="3"/>
        <v>2.003899591670141</v>
      </c>
      <c r="M6">
        <f t="shared" si="23"/>
        <v>1.5452640649747102</v>
      </c>
      <c r="N6">
        <f t="shared" si="24"/>
        <v>1.6158533802063102</v>
      </c>
      <c r="O6">
        <f t="shared" si="25"/>
        <v>2.9916566281553907</v>
      </c>
      <c r="P6">
        <f t="shared" si="26"/>
        <v>3.0252938614387808</v>
      </c>
      <c r="Q6">
        <f t="shared" si="4"/>
        <v>6.3360247797375298</v>
      </c>
      <c r="R6">
        <f t="shared" si="5"/>
        <v>1.0017713296854092</v>
      </c>
      <c r="S6">
        <f t="shared" si="6"/>
        <v>12.060196676860844</v>
      </c>
      <c r="T6">
        <f t="shared" si="7"/>
        <v>1.0000057852633419</v>
      </c>
      <c r="U6">
        <f t="shared" si="8"/>
        <v>0.4248311921150037</v>
      </c>
      <c r="V6">
        <f t="shared" si="9"/>
        <v>8.0002314122071427E-2</v>
      </c>
      <c r="W6">
        <f t="shared" si="10"/>
        <v>0.50483350623707512</v>
      </c>
      <c r="X6">
        <f t="shared" si="11"/>
        <v>2.5528925850393512E-4</v>
      </c>
      <c r="Y6">
        <f t="shared" si="12"/>
        <v>5.1057851700787025E-4</v>
      </c>
      <c r="Z6">
        <f t="shared" si="13"/>
        <v>2.6654974327925307E-4</v>
      </c>
      <c r="AA6">
        <f t="shared" si="14"/>
        <v>5.3309948655850614E-4</v>
      </c>
      <c r="AB6">
        <f t="shared" si="15"/>
        <v>-3.2792329225018362E-3</v>
      </c>
      <c r="AC6">
        <f t="shared" si="16"/>
        <v>-3.2776845337487534E-3</v>
      </c>
      <c r="AD6">
        <f t="shared" si="17"/>
        <v>-4.6395193255351723E-6</v>
      </c>
      <c r="AE6">
        <f t="shared" si="18"/>
        <v>-4.6373286365194351E-6</v>
      </c>
      <c r="AF6">
        <v>3</v>
      </c>
    </row>
    <row r="7" spans="1:37" x14ac:dyDescent="0.35">
      <c r="A7">
        <v>0.08</v>
      </c>
      <c r="B7">
        <v>0.6</v>
      </c>
      <c r="C7">
        <v>0.05</v>
      </c>
      <c r="D7">
        <v>0.1</v>
      </c>
      <c r="E7">
        <f t="shared" si="19"/>
        <v>-1.8360652330265105E-4</v>
      </c>
      <c r="F7">
        <f t="shared" si="20"/>
        <v>-3.7718501709665541E-4</v>
      </c>
      <c r="G7">
        <f t="shared" si="21"/>
        <v>-1.9071099738991694E-4</v>
      </c>
      <c r="H7">
        <f t="shared" si="22"/>
        <v>-3.8979173801047376E-4</v>
      </c>
      <c r="I7">
        <f t="shared" si="0"/>
        <v>-4.6898827874798097E-5</v>
      </c>
      <c r="J7">
        <f t="shared" si="1"/>
        <v>2.000046899927642</v>
      </c>
      <c r="K7">
        <f t="shared" si="2"/>
        <v>-4.8514723670543225E-5</v>
      </c>
      <c r="L7">
        <f t="shared" si="3"/>
        <v>2.000048515900529</v>
      </c>
      <c r="M7">
        <f t="shared" si="23"/>
        <v>-2.7718177500728014E-3</v>
      </c>
      <c r="N7">
        <f t="shared" si="24"/>
        <v>-3.0018784594837396E-3</v>
      </c>
      <c r="O7">
        <f t="shared" si="25"/>
        <v>-1.0632185213817705E-5</v>
      </c>
      <c r="P7">
        <f t="shared" si="26"/>
        <v>-1.0783151811972915E-5</v>
      </c>
      <c r="Q7">
        <f t="shared" si="4"/>
        <v>-1.1547668056001738E-2</v>
      </c>
      <c r="R7">
        <f t="shared" si="5"/>
        <v>2.0116145997616934</v>
      </c>
      <c r="S7">
        <f t="shared" si="6"/>
        <v>-4.2831695854619142E-5</v>
      </c>
      <c r="T7">
        <f t="shared" si="7"/>
        <v>2.0000428326131447</v>
      </c>
      <c r="U7">
        <f t="shared" si="8"/>
        <v>1.8655674810062635</v>
      </c>
      <c r="V7">
        <f t="shared" si="9"/>
        <v>0.98005996657571892</v>
      </c>
      <c r="W7">
        <f t="shared" si="10"/>
        <v>2.8456274475819825</v>
      </c>
      <c r="X7">
        <f t="shared" si="11"/>
        <v>-1.0925987685658394E-3</v>
      </c>
      <c r="Y7">
        <f t="shared" si="12"/>
        <v>-2.1851975371316788E-3</v>
      </c>
      <c r="Z7">
        <f t="shared" si="13"/>
        <v>-1.183082414400075E-3</v>
      </c>
      <c r="AA7">
        <f t="shared" si="14"/>
        <v>-2.3661648288001501E-3</v>
      </c>
      <c r="AB7">
        <f t="shared" si="15"/>
        <v>-7.8617734813240228</v>
      </c>
      <c r="AC7">
        <f t="shared" si="16"/>
        <v>-7.8617798333814619</v>
      </c>
      <c r="AD7">
        <f t="shared" si="17"/>
        <v>-5.6006624728005434</v>
      </c>
      <c r="AE7">
        <f t="shared" si="18"/>
        <v>-5.6006669979537813</v>
      </c>
      <c r="AF7">
        <v>4</v>
      </c>
    </row>
    <row r="8" spans="1:37" x14ac:dyDescent="0.35">
      <c r="A8">
        <v>0.08</v>
      </c>
      <c r="B8">
        <v>0.6</v>
      </c>
      <c r="C8">
        <v>0.05</v>
      </c>
      <c r="D8">
        <v>0.1</v>
      </c>
      <c r="E8">
        <f t="shared" si="19"/>
        <v>7.6501974625734859E-4</v>
      </c>
      <c r="F8">
        <f t="shared" si="20"/>
        <v>1.5304624997625775E-3</v>
      </c>
      <c r="G8">
        <f t="shared" si="21"/>
        <v>8.2838331690729709E-4</v>
      </c>
      <c r="H8">
        <f t="shared" si="22"/>
        <v>1.6572376916611422E-3</v>
      </c>
      <c r="I8">
        <f t="shared" si="0"/>
        <v>1.9129723728912519E-4</v>
      </c>
      <c r="J8">
        <f t="shared" si="1"/>
        <v>1.9998087210588606</v>
      </c>
      <c r="K8">
        <f t="shared" si="2"/>
        <v>2.0714293501147911E-4</v>
      </c>
      <c r="L8">
        <f t="shared" si="3"/>
        <v>1.9997928785176051</v>
      </c>
      <c r="M8">
        <f t="shared" si="23"/>
        <v>5.5250328402094011</v>
      </c>
      <c r="N8">
        <f t="shared" si="24"/>
        <v>5.5268459909020544</v>
      </c>
      <c r="O8">
        <f t="shared" si="25"/>
        <v>3.9205232782411108</v>
      </c>
      <c r="P8">
        <f t="shared" si="26"/>
        <v>3.9205272914101341</v>
      </c>
      <c r="Q8">
        <f t="shared" si="4"/>
        <v>22.101556111256873</v>
      </c>
      <c r="R8">
        <f t="shared" si="5"/>
        <v>1.0000000002520091</v>
      </c>
      <c r="S8">
        <f t="shared" si="6"/>
        <v>15.680539200336749</v>
      </c>
      <c r="T8">
        <f t="shared" si="7"/>
        <v>1.0000001548917734</v>
      </c>
      <c r="U8">
        <f t="shared" si="8"/>
        <v>0.42320000023184839</v>
      </c>
      <c r="V8">
        <f t="shared" si="9"/>
        <v>8.0000061956721366E-2</v>
      </c>
      <c r="W8">
        <f t="shared" si="10"/>
        <v>0.50320006218856972</v>
      </c>
      <c r="X8">
        <f t="shared" si="11"/>
        <v>2.4411376638542425E-8</v>
      </c>
      <c r="Y8">
        <f t="shared" si="12"/>
        <v>4.8822753277084849E-8</v>
      </c>
      <c r="Z8">
        <f t="shared" si="13"/>
        <v>2.4410863322864718E-8</v>
      </c>
      <c r="AA8">
        <f t="shared" si="14"/>
        <v>4.8821726645729437E-8</v>
      </c>
      <c r="AB8">
        <f t="shared" si="15"/>
        <v>-4.6365236023385664E-10</v>
      </c>
      <c r="AC8">
        <f t="shared" si="16"/>
        <v>-4.6364868716674386E-10</v>
      </c>
      <c r="AD8">
        <f t="shared" si="17"/>
        <v>-1.2390163488177426E-7</v>
      </c>
      <c r="AE8">
        <f t="shared" si="18"/>
        <v>-1.23900653329518E-7</v>
      </c>
      <c r="AF8">
        <v>5</v>
      </c>
    </row>
    <row r="9" spans="1:37" x14ac:dyDescent="0.35">
      <c r="A9">
        <v>0.08</v>
      </c>
      <c r="B9">
        <v>0.6</v>
      </c>
      <c r="C9">
        <v>0.05</v>
      </c>
      <c r="D9">
        <v>0.1</v>
      </c>
      <c r="E9">
        <f t="shared" si="19"/>
        <v>-1.7069288461817885E-8</v>
      </c>
      <c r="F9">
        <f t="shared" si="20"/>
        <v>-3.4101205900933649E-8</v>
      </c>
      <c r="G9">
        <f t="shared" si="21"/>
        <v>-1.7067382774077337E-8</v>
      </c>
      <c r="H9">
        <f t="shared" si="22"/>
        <v>-3.4094299446441321E-8</v>
      </c>
      <c r="I9">
        <f t="shared" si="0"/>
        <v>-4.2635850131842591E-9</v>
      </c>
      <c r="J9">
        <f t="shared" si="1"/>
        <v>2.000000004263585</v>
      </c>
      <c r="K9">
        <f t="shared" si="2"/>
        <v>-4.2627990833479993E-9</v>
      </c>
      <c r="L9">
        <f t="shared" si="3"/>
        <v>2.000000004262799</v>
      </c>
      <c r="M9">
        <f t="shared" si="23"/>
        <v>-2.2371378645689577E-9</v>
      </c>
      <c r="N9">
        <f t="shared" si="24"/>
        <v>-2.2379608068377982E-9</v>
      </c>
      <c r="O9">
        <f t="shared" si="25"/>
        <v>-3.990280993488848E-7</v>
      </c>
      <c r="P9">
        <f t="shared" si="26"/>
        <v>-3.9902543547125859E-7</v>
      </c>
      <c r="Q9">
        <f t="shared" si="4"/>
        <v>-8.9501973618917172E-9</v>
      </c>
      <c r="R9">
        <f t="shared" si="5"/>
        <v>2.0000000089501975</v>
      </c>
      <c r="S9">
        <f t="shared" si="6"/>
        <v>-1.5961070730425422E-6</v>
      </c>
      <c r="T9">
        <f t="shared" si="7"/>
        <v>2.0000015961083468</v>
      </c>
      <c r="U9">
        <f t="shared" si="8"/>
        <v>1.843200017184379</v>
      </c>
      <c r="V9">
        <f t="shared" si="9"/>
        <v>0.98000223455295921</v>
      </c>
      <c r="W9">
        <f t="shared" si="10"/>
        <v>2.8232022517373383</v>
      </c>
      <c r="X9">
        <f t="shared" si="11"/>
        <v>-1.1258732436679525E-7</v>
      </c>
      <c r="Y9">
        <f t="shared" si="12"/>
        <v>-2.2517464873359051E-7</v>
      </c>
      <c r="Z9">
        <f t="shared" si="13"/>
        <v>-1.1258689448812526E-7</v>
      </c>
      <c r="AA9">
        <f t="shared" si="14"/>
        <v>-2.2517378897625052E-7</v>
      </c>
      <c r="AB9">
        <f t="shared" si="15"/>
        <v>-7.6800001552792319</v>
      </c>
      <c r="AC9">
        <f t="shared" si="16"/>
        <v>-7.6800001552762138</v>
      </c>
      <c r="AD9">
        <f t="shared" si="17"/>
        <v>-5.6000198037039999</v>
      </c>
      <c r="AE9">
        <f t="shared" si="18"/>
        <v>-5.6000198037017981</v>
      </c>
      <c r="AF9">
        <v>6</v>
      </c>
    </row>
    <row r="10" spans="1:37" x14ac:dyDescent="0.35">
      <c r="A10">
        <v>0.08</v>
      </c>
      <c r="B10">
        <v>0.6</v>
      </c>
      <c r="C10">
        <v>0.05</v>
      </c>
      <c r="D10">
        <v>0.1</v>
      </c>
      <c r="E10">
        <f t="shared" si="19"/>
        <v>7.8811128978542189E-8</v>
      </c>
      <c r="F10">
        <f t="shared" si="20"/>
        <v>1.576222617922404E-7</v>
      </c>
      <c r="G10">
        <f t="shared" si="21"/>
        <v>7.88108280632513E-8</v>
      </c>
      <c r="H10">
        <f t="shared" si="22"/>
        <v>1.5762165996051796E-7</v>
      </c>
      <c r="I10">
        <f t="shared" si="0"/>
        <v>1.9702782628151151E-8</v>
      </c>
      <c r="J10">
        <f t="shared" si="1"/>
        <v>1.9999999802972175</v>
      </c>
      <c r="K10">
        <f t="shared" si="2"/>
        <v>1.9702707399214361E-8</v>
      </c>
      <c r="L10">
        <f t="shared" si="3"/>
        <v>1.9999999802972928</v>
      </c>
      <c r="M10">
        <f t="shared" si="23"/>
        <v>5.3760001258766819</v>
      </c>
      <c r="N10">
        <f t="shared" si="24"/>
        <v>5.3760001258808892</v>
      </c>
      <c r="O10">
        <f t="shared" si="25"/>
        <v>3.920016097158058</v>
      </c>
      <c r="P10">
        <f t="shared" si="26"/>
        <v>3.9200160971415992</v>
      </c>
      <c r="Q10">
        <f t="shared" si="4"/>
        <v>21.504000291671225</v>
      </c>
      <c r="R10">
        <f t="shared" si="5"/>
        <v>1.0000000004580694</v>
      </c>
      <c r="S10">
        <f t="shared" si="6"/>
        <v>15.68006423412916</v>
      </c>
      <c r="T10">
        <f t="shared" si="7"/>
        <v>1.0000001549653592</v>
      </c>
      <c r="U10">
        <f t="shared" si="8"/>
        <v>0.42320000042142386</v>
      </c>
      <c r="V10">
        <f t="shared" si="9"/>
        <v>8.0000061986155696E-2</v>
      </c>
      <c r="W10">
        <f t="shared" si="10"/>
        <v>0.50320006240757953</v>
      </c>
      <c r="X10">
        <f t="shared" si="11"/>
        <v>2.4525238005221183E-8</v>
      </c>
      <c r="Y10">
        <f t="shared" si="12"/>
        <v>4.9050476010442366E-8</v>
      </c>
      <c r="Z10">
        <f t="shared" si="13"/>
        <v>2.452523800512211E-8</v>
      </c>
      <c r="AA10">
        <f t="shared" si="14"/>
        <v>4.905047601024422E-8</v>
      </c>
      <c r="AB10">
        <f t="shared" si="15"/>
        <v>-8.4284761530869146E-10</v>
      </c>
      <c r="AC10">
        <f t="shared" si="16"/>
        <v>-8.4284761530872321E-10</v>
      </c>
      <c r="AD10">
        <f t="shared" si="17"/>
        <v>-1.2397235338779866E-7</v>
      </c>
      <c r="AE10">
        <f t="shared" si="18"/>
        <v>-1.2397235338780332E-7</v>
      </c>
      <c r="AF10">
        <v>7</v>
      </c>
    </row>
    <row r="11" spans="1:37" x14ac:dyDescent="0.35">
      <c r="A11">
        <v>0.08</v>
      </c>
      <c r="B11">
        <v>0.6</v>
      </c>
      <c r="C11">
        <v>0.05</v>
      </c>
      <c r="D11">
        <v>0.1</v>
      </c>
      <c r="E11">
        <f t="shared" si="19"/>
        <v>-1.7167664670793132E-8</v>
      </c>
      <c r="F11">
        <f t="shared" si="20"/>
        <v>-3.4335325475862683E-8</v>
      </c>
      <c r="G11">
        <f t="shared" si="21"/>
        <v>-1.716766467073116E-8</v>
      </c>
      <c r="H11">
        <f t="shared" si="22"/>
        <v>-3.4335325475753502E-8</v>
      </c>
      <c r="I11">
        <f t="shared" si="0"/>
        <v>-4.2919157811259248E-9</v>
      </c>
      <c r="J11">
        <f t="shared" si="1"/>
        <v>2.0000000042919157</v>
      </c>
      <c r="K11">
        <f t="shared" si="2"/>
        <v>-4.2919157811119082E-9</v>
      </c>
      <c r="L11">
        <f t="shared" si="3"/>
        <v>2.0000000042919157</v>
      </c>
      <c r="M11">
        <f t="shared" si="23"/>
        <v>-3.9411555552783027E-9</v>
      </c>
      <c r="N11">
        <f t="shared" si="24"/>
        <v>-3.9411555552819968E-9</v>
      </c>
      <c r="O11">
        <f t="shared" si="25"/>
        <v>-3.9919297351127899E-7</v>
      </c>
      <c r="P11">
        <f t="shared" si="26"/>
        <v>-3.9919297350925352E-7</v>
      </c>
      <c r="Q11">
        <f t="shared" si="4"/>
        <v>-1.5764622254950814E-8</v>
      </c>
      <c r="R11">
        <f t="shared" si="5"/>
        <v>2.0000000157646225</v>
      </c>
      <c r="S11">
        <f t="shared" si="6"/>
        <v>-1.5967718974676701E-6</v>
      </c>
      <c r="T11">
        <f t="shared" si="7"/>
        <v>2.0000015967731724</v>
      </c>
      <c r="U11">
        <f t="shared" si="8"/>
        <v>1.8432000302680751</v>
      </c>
      <c r="V11">
        <f t="shared" si="9"/>
        <v>0.98000223548371601</v>
      </c>
      <c r="W11">
        <f t="shared" si="10"/>
        <v>2.823202265751791</v>
      </c>
      <c r="X11">
        <f t="shared" si="11"/>
        <v>-1.1328783229517013E-7</v>
      </c>
      <c r="Y11">
        <f t="shared" si="12"/>
        <v>-2.2657566459034025E-7</v>
      </c>
      <c r="Z11">
        <f t="shared" si="13"/>
        <v>-1.1328783229460441E-7</v>
      </c>
      <c r="AA11">
        <f t="shared" si="14"/>
        <v>-2.2657566458920883E-7</v>
      </c>
      <c r="AB11">
        <f t="shared" si="15"/>
        <v>-7.6800002611479004</v>
      </c>
      <c r="AC11">
        <f t="shared" si="16"/>
        <v>-7.6800002611479004</v>
      </c>
      <c r="AD11">
        <f t="shared" si="17"/>
        <v>-5.6000198120271802</v>
      </c>
      <c r="AE11">
        <f t="shared" si="18"/>
        <v>-5.6000198120271802</v>
      </c>
      <c r="AF11">
        <v>8</v>
      </c>
    </row>
    <row r="12" spans="1:37" x14ac:dyDescent="0.35">
      <c r="A12">
        <v>0.08</v>
      </c>
      <c r="B12">
        <v>0.6</v>
      </c>
      <c r="C12">
        <v>0.05</v>
      </c>
      <c r="D12">
        <v>0.1</v>
      </c>
      <c r="E12">
        <f t="shared" si="19"/>
        <v>7.9301484551506592E-8</v>
      </c>
      <c r="F12">
        <f t="shared" si="20"/>
        <v>1.5860297299278734E-7</v>
      </c>
      <c r="G12">
        <f t="shared" si="21"/>
        <v>7.9301484551110591E-8</v>
      </c>
      <c r="H12">
        <f t="shared" si="22"/>
        <v>1.5860297299199537E-7</v>
      </c>
      <c r="I12">
        <f t="shared" si="0"/>
        <v>1.9825371526854066E-8</v>
      </c>
      <c r="J12">
        <f t="shared" si="1"/>
        <v>1.9999999801746287</v>
      </c>
      <c r="K12">
        <f t="shared" si="2"/>
        <v>1.9825371526755069E-8</v>
      </c>
      <c r="L12">
        <f t="shared" si="3"/>
        <v>1.9999999801746287</v>
      </c>
      <c r="M12">
        <f t="shared" si="23"/>
        <v>5.3760002130716051</v>
      </c>
      <c r="N12">
        <f t="shared" si="24"/>
        <v>5.3760002130716051</v>
      </c>
      <c r="O12">
        <f t="shared" si="25"/>
        <v>3.9200161039075869</v>
      </c>
      <c r="P12">
        <f t="shared" si="26"/>
        <v>3.920016103907586</v>
      </c>
      <c r="Q12">
        <f t="shared" si="4"/>
        <v>21.504000639124019</v>
      </c>
      <c r="R12">
        <f t="shared" si="5"/>
        <v>1.0000000004580694</v>
      </c>
      <c r="S12">
        <f t="shared" si="6"/>
        <v>15.680064260198796</v>
      </c>
      <c r="T12">
        <f t="shared" si="7"/>
        <v>1.0000001549653552</v>
      </c>
      <c r="U12">
        <f t="shared" si="8"/>
        <v>0.42320000042142386</v>
      </c>
      <c r="V12">
        <f t="shared" si="9"/>
        <v>8.00000619861541E-2</v>
      </c>
      <c r="W12">
        <f t="shared" si="10"/>
        <v>0.50320006240757797</v>
      </c>
      <c r="X12">
        <f t="shared" si="11"/>
        <v>2.4525237419521822E-8</v>
      </c>
      <c r="Y12">
        <f t="shared" si="12"/>
        <v>4.9050474839043645E-8</v>
      </c>
      <c r="Z12">
        <f t="shared" si="13"/>
        <v>2.4525237419521816E-8</v>
      </c>
      <c r="AA12">
        <f t="shared" si="14"/>
        <v>4.9050474839043631E-8</v>
      </c>
      <c r="AB12">
        <f t="shared" si="15"/>
        <v>-8.4284761525702959E-10</v>
      </c>
      <c r="AC12">
        <f t="shared" si="16"/>
        <v>-8.4284761525702959E-10</v>
      </c>
      <c r="AD12">
        <f t="shared" si="17"/>
        <v>-1.2397235018275407E-7</v>
      </c>
      <c r="AE12">
        <f t="shared" si="18"/>
        <v>-1.2397235018275407E-7</v>
      </c>
      <c r="AF12">
        <v>9</v>
      </c>
    </row>
    <row r="13" spans="1:37" x14ac:dyDescent="0.35">
      <c r="A13">
        <v>0.08</v>
      </c>
      <c r="B13">
        <v>0.6</v>
      </c>
      <c r="C13">
        <v>0.05</v>
      </c>
      <c r="D13">
        <v>0.1</v>
      </c>
      <c r="E13">
        <f t="shared" si="19"/>
        <v>-1.7167664248777538E-8</v>
      </c>
      <c r="F13">
        <f t="shared" si="20"/>
        <v>-3.4335324607779412E-8</v>
      </c>
      <c r="G13">
        <f t="shared" si="21"/>
        <v>-1.7167664248777531E-8</v>
      </c>
      <c r="H13">
        <f t="shared" si="22"/>
        <v>-3.4335324607779406E-8</v>
      </c>
      <c r="I13">
        <f t="shared" si="0"/>
        <v>-4.2919156732168183E-9</v>
      </c>
      <c r="J13">
        <f t="shared" si="1"/>
        <v>2.0000000042919157</v>
      </c>
      <c r="K13">
        <f t="shared" si="2"/>
        <v>-4.2919156732168175E-9</v>
      </c>
      <c r="L13">
        <f t="shared" si="3"/>
        <v>2.0000000042919157</v>
      </c>
      <c r="M13">
        <f t="shared" si="23"/>
        <v>-3.9411556285287648E-9</v>
      </c>
      <c r="N13">
        <f t="shared" si="24"/>
        <v>-3.9411556285287648E-9</v>
      </c>
      <c r="O13">
        <f t="shared" si="25"/>
        <v>-3.9919296402773876E-7</v>
      </c>
      <c r="P13">
        <f t="shared" si="26"/>
        <v>-3.9919296402773866E-7</v>
      </c>
      <c r="Q13">
        <f t="shared" si="4"/>
        <v>-1.5764622547945274E-8</v>
      </c>
      <c r="R13">
        <f t="shared" si="5"/>
        <v>2.0000000157646225</v>
      </c>
      <c r="S13">
        <f t="shared" si="6"/>
        <v>-1.5967718595375599E-6</v>
      </c>
      <c r="T13">
        <f t="shared" si="7"/>
        <v>2.0000015967731342</v>
      </c>
      <c r="U13">
        <f t="shared" si="8"/>
        <v>1.8432000302680751</v>
      </c>
      <c r="V13">
        <f t="shared" si="9"/>
        <v>0.9800022354836625</v>
      </c>
      <c r="W13">
        <f t="shared" si="10"/>
        <v>2.8232022657517377</v>
      </c>
      <c r="X13">
        <f t="shared" si="11"/>
        <v>-1.1328782966788817E-7</v>
      </c>
      <c r="Y13">
        <f t="shared" si="12"/>
        <v>-2.2657565933577634E-7</v>
      </c>
      <c r="Z13">
        <f t="shared" si="13"/>
        <v>-1.1328782966788816E-7</v>
      </c>
      <c r="AA13">
        <f t="shared" si="14"/>
        <v>-2.2657565933577631E-7</v>
      </c>
      <c r="AB13">
        <f t="shared" si="15"/>
        <v>-7.6800002611479004</v>
      </c>
      <c r="AC13">
        <f t="shared" si="16"/>
        <v>-7.6800002611479004</v>
      </c>
      <c r="AD13">
        <f t="shared" si="17"/>
        <v>-5.6000198120267068</v>
      </c>
      <c r="AE13">
        <f t="shared" si="18"/>
        <v>-5.6000198120267068</v>
      </c>
      <c r="AF13">
        <v>10</v>
      </c>
    </row>
    <row r="22" spans="1:38" ht="26" x14ac:dyDescent="0.6">
      <c r="AJ22" s="3" t="s">
        <v>34</v>
      </c>
      <c r="AK22" s="4"/>
      <c r="AL22" s="4"/>
    </row>
    <row r="23" spans="1:38" ht="26" x14ac:dyDescent="0.6">
      <c r="L23" s="1" t="s">
        <v>34</v>
      </c>
      <c r="M23" s="2"/>
    </row>
    <row r="24" spans="1:38" x14ac:dyDescent="0.35">
      <c r="E24" s="5" t="s">
        <v>32</v>
      </c>
    </row>
    <row r="25" spans="1:38" x14ac:dyDescent="0.35">
      <c r="E25">
        <v>0.06</v>
      </c>
    </row>
    <row r="26" spans="1:38" x14ac:dyDescent="0.35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7</v>
      </c>
      <c r="I26" t="s">
        <v>9</v>
      </c>
      <c r="J26" t="s">
        <v>8</v>
      </c>
      <c r="K26" t="s">
        <v>10</v>
      </c>
      <c r="L26" t="s">
        <v>11</v>
      </c>
      <c r="M26" t="s">
        <v>12</v>
      </c>
      <c r="N26" t="s">
        <v>13</v>
      </c>
      <c r="O26" t="s">
        <v>14</v>
      </c>
      <c r="P26" t="s">
        <v>15</v>
      </c>
      <c r="Q26" t="s">
        <v>16</v>
      </c>
      <c r="R26" t="s">
        <v>17</v>
      </c>
      <c r="S26" t="s">
        <v>18</v>
      </c>
      <c r="T26" t="s">
        <v>19</v>
      </c>
      <c r="U26" t="s">
        <v>20</v>
      </c>
      <c r="V26" t="s">
        <v>21</v>
      </c>
      <c r="W26" t="s">
        <v>22</v>
      </c>
      <c r="X26" t="s">
        <v>23</v>
      </c>
      <c r="Y26" t="s">
        <v>24</v>
      </c>
      <c r="Z26" t="s">
        <v>25</v>
      </c>
      <c r="AA26" t="s">
        <v>26</v>
      </c>
      <c r="AB26" t="s">
        <v>27</v>
      </c>
      <c r="AC26" t="s">
        <v>28</v>
      </c>
      <c r="AD26" t="s">
        <v>29</v>
      </c>
      <c r="AE26" t="s">
        <v>30</v>
      </c>
      <c r="AF26" t="s">
        <v>31</v>
      </c>
    </row>
    <row r="27" spans="1:38" x14ac:dyDescent="0.35">
      <c r="A27">
        <v>0.08</v>
      </c>
      <c r="B27">
        <v>0.6</v>
      </c>
      <c r="C27">
        <v>0.05</v>
      </c>
      <c r="D27">
        <v>0.1</v>
      </c>
      <c r="E27">
        <v>0.15</v>
      </c>
      <c r="F27">
        <v>0.2</v>
      </c>
      <c r="G27">
        <v>0.25</v>
      </c>
      <c r="H27">
        <v>0.3</v>
      </c>
      <c r="I27">
        <f>E27*C27+F27*D27</f>
        <v>2.7500000000000004E-2</v>
      </c>
      <c r="J27">
        <f>1/1+EXP(-I27)</f>
        <v>1.972874682553454</v>
      </c>
      <c r="K27">
        <f>SUM(G27*C27+H27*D27)</f>
        <v>4.2499999999999996E-2</v>
      </c>
      <c r="L27">
        <f>1/1+EXP(-K27)</f>
        <v>1.958390465520947</v>
      </c>
      <c r="M27">
        <v>0.4</v>
      </c>
      <c r="N27">
        <v>0.45</v>
      </c>
      <c r="O27">
        <v>0.5</v>
      </c>
      <c r="P27">
        <v>0.55000000000000004</v>
      </c>
      <c r="Q27">
        <f>(M27*J27+N27*L27)</f>
        <v>1.6704255825058079</v>
      </c>
      <c r="R27">
        <f>1/1+EXP(-Q27)</f>
        <v>1.1881669680261215</v>
      </c>
      <c r="S27">
        <f>(O27*J27+P27*L27)</f>
        <v>2.0635520973132477</v>
      </c>
      <c r="T27">
        <f>1/1+EXP(-S27)</f>
        <v>1.1270020441081581</v>
      </c>
      <c r="U27">
        <f>1/2*(A27-R27)^2</f>
        <v>0.61401701451210344</v>
      </c>
      <c r="V27">
        <f>1/2*(B27-T27)^2</f>
        <v>0.13886557724708851</v>
      </c>
      <c r="W27">
        <f>U27+V27</f>
        <v>0.75288259175919192</v>
      </c>
      <c r="X27">
        <f>((R27-A27)*R27*(1-R27)*M27+(T27-B27)*T27*(1-T27)*O27)*J27*(1-J27)*C27</f>
        <v>1.3130162345880129E-2</v>
      </c>
      <c r="Y27">
        <f>((R27-A27)*R27*(1-R27)*M27+(T27-B27)*T27*(1-T27)*O27)*J27*(1-J27)*D27</f>
        <v>2.6260324691760258E-2</v>
      </c>
      <c r="Z27">
        <f>((R27-A27)*R27*(1-R27)*N27+(T27-B27)*T27*(1-T27)*P27)*L27*(1-L27)*C27</f>
        <v>1.4356197106880056E-2</v>
      </c>
      <c r="AA27">
        <f>((R27-A27)*R27*(1-R27)*N27+(T27-B27)*T27*(1-T27)*P27)*L27*(1-L27)*D27</f>
        <v>2.8712394213760112E-2</v>
      </c>
      <c r="AB27">
        <f>(R27-A27)*R27*(1-R27)*J27</f>
        <v>-0.48879365743496722</v>
      </c>
      <c r="AC27">
        <f>(R27-A27)*R27*(1-R27)*L27</f>
        <v>-0.48520509021323283</v>
      </c>
      <c r="AD27">
        <f>(T27-B27)*T27*(1-T27)*J27</f>
        <v>-0.14881517320017415</v>
      </c>
      <c r="AE27">
        <f>(T27-B27)*T27*(1-T27)*L27</f>
        <v>-0.14772261963586378</v>
      </c>
      <c r="AF27">
        <v>1</v>
      </c>
    </row>
    <row r="28" spans="1:38" x14ac:dyDescent="0.35">
      <c r="A28">
        <v>0.08</v>
      </c>
      <c r="B28">
        <v>0.6</v>
      </c>
      <c r="C28">
        <v>0.05</v>
      </c>
      <c r="D28">
        <v>0.1</v>
      </c>
      <c r="E28">
        <f>(E27-$E$25)*X27</f>
        <v>1.1817146111292116E-3</v>
      </c>
      <c r="F28">
        <f>(F27-$E$25)*Y27</f>
        <v>3.6764454568464365E-3</v>
      </c>
      <c r="G28">
        <f>(G27-$E$25)*Z27</f>
        <v>2.7276774503072108E-3</v>
      </c>
      <c r="H28">
        <f>(H27-$E$25)*AA27</f>
        <v>6.8909746113024264E-3</v>
      </c>
      <c r="I28">
        <f>E28*C28+F28*D28</f>
        <v>4.2673027624110427E-4</v>
      </c>
      <c r="J28">
        <f>1/1+EXP(-I28)</f>
        <v>1.9995733607601736</v>
      </c>
      <c r="K28">
        <f>SUM(G28*C28+H28*D28)</f>
        <v>8.254813336456032E-4</v>
      </c>
      <c r="L28">
        <f>1/1+EXP(-K28)</f>
        <v>1.99917485928234</v>
      </c>
      <c r="M28">
        <f>(M27-$E$25)*AB27</f>
        <v>-0.16618984352788888</v>
      </c>
      <c r="N28">
        <f>(N27-$E$25)*AC27</f>
        <v>-0.18922998518316081</v>
      </c>
      <c r="O28">
        <f>(O27-$E$25)*AD27</f>
        <v>-6.5478676208076625E-2</v>
      </c>
      <c r="P28">
        <f>(P27-$E$25)*AE27</f>
        <v>-7.2384083621573253E-2</v>
      </c>
      <c r="Q28">
        <f>(M28*J28+N28*L28)</f>
        <v>-0.71061261294781297</v>
      </c>
      <c r="R28">
        <f>1/1+EXP(-Q28)</f>
        <v>3.0352376897784792</v>
      </c>
      <c r="S28">
        <f>(O28*J28+P28*L28)</f>
        <v>-0.27563785683195086</v>
      </c>
      <c r="T28">
        <f>1/1+EXP(-S28)</f>
        <v>2.3173707008327282</v>
      </c>
      <c r="U28">
        <f>1/2*(A28-R28)^2</f>
        <v>4.3667149015436211</v>
      </c>
      <c r="V28">
        <f>1/2*(B28-T28)^2</f>
        <v>1.474681062039348</v>
      </c>
      <c r="W28">
        <f>U28+V28</f>
        <v>5.8413959635829693</v>
      </c>
      <c r="X28">
        <f>((R28-A28)*R28*(1-R28)*M28+(T28-B28)*T28*(1-T28)*O28)*J28*(1-J28)*C28</f>
        <v>-0.33750582941071472</v>
      </c>
      <c r="Y28">
        <f>((R28-A28)*R28*(1-R28)*M28+(T28-B28)*T28*(1-T28)*O28)*J28*(1-J28)*D28</f>
        <v>-0.67501165882142944</v>
      </c>
      <c r="Z28">
        <f>((R28-A28)*R28*(1-R28)*N28+(T28-B28)*T28*(1-T28)*P28)*L28*(1-L28)*C28</f>
        <v>-0.38292947947979522</v>
      </c>
      <c r="AA28">
        <f>((R28-A28)*R28*(1-R28)*N28+(T28-B28)*T28*(1-T28)*P28)*L28*(1-L28)*D28</f>
        <v>-0.76585895895959044</v>
      </c>
      <c r="AB28">
        <f>(R28-A28)*R28*(1-R28)*J28</f>
        <v>-36.50376014340744</v>
      </c>
      <c r="AC28">
        <f>(R28-A28)*R28*(1-R28)*L28</f>
        <v>-36.496485190335399</v>
      </c>
      <c r="AD28">
        <f>(T28-B28)*T28*(1-T28)*J28</f>
        <v>-10.483466303107036</v>
      </c>
      <c r="AE28">
        <f>(T28-B28)*T28*(1-T28)*L28</f>
        <v>-10.481377019014444</v>
      </c>
      <c r="AF28">
        <v>2</v>
      </c>
    </row>
    <row r="29" spans="1:38" x14ac:dyDescent="0.35">
      <c r="A29">
        <v>0.08</v>
      </c>
      <c r="B29">
        <v>0.6</v>
      </c>
      <c r="C29">
        <v>0.05</v>
      </c>
      <c r="D29">
        <v>0.1</v>
      </c>
      <c r="E29">
        <f t="shared" ref="E29:E36" si="27">(E28-$E$25)*X28</f>
        <v>1.9851514194686958E-2</v>
      </c>
      <c r="F29">
        <f t="shared" ref="F29:F36" si="28">(F28-$E$25)*Y28</f>
        <v>3.8019055982893346E-2</v>
      </c>
      <c r="G29">
        <f t="shared" ref="G29:G36" si="29">(G28-$E$25)*Z28</f>
        <v>2.1931260662552795E-2</v>
      </c>
      <c r="H29">
        <f t="shared" ref="H29:H36" si="30">(H28-$E$25)*AA28</f>
        <v>4.0674022895546377E-2</v>
      </c>
      <c r="I29">
        <f t="shared" ref="I29:I36" si="31">E29*C29+F29*D29</f>
        <v>4.7944813080236827E-3</v>
      </c>
      <c r="J29">
        <f t="shared" ref="J29:J36" si="32">1/1+EXP(-I29)</f>
        <v>1.9952169938709807</v>
      </c>
      <c r="K29">
        <f t="shared" ref="K29:K36" si="33">SUM(G29*C29+H29*D29)</f>
        <v>5.1639653226822771E-3</v>
      </c>
      <c r="L29">
        <f t="shared" ref="L29:L36" si="34">1/1+EXP(-K29)</f>
        <v>1.9948493450249973</v>
      </c>
      <c r="M29">
        <f t="shared" ref="M29:M36" si="35">(M28-$E$25)*AB28</f>
        <v>8.2567797950169144</v>
      </c>
      <c r="N29">
        <f t="shared" ref="N29:N36" si="36">(N28-$E$25)*AC28</f>
        <v>9.0960184632247394</v>
      </c>
      <c r="O29">
        <f t="shared" ref="O29:O36" si="37">(O28-$E$25)*AD28</f>
        <v>1.3154514737858498</v>
      </c>
      <c r="P29">
        <f t="shared" ref="P29:P36" si="38">(P28-$E$25)*AE28</f>
        <v>1.3875674917544443</v>
      </c>
      <c r="Q29">
        <f t="shared" ref="Q29:Q36" si="39">(M29*J29+N29*L29)</f>
        <v>34.619253835367459</v>
      </c>
      <c r="R29">
        <f t="shared" ref="R29:R36" si="40">1/1+EXP(-Q29)</f>
        <v>1.0000000000000009</v>
      </c>
      <c r="S29">
        <f t="shared" ref="S29:S36" si="41">(O29*J29+P29*L29)</f>
        <v>5.392599237214486</v>
      </c>
      <c r="T29">
        <f t="shared" ref="T29:T36" si="42">1/1+EXP(-S29)</f>
        <v>1.00455013108195</v>
      </c>
      <c r="U29">
        <f t="shared" ref="U29:U36" si="43">1/2*(A29-R29)^2</f>
        <v>0.42320000000000085</v>
      </c>
      <c r="V29">
        <f t="shared" ref="V29:V36" si="44">1/2*(B29-T29)^2</f>
        <v>8.1830404279211483E-2</v>
      </c>
      <c r="W29">
        <f t="shared" ref="W29:W36" si="45">U29+V29</f>
        <v>0.50503040427921231</v>
      </c>
      <c r="X29">
        <f t="shared" ref="X29:X36" si="46">((R29-A29)*R29*(1-R29)*M29+(T29-B29)*T29*(1-T29)*O29)*J29*(1-J29)*C29</f>
        <v>2.4150193990080034E-4</v>
      </c>
      <c r="Y29">
        <f t="shared" ref="Y29:Y36" si="47">((R29-A29)*R29*(1-R29)*M29+(T29-B29)*T29*(1-T29)*O29)*J29*(1-J29)*D29</f>
        <v>4.8300387980160068E-4</v>
      </c>
      <c r="Z29">
        <f t="shared" ref="Z29:Z36" si="48">((R29-A29)*R29*(1-R29)*N29+(T29-B29)*T29*(1-T29)*P29)*L29*(1-L29)*C29</f>
        <v>2.5460059295066292E-4</v>
      </c>
      <c r="AA29">
        <f t="shared" ref="AA29:AA36" si="49">((R29-A29)*R29*(1-R29)*N29+(T29-B29)*T29*(1-T29)*P29)*L29*(1-L29)*D29</f>
        <v>5.0920118590132583E-4</v>
      </c>
      <c r="AB29">
        <f t="shared" ref="AB29:AB36" si="50">(R29-A29)*R29*(1-R29)*J29</f>
        <v>-1.6303399824491522E-15</v>
      </c>
      <c r="AC29">
        <f t="shared" ref="AC29:AC36" si="51">(R29-A29)*R29*(1-R29)*L29</f>
        <v>-1.6300395676998045E-15</v>
      </c>
      <c r="AD29">
        <f t="shared" ref="AD29:AD36" si="52">(T29-B29)*T29*(1-T29)*J29</f>
        <v>-3.6894192058413212E-3</v>
      </c>
      <c r="AE29">
        <f t="shared" ref="AE29:AE36" si="53">(T29-B29)*T29*(1-T29)*L29</f>
        <v>-3.6887393746662944E-3</v>
      </c>
      <c r="AF29">
        <v>3</v>
      </c>
    </row>
    <row r="30" spans="1:38" x14ac:dyDescent="0.35">
      <c r="A30">
        <v>0.08</v>
      </c>
      <c r="B30">
        <v>0.6</v>
      </c>
      <c r="C30">
        <v>0.05</v>
      </c>
      <c r="D30">
        <v>0.1</v>
      </c>
      <c r="E30">
        <f t="shared" si="27"/>
        <v>-9.6959372060628442E-6</v>
      </c>
      <c r="F30">
        <f t="shared" si="28"/>
        <v>-1.0616881241964295E-5</v>
      </c>
      <c r="G30">
        <f t="shared" si="29"/>
        <v>-9.6923236081982841E-6</v>
      </c>
      <c r="H30">
        <f t="shared" si="30"/>
        <v>-9.8408104602896549E-6</v>
      </c>
      <c r="I30">
        <f t="shared" si="31"/>
        <v>-1.5464849844995717E-6</v>
      </c>
      <c r="J30">
        <f t="shared" si="32"/>
        <v>2.00000154648618</v>
      </c>
      <c r="K30">
        <f t="shared" si="33"/>
        <v>-1.4686972264388797E-6</v>
      </c>
      <c r="L30">
        <f t="shared" si="34"/>
        <v>2.0000014686983052</v>
      </c>
      <c r="M30">
        <f t="shared" si="35"/>
        <v>-1.3363537827147441E-14</v>
      </c>
      <c r="N30">
        <f t="shared" si="36"/>
        <v>-1.4729067629522307E-14</v>
      </c>
      <c r="O30">
        <f t="shared" si="37"/>
        <v>-4.6318867793873064E-3</v>
      </c>
      <c r="P30">
        <f t="shared" si="38"/>
        <v>-4.8970504793615895E-3</v>
      </c>
      <c r="Q30">
        <f t="shared" si="39"/>
        <v>-5.6185253212422724E-14</v>
      </c>
      <c r="R30">
        <f t="shared" si="40"/>
        <v>2.000000000000056</v>
      </c>
      <c r="S30">
        <f t="shared" si="41"/>
        <v>-1.9057888872936423E-2</v>
      </c>
      <c r="T30">
        <f t="shared" si="42"/>
        <v>2.0192406496020978</v>
      </c>
      <c r="U30">
        <f t="shared" si="43"/>
        <v>1.8432000000001072</v>
      </c>
      <c r="V30">
        <f t="shared" si="44"/>
        <v>1.0071220107414922</v>
      </c>
      <c r="W30">
        <f t="shared" si="45"/>
        <v>2.8503220107415994</v>
      </c>
      <c r="X30">
        <f t="shared" si="46"/>
        <v>-1.3529439365443647E-3</v>
      </c>
      <c r="Y30">
        <f t="shared" si="47"/>
        <v>-2.7058878730887295E-3</v>
      </c>
      <c r="Z30">
        <f t="shared" si="48"/>
        <v>-1.4303963580074128E-3</v>
      </c>
      <c r="AA30">
        <f t="shared" si="49"/>
        <v>-2.8607927160148256E-3</v>
      </c>
      <c r="AB30">
        <f t="shared" si="50"/>
        <v>-7.6800059385077999</v>
      </c>
      <c r="AC30">
        <f t="shared" si="51"/>
        <v>-7.68000563980236</v>
      </c>
      <c r="AD30">
        <f t="shared" si="52"/>
        <v>-5.8418606009723408</v>
      </c>
      <c r="AE30">
        <f t="shared" si="53"/>
        <v>-5.8418603737595562</v>
      </c>
      <c r="AF30">
        <v>4</v>
      </c>
    </row>
    <row r="31" spans="1:38" x14ac:dyDescent="0.35">
      <c r="A31">
        <v>0.08</v>
      </c>
      <c r="B31">
        <v>0.6</v>
      </c>
      <c r="C31">
        <v>0.05</v>
      </c>
      <c r="D31">
        <v>0.1</v>
      </c>
      <c r="E31">
        <f t="shared" si="27"/>
        <v>8.118975425211393E-5</v>
      </c>
      <c r="F31">
        <f t="shared" si="28"/>
        <v>1.6238200047552642E-4</v>
      </c>
      <c r="G31">
        <f t="shared" si="29"/>
        <v>8.5837645344834563E-5</v>
      </c>
      <c r="H31">
        <f t="shared" si="30"/>
        <v>1.7167571547977399E-4</v>
      </c>
      <c r="I31">
        <f t="shared" si="31"/>
        <v>2.0297687760158339E-5</v>
      </c>
      <c r="J31">
        <f t="shared" si="32"/>
        <v>1.9999797025182366</v>
      </c>
      <c r="K31">
        <f t="shared" si="33"/>
        <v>2.1459453815219127E-5</v>
      </c>
      <c r="L31">
        <f t="shared" si="34"/>
        <v>1.9999785407764372</v>
      </c>
      <c r="M31">
        <f t="shared" si="35"/>
        <v>0.46080035631057059</v>
      </c>
      <c r="N31">
        <f t="shared" si="36"/>
        <v>0.46080033838825474</v>
      </c>
      <c r="O31">
        <f t="shared" si="37"/>
        <v>0.37757047294300783</v>
      </c>
      <c r="P31">
        <f t="shared" si="38"/>
        <v>0.37911950756925611</v>
      </c>
      <c r="Q31">
        <f t="shared" si="39"/>
        <v>1.8431821478933426</v>
      </c>
      <c r="R31">
        <f t="shared" si="40"/>
        <v>1.1583128488145742</v>
      </c>
      <c r="S31">
        <f t="shared" si="41"/>
        <v>1.5133641616844691</v>
      </c>
      <c r="T31">
        <f t="shared" si="42"/>
        <v>1.220168049758759</v>
      </c>
      <c r="U31">
        <f t="shared" si="43"/>
        <v>0.58137929995930127</v>
      </c>
      <c r="V31">
        <f t="shared" si="44"/>
        <v>0.19230420497079131</v>
      </c>
      <c r="W31">
        <f t="shared" si="45"/>
        <v>0.77368350493009252</v>
      </c>
      <c r="X31">
        <f t="shared" si="46"/>
        <v>1.5401680323086399E-2</v>
      </c>
      <c r="Y31">
        <f t="shared" si="47"/>
        <v>3.0803360646172798E-2</v>
      </c>
      <c r="Z31">
        <f t="shared" si="48"/>
        <v>1.5427459710582809E-2</v>
      </c>
      <c r="AA31">
        <f t="shared" si="49"/>
        <v>3.0854919421165618E-2</v>
      </c>
      <c r="AB31">
        <f t="shared" si="50"/>
        <v>-0.39546896396221598</v>
      </c>
      <c r="AC31">
        <f t="shared" si="51"/>
        <v>-0.39546873424347173</v>
      </c>
      <c r="AD31">
        <f t="shared" si="52"/>
        <v>-0.33320301349564174</v>
      </c>
      <c r="AE31">
        <f t="shared" si="53"/>
        <v>-0.33320281994574319</v>
      </c>
      <c r="AF31">
        <v>5</v>
      </c>
    </row>
    <row r="32" spans="1:38" x14ac:dyDescent="0.35">
      <c r="A32">
        <v>0.08</v>
      </c>
      <c r="B32">
        <v>0.6</v>
      </c>
      <c r="C32">
        <v>0.05</v>
      </c>
      <c r="D32">
        <v>0.1</v>
      </c>
      <c r="E32">
        <f t="shared" si="27"/>
        <v>-9.2285036074468284E-4</v>
      </c>
      <c r="F32">
        <f t="shared" si="28"/>
        <v>-1.8431997274472732E-3</v>
      </c>
      <c r="G32">
        <f t="shared" si="29"/>
        <v>-9.2432332581975985E-4</v>
      </c>
      <c r="H32">
        <f t="shared" si="30"/>
        <v>-1.8459981249022376E-3</v>
      </c>
      <c r="I32">
        <f t="shared" si="31"/>
        <v>-2.3046249078196147E-4</v>
      </c>
      <c r="J32">
        <f t="shared" si="32"/>
        <v>2.0002304890493017</v>
      </c>
      <c r="K32">
        <f t="shared" si="33"/>
        <v>-2.3081597878121178E-4</v>
      </c>
      <c r="L32">
        <f t="shared" si="34"/>
        <v>2.0002308426188389</v>
      </c>
      <c r="M32">
        <f t="shared" si="35"/>
        <v>-0.15850410166582837</v>
      </c>
      <c r="N32">
        <f t="shared" si="36"/>
        <v>-0.15850400250675825</v>
      </c>
      <c r="O32">
        <f t="shared" si="37"/>
        <v>-0.10581543858184637</v>
      </c>
      <c r="P32">
        <f t="shared" si="38"/>
        <v>-0.10633151982177308</v>
      </c>
      <c r="Q32">
        <f t="shared" si="39"/>
        <v>-0.63408933128391176</v>
      </c>
      <c r="R32">
        <f t="shared" si="40"/>
        <v>2.8853044716607279</v>
      </c>
      <c r="S32">
        <f t="shared" si="41"/>
        <v>-0.42434285195357985</v>
      </c>
      <c r="T32">
        <f t="shared" si="42"/>
        <v>2.528585582506822</v>
      </c>
      <c r="U32">
        <f t="shared" si="43"/>
        <v>3.9348665893598378</v>
      </c>
      <c r="V32">
        <f t="shared" si="44"/>
        <v>1.8597211745265887</v>
      </c>
      <c r="W32">
        <f t="shared" si="45"/>
        <v>5.794587763886426</v>
      </c>
      <c r="X32">
        <f t="shared" si="46"/>
        <v>-0.32086529809703146</v>
      </c>
      <c r="Y32">
        <f t="shared" si="47"/>
        <v>-0.64173059619406292</v>
      </c>
      <c r="Z32">
        <f t="shared" si="48"/>
        <v>-0.32125015205155305</v>
      </c>
      <c r="AA32">
        <f t="shared" si="49"/>
        <v>-0.6425003041031061</v>
      </c>
      <c r="AB32">
        <f t="shared" si="50"/>
        <v>-30.523420047290752</v>
      </c>
      <c r="AC32">
        <f t="shared" si="51"/>
        <v>-30.523425442744706</v>
      </c>
      <c r="AD32">
        <f t="shared" si="52"/>
        <v>-14.910299771120696</v>
      </c>
      <c r="AE32">
        <f t="shared" si="53"/>
        <v>-14.910302406730851</v>
      </c>
      <c r="AF32">
        <v>6</v>
      </c>
    </row>
    <row r="33" spans="1:32" x14ac:dyDescent="0.35">
      <c r="A33">
        <v>0.08</v>
      </c>
      <c r="B33">
        <v>0.6</v>
      </c>
      <c r="C33">
        <v>0.05</v>
      </c>
      <c r="D33">
        <v>0.1</v>
      </c>
      <c r="E33">
        <f t="shared" si="27"/>
        <v>1.954802854192118E-2</v>
      </c>
      <c r="F33">
        <f t="shared" si="28"/>
        <v>3.9686673431643248E-2</v>
      </c>
      <c r="G33">
        <f t="shared" si="29"/>
        <v>1.9571948132057575E-2</v>
      </c>
      <c r="H33">
        <f t="shared" si="30"/>
        <v>3.9736072602809813E-2</v>
      </c>
      <c r="I33">
        <f t="shared" si="31"/>
        <v>4.9460687702603838E-3</v>
      </c>
      <c r="J33">
        <f t="shared" si="32"/>
        <v>1.995066142886353</v>
      </c>
      <c r="K33">
        <f t="shared" si="33"/>
        <v>4.9522046668838606E-3</v>
      </c>
      <c r="L33">
        <f t="shared" si="34"/>
        <v>1.9950600372820984</v>
      </c>
      <c r="M33">
        <f t="shared" si="35"/>
        <v>6.6694924772020023</v>
      </c>
      <c r="N33">
        <f t="shared" si="36"/>
        <v>6.6694906294563374</v>
      </c>
      <c r="O33">
        <f t="shared" si="37"/>
        <v>2.4723578959351822</v>
      </c>
      <c r="P33">
        <f t="shared" si="38"/>
        <v>2.4800532603137833</v>
      </c>
      <c r="Q33">
        <f t="shared" si="39"/>
        <v>26.612112855356713</v>
      </c>
      <c r="R33">
        <f t="shared" si="40"/>
        <v>1.0000000000027702</v>
      </c>
      <c r="S33">
        <f t="shared" si="41"/>
        <v>9.8803726812612283</v>
      </c>
      <c r="T33">
        <f t="shared" si="42"/>
        <v>1.0000511692045115</v>
      </c>
      <c r="U33">
        <f t="shared" si="43"/>
        <v>0.42320000000254865</v>
      </c>
      <c r="V33">
        <f t="shared" si="44"/>
        <v>8.0020468990948362E-2</v>
      </c>
      <c r="W33">
        <f t="shared" si="45"/>
        <v>0.50322046899349704</v>
      </c>
      <c r="X33">
        <f t="shared" si="46"/>
        <v>5.0238558386636194E-6</v>
      </c>
      <c r="Y33">
        <f t="shared" si="47"/>
        <v>1.0047711677327239E-5</v>
      </c>
      <c r="Z33">
        <f t="shared" si="48"/>
        <v>5.0394465461405216E-6</v>
      </c>
      <c r="AA33">
        <f t="shared" si="49"/>
        <v>1.0078893092281043E-5</v>
      </c>
      <c r="AB33">
        <f t="shared" si="50"/>
        <v>-5.0846459449284162E-12</v>
      </c>
      <c r="AC33">
        <f t="shared" si="51"/>
        <v>-5.084630384123064E-12</v>
      </c>
      <c r="AD33">
        <f t="shared" si="52"/>
        <v>-4.0841692378461975E-5</v>
      </c>
      <c r="AE33">
        <f t="shared" si="53"/>
        <v>-4.0841567388515333E-5</v>
      </c>
      <c r="AF33">
        <v>7</v>
      </c>
    </row>
    <row r="34" spans="1:32" x14ac:dyDescent="0.35">
      <c r="A34">
        <v>0.08</v>
      </c>
      <c r="B34">
        <v>0.6</v>
      </c>
      <c r="C34">
        <v>0.05</v>
      </c>
      <c r="D34">
        <v>0.1</v>
      </c>
      <c r="E34">
        <f t="shared" si="27"/>
        <v>-2.0322487299512332E-7</v>
      </c>
      <c r="F34">
        <f t="shared" si="28"/>
        <v>-2.0410244856623977E-7</v>
      </c>
      <c r="G34">
        <f t="shared" si="29"/>
        <v>-2.0373500635309229E-7</v>
      </c>
      <c r="H34">
        <f t="shared" si="30"/>
        <v>-2.0423795786602473E-7</v>
      </c>
      <c r="I34">
        <f t="shared" si="31"/>
        <v>-3.0571488506380145E-8</v>
      </c>
      <c r="J34">
        <f t="shared" si="32"/>
        <v>2.0000000305714889</v>
      </c>
      <c r="K34">
        <f t="shared" si="33"/>
        <v>-3.0610546104257093E-8</v>
      </c>
      <c r="L34">
        <f t="shared" si="34"/>
        <v>2.0000000306105465</v>
      </c>
      <c r="M34">
        <f t="shared" si="35"/>
        <v>-3.3606929122240032E-11</v>
      </c>
      <c r="N34">
        <f t="shared" si="36"/>
        <v>-3.3606816878110373E-11</v>
      </c>
      <c r="O34">
        <f t="shared" si="37"/>
        <v>-9.8524779092538497E-5</v>
      </c>
      <c r="P34">
        <f t="shared" si="38"/>
        <v>-9.8838768314901614E-5</v>
      </c>
      <c r="Q34">
        <f t="shared" si="39"/>
        <v>-1.3442749405683768E-10</v>
      </c>
      <c r="R34">
        <f t="shared" si="40"/>
        <v>2.0000000001344276</v>
      </c>
      <c r="S34">
        <f t="shared" si="41"/>
        <v>-3.9472710085243815E-4</v>
      </c>
      <c r="T34">
        <f t="shared" si="42"/>
        <v>2.000394805015846</v>
      </c>
      <c r="U34">
        <f t="shared" si="43"/>
        <v>1.8432000002581008</v>
      </c>
      <c r="V34">
        <f t="shared" si="44"/>
        <v>0.98055280495768449</v>
      </c>
      <c r="W34">
        <f t="shared" si="45"/>
        <v>2.8237528052157854</v>
      </c>
      <c r="X34">
        <f t="shared" si="46"/>
        <v>-2.7611075882615902E-5</v>
      </c>
      <c r="Y34">
        <f t="shared" si="47"/>
        <v>-5.5222151765231805E-5</v>
      </c>
      <c r="Z34">
        <f t="shared" si="48"/>
        <v>-2.7699069750031096E-5</v>
      </c>
      <c r="AA34">
        <f t="shared" si="49"/>
        <v>-5.5398139500062191E-5</v>
      </c>
      <c r="AB34">
        <f t="shared" si="50"/>
        <v>-7.6800001194808329</v>
      </c>
      <c r="AC34">
        <f t="shared" si="51"/>
        <v>-7.6800001196308143</v>
      </c>
      <c r="AD34">
        <f t="shared" si="52"/>
        <v>-5.6048970396593951</v>
      </c>
      <c r="AE34">
        <f t="shared" si="53"/>
        <v>-5.6048970397688525</v>
      </c>
      <c r="AF34">
        <v>8</v>
      </c>
    </row>
    <row r="35" spans="1:32" x14ac:dyDescent="0.35">
      <c r="A35">
        <v>0.08</v>
      </c>
      <c r="B35">
        <v>0.6</v>
      </c>
      <c r="C35">
        <v>0.05</v>
      </c>
      <c r="D35">
        <v>0.1</v>
      </c>
      <c r="E35">
        <f t="shared" si="27"/>
        <v>1.6566701642143435E-6</v>
      </c>
      <c r="F35">
        <f t="shared" si="28"/>
        <v>3.3133403768902986E-6</v>
      </c>
      <c r="G35">
        <f t="shared" si="29"/>
        <v>1.661949828272017E-6</v>
      </c>
      <c r="H35">
        <f t="shared" si="30"/>
        <v>3.3238996844066124E-6</v>
      </c>
      <c r="I35">
        <f t="shared" si="31"/>
        <v>4.1416754589974709E-7</v>
      </c>
      <c r="J35">
        <f t="shared" si="32"/>
        <v>1.9999995858325399</v>
      </c>
      <c r="K35">
        <f t="shared" si="33"/>
        <v>4.1548745985426213E-7</v>
      </c>
      <c r="L35">
        <f t="shared" si="34"/>
        <v>1.9999995845126266</v>
      </c>
      <c r="M35">
        <f t="shared" si="35"/>
        <v>0.46080000742695121</v>
      </c>
      <c r="N35">
        <f t="shared" si="36"/>
        <v>0.46080000743594923</v>
      </c>
      <c r="O35">
        <f t="shared" si="37"/>
        <v>0.33684604362223253</v>
      </c>
      <c r="P35">
        <f t="shared" si="38"/>
        <v>0.33684780350607374</v>
      </c>
      <c r="Q35">
        <f t="shared" si="39"/>
        <v>1.8431996474208474</v>
      </c>
      <c r="R35">
        <f t="shared" si="40"/>
        <v>1.1583100784387623</v>
      </c>
      <c r="S35">
        <f t="shared" si="41"/>
        <v>1.347387414789933</v>
      </c>
      <c r="T35">
        <f t="shared" si="42"/>
        <v>1.259918433423048</v>
      </c>
      <c r="U35">
        <f t="shared" si="43"/>
        <v>0.58137631263130485</v>
      </c>
      <c r="V35">
        <f t="shared" si="44"/>
        <v>0.21774616938576494</v>
      </c>
      <c r="W35">
        <f t="shared" si="45"/>
        <v>0.79912248201706981</v>
      </c>
      <c r="X35">
        <f t="shared" si="46"/>
        <v>1.6390977197329164E-2</v>
      </c>
      <c r="Y35">
        <f t="shared" si="47"/>
        <v>3.2781954394658329E-2</v>
      </c>
      <c r="Z35">
        <f t="shared" si="48"/>
        <v>1.6391015197435053E-2</v>
      </c>
      <c r="AA35">
        <f t="shared" si="49"/>
        <v>3.2782030394870106E-2</v>
      </c>
      <c r="AB35">
        <f t="shared" si="50"/>
        <v>-0.39546401322205293</v>
      </c>
      <c r="AC35">
        <f t="shared" si="51"/>
        <v>-0.39546401296106382</v>
      </c>
      <c r="AD35">
        <f t="shared" si="52"/>
        <v>-0.43221484190056331</v>
      </c>
      <c r="AE35">
        <f t="shared" si="53"/>
        <v>-0.4322148416153202</v>
      </c>
      <c r="AF35">
        <v>9</v>
      </c>
    </row>
    <row r="36" spans="1:32" x14ac:dyDescent="0.35">
      <c r="A36">
        <v>0.08</v>
      </c>
      <c r="B36">
        <v>0.6</v>
      </c>
      <c r="C36">
        <v>0.05</v>
      </c>
      <c r="D36">
        <v>0.1</v>
      </c>
      <c r="E36">
        <f t="shared" si="27"/>
        <v>-9.8343147739686477E-4</v>
      </c>
      <c r="F36">
        <f t="shared" si="28"/>
        <v>-1.9668086459063705E-3</v>
      </c>
      <c r="G36">
        <f t="shared" si="29"/>
        <v>-9.8343367080121051E-4</v>
      </c>
      <c r="H36">
        <f t="shared" si="30"/>
        <v>-1.9668128595117223E-3</v>
      </c>
      <c r="I36">
        <f t="shared" si="31"/>
        <v>-2.4585243846048029E-4</v>
      </c>
      <c r="J36">
        <f t="shared" si="32"/>
        <v>2.0002458826626484</v>
      </c>
      <c r="K36">
        <f t="shared" si="33"/>
        <v>-2.4585296949123275E-4</v>
      </c>
      <c r="L36">
        <f t="shared" si="34"/>
        <v>2.0002458831938092</v>
      </c>
      <c r="M36">
        <f t="shared" si="35"/>
        <v>-0.15850197943649075</v>
      </c>
      <c r="N36">
        <f t="shared" si="36"/>
        <v>-0.15850197933544471</v>
      </c>
      <c r="O36">
        <f t="shared" si="37"/>
        <v>-0.11965696897497968</v>
      </c>
      <c r="P36">
        <f t="shared" si="38"/>
        <v>-0.11965772954392695</v>
      </c>
      <c r="Q36">
        <f t="shared" si="39"/>
        <v>-0.63408586340551387</v>
      </c>
      <c r="R36">
        <f t="shared" si="40"/>
        <v>2.8852979336654139</v>
      </c>
      <c r="S36">
        <f t="shared" si="41"/>
        <v>-0.47868824043665348</v>
      </c>
      <c r="T36">
        <f t="shared" si="42"/>
        <v>2.613955890933219</v>
      </c>
      <c r="U36">
        <f t="shared" si="43"/>
        <v>3.9348482483137204</v>
      </c>
      <c r="V36">
        <f t="shared" si="44"/>
        <v>2.0280091653123078</v>
      </c>
      <c r="W36">
        <f t="shared" si="45"/>
        <v>5.9628574136260282</v>
      </c>
      <c r="X36">
        <f t="shared" si="46"/>
        <v>-0.34366451404500264</v>
      </c>
      <c r="Y36">
        <f t="shared" si="47"/>
        <v>-0.68732902809000529</v>
      </c>
      <c r="Z36">
        <f t="shared" si="48"/>
        <v>-0.34366516061998914</v>
      </c>
      <c r="AA36">
        <f t="shared" si="49"/>
        <v>-0.68733032123997828</v>
      </c>
      <c r="AB36">
        <f t="shared" si="50"/>
        <v>-30.523408798178846</v>
      </c>
      <c r="AC36">
        <f t="shared" si="51"/>
        <v>-30.523408806284269</v>
      </c>
      <c r="AD36">
        <f t="shared" si="52"/>
        <v>-16.995081667115358</v>
      </c>
      <c r="AE36">
        <f t="shared" si="53"/>
        <v>-16.995081671628366</v>
      </c>
      <c r="AF36">
        <v>10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Sharanya Gaddam</dc:creator>
  <cp:lastModifiedBy>Sharanya Gaddam</cp:lastModifiedBy>
  <dcterms:created xsi:type="dcterms:W3CDTF">2024-03-08T13:39:11Z</dcterms:created>
  <dcterms:modified xsi:type="dcterms:W3CDTF">2024-03-13T17:09:07Z</dcterms:modified>
</cp:coreProperties>
</file>