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Humital\"/>
    </mc:Choice>
  </mc:AlternateContent>
  <bookViews>
    <workbookView xWindow="0" yWindow="0" windowWidth="20490" windowHeight="9045" activeTab="3"/>
  </bookViews>
  <sheets>
    <sheet name="Data" sheetId="2" r:id="rId1"/>
    <sheet name="Calculation" sheetId="6" r:id="rId2"/>
    <sheet name="Dashboard" sheetId="7" r:id="rId3"/>
    <sheet name="Sheet3" sheetId="8" r:id="rId4"/>
  </sheets>
  <definedNames>
    <definedName name="_xlnm._FilterDatabase" localSheetId="0" hidden="1">Data!$A$1:$I$1773</definedName>
  </definedNames>
  <calcPr calcId="162913"/>
  <pivotCaches>
    <pivotCache cacheId="15" r:id="rId5"/>
  </pivotCaches>
</workbook>
</file>

<file path=xl/calcChain.xml><?xml version="1.0" encoding="utf-8"?>
<calcChain xmlns="http://schemas.openxmlformats.org/spreadsheetml/2006/main">
  <c r="N3" i="2" l="1"/>
  <c r="N4" i="2"/>
  <c r="N5" i="2"/>
  <c r="N6" i="2"/>
  <c r="N2" i="2"/>
  <c r="N7" i="2" s="1"/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F37" i="6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<sst xmlns="http://schemas.openxmlformats.org/spreadsheetml/2006/main" count="9923" uniqueCount="1872">
  <si>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</si>
  <si>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</si>
  <si>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</si>
  <si>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</si>
  <si>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</si>
  <si>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</si>
  <si>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</si>
  <si>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</si>
  <si>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</si>
  <si>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</si>
  <si>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</si>
  <si>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</si>
  <si>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</si>
  <si>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</si>
  <si>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</si>
  <si>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</si>
  <si>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</si>
  <si>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</si>
  <si>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</si>
  <si>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</si>
  <si>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</si>
  <si>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</si>
  <si>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</si>
  <si>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</si>
  <si>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</si>
  <si>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</si>
  <si>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</si>
  <si>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</si>
  <si>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</si>
  <si>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</si>
  <si>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</si>
  <si>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</si>
  <si>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</si>
  <si>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</si>
  <si>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</si>
  <si>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</si>
  <si>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</si>
  <si>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</si>
  <si>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</si>
  <si>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</si>
  <si>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</si>
  <si>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</si>
  <si>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</si>
  <si>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</si>
  <si>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</si>
  <si>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</si>
  <si>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</si>
  <si>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</si>
  <si>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</si>
  <si>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</si>
  <si>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</si>
  <si>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</si>
  <si>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</si>
  <si>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</si>
  <si>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</si>
  <si>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</si>
  <si>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</si>
  <si>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</si>
  <si>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</si>
  <si>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</si>
  <si>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</si>
  <si>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</si>
  <si>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</si>
  <si>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</si>
  <si>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</si>
  <si>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</si>
  <si>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</si>
  <si>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</si>
  <si>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</si>
  <si>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</si>
  <si>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</si>
  <si>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</si>
  <si>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</si>
  <si>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</si>
  <si>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</si>
  <si>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</si>
  <si>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</si>
  <si>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</si>
  <si>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</si>
  <si>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</si>
  <si>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</si>
  <si>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</si>
  <si>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</si>
  <si>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</si>
  <si>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</si>
  <si>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</si>
  <si>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</si>
  <si>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</si>
  <si>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</si>
  <si>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</si>
  <si>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</si>
  <si>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</si>
  <si>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</si>
  <si>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</si>
  <si>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</si>
  <si>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</si>
  <si>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</si>
  <si>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</si>
  <si>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</si>
  <si>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</si>
  <si>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</si>
  <si>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</si>
  <si>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</si>
  <si>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</si>
  <si>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</si>
  <si>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</si>
  <si>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</si>
  <si>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</si>
  <si>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</si>
  <si>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</si>
  <si>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</si>
  <si>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</si>
  <si>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</si>
  <si>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</si>
  <si>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</si>
  <si>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</si>
  <si>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</si>
  <si>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</si>
  <si>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</si>
  <si>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</si>
  <si>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</si>
  <si>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</si>
  <si>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</si>
  <si>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</si>
  <si>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</si>
  <si>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</si>
  <si>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</si>
  <si>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</si>
  <si>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</si>
  <si>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</si>
  <si>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</si>
  <si>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</si>
  <si>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</si>
  <si>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</si>
  <si>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</si>
  <si>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</si>
  <si>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</si>
  <si>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</si>
  <si>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</si>
  <si>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</si>
  <si>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</si>
  <si>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</si>
  <si>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</si>
  <si>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</si>
  <si>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</si>
  <si>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</si>
  <si>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</si>
  <si>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</si>
  <si>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</si>
  <si>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</si>
  <si>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</si>
  <si>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</si>
  <si>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</si>
  <si>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</si>
  <si>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</si>
  <si>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</si>
  <si>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</si>
  <si>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</si>
  <si>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</si>
  <si>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</si>
  <si>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</si>
  <si>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</si>
  <si>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</si>
  <si>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</si>
  <si>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</si>
  <si>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</si>
  <si>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</si>
  <si>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</si>
  <si>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</si>
  <si>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</si>
  <si>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</si>
  <si>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</si>
  <si>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</si>
  <si>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</si>
  <si>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</si>
  <si>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</si>
  <si>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</si>
  <si>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</si>
  <si>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</si>
  <si>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</si>
  <si>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</si>
  <si>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</si>
  <si>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</si>
  <si>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</si>
  <si>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</si>
  <si>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</si>
  <si>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</si>
  <si>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</si>
  <si>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</si>
  <si>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</si>
  <si>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</si>
  <si>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</si>
  <si>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</si>
  <si>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</si>
  <si>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</si>
  <si>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</si>
  <si>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</si>
  <si>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</si>
  <si>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</si>
  <si>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</si>
  <si>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</si>
  <si>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</si>
  <si>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</si>
  <si>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</si>
  <si>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</si>
  <si>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</si>
  <si>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</si>
  <si>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</si>
  <si>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</si>
  <si>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</si>
  <si>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</si>
  <si>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</si>
  <si>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</si>
  <si>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</si>
  <si>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</si>
  <si>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</si>
  <si>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</si>
  <si>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</si>
  <si>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</si>
  <si>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</si>
  <si>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</si>
  <si>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</si>
  <si>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</si>
  <si>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</si>
  <si>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</si>
  <si>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</si>
  <si>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</si>
  <si>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</si>
  <si>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</si>
  <si>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</si>
  <si>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</si>
  <si>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</si>
  <si>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</si>
  <si>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</si>
  <si>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</si>
  <si>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</si>
  <si>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</si>
  <si>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</si>
  <si>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</si>
  <si>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</si>
  <si>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</si>
  <si>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</si>
  <si>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</si>
  <si>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</si>
  <si>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</si>
  <si>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</si>
  <si>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</si>
  <si>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</si>
  <si>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</si>
  <si>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</si>
  <si>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</si>
  <si>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</si>
  <si>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</si>
  <si>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</si>
  <si>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</si>
  <si>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</si>
  <si>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</si>
  <si>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</si>
  <si>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</si>
  <si>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</si>
  <si>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</si>
  <si>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</si>
  <si>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</si>
  <si>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</si>
  <si>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</si>
  <si>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</si>
  <si>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</si>
  <si>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</si>
  <si>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</si>
  <si>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</si>
  <si>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</si>
  <si>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</si>
  <si>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</si>
  <si>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</si>
  <si>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</si>
  <si>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</si>
  <si>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</si>
  <si>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</si>
  <si>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</si>
  <si>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</si>
  <si>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</si>
  <si>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</si>
  <si>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</si>
  <si>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</si>
  <si>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</si>
  <si>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</si>
  <si>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</si>
  <si>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</si>
  <si>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</si>
  <si>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</si>
  <si>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</si>
  <si>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</si>
  <si>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</si>
  <si>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</si>
  <si>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</si>
  <si>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</si>
  <si>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</si>
  <si>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</si>
  <si>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</si>
  <si>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</si>
  <si>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</si>
  <si>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</si>
  <si>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</si>
  <si>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</si>
  <si>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</si>
  <si>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</si>
  <si>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</si>
  <si>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</si>
  <si>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</si>
  <si>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</si>
  <si>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</si>
  <si>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</si>
  <si>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</si>
  <si>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</si>
  <si>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</si>
  <si>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</si>
  <si>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</si>
  <si>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</si>
  <si>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</si>
  <si>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</si>
  <si>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</si>
  <si>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</si>
  <si>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</si>
  <si>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</si>
  <si>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</si>
  <si>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</si>
  <si>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</si>
  <si>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</si>
  <si>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</si>
  <si>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</si>
  <si>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</si>
  <si>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</si>
  <si>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</si>
  <si>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</si>
  <si>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</si>
  <si>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</si>
  <si>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</si>
  <si>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</si>
  <si>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</si>
  <si>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</si>
  <si>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</si>
  <si>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</si>
  <si>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</si>
  <si>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</si>
  <si>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</si>
  <si>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</si>
  <si>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</si>
  <si>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</si>
  <si>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</si>
  <si>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</si>
  <si>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</si>
  <si>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</si>
  <si>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</si>
  <si>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</si>
  <si>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</si>
  <si>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</si>
  <si>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</si>
  <si>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</si>
  <si>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</si>
  <si>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</si>
  <si>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</si>
  <si>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</si>
  <si>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</si>
  <si>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</si>
  <si>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</si>
  <si>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</si>
  <si>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</si>
  <si>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</si>
  <si>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</si>
  <si>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</si>
  <si>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</si>
  <si>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</si>
  <si>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</si>
  <si>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</si>
  <si>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</si>
  <si>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</si>
  <si>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</si>
  <si>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</si>
  <si>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</si>
  <si>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</si>
  <si>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</si>
  <si>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</si>
  <si>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</si>
  <si>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</si>
  <si>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</si>
  <si>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</si>
  <si>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</si>
  <si>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</si>
  <si>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</si>
  <si>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</si>
  <si>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</si>
  <si>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</si>
  <si>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</si>
  <si>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</si>
  <si>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</si>
  <si>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</si>
  <si>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</si>
  <si>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</si>
  <si>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</si>
  <si>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</si>
  <si>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</si>
  <si>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</si>
  <si>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</si>
  <si>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</si>
  <si>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</si>
  <si>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</si>
  <si>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</si>
  <si>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</si>
  <si>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</si>
  <si>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</si>
  <si>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</si>
  <si>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</si>
  <si>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</si>
  <si>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</si>
  <si>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</si>
  <si>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</si>
  <si>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</si>
  <si>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</si>
  <si>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</si>
  <si>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</si>
  <si>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</si>
  <si>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</si>
  <si>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</si>
  <si>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</si>
  <si>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</si>
  <si>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</si>
  <si>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</si>
  <si>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</si>
  <si>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</si>
  <si>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</si>
  <si>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</si>
  <si>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</si>
  <si>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</si>
  <si>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</si>
  <si>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</si>
  <si>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</si>
  <si>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</si>
  <si>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</si>
  <si>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</si>
  <si>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</si>
  <si>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</si>
  <si>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</si>
  <si>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</si>
  <si>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</si>
  <si>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</si>
  <si>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</si>
  <si>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</si>
  <si>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</si>
  <si>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</si>
  <si>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</si>
  <si>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</si>
  <si>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</si>
  <si>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</si>
  <si>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</si>
  <si>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</si>
  <si>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</si>
  <si>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</si>
  <si>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</si>
  <si>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</si>
  <si>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</si>
  <si>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</si>
  <si>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</si>
  <si>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</si>
  <si>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</si>
  <si>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</si>
  <si>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</si>
  <si>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</si>
  <si>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</si>
  <si>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</si>
  <si>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</si>
  <si>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</si>
  <si>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</si>
  <si>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</si>
  <si>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</si>
  <si>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</si>
  <si>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</si>
  <si>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</si>
  <si>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</si>
  <si>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</si>
  <si>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</si>
  <si>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</si>
  <si>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</si>
  <si>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</si>
  <si>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</si>
  <si>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</si>
  <si>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</si>
  <si>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</si>
  <si>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</si>
  <si>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</si>
  <si>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</si>
  <si>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</si>
  <si>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</si>
  <si>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</si>
  <si>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</si>
  <si>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</si>
  <si>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</si>
  <si>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</si>
  <si>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</si>
  <si>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</si>
  <si>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</si>
  <si>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</si>
  <si>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</si>
  <si>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</si>
  <si>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</si>
  <si>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</si>
  <si>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</si>
  <si>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</si>
  <si>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</si>
  <si>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</si>
  <si>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</si>
  <si>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</si>
  <si>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</si>
  <si>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</si>
  <si>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</si>
  <si>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</si>
  <si>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</si>
  <si>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</si>
  <si>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</si>
  <si>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</si>
  <si>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</si>
  <si>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</si>
  <si>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</si>
  <si>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</si>
  <si>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</si>
  <si>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</si>
  <si>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</si>
  <si>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</si>
  <si>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</si>
  <si>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</si>
  <si>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</si>
  <si>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</si>
  <si>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</si>
  <si>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</si>
  <si>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</si>
  <si>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</si>
  <si>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</si>
  <si>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</si>
  <si>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</si>
  <si>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</si>
  <si>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</si>
  <si>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</si>
  <si>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</si>
  <si>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</si>
  <si>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</si>
  <si>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</si>
  <si>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</si>
  <si>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</si>
  <si>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</si>
  <si>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</si>
  <si>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</si>
  <si>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</si>
  <si>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</si>
  <si>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</si>
  <si>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</si>
  <si>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</si>
  <si>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</si>
  <si>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</si>
  <si>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</si>
  <si>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</si>
  <si>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</si>
  <si>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</si>
  <si>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</si>
  <si>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</si>
  <si>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</si>
  <si>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</si>
  <si>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</si>
  <si>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</si>
  <si>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</si>
  <si>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</si>
  <si>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</si>
  <si>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</si>
  <si>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</si>
  <si>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</si>
  <si>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</si>
  <si>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</si>
  <si>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</si>
  <si>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</si>
  <si>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</si>
  <si>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</si>
  <si>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</si>
  <si>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</si>
  <si>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</si>
  <si>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</si>
  <si>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</si>
  <si>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</si>
  <si>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</si>
  <si>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</si>
  <si>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</si>
  <si>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</si>
  <si>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</si>
  <si>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</si>
  <si>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</si>
  <si>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</si>
  <si>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</si>
  <si>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</si>
  <si>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</si>
  <si>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</si>
  <si>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</si>
  <si>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</si>
  <si>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</si>
  <si>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</si>
  <si>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</si>
  <si>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</si>
  <si>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</si>
  <si>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</si>
  <si>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</si>
  <si>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</si>
  <si>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</si>
  <si>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</si>
  <si>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</si>
  <si>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</si>
  <si>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</si>
  <si>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</si>
  <si>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</si>
  <si>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</si>
  <si>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</si>
  <si>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</si>
  <si>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</si>
  <si>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</si>
  <si>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</si>
  <si>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</si>
  <si>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</si>
  <si>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</si>
  <si>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</si>
  <si>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</si>
  <si>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</si>
  <si>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</si>
  <si>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</si>
  <si>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</si>
  <si>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</si>
  <si>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</si>
  <si>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</si>
  <si>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</si>
  <si>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</si>
  <si>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</si>
  <si>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</si>
  <si>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</si>
  <si>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</si>
  <si>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</si>
  <si>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</si>
  <si>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</si>
  <si>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</si>
  <si>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</si>
  <si>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</si>
  <si>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</si>
  <si>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</si>
  <si>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</si>
  <si>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</si>
  <si>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</si>
  <si>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</si>
  <si>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</si>
  <si>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</si>
  <si>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</si>
  <si>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</si>
  <si>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</si>
  <si>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</si>
  <si>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</si>
  <si>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</si>
  <si>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</si>
  <si>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</si>
  <si>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</si>
  <si>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</si>
  <si>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</si>
  <si>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</si>
  <si>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</si>
  <si>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</si>
  <si>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</si>
  <si>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</si>
  <si>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</si>
  <si>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</si>
  <si>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</si>
  <si>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</si>
  <si>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</si>
  <si>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</si>
  <si>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</si>
  <si>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</si>
  <si>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</si>
  <si>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</si>
  <si>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</si>
  <si>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</si>
  <si>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</si>
  <si>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</si>
  <si>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</si>
  <si>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</si>
  <si>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</si>
  <si>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</si>
  <si>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</si>
  <si>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</si>
  <si>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</si>
  <si>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</si>
  <si>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</si>
  <si>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</si>
  <si>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</si>
  <si>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</si>
  <si>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</si>
  <si>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</si>
  <si>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</si>
  <si>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</si>
  <si>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</si>
  <si>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</si>
  <si>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</si>
  <si>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</si>
  <si>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</si>
  <si>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</si>
  <si>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</si>
  <si>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</si>
  <si>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</si>
  <si>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</si>
  <si>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</si>
  <si>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</si>
  <si>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</si>
  <si>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</si>
  <si>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</si>
  <si>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</si>
  <si>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</si>
  <si>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</si>
  <si>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</si>
  <si>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</si>
  <si>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</si>
  <si>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</si>
  <si>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</si>
  <si>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</si>
  <si>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</si>
  <si>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</si>
  <si>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</si>
  <si>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</si>
  <si>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</si>
  <si>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</si>
  <si>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</si>
  <si>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</si>
  <si>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</si>
  <si>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</si>
  <si>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</si>
  <si>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</si>
  <si>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</si>
  <si>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</si>
  <si>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</si>
  <si>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</si>
  <si>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</si>
  <si>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</si>
  <si>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</si>
  <si>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</si>
  <si>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</si>
  <si>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</si>
  <si>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</si>
  <si>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</si>
  <si>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</si>
  <si>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</si>
  <si>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</si>
  <si>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</si>
  <si>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</si>
  <si>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</si>
  <si>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</si>
  <si>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</si>
  <si>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</si>
  <si>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</si>
  <si>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</si>
  <si>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</si>
  <si>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</si>
  <si>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</si>
  <si>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</si>
  <si>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</si>
  <si>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</si>
  <si>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</si>
  <si>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</si>
  <si>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</si>
  <si>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</si>
  <si>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</si>
  <si>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</si>
  <si>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</si>
  <si>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</si>
  <si>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</si>
  <si>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</si>
  <si>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</si>
  <si>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</si>
  <si>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</si>
  <si>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</si>
  <si>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</si>
  <si>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</si>
  <si>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</si>
  <si>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</si>
  <si>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</si>
  <si>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</si>
  <si>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</si>
  <si>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</si>
  <si>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</si>
  <si>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</si>
  <si>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</si>
  <si>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</si>
  <si>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</si>
  <si>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</si>
  <si>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</si>
  <si>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</si>
  <si>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</si>
  <si>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</si>
  <si>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</si>
  <si>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</si>
  <si>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</si>
  <si>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</si>
  <si>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</si>
  <si>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</si>
  <si>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</si>
  <si>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</si>
  <si>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</si>
  <si>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</si>
  <si>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</si>
  <si>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</si>
  <si>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</si>
  <si>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</si>
  <si>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</si>
  <si>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</si>
  <si>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</si>
  <si>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</si>
  <si>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</si>
  <si>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</si>
  <si>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</si>
  <si>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</si>
  <si>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</si>
  <si>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</si>
  <si>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</si>
  <si>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</si>
  <si>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</si>
  <si>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</si>
  <si>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</si>
  <si>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</si>
  <si>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</si>
  <si>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</si>
  <si>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</si>
  <si>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</si>
  <si>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</si>
  <si>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</si>
  <si>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</si>
  <si>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</si>
  <si>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</si>
  <si>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</si>
  <si>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</si>
  <si>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</si>
  <si>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</si>
  <si>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</si>
  <si>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</si>
  <si>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</si>
  <si>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</si>
  <si>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</si>
  <si>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</si>
  <si>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</si>
  <si>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</si>
  <si>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</si>
  <si>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</si>
  <si>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</si>
  <si>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</si>
  <si>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</si>
  <si>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</si>
  <si>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</si>
  <si>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</si>
  <si>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</si>
  <si>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</si>
  <si>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</si>
  <si>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</si>
  <si>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</si>
  <si>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</si>
  <si>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</si>
  <si>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</si>
  <si>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</si>
  <si>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</si>
  <si>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</si>
  <si>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</si>
  <si>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</si>
  <si>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</si>
  <si>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</si>
  <si>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</si>
  <si>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</si>
  <si>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</si>
  <si>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</si>
  <si>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</si>
  <si>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</si>
  <si>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</si>
  <si>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</si>
  <si>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</si>
  <si>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</si>
  <si>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</si>
  <si>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</si>
  <si>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</si>
  <si>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</si>
  <si>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</si>
  <si>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</si>
  <si>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</si>
  <si>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</si>
  <si>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</si>
  <si>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</si>
  <si>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</si>
  <si>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</si>
  <si>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</si>
  <si>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</si>
  <si>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</si>
  <si>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</si>
  <si>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</si>
  <si>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</si>
  <si>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</si>
  <si>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</si>
  <si>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</si>
  <si>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</si>
  <si>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</si>
  <si>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</si>
  <si>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</si>
  <si>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</si>
  <si>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</si>
  <si>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</si>
  <si>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</si>
  <si>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</si>
  <si>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</si>
  <si>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</si>
  <si>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</si>
  <si>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</si>
  <si>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</si>
  <si>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</si>
  <si>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</si>
  <si>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</si>
  <si>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</si>
  <si>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</si>
  <si>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</si>
  <si>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</si>
  <si>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</si>
  <si>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</si>
  <si>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</si>
  <si>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</si>
  <si>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</si>
  <si>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</si>
  <si>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</si>
  <si>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</si>
  <si>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</si>
  <si>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</si>
  <si>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</si>
  <si>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</si>
  <si>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</si>
  <si>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</si>
  <si>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</si>
  <si>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</si>
  <si>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</si>
  <si>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</si>
  <si>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</si>
  <si>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</si>
  <si>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</si>
  <si>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</si>
  <si>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</si>
  <si>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</si>
  <si>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</si>
  <si>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</si>
  <si>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</si>
  <si>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</si>
  <si>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</si>
  <si>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</si>
  <si>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</si>
  <si>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</si>
  <si>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</si>
  <si>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</si>
  <si>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</si>
  <si>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</si>
  <si>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</si>
  <si>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</si>
  <si>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</si>
  <si>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</si>
  <si>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</si>
  <si>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</si>
  <si>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</si>
  <si>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</si>
  <si>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</si>
  <si>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</si>
  <si>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</si>
  <si>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</si>
  <si>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</si>
  <si>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</si>
  <si>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</si>
  <si>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</si>
  <si>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</si>
  <si>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</si>
  <si>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</si>
  <si>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</si>
  <si>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</si>
  <si>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</si>
  <si>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</si>
  <si>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</si>
  <si>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</si>
  <si>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</si>
  <si>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</si>
  <si>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</si>
  <si>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</si>
  <si>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</si>
  <si>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</si>
  <si>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</si>
  <si>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</si>
  <si>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</si>
  <si>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</si>
  <si>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</si>
  <si>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</si>
  <si>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</si>
  <si>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</si>
  <si>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</si>
  <si>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</si>
  <si>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</si>
  <si>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</si>
  <si>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</si>
  <si>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</si>
  <si>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</si>
  <si>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</si>
  <si>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</si>
  <si>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</si>
  <si>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</si>
  <si>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</si>
  <si>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</si>
  <si>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</si>
  <si>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</si>
  <si>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</si>
  <si>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</si>
  <si>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</si>
  <si>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</si>
  <si>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</si>
  <si>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</si>
  <si>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</si>
  <si>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</si>
  <si>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</si>
  <si>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</si>
  <si>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</si>
  <si>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</si>
  <si>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</si>
  <si>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</si>
  <si>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</si>
  <si>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</si>
  <si>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</si>
  <si>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</si>
  <si>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</si>
  <si>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</si>
  <si>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</si>
  <si>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</si>
  <si>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</si>
  <si>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</si>
  <si>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</si>
  <si>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</si>
  <si>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</si>
  <si>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</si>
  <si>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</si>
  <si>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</si>
  <si>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</si>
  <si>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</si>
  <si>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</si>
  <si>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</si>
  <si>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</si>
  <si>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</si>
  <si>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</si>
  <si>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</si>
  <si>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</si>
  <si>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</si>
  <si>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</si>
  <si>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</si>
  <si>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</si>
  <si>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</si>
  <si>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</si>
  <si>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</si>
  <si>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</si>
  <si>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</si>
  <si>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</si>
  <si>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</si>
  <si>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</si>
  <si>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</si>
  <si>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</si>
  <si>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</si>
  <si>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</si>
  <si>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</si>
  <si>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</si>
  <si>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</si>
  <si>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</si>
  <si>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</si>
  <si>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</si>
  <si>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</si>
  <si>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</si>
  <si>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</si>
  <si>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</si>
  <si>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</si>
  <si>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</si>
  <si>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</si>
  <si>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</si>
  <si>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</si>
  <si>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</si>
  <si>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</si>
  <si>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</si>
  <si>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</si>
  <si>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</si>
  <si>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</si>
  <si>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</si>
  <si>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</si>
  <si>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</si>
  <si>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</si>
  <si>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</si>
  <si>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</si>
  <si>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</si>
  <si>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</si>
  <si>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</si>
  <si>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</si>
  <si>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</si>
  <si>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</si>
  <si>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</si>
  <si>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</si>
  <si>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</si>
  <si>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</si>
  <si>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</si>
  <si>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</si>
  <si>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</si>
  <si>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</si>
  <si>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</si>
  <si>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</si>
  <si>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</si>
  <si>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</si>
  <si>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</si>
  <si>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</si>
  <si>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</si>
  <si>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</si>
  <si>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</si>
  <si>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</si>
  <si>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</si>
  <si>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</si>
  <si>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</si>
  <si>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</si>
  <si>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</si>
  <si>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</si>
  <si>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</si>
  <si>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</si>
  <si>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</si>
  <si>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</si>
  <si>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</si>
  <si>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</si>
  <si>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</si>
  <si>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</si>
  <si>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</si>
  <si>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</si>
  <si>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</si>
  <si>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</si>
  <si>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</si>
  <si>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</si>
  <si>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</si>
  <si>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</si>
  <si>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</si>
  <si>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</si>
  <si>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</si>
  <si>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</si>
  <si>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</si>
  <si>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</si>
  <si>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</si>
  <si>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</si>
  <si>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</si>
  <si>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</si>
  <si>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</si>
  <si>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</si>
  <si>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</si>
  <si>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</si>
  <si>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</si>
  <si>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</si>
  <si>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</si>
  <si>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</si>
  <si>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</si>
  <si>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</si>
  <si>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</si>
  <si>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</si>
  <si>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</si>
  <si>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</si>
  <si>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</si>
  <si>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</si>
  <si>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</si>
  <si>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</si>
  <si>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</si>
  <si>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</si>
  <si>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</si>
  <si>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</si>
  <si>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</si>
  <si>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</si>
  <si>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</si>
  <si>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</si>
  <si>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</si>
  <si>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</si>
  <si>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</si>
  <si>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</si>
  <si>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</si>
  <si>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</si>
  <si>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</si>
  <si>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</si>
  <si>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</si>
  <si>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</si>
  <si>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</si>
  <si>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</si>
  <si>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</si>
  <si>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</si>
  <si>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</si>
  <si>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</si>
  <si>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</si>
  <si>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</si>
  <si>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</si>
  <si>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</si>
  <si>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</si>
  <si>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</si>
  <si>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</si>
  <si>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</si>
  <si>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</si>
  <si>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</si>
  <si>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</si>
  <si>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</si>
  <si>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</si>
  <si>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</si>
  <si>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</si>
  <si>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</si>
  <si>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</si>
  <si>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</si>
  <si>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</si>
  <si>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</si>
  <si>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</si>
  <si>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</si>
  <si>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</si>
  <si>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</si>
  <si>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</si>
  <si>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</si>
  <si>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</si>
  <si>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</si>
  <si>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</si>
  <si>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</si>
  <si>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</si>
  <si>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</si>
  <si>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</si>
  <si>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</si>
  <si>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</si>
  <si>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</si>
  <si>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</si>
  <si>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</si>
  <si>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</si>
  <si>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</si>
  <si>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</si>
  <si>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</si>
  <si>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</si>
  <si>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</si>
  <si>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</si>
  <si>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</si>
  <si>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</si>
  <si>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</si>
  <si>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</si>
  <si>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</si>
  <si>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</si>
  <si>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</si>
  <si>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</si>
  <si>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</si>
  <si>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</si>
  <si>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</si>
  <si>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</si>
  <si>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</si>
  <si>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</si>
  <si>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</si>
  <si>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</si>
  <si>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</si>
  <si>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</si>
  <si>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</si>
  <si>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</si>
  <si>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</si>
  <si>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</si>
  <si>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</si>
  <si>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</si>
  <si>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</si>
  <si>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</si>
  <si>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</si>
  <si>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</si>
  <si>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</si>
  <si>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</si>
  <si>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</si>
  <si>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</si>
  <si>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</si>
  <si>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</si>
  <si>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</si>
  <si>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</si>
  <si>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</si>
  <si>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</si>
  <si>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</si>
  <si>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</si>
  <si>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</si>
  <si>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</si>
  <si>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</si>
  <si>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</si>
  <si>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</si>
  <si>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</si>
  <si>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</si>
  <si>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</si>
  <si>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</si>
  <si>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</si>
  <si>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</si>
  <si>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</si>
  <si>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</si>
  <si>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</si>
  <si>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</si>
  <si>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</si>
  <si>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</si>
  <si>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</si>
  <si>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</si>
  <si>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</si>
  <si>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</si>
  <si>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</si>
  <si>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</si>
  <si>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</si>
  <si>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</si>
  <si>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</si>
  <si>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</si>
  <si>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</si>
  <si>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</si>
  <si>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</si>
  <si>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</si>
  <si>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</si>
  <si>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</si>
  <si>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</si>
  <si>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</si>
  <si>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</si>
  <si>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</si>
  <si>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</si>
  <si>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</si>
  <si>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</si>
  <si>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</si>
  <si>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</si>
  <si>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</si>
  <si>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</si>
  <si>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</si>
  <si>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</si>
  <si>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</si>
  <si>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</si>
  <si>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</si>
  <si>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</si>
  <si>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</si>
  <si>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</si>
  <si>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</si>
  <si>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</si>
  <si>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</si>
  <si>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</si>
  <si>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</si>
  <si>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</si>
  <si>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</si>
  <si>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</si>
  <si>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</si>
  <si>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</si>
  <si>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</si>
  <si>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</si>
  <si>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</si>
  <si>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</si>
  <si>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</si>
  <si>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</si>
  <si>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</si>
  <si>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</si>
  <si>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</si>
  <si>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</si>
  <si>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</si>
  <si>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</si>
  <si>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</si>
  <si>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</si>
  <si>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</si>
  <si>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</si>
  <si>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</si>
  <si>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</si>
  <si>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</si>
  <si>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</si>
  <si>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</si>
  <si>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</si>
  <si>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</si>
  <si>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</si>
  <si>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</si>
  <si>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</si>
  <si>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</si>
  <si>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</si>
  <si>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</si>
  <si>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</si>
  <si>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</si>
  <si>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</si>
  <si>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</si>
  <si>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</si>
  <si>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</si>
  <si>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</si>
  <si>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</si>
  <si>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</si>
  <si>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</si>
  <si>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</si>
  <si>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</si>
  <si>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</si>
  <si>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</si>
  <si>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</si>
  <si>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</si>
  <si>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</si>
  <si>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</si>
  <si>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</si>
  <si>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</si>
  <si>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</si>
  <si>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</si>
  <si>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</si>
  <si>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</si>
  <si>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</si>
  <si>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</si>
  <si>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</si>
  <si>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</si>
  <si>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</si>
  <si>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</si>
  <si>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</si>
  <si>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</si>
  <si>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</si>
  <si>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</si>
  <si>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</si>
  <si>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</si>
  <si>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</si>
  <si>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</si>
  <si>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</si>
  <si>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</si>
  <si>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</si>
  <si>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</si>
  <si>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</si>
  <si>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</si>
  <si>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</si>
  <si>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</si>
  <si>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</si>
  <si>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</si>
  <si>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</si>
  <si>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</si>
  <si>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</si>
  <si>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</si>
  <si>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</si>
  <si>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</si>
  <si>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</si>
  <si>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</si>
  <si>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</si>
  <si>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</si>
  <si>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</si>
  <si>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</si>
  <si>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</si>
  <si>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</si>
  <si>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</si>
  <si>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</si>
  <si>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</si>
  <si>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</si>
  <si>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</si>
  <si>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</si>
  <si>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</si>
  <si>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</si>
  <si>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</si>
  <si>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</si>
  <si>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</si>
  <si>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</si>
  <si>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</si>
  <si>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</si>
  <si>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</si>
  <si>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</si>
  <si>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</si>
  <si>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</si>
  <si>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</si>
  <si>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</si>
  <si>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</si>
  <si>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</si>
  <si>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</si>
  <si>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</si>
  <si>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</si>
  <si>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</si>
  <si>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</si>
  <si>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</si>
  <si>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</si>
  <si>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</si>
  <si>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</si>
  <si>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</si>
  <si>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</si>
  <si>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</si>
  <si>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</si>
  <si>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</si>
  <si>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</si>
  <si>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</si>
  <si>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</si>
  <si>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</si>
  <si>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</si>
  <si>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</si>
  <si>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</si>
  <si>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</si>
  <si>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</si>
  <si>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</si>
  <si>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</si>
  <si>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</si>
  <si>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</si>
  <si>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</si>
  <si>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</si>
  <si>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</si>
  <si>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</si>
  <si>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</si>
  <si>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</si>
  <si>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</si>
  <si>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</si>
  <si>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</si>
  <si>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</si>
  <si>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</si>
  <si>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</si>
  <si>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</si>
  <si>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</si>
  <si>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</si>
  <si>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</si>
  <si>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</si>
  <si>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</si>
  <si>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</si>
  <si>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</si>
  <si>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</si>
  <si>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</si>
  <si>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</si>
  <si>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</si>
  <si>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</si>
  <si>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</si>
  <si>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</si>
  <si>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</si>
  <si>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</si>
  <si>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</si>
  <si>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</si>
  <si>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</si>
  <si>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</si>
  <si>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</si>
  <si>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</si>
  <si>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</si>
  <si>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</si>
  <si>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</si>
  <si>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</si>
  <si>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</si>
  <si>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</si>
  <si>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</si>
  <si>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</si>
  <si>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</si>
  <si>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</si>
  <si>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</si>
  <si>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</si>
  <si>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</si>
  <si>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</si>
  <si>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</si>
  <si>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</si>
  <si>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</si>
  <si>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</si>
  <si>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</si>
  <si>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</si>
  <si>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</si>
  <si>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</si>
  <si>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</si>
  <si>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</si>
  <si>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</si>
  <si>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</si>
  <si>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</si>
  <si>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</si>
  <si>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</si>
  <si>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</si>
  <si>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</si>
  <si>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</si>
  <si>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</si>
  <si>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</si>
  <si>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</si>
  <si>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</si>
  <si>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</si>
  <si>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</si>
  <si>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</si>
  <si>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</si>
  <si>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</si>
  <si>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</si>
  <si>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</si>
  <si>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</si>
  <si>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</si>
  <si>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</si>
  <si>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</si>
  <si>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</si>
  <si>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</si>
  <si>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</si>
  <si>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</si>
  <si>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</si>
  <si>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</si>
  <si>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</si>
  <si>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</si>
  <si>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</si>
  <si>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</si>
  <si>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</si>
  <si>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</si>
  <si>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</si>
  <si>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</si>
  <si>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</si>
  <si>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</si>
  <si>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</si>
  <si>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</si>
  <si>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</si>
  <si>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</si>
  <si>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</si>
  <si>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</si>
  <si>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</si>
  <si>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</si>
  <si>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</si>
  <si>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</si>
  <si>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</si>
  <si>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</si>
  <si>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</si>
  <si>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</si>
  <si>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</si>
  <si>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</si>
  <si>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</si>
  <si>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</si>
  <si>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</si>
  <si>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</si>
  <si>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</si>
  <si>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</si>
  <si>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</si>
  <si>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</si>
  <si>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</si>
  <si>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</si>
  <si>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</si>
  <si>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</si>
  <si>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</si>
  <si>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</si>
  <si>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</si>
  <si>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</si>
  <si>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</si>
  <si>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</si>
  <si>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</si>
  <si>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</si>
  <si>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</si>
  <si>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</si>
  <si>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</si>
  <si>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</si>
  <si>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</si>
  <si>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</si>
  <si>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</si>
  <si>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</si>
  <si>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</si>
  <si>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</si>
  <si>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</si>
  <si>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</si>
  <si>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</si>
  <si>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</si>
  <si>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</si>
  <si>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</si>
  <si>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</si>
  <si>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</si>
  <si>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</si>
  <si>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</si>
  <si>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</si>
  <si>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</si>
  <si>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</si>
  <si>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</si>
  <si>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</si>
  <si>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</si>
  <si>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</si>
  <si>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</si>
  <si>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</si>
  <si>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</si>
  <si>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</si>
  <si>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</si>
  <si>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</si>
  <si>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</si>
  <si>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</si>
  <si>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</si>
  <si>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</si>
  <si>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</si>
  <si>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</si>
  <si>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</si>
  <si>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</si>
  <si>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</si>
  <si>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</si>
  <si>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</si>
  <si>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</si>
  <si>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</si>
  <si>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</si>
  <si>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</si>
  <si>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</si>
  <si>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</si>
  <si>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</si>
  <si>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</si>
  <si>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</si>
  <si>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</si>
  <si>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</si>
  <si>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</si>
  <si>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</si>
  <si>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</si>
  <si>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</si>
  <si>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</si>
  <si>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</si>
  <si>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</si>
  <si>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</si>
  <si>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</si>
  <si>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</si>
  <si>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</si>
  <si>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</si>
  <si>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</si>
  <si>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</si>
  <si>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</si>
  <si>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</si>
  <si>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</si>
  <si>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</si>
  <si>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</si>
  <si>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</si>
  <si>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</si>
  <si>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</si>
  <si>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</si>
  <si>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</si>
  <si>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</si>
  <si>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</si>
  <si>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</si>
  <si>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</si>
  <si>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</si>
  <si>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</si>
  <si>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</si>
  <si>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</si>
  <si>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</si>
  <si>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</si>
  <si>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</si>
  <si>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</si>
  <si>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</si>
  <si>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</si>
  <si>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</si>
  <si>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</si>
  <si>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</si>
  <si>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</si>
  <si>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</si>
  <si>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</si>
  <si>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</si>
  <si>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</si>
  <si>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</si>
  <si>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</si>
  <si>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</si>
  <si>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</si>
  <si>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</si>
  <si>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</si>
  <si>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</si>
  <si>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</si>
  <si>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</si>
  <si>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</si>
  <si>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</si>
  <si>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</si>
  <si>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</si>
  <si>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</si>
  <si>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</si>
  <si>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</si>
  <si>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</si>
  <si>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</si>
  <si>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</si>
  <si>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</si>
  <si>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</si>
  <si>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</si>
  <si>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</si>
  <si>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</si>
  <si>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</si>
  <si>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</si>
  <si>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</si>
  <si>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</si>
  <si>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</si>
  <si>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</si>
  <si>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</si>
  <si>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</si>
  <si>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</si>
  <si>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</si>
  <si>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</si>
  <si>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</si>
  <si>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</si>
  <si>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</si>
  <si>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</si>
  <si>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</si>
  <si>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</si>
  <si>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</si>
  <si>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</si>
  <si>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</si>
  <si>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</si>
  <si>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</si>
  <si>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</si>
  <si>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</si>
  <si>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</si>
  <si>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</si>
  <si>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</si>
  <si>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</si>
  <si>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</si>
  <si>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</si>
  <si>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</si>
  <si>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</si>
  <si>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</si>
  <si>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</si>
  <si>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</si>
  <si>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</si>
  <si>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</si>
  <si>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</si>
  <si>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</si>
  <si>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</si>
  <si>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</si>
  <si>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</si>
  <si>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</si>
  <si>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</si>
  <si>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</si>
  <si>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</si>
  <si>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</si>
  <si>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</si>
  <si>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</si>
  <si>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</si>
  <si>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</si>
  <si>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</si>
  <si>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</si>
  <si>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</si>
  <si>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</si>
  <si>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</si>
  <si>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</si>
  <si>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</si>
  <si>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</si>
  <si>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</si>
  <si>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</si>
  <si>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</si>
  <si>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</si>
  <si>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</si>
  <si>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</si>
  <si>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</si>
  <si>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</si>
  <si>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</si>
  <si>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</si>
  <si>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</si>
  <si>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</si>
  <si>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</si>
  <si>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</si>
  <si>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</si>
  <si>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</si>
  <si>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</si>
  <si>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</si>
  <si>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</si>
  <si>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</si>
  <si>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</si>
  <si>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</si>
  <si>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</si>
  <si>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</si>
  <si>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</si>
  <si>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</si>
  <si>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</si>
  <si>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</si>
  <si>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</si>
  <si>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</si>
  <si>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</si>
  <si>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</si>
  <si>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</si>
  <si>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</si>
  <si>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</si>
  <si>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</si>
  <si>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>Grand Total</t>
  </si>
  <si>
    <t>E</t>
  </si>
  <si>
    <t>D</t>
  </si>
  <si>
    <t>C</t>
  </si>
  <si>
    <t>B</t>
  </si>
  <si>
    <t>A</t>
  </si>
  <si>
    <t>31012016</t>
  </si>
  <si>
    <t>30012016</t>
  </si>
  <si>
    <t>29012016</t>
  </si>
  <si>
    <t>28012016</t>
  </si>
  <si>
    <t>27012016</t>
  </si>
  <si>
    <t>26012016</t>
  </si>
  <si>
    <t>25012016</t>
  </si>
  <si>
    <t>24012016</t>
  </si>
  <si>
    <t>23012016</t>
  </si>
  <si>
    <t>22012016</t>
  </si>
  <si>
    <t>21012016</t>
  </si>
  <si>
    <t>20012016</t>
  </si>
  <si>
    <t>19012016</t>
  </si>
  <si>
    <t>18012016</t>
  </si>
  <si>
    <t>17012016</t>
  </si>
  <si>
    <t>16012016</t>
  </si>
  <si>
    <t>15012016</t>
  </si>
  <si>
    <t>14012016</t>
  </si>
  <si>
    <t>13012016</t>
  </si>
  <si>
    <t>01122016</t>
  </si>
  <si>
    <t>01112016</t>
  </si>
  <si>
    <t>01102016</t>
  </si>
  <si>
    <t>01092016</t>
  </si>
  <si>
    <t>01082016</t>
  </si>
  <si>
    <t>01072016</t>
  </si>
  <si>
    <t>01062016</t>
  </si>
  <si>
    <t>01052016</t>
  </si>
  <si>
    <t>01042016</t>
  </si>
  <si>
    <t>01032016</t>
  </si>
  <si>
    <t>01022016</t>
  </si>
  <si>
    <t>01012016</t>
  </si>
  <si>
    <t>Row Labels</t>
  </si>
  <si>
    <t>Column Labels</t>
  </si>
  <si>
    <t>Count of Call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</si>
</sst>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B1C-42B4-A793-557812C4087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B1C-42B4-A793-557812C4087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AB1C-42B4-A793-557812C40872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AB1C-42B4-A793-557812C40872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1C-42B4-A793-557812C4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BCD6-46AF-B1F5-4586D22EDE84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CD6-46AF-B1F5-4586D22EDE84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BCD6-46AF-B1F5-4586D22EDE84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D6-46AF-B1F5-4586D22E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3-4064-A8B1-BEF1BC1AE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0648"/>
        <c:axId val="15856182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3-4064-A8B1-BEF1BC1AE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1432"/>
        <c:axId val="158561040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3-4064-A8B1-BEF1BC1AE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61432"/>
        <c:axId val="158561040"/>
      </c:lineChart>
      <c:catAx>
        <c:axId val="1585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8561824"/>
        <c:crosses val="autoZero"/>
        <c:auto val="1"/>
        <c:lblAlgn val="ctr"/>
        <c:lblOffset val="100"/>
        <c:noMultiLvlLbl val="0"/>
      </c:catAx>
      <c:valAx>
        <c:axId val="15856182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58560648"/>
        <c:crosses val="autoZero"/>
        <c:crossBetween val="between"/>
        <c:majorUnit val="0.1"/>
      </c:valAx>
      <c:valAx>
        <c:axId val="1585610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8561432"/>
        <c:crosses val="max"/>
        <c:crossBetween val="between"/>
      </c:valAx>
      <c:catAx>
        <c:axId val="158561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6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 ☺ Greg</c:v>
                </c:pt>
                <c:pt idx="1">
                  <c:v> ☺ Dan</c:v>
                </c:pt>
                <c:pt idx="2">
                  <c:v>Becky</c:v>
                </c:pt>
                <c:pt idx="3">
                  <c:v> ☺ Stewart</c:v>
                </c:pt>
                <c:pt idx="4">
                  <c:v>Joe</c:v>
                </c:pt>
                <c:pt idx="5">
                  <c:v>Jim</c:v>
                </c:pt>
                <c:pt idx="6">
                  <c:v>Martha</c:v>
                </c:pt>
                <c:pt idx="7">
                  <c:v> ☺ Diane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3.6590909090909092</c:v>
                </c:pt>
                <c:pt idx="1">
                  <c:v>3.5348837209302326</c:v>
                </c:pt>
                <c:pt idx="2">
                  <c:v>3.3548387096774195</c:v>
                </c:pt>
                <c:pt idx="3">
                  <c:v>3.5714285714285716</c:v>
                </c:pt>
                <c:pt idx="4">
                  <c:v>3.3888888888888888</c:v>
                </c:pt>
                <c:pt idx="5">
                  <c:v>3.4210526315789473</c:v>
                </c:pt>
                <c:pt idx="6">
                  <c:v>3.3409090909090908</c:v>
                </c:pt>
                <c:pt idx="7">
                  <c:v>3.5128205128205128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A-46FF-A80B-B8C77F0D8526}"/>
            </c:ext>
          </c:extLst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 ☺ Greg</c:v>
                </c:pt>
                <c:pt idx="1">
                  <c:v> ☺ Dan</c:v>
                </c:pt>
                <c:pt idx="2">
                  <c:v>Becky</c:v>
                </c:pt>
                <c:pt idx="3">
                  <c:v> ☺ Stewart</c:v>
                </c:pt>
                <c:pt idx="4">
                  <c:v>Joe</c:v>
                </c:pt>
                <c:pt idx="5">
                  <c:v>Jim</c:v>
                </c:pt>
                <c:pt idx="6">
                  <c:v>Martha</c:v>
                </c:pt>
                <c:pt idx="7">
                  <c:v> ☺ Diane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A-46FF-A80B-B8C77F0D8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221991936"/>
        <c:axId val="221995856"/>
      </c:barChart>
      <c:catAx>
        <c:axId val="221991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1995856"/>
        <c:crosses val="autoZero"/>
        <c:auto val="1"/>
        <c:lblAlgn val="ctr"/>
        <c:lblOffset val="100"/>
        <c:noMultiLvlLbl val="0"/>
      </c:catAx>
      <c:valAx>
        <c:axId val="221995856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221991936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/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/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/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/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/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/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/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/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/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/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114300</xdr:rowOff>
        </xdr:from>
        <xdr:to>
          <xdr:col>3</xdr:col>
          <xdr:colOff>409575</xdr:colOff>
          <xdr:row>7</xdr:row>
          <xdr:rowOff>9525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114300</xdr:rowOff>
        </xdr:from>
        <xdr:to>
          <xdr:col>4</xdr:col>
          <xdr:colOff>361950</xdr:colOff>
          <xdr:row>7</xdr:row>
          <xdr:rowOff>9525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6</xdr:row>
          <xdr:rowOff>114300</xdr:rowOff>
        </xdr:from>
        <xdr:to>
          <xdr:col>5</xdr:col>
          <xdr:colOff>152400</xdr:colOff>
          <xdr:row>7</xdr:row>
          <xdr:rowOff>9525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/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/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/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/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114300</xdr:rowOff>
        </xdr:from>
        <xdr:to>
          <xdr:col>6</xdr:col>
          <xdr:colOff>276225</xdr:colOff>
          <xdr:row>7</xdr:row>
          <xdr:rowOff>9525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/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/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/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/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/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/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/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/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/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/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/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/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/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/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0</xdr:row>
          <xdr:rowOff>76200</xdr:rowOff>
        </xdr:from>
        <xdr:to>
          <xdr:col>3</xdr:col>
          <xdr:colOff>285750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olv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64.620641435184" createdVersion="6" refreshedVersion="6" minRefreshableVersion="3" recordCount="1311">
  <cacheSource type="worksheet">
    <worksheetSource ref="A1:I1312" sheet="Sheet1" r:id="rId2"/>
  </cacheSource>
  <cacheFields count="9">
    <cacheField name="Call Id" numFmtId="0">
      <sharedItems/>
    </cacheField>
    <cacheField name="Date" numFmtId="0">
      <sharedItems containsDate="1" containsMixedTypes="1" minDate="2016-01-01T09:12:00" maxDate="2016-12-01T18:00:00"/>
    </cacheField>
    <cacheField name="Agent_Id" numFmtId="0">
      <sharedItems containsSemiMixedTypes="0" containsString="0" containsNumber="1" containsInteger="1" minValue="1001" maxValue="1008" count="8">
        <n v="1003"/>
        <n v="1008"/>
        <n v="1004"/>
        <n v="1001"/>
        <n v="1005"/>
        <n v="1006"/>
        <n v="1007"/>
        <n v="1002"/>
      </sharedItems>
    </cacheField>
    <cacheField name="Dep_Code" numFmtId="0">
      <sharedItems count="5">
        <s v="E"/>
        <s v="D"/>
        <s v="B"/>
        <s v="C"/>
        <s v="A"/>
      </sharedItems>
    </cacheField>
    <cacheField name="Answered (Y/N)" numFmtId="0">
      <sharedItems/>
    </cacheField>
    <cacheField name="Resolved" numFmtId="0">
      <sharedItems/>
    </cacheField>
    <cacheField name="Call Duration" numFmtId="21">
      <sharedItems containsSemiMixedTypes="0" containsNonDate="0" containsDate="1" containsString="0" minDate="1899-12-30T00:00:31" maxDate="1899-12-30T00:07:00"/>
    </cacheField>
    <cacheField name="Satisfaction rating" numFmtId="0">
      <sharedItems containsSemiMixedTypes="0" containsString="0" containsNumber="1" containsInteger="1" minValue="1" maxValue="5"/>
    </cacheField>
    <cacheField name="Day" numFmtId="0">
      <sharedItems count="31">
        <s v="01012016"/>
        <s v="01022016"/>
        <s v="01032016"/>
        <s v="01042016"/>
        <s v="01052016"/>
        <s v="01062016"/>
        <s v="01072016"/>
        <s v="01082016"/>
        <s v="01092016"/>
        <s v="01102016"/>
        <s v="01112016"/>
        <s v="01122016"/>
        <s v="13012016"/>
        <s v="14012016"/>
        <s v="15012016"/>
        <s v="16012016"/>
        <s v="17012016"/>
        <s v="18012016"/>
        <s v="19012016"/>
        <s v="20012016"/>
        <s v="21012016"/>
        <s v="22012016"/>
        <s v="23012016"/>
        <s v="24012016"/>
        <s v="25012016"/>
        <s v="26012016"/>
        <s v="27012016"/>
        <s v="28012016"/>
        <s v="29012016"/>
        <s v="30012016"/>
        <s v="3101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1">
  <r>
    <s v="ID0001"/>
    <d v="2016-01-01T09:12:00"/>
    <x v="0"/>
    <x v="0"/>
    <s v="Y"/>
    <s v="Y"/>
    <d v="1899-12-30T00:02:23"/>
    <n v="3"/>
    <x v="0"/>
  </r>
  <r>
    <s v="ID0003"/>
    <d v="2016-01-01T09:47:00"/>
    <x v="1"/>
    <x v="0"/>
    <s v="Y"/>
    <s v="Y"/>
    <d v="1899-12-30T00:02:11"/>
    <n v="3"/>
    <x v="0"/>
  </r>
  <r>
    <s v="ID0004"/>
    <d v="2016-01-01T09:47:00"/>
    <x v="2"/>
    <x v="0"/>
    <s v="Y"/>
    <s v="Y"/>
    <d v="1899-12-30T00:00:37"/>
    <n v="2"/>
    <x v="0"/>
  </r>
  <r>
    <s v="ID0005"/>
    <d v="2016-01-01T10:00:00"/>
    <x v="3"/>
    <x v="1"/>
    <s v="Y"/>
    <s v="Y"/>
    <d v="1899-12-30T00:01:00"/>
    <n v="3"/>
    <x v="0"/>
  </r>
  <r>
    <s v="ID0007"/>
    <d v="2016-01-01T10:22:00"/>
    <x v="0"/>
    <x v="1"/>
    <s v="Y"/>
    <s v="Y"/>
    <d v="1899-12-30T00:03:40"/>
    <n v="2"/>
    <x v="0"/>
  </r>
  <r>
    <s v="ID0008"/>
    <d v="2016-01-01T10:22:00"/>
    <x v="0"/>
    <x v="1"/>
    <s v="Y"/>
    <s v="Y"/>
    <d v="1899-12-30T00:00:38"/>
    <n v="4"/>
    <x v="0"/>
  </r>
  <r>
    <s v="ID0009"/>
    <d v="2016-01-01T11:13:00"/>
    <x v="2"/>
    <x v="2"/>
    <s v="Y"/>
    <s v="Y"/>
    <d v="1899-12-30T00:06:38"/>
    <n v="4"/>
    <x v="0"/>
  </r>
  <r>
    <s v="ID0010"/>
    <d v="2016-01-01T11:13:00"/>
    <x v="4"/>
    <x v="3"/>
    <s v="Y"/>
    <s v="Y"/>
    <d v="1899-12-30T00:01:04"/>
    <n v="3"/>
    <x v="0"/>
  </r>
  <r>
    <s v="ID0012"/>
    <d v="2016-01-01T11:15:00"/>
    <x v="2"/>
    <x v="1"/>
    <s v="Y"/>
    <s v="Y"/>
    <d v="1899-12-30T00:00:32"/>
    <n v="4"/>
    <x v="0"/>
  </r>
  <r>
    <s v="ID0013"/>
    <d v="2016-01-01T11:52:00"/>
    <x v="5"/>
    <x v="1"/>
    <s v="Y"/>
    <s v="Y"/>
    <d v="1899-12-30T00:03:34"/>
    <n v="3"/>
    <x v="0"/>
  </r>
  <r>
    <s v="ID0014"/>
    <d v="2016-01-01T11:52:00"/>
    <x v="6"/>
    <x v="0"/>
    <s v="Y"/>
    <s v="Y"/>
    <d v="1899-12-30T00:05:44"/>
    <n v="3"/>
    <x v="0"/>
  </r>
  <r>
    <s v="ID0015"/>
    <d v="2016-01-01T11:55:00"/>
    <x v="3"/>
    <x v="2"/>
    <s v="Y"/>
    <s v="Y"/>
    <d v="1899-12-30T00:03:47"/>
    <n v="4"/>
    <x v="0"/>
  </r>
  <r>
    <s v="ID0016"/>
    <d v="2016-01-01T11:55:00"/>
    <x v="3"/>
    <x v="2"/>
    <s v="Y"/>
    <s v="Y"/>
    <d v="1899-12-30T00:05:26"/>
    <n v="2"/>
    <x v="0"/>
  </r>
  <r>
    <s v="ID0017"/>
    <d v="2016-01-01T11:57:00"/>
    <x v="2"/>
    <x v="4"/>
    <s v="Y"/>
    <s v="Y"/>
    <d v="1899-12-30T00:05:32"/>
    <n v="5"/>
    <x v="0"/>
  </r>
  <r>
    <s v="ID0020"/>
    <d v="2016-01-01T12:01:00"/>
    <x v="4"/>
    <x v="0"/>
    <s v="Y"/>
    <s v="Y"/>
    <d v="1899-12-30T00:02:27"/>
    <n v="3"/>
    <x v="0"/>
  </r>
  <r>
    <s v="ID0021"/>
    <d v="2016-01-01T12:02:00"/>
    <x v="4"/>
    <x v="4"/>
    <s v="Y"/>
    <s v="Y"/>
    <d v="1899-12-30T00:05:22"/>
    <n v="5"/>
    <x v="0"/>
  </r>
  <r>
    <s v="ID0022"/>
    <d v="2016-01-01T12:02:00"/>
    <x v="7"/>
    <x v="2"/>
    <s v="Y"/>
    <s v="Y"/>
    <d v="1899-12-30T00:05:50"/>
    <n v="5"/>
    <x v="0"/>
  </r>
  <r>
    <s v="ID0024"/>
    <d v="2016-01-01T12:02:00"/>
    <x v="5"/>
    <x v="4"/>
    <s v="Y"/>
    <s v="Y"/>
    <d v="1899-12-30T00:05:25"/>
    <n v="2"/>
    <x v="0"/>
  </r>
  <r>
    <s v="ID0025"/>
    <d v="2016-01-01T12:30:00"/>
    <x v="0"/>
    <x v="3"/>
    <s v="Y"/>
    <s v="Y"/>
    <d v="1899-12-30T00:04:09"/>
    <n v="3"/>
    <x v="0"/>
  </r>
  <r>
    <s v="ID0027"/>
    <d v="2016-01-01T12:40:00"/>
    <x v="5"/>
    <x v="3"/>
    <s v="Y"/>
    <s v="Y"/>
    <d v="1899-12-30T00:04:00"/>
    <n v="3"/>
    <x v="0"/>
  </r>
  <r>
    <s v="ID0028"/>
    <d v="2016-01-01T12:40:00"/>
    <x v="6"/>
    <x v="0"/>
    <s v="Y"/>
    <s v="Y"/>
    <d v="1899-12-30T00:02:34"/>
    <n v="4"/>
    <x v="0"/>
  </r>
  <r>
    <s v="ID0029"/>
    <d v="2016-01-01T12:40:00"/>
    <x v="5"/>
    <x v="4"/>
    <s v="Y"/>
    <s v="Y"/>
    <d v="1899-12-30T00:02:09"/>
    <n v="4"/>
    <x v="0"/>
  </r>
  <r>
    <s v="ID0030"/>
    <d v="2016-01-01T12:40:00"/>
    <x v="1"/>
    <x v="3"/>
    <s v="Y"/>
    <s v="Y"/>
    <d v="1899-12-30T00:05:55"/>
    <n v="3"/>
    <x v="0"/>
  </r>
  <r>
    <s v="ID0031"/>
    <d v="2016-01-01T13:24:00"/>
    <x v="5"/>
    <x v="2"/>
    <s v="Y"/>
    <s v="Y"/>
    <d v="1899-12-30T00:05:08"/>
    <n v="3"/>
    <x v="0"/>
  </r>
  <r>
    <s v="ID0032"/>
    <d v="2016-01-01T13:24:00"/>
    <x v="5"/>
    <x v="3"/>
    <s v="Y"/>
    <s v="Y"/>
    <d v="1899-12-30T00:02:08"/>
    <n v="4"/>
    <x v="0"/>
  </r>
  <r>
    <s v="ID0033"/>
    <d v="2016-01-01T13:33:00"/>
    <x v="0"/>
    <x v="4"/>
    <s v="Y"/>
    <s v="Y"/>
    <d v="1899-12-30T00:06:49"/>
    <n v="3"/>
    <x v="0"/>
  </r>
  <r>
    <s v="ID0035"/>
    <d v="2016-01-01T13:42:00"/>
    <x v="3"/>
    <x v="3"/>
    <s v="Y"/>
    <s v="Y"/>
    <d v="1899-12-30T00:01:31"/>
    <n v="5"/>
    <x v="0"/>
  </r>
  <r>
    <s v="ID0038"/>
    <d v="2016-01-01T13:42:00"/>
    <x v="5"/>
    <x v="4"/>
    <s v="Y"/>
    <s v="Y"/>
    <d v="1899-12-30T00:00:36"/>
    <n v="3"/>
    <x v="0"/>
  </r>
  <r>
    <s v="ID0039"/>
    <d v="2016-01-01T14:38:00"/>
    <x v="1"/>
    <x v="0"/>
    <s v="Y"/>
    <s v="Y"/>
    <d v="1899-12-30T00:06:41"/>
    <n v="1"/>
    <x v="0"/>
  </r>
  <r>
    <s v="ID0040"/>
    <d v="2016-01-01T14:38:00"/>
    <x v="2"/>
    <x v="4"/>
    <s v="Y"/>
    <s v="Y"/>
    <d v="1899-12-30T00:02:29"/>
    <n v="3"/>
    <x v="0"/>
  </r>
  <r>
    <s v="ID0041"/>
    <d v="2016-01-01T14:47:00"/>
    <x v="4"/>
    <x v="4"/>
    <s v="Y"/>
    <s v="Y"/>
    <d v="1899-12-30T00:02:09"/>
    <n v="5"/>
    <x v="0"/>
  </r>
  <r>
    <s v="ID0042"/>
    <d v="2016-01-01T14:47:00"/>
    <x v="2"/>
    <x v="0"/>
    <s v="Y"/>
    <s v="Y"/>
    <d v="1899-12-30T00:04:54"/>
    <n v="5"/>
    <x v="0"/>
  </r>
  <r>
    <s v="ID0043"/>
    <d v="2016-01-01T14:47:00"/>
    <x v="0"/>
    <x v="4"/>
    <s v="Y"/>
    <s v="Y"/>
    <d v="1899-12-30T00:06:21"/>
    <n v="3"/>
    <x v="0"/>
  </r>
  <r>
    <s v="ID0044"/>
    <d v="2016-01-01T14:47:00"/>
    <x v="3"/>
    <x v="1"/>
    <s v="Y"/>
    <s v="Y"/>
    <d v="1899-12-30T00:03:14"/>
    <n v="5"/>
    <x v="0"/>
  </r>
  <r>
    <s v="ID0045"/>
    <d v="2016-01-01T15:44:00"/>
    <x v="0"/>
    <x v="2"/>
    <s v="Y"/>
    <s v="Y"/>
    <d v="1899-12-30T00:05:13"/>
    <n v="5"/>
    <x v="0"/>
  </r>
  <r>
    <s v="ID0047"/>
    <d v="2016-01-01T17:13:00"/>
    <x v="7"/>
    <x v="2"/>
    <s v="Y"/>
    <s v="Y"/>
    <d v="1899-12-30T00:02:22"/>
    <n v="3"/>
    <x v="0"/>
  </r>
  <r>
    <s v="ID0049"/>
    <d v="2016-01-01T17:25:00"/>
    <x v="5"/>
    <x v="4"/>
    <s v="Y"/>
    <s v="Y"/>
    <d v="1899-12-30T00:03:35"/>
    <n v="5"/>
    <x v="0"/>
  </r>
  <r>
    <s v="ID0053"/>
    <d v="2016-01-01T17:36:00"/>
    <x v="1"/>
    <x v="1"/>
    <s v="Y"/>
    <s v="Y"/>
    <d v="1899-12-30T00:01:15"/>
    <n v="5"/>
    <x v="0"/>
  </r>
  <r>
    <s v="ID0054"/>
    <d v="2016-01-01T17:36:00"/>
    <x v="7"/>
    <x v="1"/>
    <s v="Y"/>
    <s v="Y"/>
    <d v="1899-12-30T00:02:32"/>
    <n v="5"/>
    <x v="0"/>
  </r>
  <r>
    <s v="ID0055"/>
    <d v="2016-01-01T17:44:00"/>
    <x v="3"/>
    <x v="3"/>
    <s v="Y"/>
    <s v="Y"/>
    <d v="1899-12-30T00:01:19"/>
    <n v="3"/>
    <x v="0"/>
  </r>
  <r>
    <s v="ID0056"/>
    <d v="2016-01-01T17:44:00"/>
    <x v="7"/>
    <x v="3"/>
    <s v="Y"/>
    <s v="Y"/>
    <d v="1899-12-30T00:06:45"/>
    <n v="4"/>
    <x v="0"/>
  </r>
  <r>
    <s v="ID0057"/>
    <d v="2016-01-01T17:57:00"/>
    <x v="4"/>
    <x v="4"/>
    <s v="Y"/>
    <s v="Y"/>
    <d v="1899-12-30T00:02:52"/>
    <n v="2"/>
    <x v="0"/>
  </r>
  <r>
    <s v="ID0058"/>
    <d v="2016-01-01T17:57:00"/>
    <x v="1"/>
    <x v="2"/>
    <s v="Y"/>
    <s v="Y"/>
    <d v="1899-12-30T00:03:23"/>
    <n v="5"/>
    <x v="0"/>
  </r>
  <r>
    <s v="ID0059"/>
    <d v="2016-02-01T09:05:00"/>
    <x v="7"/>
    <x v="4"/>
    <s v="Y"/>
    <s v="Y"/>
    <d v="1899-12-30T00:06:00"/>
    <n v="5"/>
    <x v="1"/>
  </r>
  <r>
    <s v="ID0060"/>
    <d v="2016-02-01T09:05:00"/>
    <x v="7"/>
    <x v="0"/>
    <s v="Y"/>
    <s v="Y"/>
    <d v="1899-12-30T00:04:26"/>
    <n v="3"/>
    <x v="1"/>
  </r>
  <r>
    <s v="ID0061"/>
    <d v="2016-02-01T09:18:00"/>
    <x v="0"/>
    <x v="3"/>
    <s v="Y"/>
    <s v="Y"/>
    <d v="1899-12-30T00:06:15"/>
    <n v="3"/>
    <x v="1"/>
  </r>
  <r>
    <s v="ID0063"/>
    <d v="2016-02-01T09:20:00"/>
    <x v="7"/>
    <x v="3"/>
    <s v="Y"/>
    <s v="Y"/>
    <d v="1899-12-30T00:06:46"/>
    <n v="1"/>
    <x v="1"/>
  </r>
  <r>
    <s v="ID0064"/>
    <d v="2016-02-01T09:20:00"/>
    <x v="1"/>
    <x v="3"/>
    <s v="Y"/>
    <s v="Y"/>
    <d v="1899-12-30T00:06:23"/>
    <n v="3"/>
    <x v="1"/>
  </r>
  <r>
    <s v="ID0065"/>
    <d v="2016-02-01T09:38:00"/>
    <x v="4"/>
    <x v="0"/>
    <s v="Y"/>
    <s v="Y"/>
    <d v="1899-12-30T00:06:25"/>
    <n v="2"/>
    <x v="1"/>
  </r>
  <r>
    <s v="ID0067"/>
    <d v="2016-02-01T10:04:00"/>
    <x v="4"/>
    <x v="0"/>
    <s v="Y"/>
    <s v="Y"/>
    <d v="1899-12-30T00:05:49"/>
    <n v="5"/>
    <x v="1"/>
  </r>
  <r>
    <s v="ID0068"/>
    <d v="2016-02-01T10:04:00"/>
    <x v="4"/>
    <x v="0"/>
    <s v="Y"/>
    <s v="Y"/>
    <d v="1899-12-30T00:03:12"/>
    <n v="5"/>
    <x v="1"/>
  </r>
  <r>
    <s v="ID0069"/>
    <d v="2016-02-01T10:33:00"/>
    <x v="0"/>
    <x v="0"/>
    <s v="Y"/>
    <s v="Y"/>
    <d v="1899-12-30T00:04:45"/>
    <n v="4"/>
    <x v="1"/>
  </r>
  <r>
    <s v="ID0071"/>
    <d v="2016-02-01T11:08:00"/>
    <x v="5"/>
    <x v="4"/>
    <s v="Y"/>
    <s v="Y"/>
    <d v="1899-12-30T00:02:11"/>
    <n v="4"/>
    <x v="1"/>
  </r>
  <r>
    <s v="ID0072"/>
    <d v="2016-02-01T11:08:00"/>
    <x v="1"/>
    <x v="2"/>
    <s v="Y"/>
    <s v="Y"/>
    <d v="1899-12-30T00:05:51"/>
    <n v="5"/>
    <x v="1"/>
  </r>
  <r>
    <s v="ID0074"/>
    <d v="2016-02-01T11:26:00"/>
    <x v="3"/>
    <x v="0"/>
    <s v="Y"/>
    <s v="Y"/>
    <d v="1899-12-30T00:04:53"/>
    <n v="1"/>
    <x v="1"/>
  </r>
  <r>
    <s v="ID0077"/>
    <d v="2016-02-01T11:47:00"/>
    <x v="6"/>
    <x v="4"/>
    <s v="Y"/>
    <s v="Y"/>
    <d v="1899-12-30T00:06:38"/>
    <n v="2"/>
    <x v="1"/>
  </r>
  <r>
    <s v="ID0078"/>
    <d v="2016-02-01T11:47:00"/>
    <x v="7"/>
    <x v="0"/>
    <s v="Y"/>
    <s v="Y"/>
    <d v="1899-12-30T00:06:22"/>
    <n v="2"/>
    <x v="1"/>
  </r>
  <r>
    <s v="ID0079"/>
    <d v="2016-02-01T11:54:00"/>
    <x v="3"/>
    <x v="0"/>
    <s v="Y"/>
    <s v="Y"/>
    <d v="1899-12-30T00:03:28"/>
    <n v="3"/>
    <x v="1"/>
  </r>
  <r>
    <s v="ID0080"/>
    <d v="2016-02-01T11:54:00"/>
    <x v="7"/>
    <x v="2"/>
    <s v="Y"/>
    <s v="Y"/>
    <d v="1899-12-30T00:04:47"/>
    <n v="5"/>
    <x v="1"/>
  </r>
  <r>
    <s v="ID0081"/>
    <d v="2016-02-01T12:00:00"/>
    <x v="0"/>
    <x v="2"/>
    <s v="Y"/>
    <s v="Y"/>
    <d v="1899-12-30T00:02:06"/>
    <n v="4"/>
    <x v="1"/>
  </r>
  <r>
    <s v="ID0082"/>
    <d v="2016-02-01T12:00:00"/>
    <x v="2"/>
    <x v="1"/>
    <s v="Y"/>
    <s v="Y"/>
    <d v="1899-12-30T00:06:56"/>
    <n v="4"/>
    <x v="1"/>
  </r>
  <r>
    <s v="ID0083"/>
    <d v="2016-02-01T12:20:00"/>
    <x v="1"/>
    <x v="2"/>
    <s v="Y"/>
    <s v="Y"/>
    <d v="1899-12-30T00:04:44"/>
    <n v="3"/>
    <x v="1"/>
  </r>
  <r>
    <s v="ID0084"/>
    <d v="2016-02-01T12:20:00"/>
    <x v="7"/>
    <x v="0"/>
    <s v="Y"/>
    <s v="Y"/>
    <d v="1899-12-30T00:05:59"/>
    <n v="4"/>
    <x v="1"/>
  </r>
  <r>
    <s v="ID0085"/>
    <d v="2016-02-01T12:41:00"/>
    <x v="3"/>
    <x v="4"/>
    <s v="Y"/>
    <s v="Y"/>
    <d v="1899-12-30T00:04:22"/>
    <n v="5"/>
    <x v="1"/>
  </r>
  <r>
    <s v="ID0086"/>
    <d v="2016-02-01T12:41:00"/>
    <x v="6"/>
    <x v="4"/>
    <s v="Y"/>
    <s v="Y"/>
    <d v="1899-12-30T00:04:36"/>
    <n v="3"/>
    <x v="1"/>
  </r>
  <r>
    <s v="ID0089"/>
    <d v="2016-02-01T12:59:00"/>
    <x v="5"/>
    <x v="4"/>
    <s v="Y"/>
    <s v="Y"/>
    <d v="1899-12-30T00:03:32"/>
    <n v="4"/>
    <x v="1"/>
  </r>
  <r>
    <s v="ID0091"/>
    <d v="2016-02-01T13:03:00"/>
    <x v="4"/>
    <x v="0"/>
    <s v="Y"/>
    <s v="Y"/>
    <d v="1899-12-30T00:05:41"/>
    <n v="1"/>
    <x v="1"/>
  </r>
  <r>
    <s v="ID0092"/>
    <d v="2016-02-01T13:03:00"/>
    <x v="1"/>
    <x v="4"/>
    <s v="Y"/>
    <s v="Y"/>
    <d v="1899-12-30T00:01:28"/>
    <n v="3"/>
    <x v="1"/>
  </r>
  <r>
    <s v="ID0093"/>
    <d v="2016-02-01T13:04:00"/>
    <x v="4"/>
    <x v="4"/>
    <s v="Y"/>
    <s v="Y"/>
    <d v="1899-12-30T00:02:52"/>
    <n v="3"/>
    <x v="1"/>
  </r>
  <r>
    <s v="ID0094"/>
    <d v="2016-02-01T13:04:00"/>
    <x v="3"/>
    <x v="4"/>
    <s v="Y"/>
    <s v="Y"/>
    <d v="1899-12-30T00:00:53"/>
    <n v="3"/>
    <x v="1"/>
  </r>
  <r>
    <s v="ID0095"/>
    <d v="2016-02-01T13:13:00"/>
    <x v="0"/>
    <x v="3"/>
    <s v="Y"/>
    <s v="Y"/>
    <d v="1899-12-30T00:01:36"/>
    <n v="3"/>
    <x v="1"/>
  </r>
  <r>
    <s v="ID0096"/>
    <d v="2016-02-01T13:13:00"/>
    <x v="1"/>
    <x v="1"/>
    <s v="Y"/>
    <s v="Y"/>
    <d v="1899-12-30T00:03:54"/>
    <n v="2"/>
    <x v="1"/>
  </r>
  <r>
    <s v="ID0097"/>
    <d v="2016-02-01T13:20:00"/>
    <x v="2"/>
    <x v="0"/>
    <s v="Y"/>
    <s v="Y"/>
    <d v="1899-12-30T00:02:03"/>
    <n v="4"/>
    <x v="1"/>
  </r>
  <r>
    <s v="ID0099"/>
    <d v="2016-02-01T13:20:00"/>
    <x v="7"/>
    <x v="0"/>
    <s v="Y"/>
    <s v="Y"/>
    <d v="1899-12-30T00:06:37"/>
    <n v="3"/>
    <x v="1"/>
  </r>
  <r>
    <s v="ID0100"/>
    <d v="2016-02-01T13:20:00"/>
    <x v="0"/>
    <x v="4"/>
    <s v="Y"/>
    <s v="Y"/>
    <d v="1899-12-30T00:05:11"/>
    <n v="1"/>
    <x v="1"/>
  </r>
  <r>
    <s v="ID0103"/>
    <d v="2016-02-01T13:49:00"/>
    <x v="0"/>
    <x v="1"/>
    <s v="Y"/>
    <s v="Y"/>
    <d v="1899-12-30T00:03:56"/>
    <n v="2"/>
    <x v="1"/>
  </r>
  <r>
    <s v="ID0104"/>
    <d v="2016-02-01T13:49:00"/>
    <x v="6"/>
    <x v="0"/>
    <s v="Y"/>
    <s v="Y"/>
    <d v="1899-12-30T00:06:36"/>
    <n v="1"/>
    <x v="1"/>
  </r>
  <r>
    <s v="ID0105"/>
    <d v="2016-02-01T13:53:00"/>
    <x v="3"/>
    <x v="4"/>
    <s v="Y"/>
    <s v="Y"/>
    <d v="1899-12-30T00:03:25"/>
    <n v="5"/>
    <x v="1"/>
  </r>
  <r>
    <s v="ID0106"/>
    <d v="2016-02-01T13:53:00"/>
    <x v="3"/>
    <x v="1"/>
    <s v="Y"/>
    <s v="Y"/>
    <d v="1899-12-30T00:04:57"/>
    <n v="3"/>
    <x v="1"/>
  </r>
  <r>
    <s v="ID0110"/>
    <d v="2016-02-01T14:52:00"/>
    <x v="5"/>
    <x v="3"/>
    <s v="Y"/>
    <s v="Y"/>
    <d v="1899-12-30T00:02:38"/>
    <n v="2"/>
    <x v="1"/>
  </r>
  <r>
    <s v="ID0111"/>
    <d v="2016-02-01T15:10:00"/>
    <x v="3"/>
    <x v="4"/>
    <s v="Y"/>
    <s v="Y"/>
    <d v="1899-12-30T00:00:56"/>
    <n v="3"/>
    <x v="1"/>
  </r>
  <r>
    <s v="ID0112"/>
    <d v="2016-02-01T15:10:00"/>
    <x v="0"/>
    <x v="4"/>
    <s v="Y"/>
    <s v="Y"/>
    <d v="1899-12-30T00:06:06"/>
    <n v="5"/>
    <x v="1"/>
  </r>
  <r>
    <s v="ID0113"/>
    <d v="2016-02-01T15:36:00"/>
    <x v="6"/>
    <x v="3"/>
    <s v="Y"/>
    <s v="Y"/>
    <d v="1899-12-30T00:06:01"/>
    <n v="3"/>
    <x v="1"/>
  </r>
  <r>
    <s v="ID0115"/>
    <d v="2016-02-01T17:36:00"/>
    <x v="4"/>
    <x v="4"/>
    <s v="Y"/>
    <s v="Y"/>
    <d v="1899-12-30T00:05:47"/>
    <n v="5"/>
    <x v="1"/>
  </r>
  <r>
    <s v="ID0118"/>
    <d v="2016-02-01T17:47:00"/>
    <x v="6"/>
    <x v="3"/>
    <s v="Y"/>
    <s v="Y"/>
    <d v="1899-12-30T00:05:18"/>
    <n v="4"/>
    <x v="1"/>
  </r>
  <r>
    <s v="ID0121"/>
    <d v="2016-03-01T09:47:00"/>
    <x v="7"/>
    <x v="4"/>
    <s v="Y"/>
    <s v="Y"/>
    <d v="1899-12-30T00:01:01"/>
    <n v="4"/>
    <x v="2"/>
  </r>
  <r>
    <s v="ID0122"/>
    <d v="2016-03-01T09:47:00"/>
    <x v="6"/>
    <x v="0"/>
    <s v="Y"/>
    <s v="Y"/>
    <d v="1899-12-30T00:03:45"/>
    <n v="4"/>
    <x v="2"/>
  </r>
  <r>
    <s v="ID0123"/>
    <d v="2016-03-01T10:29:00"/>
    <x v="5"/>
    <x v="3"/>
    <s v="Y"/>
    <s v="Y"/>
    <d v="1899-12-30T00:01:12"/>
    <n v="3"/>
    <x v="2"/>
  </r>
  <r>
    <s v="ID0124"/>
    <d v="2016-03-01T10:29:00"/>
    <x v="6"/>
    <x v="4"/>
    <s v="Y"/>
    <s v="Y"/>
    <d v="1899-12-30T00:03:26"/>
    <n v="5"/>
    <x v="2"/>
  </r>
  <r>
    <s v="ID0126"/>
    <d v="2016-03-01T10:37:00"/>
    <x v="0"/>
    <x v="1"/>
    <s v="Y"/>
    <s v="Y"/>
    <d v="1899-12-30T00:05:38"/>
    <n v="4"/>
    <x v="2"/>
  </r>
  <r>
    <s v="ID0127"/>
    <d v="2016-03-01T10:52:00"/>
    <x v="6"/>
    <x v="2"/>
    <s v="Y"/>
    <s v="Y"/>
    <d v="1899-12-30T00:02:46"/>
    <n v="4"/>
    <x v="2"/>
  </r>
  <r>
    <s v="ID0128"/>
    <d v="2016-03-01T10:52:00"/>
    <x v="3"/>
    <x v="2"/>
    <s v="Y"/>
    <s v="Y"/>
    <d v="1899-12-30T00:05:26"/>
    <n v="4"/>
    <x v="2"/>
  </r>
  <r>
    <s v="ID0129"/>
    <d v="2016-03-01T10:52:00"/>
    <x v="4"/>
    <x v="0"/>
    <s v="Y"/>
    <s v="Y"/>
    <d v="1899-12-30T00:05:51"/>
    <n v="3"/>
    <x v="2"/>
  </r>
  <r>
    <s v="ID0130"/>
    <d v="2016-03-01T10:52:00"/>
    <x v="4"/>
    <x v="2"/>
    <s v="Y"/>
    <s v="Y"/>
    <d v="1899-12-30T00:04:09"/>
    <n v="3"/>
    <x v="2"/>
  </r>
  <r>
    <s v="ID0132"/>
    <d v="2016-03-01T10:58:00"/>
    <x v="0"/>
    <x v="1"/>
    <s v="Y"/>
    <s v="Y"/>
    <d v="1899-12-30T00:05:40"/>
    <n v="4"/>
    <x v="2"/>
  </r>
  <r>
    <s v="ID0133"/>
    <d v="2016-03-01T11:02:00"/>
    <x v="7"/>
    <x v="2"/>
    <s v="Y"/>
    <s v="Y"/>
    <d v="1899-12-30T00:00:53"/>
    <n v="2"/>
    <x v="2"/>
  </r>
  <r>
    <s v="ID0135"/>
    <d v="2016-03-01T11:03:00"/>
    <x v="7"/>
    <x v="1"/>
    <s v="Y"/>
    <s v="Y"/>
    <d v="1899-12-30T00:02:13"/>
    <n v="1"/>
    <x v="2"/>
  </r>
  <r>
    <s v="ID0139"/>
    <d v="2016-03-01T11:16:00"/>
    <x v="3"/>
    <x v="4"/>
    <s v="Y"/>
    <s v="Y"/>
    <d v="1899-12-30T00:06:20"/>
    <n v="5"/>
    <x v="2"/>
  </r>
  <r>
    <s v="ID0140"/>
    <d v="2016-03-01T11:16:00"/>
    <x v="5"/>
    <x v="1"/>
    <s v="Y"/>
    <s v="Y"/>
    <d v="1899-12-30T00:01:44"/>
    <n v="3"/>
    <x v="2"/>
  </r>
  <r>
    <s v="ID0141"/>
    <d v="2016-03-01T11:26:00"/>
    <x v="2"/>
    <x v="4"/>
    <s v="Y"/>
    <s v="Y"/>
    <d v="1899-12-30T00:01:43"/>
    <n v="5"/>
    <x v="2"/>
  </r>
  <r>
    <s v="ID0142"/>
    <d v="2016-03-01T11:26:00"/>
    <x v="4"/>
    <x v="0"/>
    <s v="Y"/>
    <s v="Y"/>
    <d v="1899-12-30T00:02:44"/>
    <n v="4"/>
    <x v="2"/>
  </r>
  <r>
    <s v="ID0143"/>
    <d v="2016-03-01T11:38:00"/>
    <x v="2"/>
    <x v="3"/>
    <s v="Y"/>
    <s v="Y"/>
    <d v="1899-12-30T00:02:16"/>
    <n v="3"/>
    <x v="2"/>
  </r>
  <r>
    <s v="ID0144"/>
    <d v="2016-03-01T11:38:00"/>
    <x v="0"/>
    <x v="4"/>
    <s v="Y"/>
    <s v="Y"/>
    <d v="1899-12-30T00:02:55"/>
    <n v="5"/>
    <x v="2"/>
  </r>
  <r>
    <s v="ID0145"/>
    <d v="2016-03-01T11:52:00"/>
    <x v="4"/>
    <x v="0"/>
    <s v="Y"/>
    <s v="Y"/>
    <d v="1899-12-30T00:04:09"/>
    <n v="5"/>
    <x v="2"/>
  </r>
  <r>
    <s v="ID0147"/>
    <d v="2016-03-01T11:55:00"/>
    <x v="5"/>
    <x v="1"/>
    <s v="Y"/>
    <s v="Y"/>
    <d v="1899-12-30T00:01:27"/>
    <n v="5"/>
    <x v="2"/>
  </r>
  <r>
    <s v="ID0148"/>
    <d v="2016-03-01T11:55:00"/>
    <x v="4"/>
    <x v="1"/>
    <s v="Y"/>
    <s v="Y"/>
    <d v="1899-12-30T00:00:50"/>
    <n v="4"/>
    <x v="2"/>
  </r>
  <r>
    <s v="ID0149"/>
    <d v="2016-03-01T11:58:00"/>
    <x v="1"/>
    <x v="2"/>
    <s v="Y"/>
    <s v="Y"/>
    <d v="1899-12-30T00:04:26"/>
    <n v="3"/>
    <x v="2"/>
  </r>
  <r>
    <s v="ID0150"/>
    <d v="2016-03-01T11:58:00"/>
    <x v="0"/>
    <x v="1"/>
    <s v="Y"/>
    <s v="Y"/>
    <d v="1899-12-30T00:00:58"/>
    <n v="1"/>
    <x v="2"/>
  </r>
  <r>
    <s v="ID0151"/>
    <d v="2016-03-01T12:33:00"/>
    <x v="5"/>
    <x v="4"/>
    <s v="Y"/>
    <s v="Y"/>
    <d v="1899-12-30T00:06:03"/>
    <n v="1"/>
    <x v="2"/>
  </r>
  <r>
    <s v="ID0154"/>
    <d v="2016-03-01T12:54:00"/>
    <x v="5"/>
    <x v="2"/>
    <s v="Y"/>
    <s v="Y"/>
    <d v="1899-12-30T00:06:10"/>
    <n v="5"/>
    <x v="2"/>
  </r>
  <r>
    <s v="ID0155"/>
    <d v="2016-03-01T13:12:00"/>
    <x v="6"/>
    <x v="1"/>
    <s v="Y"/>
    <s v="Y"/>
    <d v="1899-12-30T00:04:16"/>
    <n v="3"/>
    <x v="2"/>
  </r>
  <r>
    <s v="ID0156"/>
    <d v="2016-03-01T13:12:00"/>
    <x v="7"/>
    <x v="2"/>
    <s v="Y"/>
    <s v="Y"/>
    <d v="1899-12-30T00:04:37"/>
    <n v="2"/>
    <x v="2"/>
  </r>
  <r>
    <s v="ID0158"/>
    <d v="2016-03-01T13:14:00"/>
    <x v="5"/>
    <x v="4"/>
    <s v="Y"/>
    <s v="Y"/>
    <d v="1899-12-30T00:04:18"/>
    <n v="3"/>
    <x v="2"/>
  </r>
  <r>
    <s v="ID0159"/>
    <d v="2016-03-01T13:27:00"/>
    <x v="3"/>
    <x v="2"/>
    <s v="Y"/>
    <s v="Y"/>
    <d v="1899-12-30T00:01:15"/>
    <n v="3"/>
    <x v="2"/>
  </r>
  <r>
    <s v="ID0161"/>
    <d v="2016-03-01T13:35:00"/>
    <x v="2"/>
    <x v="2"/>
    <s v="Y"/>
    <s v="Y"/>
    <d v="1899-12-30T00:02:09"/>
    <n v="3"/>
    <x v="2"/>
  </r>
  <r>
    <s v="ID0162"/>
    <d v="2016-03-01T13:35:00"/>
    <x v="2"/>
    <x v="1"/>
    <s v="Y"/>
    <s v="Y"/>
    <d v="1899-12-30T00:01:33"/>
    <n v="2"/>
    <x v="2"/>
  </r>
  <r>
    <s v="ID0163"/>
    <d v="2016-03-01T13:58:00"/>
    <x v="7"/>
    <x v="0"/>
    <s v="Y"/>
    <s v="Y"/>
    <d v="1899-12-30T00:02:38"/>
    <n v="1"/>
    <x v="2"/>
  </r>
  <r>
    <s v="ID0164"/>
    <d v="2016-03-01T13:58:00"/>
    <x v="5"/>
    <x v="3"/>
    <s v="Y"/>
    <s v="Y"/>
    <d v="1899-12-30T00:03:23"/>
    <n v="5"/>
    <x v="2"/>
  </r>
  <r>
    <s v="ID0167"/>
    <d v="2016-03-01T14:03:00"/>
    <x v="5"/>
    <x v="1"/>
    <s v="Y"/>
    <s v="Y"/>
    <d v="1899-12-30T00:00:58"/>
    <n v="2"/>
    <x v="2"/>
  </r>
  <r>
    <s v="ID0168"/>
    <d v="2016-03-01T14:03:00"/>
    <x v="0"/>
    <x v="3"/>
    <s v="Y"/>
    <s v="Y"/>
    <d v="1899-12-30T00:01:22"/>
    <n v="3"/>
    <x v="2"/>
  </r>
  <r>
    <s v="ID0169"/>
    <d v="2016-03-01T14:47:00"/>
    <x v="5"/>
    <x v="3"/>
    <s v="Y"/>
    <s v="Y"/>
    <d v="1899-12-30T00:05:31"/>
    <n v="4"/>
    <x v="2"/>
  </r>
  <r>
    <s v="ID0170"/>
    <d v="2016-03-01T14:47:00"/>
    <x v="7"/>
    <x v="3"/>
    <s v="Y"/>
    <s v="Y"/>
    <d v="1899-12-30T00:06:14"/>
    <n v="4"/>
    <x v="2"/>
  </r>
  <r>
    <s v="ID0174"/>
    <d v="2016-03-01T16:29:00"/>
    <x v="5"/>
    <x v="1"/>
    <s v="Y"/>
    <s v="Y"/>
    <d v="1899-12-30T00:02:07"/>
    <n v="4"/>
    <x v="2"/>
  </r>
  <r>
    <s v="ID0176"/>
    <d v="2016-03-01T17:31:00"/>
    <x v="6"/>
    <x v="4"/>
    <s v="Y"/>
    <s v="Y"/>
    <d v="1899-12-30T00:05:19"/>
    <n v="5"/>
    <x v="2"/>
  </r>
  <r>
    <s v="ID0178"/>
    <d v="2016-04-01T09:01:00"/>
    <x v="0"/>
    <x v="3"/>
    <s v="Y"/>
    <s v="Y"/>
    <d v="1899-12-30T00:06:32"/>
    <n v="5"/>
    <x v="3"/>
  </r>
  <r>
    <s v="ID0179"/>
    <d v="2016-04-01T09:31:00"/>
    <x v="6"/>
    <x v="1"/>
    <s v="Y"/>
    <s v="Y"/>
    <d v="1899-12-30T00:01:04"/>
    <n v="4"/>
    <x v="3"/>
  </r>
  <r>
    <s v="ID0181"/>
    <d v="2016-04-01T09:43:00"/>
    <x v="7"/>
    <x v="0"/>
    <s v="Y"/>
    <s v="Y"/>
    <d v="1899-12-30T00:02:59"/>
    <n v="3"/>
    <x v="3"/>
  </r>
  <r>
    <s v="ID0183"/>
    <d v="2016-04-01T10:03:00"/>
    <x v="6"/>
    <x v="4"/>
    <s v="Y"/>
    <s v="Y"/>
    <d v="1899-12-30T00:05:42"/>
    <n v="3"/>
    <x v="3"/>
  </r>
  <r>
    <s v="ID0184"/>
    <d v="2016-04-01T10:03:00"/>
    <x v="1"/>
    <x v="4"/>
    <s v="Y"/>
    <s v="Y"/>
    <d v="1899-12-30T00:02:44"/>
    <n v="3"/>
    <x v="3"/>
  </r>
  <r>
    <s v="ID0185"/>
    <d v="2016-04-01T10:27:00"/>
    <x v="4"/>
    <x v="3"/>
    <s v="Y"/>
    <s v="Y"/>
    <d v="1899-12-30T00:04:17"/>
    <n v="3"/>
    <x v="3"/>
  </r>
  <r>
    <s v="ID0189"/>
    <d v="2016-04-01T11:13:00"/>
    <x v="4"/>
    <x v="2"/>
    <s v="Y"/>
    <s v="Y"/>
    <d v="1899-12-30T00:06:18"/>
    <n v="3"/>
    <x v="3"/>
  </r>
  <r>
    <s v="ID0190"/>
    <d v="2016-04-01T11:13:00"/>
    <x v="6"/>
    <x v="1"/>
    <s v="Y"/>
    <s v="Y"/>
    <d v="1899-12-30T00:02:22"/>
    <n v="2"/>
    <x v="3"/>
  </r>
  <r>
    <s v="ID0191"/>
    <d v="2016-04-01T11:18:00"/>
    <x v="3"/>
    <x v="0"/>
    <s v="Y"/>
    <s v="Y"/>
    <d v="1899-12-30T00:06:31"/>
    <n v="5"/>
    <x v="3"/>
  </r>
  <r>
    <s v="ID0193"/>
    <d v="2016-04-01T11:22:00"/>
    <x v="7"/>
    <x v="1"/>
    <s v="Y"/>
    <s v="Y"/>
    <d v="1899-12-30T00:06:43"/>
    <n v="2"/>
    <x v="3"/>
  </r>
  <r>
    <s v="ID0195"/>
    <d v="2016-04-01T11:32:00"/>
    <x v="5"/>
    <x v="0"/>
    <s v="Y"/>
    <s v="Y"/>
    <d v="1899-12-30T00:03:44"/>
    <n v="5"/>
    <x v="3"/>
  </r>
  <r>
    <s v="ID0196"/>
    <d v="2016-04-01T11:32:00"/>
    <x v="6"/>
    <x v="3"/>
    <s v="Y"/>
    <s v="Y"/>
    <d v="1899-12-30T00:05:42"/>
    <n v="4"/>
    <x v="3"/>
  </r>
  <r>
    <s v="ID0197"/>
    <d v="2016-04-01T12:02:00"/>
    <x v="7"/>
    <x v="4"/>
    <s v="Y"/>
    <s v="Y"/>
    <d v="1899-12-30T00:05:12"/>
    <n v="4"/>
    <x v="3"/>
  </r>
  <r>
    <s v="ID0198"/>
    <d v="2016-04-01T12:02:00"/>
    <x v="6"/>
    <x v="2"/>
    <s v="Y"/>
    <s v="Y"/>
    <d v="1899-12-30T00:02:44"/>
    <n v="5"/>
    <x v="3"/>
  </r>
  <r>
    <s v="ID0200"/>
    <d v="2016-04-01T12:15:00"/>
    <x v="5"/>
    <x v="4"/>
    <s v="Y"/>
    <s v="Y"/>
    <d v="1899-12-30T00:06:40"/>
    <n v="5"/>
    <x v="3"/>
  </r>
  <r>
    <s v="ID0202"/>
    <d v="2016-04-01T12:15:00"/>
    <x v="5"/>
    <x v="2"/>
    <s v="Y"/>
    <s v="Y"/>
    <d v="1899-12-30T00:05:04"/>
    <n v="1"/>
    <x v="3"/>
  </r>
  <r>
    <s v="ID0203"/>
    <d v="2016-04-01T13:32:00"/>
    <x v="2"/>
    <x v="2"/>
    <s v="Y"/>
    <s v="Y"/>
    <d v="1899-12-30T00:03:19"/>
    <n v="3"/>
    <x v="3"/>
  </r>
  <r>
    <s v="ID0204"/>
    <d v="2016-04-01T13:32:00"/>
    <x v="0"/>
    <x v="2"/>
    <s v="Y"/>
    <s v="Y"/>
    <d v="1899-12-30T00:02:03"/>
    <n v="5"/>
    <x v="3"/>
  </r>
  <r>
    <s v="ID0205"/>
    <d v="2016-04-01T13:45:00"/>
    <x v="1"/>
    <x v="3"/>
    <s v="Y"/>
    <s v="Y"/>
    <d v="1899-12-30T00:06:00"/>
    <n v="3"/>
    <x v="3"/>
  </r>
  <r>
    <s v="ID0206"/>
    <d v="2016-04-01T13:45:00"/>
    <x v="4"/>
    <x v="4"/>
    <s v="Y"/>
    <s v="Y"/>
    <d v="1899-12-30T00:02:27"/>
    <n v="5"/>
    <x v="3"/>
  </r>
  <r>
    <s v="ID0207"/>
    <d v="2016-04-01T13:56:00"/>
    <x v="4"/>
    <x v="2"/>
    <s v="Y"/>
    <s v="Y"/>
    <d v="1899-12-30T00:04:22"/>
    <n v="5"/>
    <x v="3"/>
  </r>
  <r>
    <s v="ID0208"/>
    <d v="2016-04-01T13:56:00"/>
    <x v="7"/>
    <x v="2"/>
    <s v="Y"/>
    <s v="Y"/>
    <d v="1899-12-30T00:02:44"/>
    <n v="5"/>
    <x v="3"/>
  </r>
  <r>
    <s v="ID0209"/>
    <d v="2016-04-01T14:25:00"/>
    <x v="2"/>
    <x v="4"/>
    <s v="Y"/>
    <s v="Y"/>
    <d v="1899-12-30T00:03:05"/>
    <n v="3"/>
    <x v="3"/>
  </r>
  <r>
    <s v="ID0210"/>
    <d v="2016-04-01T14:25:00"/>
    <x v="6"/>
    <x v="3"/>
    <s v="Y"/>
    <s v="Y"/>
    <d v="1899-12-30T00:03:52"/>
    <n v="3"/>
    <x v="3"/>
  </r>
  <r>
    <s v="ID0212"/>
    <d v="2016-04-01T14:28:00"/>
    <x v="5"/>
    <x v="1"/>
    <s v="Y"/>
    <s v="Y"/>
    <d v="1899-12-30T00:04:59"/>
    <n v="3"/>
    <x v="3"/>
  </r>
  <r>
    <s v="ID0213"/>
    <d v="2016-04-01T14:31:00"/>
    <x v="5"/>
    <x v="1"/>
    <s v="Y"/>
    <s v="Y"/>
    <d v="1899-12-30T00:05:55"/>
    <n v="4"/>
    <x v="3"/>
  </r>
  <r>
    <s v="ID0214"/>
    <d v="2016-04-01T14:31:00"/>
    <x v="6"/>
    <x v="4"/>
    <s v="Y"/>
    <s v="Y"/>
    <d v="1899-12-30T00:04:10"/>
    <n v="2"/>
    <x v="3"/>
  </r>
  <r>
    <s v="ID0215"/>
    <d v="2016-04-01T14:49:00"/>
    <x v="4"/>
    <x v="0"/>
    <s v="Y"/>
    <s v="Y"/>
    <d v="1899-12-30T00:03:02"/>
    <n v="3"/>
    <x v="3"/>
  </r>
  <r>
    <s v="ID0217"/>
    <d v="2016-04-01T15:23:00"/>
    <x v="2"/>
    <x v="3"/>
    <s v="Y"/>
    <s v="Y"/>
    <d v="1899-12-30T00:04:16"/>
    <n v="4"/>
    <x v="3"/>
  </r>
  <r>
    <s v="ID0218"/>
    <d v="2016-04-01T15:23:00"/>
    <x v="1"/>
    <x v="2"/>
    <s v="Y"/>
    <s v="Y"/>
    <d v="1899-12-30T00:03:56"/>
    <n v="2"/>
    <x v="3"/>
  </r>
  <r>
    <s v="ID0219"/>
    <d v="2016-04-01T15:48:00"/>
    <x v="1"/>
    <x v="2"/>
    <s v="Y"/>
    <s v="Y"/>
    <d v="1899-12-30T00:06:50"/>
    <n v="5"/>
    <x v="3"/>
  </r>
  <r>
    <s v="ID0220"/>
    <d v="2016-04-01T15:48:00"/>
    <x v="0"/>
    <x v="1"/>
    <s v="Y"/>
    <s v="Y"/>
    <d v="1899-12-30T00:00:50"/>
    <n v="1"/>
    <x v="3"/>
  </r>
  <r>
    <s v="ID0221"/>
    <d v="2016-04-01T16:48:00"/>
    <x v="6"/>
    <x v="1"/>
    <s v="Y"/>
    <s v="Y"/>
    <d v="1899-12-30T00:03:21"/>
    <n v="4"/>
    <x v="3"/>
  </r>
  <r>
    <s v="ID0223"/>
    <d v="2016-04-01T16:49:00"/>
    <x v="6"/>
    <x v="0"/>
    <s v="Y"/>
    <s v="Y"/>
    <d v="1899-12-30T00:00:48"/>
    <n v="2"/>
    <x v="3"/>
  </r>
  <r>
    <s v="ID0224"/>
    <d v="2016-04-01T16:49:00"/>
    <x v="1"/>
    <x v="1"/>
    <s v="Y"/>
    <s v="Y"/>
    <d v="1899-12-30T00:01:33"/>
    <n v="4"/>
    <x v="3"/>
  </r>
  <r>
    <s v="ID0225"/>
    <d v="2016-04-01T16:49:00"/>
    <x v="6"/>
    <x v="4"/>
    <s v="Y"/>
    <s v="Y"/>
    <d v="1899-12-30T00:02:42"/>
    <n v="4"/>
    <x v="3"/>
  </r>
  <r>
    <s v="ID0226"/>
    <d v="2016-04-01T16:49:00"/>
    <x v="5"/>
    <x v="3"/>
    <s v="Y"/>
    <s v="Y"/>
    <d v="1899-12-30T00:06:27"/>
    <n v="4"/>
    <x v="3"/>
  </r>
  <r>
    <s v="ID0227"/>
    <d v="2016-04-01T17:35:00"/>
    <x v="1"/>
    <x v="2"/>
    <s v="Y"/>
    <s v="Y"/>
    <d v="1899-12-30T00:03:05"/>
    <n v="2"/>
    <x v="3"/>
  </r>
  <r>
    <s v="ID0228"/>
    <d v="2016-04-01T17:35:00"/>
    <x v="4"/>
    <x v="4"/>
    <s v="Y"/>
    <s v="Y"/>
    <d v="1899-12-30T00:06:30"/>
    <n v="3"/>
    <x v="3"/>
  </r>
  <r>
    <s v="ID0230"/>
    <d v="2016-04-01T17:39:00"/>
    <x v="3"/>
    <x v="2"/>
    <s v="Y"/>
    <s v="Y"/>
    <d v="1899-12-30T00:03:40"/>
    <n v="3"/>
    <x v="3"/>
  </r>
  <r>
    <s v="ID0231"/>
    <d v="2016-05-01T09:08:00"/>
    <x v="5"/>
    <x v="3"/>
    <s v="Y"/>
    <s v="Y"/>
    <d v="1899-12-30T00:00:50"/>
    <n v="3"/>
    <x v="4"/>
  </r>
  <r>
    <s v="ID0232"/>
    <d v="2016-05-01T09:08:00"/>
    <x v="5"/>
    <x v="3"/>
    <s v="Y"/>
    <s v="Y"/>
    <d v="1899-12-30T00:02:36"/>
    <n v="4"/>
    <x v="4"/>
  </r>
  <r>
    <s v="ID0234"/>
    <d v="2016-05-01T09:25:00"/>
    <x v="2"/>
    <x v="1"/>
    <s v="Y"/>
    <s v="Y"/>
    <d v="1899-12-30T00:04:14"/>
    <n v="5"/>
    <x v="4"/>
  </r>
  <r>
    <s v="ID0235"/>
    <d v="2016-05-01T09:33:00"/>
    <x v="5"/>
    <x v="4"/>
    <s v="Y"/>
    <s v="Y"/>
    <d v="1899-12-30T00:01:07"/>
    <n v="5"/>
    <x v="4"/>
  </r>
  <r>
    <s v="ID0237"/>
    <d v="2016-05-01T10:00:00"/>
    <x v="3"/>
    <x v="4"/>
    <s v="Y"/>
    <s v="Y"/>
    <d v="1899-12-30T00:02:30"/>
    <n v="1"/>
    <x v="4"/>
  </r>
  <r>
    <s v="ID0238"/>
    <d v="2016-05-01T10:00:00"/>
    <x v="7"/>
    <x v="0"/>
    <s v="Y"/>
    <s v="Y"/>
    <d v="1899-12-30T00:01:59"/>
    <n v="5"/>
    <x v="4"/>
  </r>
  <r>
    <s v="ID0239"/>
    <d v="2016-05-01T10:49:00"/>
    <x v="2"/>
    <x v="0"/>
    <s v="Y"/>
    <s v="Y"/>
    <d v="1899-12-30T00:06:19"/>
    <n v="3"/>
    <x v="4"/>
  </r>
  <r>
    <s v="ID0240"/>
    <d v="2016-05-01T10:49:00"/>
    <x v="5"/>
    <x v="3"/>
    <s v="Y"/>
    <s v="Y"/>
    <d v="1899-12-30T00:04:59"/>
    <n v="3"/>
    <x v="4"/>
  </r>
  <r>
    <s v="ID0242"/>
    <d v="2016-05-01T11:31:00"/>
    <x v="2"/>
    <x v="1"/>
    <s v="Y"/>
    <s v="Y"/>
    <d v="1899-12-30T00:04:42"/>
    <n v="1"/>
    <x v="4"/>
  </r>
  <r>
    <s v="ID0243"/>
    <d v="2016-05-01T11:41:00"/>
    <x v="2"/>
    <x v="0"/>
    <s v="Y"/>
    <s v="Y"/>
    <d v="1899-12-30T00:04:45"/>
    <n v="5"/>
    <x v="4"/>
  </r>
  <r>
    <s v="ID0244"/>
    <d v="2016-05-01T11:41:00"/>
    <x v="7"/>
    <x v="2"/>
    <s v="Y"/>
    <s v="Y"/>
    <d v="1899-12-30T00:04:49"/>
    <n v="5"/>
    <x v="4"/>
  </r>
  <r>
    <s v="ID0245"/>
    <d v="2016-05-01T11:49:00"/>
    <x v="6"/>
    <x v="1"/>
    <s v="Y"/>
    <s v="Y"/>
    <d v="1899-12-30T00:04:14"/>
    <n v="4"/>
    <x v="4"/>
  </r>
  <r>
    <s v="ID0247"/>
    <d v="2016-05-01T11:49:00"/>
    <x v="3"/>
    <x v="2"/>
    <s v="Y"/>
    <s v="Y"/>
    <d v="1899-12-30T00:01:14"/>
    <n v="4"/>
    <x v="4"/>
  </r>
  <r>
    <s v="ID0248"/>
    <d v="2016-05-01T11:49:00"/>
    <x v="2"/>
    <x v="0"/>
    <s v="Y"/>
    <s v="Y"/>
    <d v="1899-12-30T00:03:52"/>
    <n v="1"/>
    <x v="4"/>
  </r>
  <r>
    <s v="ID0249"/>
    <d v="2016-05-01T12:00:00"/>
    <x v="3"/>
    <x v="3"/>
    <s v="Y"/>
    <s v="Y"/>
    <d v="1899-12-30T00:06:29"/>
    <n v="4"/>
    <x v="4"/>
  </r>
  <r>
    <s v="ID0250"/>
    <d v="2016-05-01T12:00:00"/>
    <x v="6"/>
    <x v="2"/>
    <s v="Y"/>
    <s v="Y"/>
    <d v="1899-12-30T00:00:42"/>
    <n v="4"/>
    <x v="4"/>
  </r>
  <r>
    <s v="ID0251"/>
    <d v="2016-05-01T12:12:00"/>
    <x v="0"/>
    <x v="1"/>
    <s v="Y"/>
    <s v="Y"/>
    <d v="1899-12-30T00:01:55"/>
    <n v="5"/>
    <x v="4"/>
  </r>
  <r>
    <s v="ID0252"/>
    <d v="2016-05-01T12:12:00"/>
    <x v="2"/>
    <x v="3"/>
    <s v="Y"/>
    <s v="Y"/>
    <d v="1899-12-30T00:06:02"/>
    <n v="5"/>
    <x v="4"/>
  </r>
  <r>
    <s v="ID0253"/>
    <d v="2016-05-01T13:04:00"/>
    <x v="5"/>
    <x v="1"/>
    <s v="Y"/>
    <s v="Y"/>
    <d v="1899-12-30T00:01:53"/>
    <n v="5"/>
    <x v="4"/>
  </r>
  <r>
    <s v="ID0254"/>
    <d v="2016-05-01T13:04:00"/>
    <x v="5"/>
    <x v="2"/>
    <s v="Y"/>
    <s v="Y"/>
    <d v="1899-12-30T00:02:31"/>
    <n v="3"/>
    <x v="4"/>
  </r>
  <r>
    <s v="ID0256"/>
    <d v="2016-05-01T13:59:00"/>
    <x v="5"/>
    <x v="4"/>
    <s v="Y"/>
    <s v="Y"/>
    <d v="1899-12-30T00:05:46"/>
    <n v="4"/>
    <x v="4"/>
  </r>
  <r>
    <s v="ID0257"/>
    <d v="2016-05-01T14:42:00"/>
    <x v="0"/>
    <x v="2"/>
    <s v="Y"/>
    <s v="Y"/>
    <d v="1899-12-30T00:01:41"/>
    <n v="1"/>
    <x v="4"/>
  </r>
  <r>
    <s v="ID0259"/>
    <d v="2016-05-01T15:18:00"/>
    <x v="7"/>
    <x v="4"/>
    <s v="Y"/>
    <s v="Y"/>
    <d v="1899-12-30T00:03:03"/>
    <n v="4"/>
    <x v="4"/>
  </r>
  <r>
    <s v="ID0260"/>
    <d v="2016-05-01T15:18:00"/>
    <x v="3"/>
    <x v="2"/>
    <s v="Y"/>
    <s v="Y"/>
    <d v="1899-12-30T00:05:53"/>
    <n v="3"/>
    <x v="4"/>
  </r>
  <r>
    <s v="ID0261"/>
    <d v="2016-05-01T15:20:00"/>
    <x v="0"/>
    <x v="0"/>
    <s v="Y"/>
    <s v="Y"/>
    <d v="1899-12-30T00:06:02"/>
    <n v="4"/>
    <x v="4"/>
  </r>
  <r>
    <s v="ID0262"/>
    <d v="2016-05-01T15:20:00"/>
    <x v="2"/>
    <x v="2"/>
    <s v="Y"/>
    <s v="Y"/>
    <d v="1899-12-30T00:01:16"/>
    <n v="3"/>
    <x v="4"/>
  </r>
  <r>
    <s v="ID0263"/>
    <d v="2016-05-01T15:31:00"/>
    <x v="2"/>
    <x v="3"/>
    <s v="Y"/>
    <s v="Y"/>
    <d v="1899-12-30T00:02:39"/>
    <n v="4"/>
    <x v="4"/>
  </r>
  <r>
    <s v="ID0264"/>
    <d v="2016-05-01T15:31:00"/>
    <x v="0"/>
    <x v="3"/>
    <s v="Y"/>
    <s v="Y"/>
    <d v="1899-12-30T00:06:48"/>
    <n v="3"/>
    <x v="4"/>
  </r>
  <r>
    <s v="ID0265"/>
    <d v="2016-05-01T15:31:00"/>
    <x v="3"/>
    <x v="0"/>
    <s v="Y"/>
    <s v="Y"/>
    <d v="1899-12-30T00:04:21"/>
    <n v="3"/>
    <x v="4"/>
  </r>
  <r>
    <s v="ID0266"/>
    <d v="2016-05-01T15:31:00"/>
    <x v="5"/>
    <x v="1"/>
    <s v="Y"/>
    <s v="Y"/>
    <d v="1899-12-30T00:06:22"/>
    <n v="5"/>
    <x v="4"/>
  </r>
  <r>
    <s v="ID0267"/>
    <d v="2016-05-01T15:37:00"/>
    <x v="5"/>
    <x v="3"/>
    <s v="Y"/>
    <s v="Y"/>
    <d v="1899-12-30T00:00:56"/>
    <n v="3"/>
    <x v="4"/>
  </r>
  <r>
    <s v="ID0268"/>
    <d v="2016-05-01T15:37:00"/>
    <x v="7"/>
    <x v="1"/>
    <s v="Y"/>
    <s v="Y"/>
    <d v="1899-12-30T00:02:33"/>
    <n v="1"/>
    <x v="4"/>
  </r>
  <r>
    <s v="ID0269"/>
    <d v="2016-05-01T15:44:00"/>
    <x v="4"/>
    <x v="2"/>
    <s v="Y"/>
    <s v="Y"/>
    <d v="1899-12-30T00:01:47"/>
    <n v="5"/>
    <x v="4"/>
  </r>
  <r>
    <s v="ID0270"/>
    <d v="2016-05-01T15:44:00"/>
    <x v="6"/>
    <x v="1"/>
    <s v="Y"/>
    <s v="Y"/>
    <d v="1899-12-30T00:00:42"/>
    <n v="5"/>
    <x v="4"/>
  </r>
  <r>
    <s v="ID0271"/>
    <d v="2016-05-01T16:06:00"/>
    <x v="7"/>
    <x v="3"/>
    <s v="Y"/>
    <s v="Y"/>
    <d v="1899-12-30T00:06:22"/>
    <n v="3"/>
    <x v="4"/>
  </r>
  <r>
    <s v="ID0272"/>
    <d v="2016-05-01T16:06:00"/>
    <x v="6"/>
    <x v="4"/>
    <s v="Y"/>
    <s v="Y"/>
    <d v="1899-12-30T00:04:40"/>
    <n v="3"/>
    <x v="4"/>
  </r>
  <r>
    <s v="ID0275"/>
    <d v="2016-05-01T16:27:00"/>
    <x v="0"/>
    <x v="4"/>
    <s v="Y"/>
    <s v="Y"/>
    <d v="1899-12-30T00:04:07"/>
    <n v="4"/>
    <x v="4"/>
  </r>
  <r>
    <s v="ID0276"/>
    <d v="2016-05-01T16:27:00"/>
    <x v="0"/>
    <x v="0"/>
    <s v="Y"/>
    <s v="Y"/>
    <d v="1899-12-30T00:06:04"/>
    <n v="2"/>
    <x v="4"/>
  </r>
  <r>
    <s v="ID0280"/>
    <d v="2016-05-01T17:29:00"/>
    <x v="7"/>
    <x v="0"/>
    <s v="Y"/>
    <s v="Y"/>
    <d v="1899-12-30T00:03:33"/>
    <n v="4"/>
    <x v="4"/>
  </r>
  <r>
    <s v="ID0281"/>
    <d v="2016-05-01T17:38:00"/>
    <x v="0"/>
    <x v="4"/>
    <s v="Y"/>
    <s v="Y"/>
    <d v="1899-12-30T00:01:51"/>
    <n v="3"/>
    <x v="4"/>
  </r>
  <r>
    <s v="ID0282"/>
    <d v="2016-05-01T17:38:00"/>
    <x v="5"/>
    <x v="3"/>
    <s v="Y"/>
    <s v="Y"/>
    <d v="1899-12-30T00:06:46"/>
    <n v="1"/>
    <x v="4"/>
  </r>
  <r>
    <s v="ID0283"/>
    <d v="2016-05-01T17:44:00"/>
    <x v="6"/>
    <x v="3"/>
    <s v="Y"/>
    <s v="Y"/>
    <d v="1899-12-30T00:03:04"/>
    <n v="2"/>
    <x v="4"/>
  </r>
  <r>
    <s v="ID0285"/>
    <d v="2016-05-01T17:57:00"/>
    <x v="6"/>
    <x v="4"/>
    <s v="Y"/>
    <s v="Y"/>
    <d v="1899-12-30T00:02:25"/>
    <n v="4"/>
    <x v="4"/>
  </r>
  <r>
    <s v="ID0286"/>
    <d v="2016-05-01T17:57:00"/>
    <x v="0"/>
    <x v="3"/>
    <s v="Y"/>
    <s v="Y"/>
    <d v="1899-12-30T00:05:13"/>
    <n v="2"/>
    <x v="4"/>
  </r>
  <r>
    <s v="ID0288"/>
    <d v="2016-06-01T09:08:00"/>
    <x v="1"/>
    <x v="1"/>
    <s v="Y"/>
    <s v="Y"/>
    <d v="1899-12-30T00:02:09"/>
    <n v="5"/>
    <x v="5"/>
  </r>
  <r>
    <s v="ID0289"/>
    <d v="2016-06-01T10:06:00"/>
    <x v="1"/>
    <x v="4"/>
    <s v="Y"/>
    <s v="Y"/>
    <d v="1899-12-30T00:05:56"/>
    <n v="4"/>
    <x v="5"/>
  </r>
  <r>
    <s v="ID0290"/>
    <d v="2016-06-01T10:06:00"/>
    <x v="1"/>
    <x v="0"/>
    <s v="Y"/>
    <s v="Y"/>
    <d v="1899-12-30T00:02:19"/>
    <n v="3"/>
    <x v="5"/>
  </r>
  <r>
    <s v="ID0292"/>
    <d v="2016-06-01T10:07:00"/>
    <x v="4"/>
    <x v="0"/>
    <s v="Y"/>
    <s v="Y"/>
    <d v="1899-12-30T00:05:52"/>
    <n v="1"/>
    <x v="5"/>
  </r>
  <r>
    <s v="ID0293"/>
    <d v="2016-06-01T10:32:00"/>
    <x v="1"/>
    <x v="0"/>
    <s v="Y"/>
    <s v="Y"/>
    <d v="1899-12-30T00:02:39"/>
    <n v="4"/>
    <x v="5"/>
  </r>
  <r>
    <s v="ID0294"/>
    <d v="2016-06-01T10:32:00"/>
    <x v="4"/>
    <x v="4"/>
    <s v="Y"/>
    <s v="Y"/>
    <d v="1899-12-30T00:04:57"/>
    <n v="4"/>
    <x v="5"/>
  </r>
  <r>
    <s v="ID0295"/>
    <d v="2016-06-01T10:42:00"/>
    <x v="1"/>
    <x v="3"/>
    <s v="Y"/>
    <s v="Y"/>
    <d v="1899-12-30T00:03:22"/>
    <n v="4"/>
    <x v="5"/>
  </r>
  <r>
    <s v="ID0296"/>
    <d v="2016-06-01T10:42:00"/>
    <x v="1"/>
    <x v="2"/>
    <s v="Y"/>
    <s v="Y"/>
    <d v="1899-12-30T00:04:47"/>
    <n v="4"/>
    <x v="5"/>
  </r>
  <r>
    <s v="ID0297"/>
    <d v="2016-06-01T11:12:00"/>
    <x v="7"/>
    <x v="1"/>
    <s v="Y"/>
    <s v="Y"/>
    <d v="1899-12-30T00:03:43"/>
    <n v="3"/>
    <x v="5"/>
  </r>
  <r>
    <s v="ID0299"/>
    <d v="2016-06-01T11:29:00"/>
    <x v="6"/>
    <x v="4"/>
    <s v="Y"/>
    <s v="Y"/>
    <d v="1899-12-30T00:01:31"/>
    <n v="5"/>
    <x v="5"/>
  </r>
  <r>
    <s v="ID0300"/>
    <d v="2016-06-01T11:29:00"/>
    <x v="0"/>
    <x v="1"/>
    <s v="Y"/>
    <s v="Y"/>
    <d v="1899-12-30T00:04:27"/>
    <n v="4"/>
    <x v="5"/>
  </r>
  <r>
    <s v="ID0302"/>
    <d v="2016-06-01T11:38:00"/>
    <x v="5"/>
    <x v="0"/>
    <s v="Y"/>
    <s v="Y"/>
    <d v="1899-12-30T00:03:54"/>
    <n v="2"/>
    <x v="5"/>
  </r>
  <r>
    <s v="ID0303"/>
    <d v="2016-06-01T11:45:00"/>
    <x v="1"/>
    <x v="1"/>
    <s v="Y"/>
    <s v="Y"/>
    <d v="1899-12-30T00:03:08"/>
    <n v="3"/>
    <x v="5"/>
  </r>
  <r>
    <s v="ID0305"/>
    <d v="2016-06-01T12:05:00"/>
    <x v="5"/>
    <x v="2"/>
    <s v="Y"/>
    <s v="Y"/>
    <d v="1899-12-30T00:01:47"/>
    <n v="3"/>
    <x v="5"/>
  </r>
  <r>
    <s v="ID0308"/>
    <d v="2016-06-01T12:07:00"/>
    <x v="4"/>
    <x v="2"/>
    <s v="Y"/>
    <s v="Y"/>
    <d v="1899-12-30T00:00:52"/>
    <n v="5"/>
    <x v="5"/>
  </r>
  <r>
    <s v="ID0309"/>
    <d v="2016-06-01T13:30:00"/>
    <x v="2"/>
    <x v="3"/>
    <s v="Y"/>
    <s v="Y"/>
    <d v="1899-12-30T00:05:19"/>
    <n v="3"/>
    <x v="5"/>
  </r>
  <r>
    <s v="ID0311"/>
    <d v="2016-06-01T13:58:00"/>
    <x v="1"/>
    <x v="1"/>
    <s v="Y"/>
    <s v="Y"/>
    <d v="1899-12-30T00:02:56"/>
    <n v="3"/>
    <x v="5"/>
  </r>
  <r>
    <s v="ID0313"/>
    <d v="2016-06-01T14:03:00"/>
    <x v="5"/>
    <x v="1"/>
    <s v="Y"/>
    <s v="Y"/>
    <d v="1899-12-30T00:00:55"/>
    <n v="1"/>
    <x v="5"/>
  </r>
  <r>
    <s v="ID0314"/>
    <d v="2016-06-01T14:03:00"/>
    <x v="2"/>
    <x v="1"/>
    <s v="Y"/>
    <s v="Y"/>
    <d v="1899-12-30T00:02:37"/>
    <n v="4"/>
    <x v="5"/>
  </r>
  <r>
    <s v="ID0315"/>
    <d v="2016-06-01T14:13:00"/>
    <x v="5"/>
    <x v="4"/>
    <s v="Y"/>
    <s v="Y"/>
    <d v="1899-12-30T00:04:59"/>
    <n v="1"/>
    <x v="5"/>
  </r>
  <r>
    <s v="ID0316"/>
    <d v="2016-06-01T14:13:00"/>
    <x v="6"/>
    <x v="4"/>
    <s v="Y"/>
    <s v="Y"/>
    <d v="1899-12-30T00:05:36"/>
    <n v="1"/>
    <x v="5"/>
  </r>
  <r>
    <s v="ID0318"/>
    <d v="2016-06-01T14:32:00"/>
    <x v="0"/>
    <x v="3"/>
    <s v="Y"/>
    <s v="Y"/>
    <d v="1899-12-30T00:05:03"/>
    <n v="4"/>
    <x v="5"/>
  </r>
  <r>
    <s v="ID0319"/>
    <d v="2016-06-01T14:57:00"/>
    <x v="1"/>
    <x v="1"/>
    <s v="Y"/>
    <s v="Y"/>
    <d v="1899-12-30T00:04:08"/>
    <n v="4"/>
    <x v="5"/>
  </r>
  <r>
    <s v="ID0320"/>
    <d v="2016-06-01T14:57:00"/>
    <x v="1"/>
    <x v="1"/>
    <s v="Y"/>
    <s v="Y"/>
    <d v="1899-12-30T00:04:52"/>
    <n v="1"/>
    <x v="5"/>
  </r>
  <r>
    <s v="ID0321"/>
    <d v="2016-06-01T15:02:00"/>
    <x v="1"/>
    <x v="1"/>
    <s v="Y"/>
    <s v="Y"/>
    <d v="1899-12-30T00:03:57"/>
    <n v="3"/>
    <x v="5"/>
  </r>
  <r>
    <s v="ID0323"/>
    <d v="2016-06-01T15:12:00"/>
    <x v="5"/>
    <x v="0"/>
    <s v="Y"/>
    <s v="Y"/>
    <d v="1899-12-30T00:06:00"/>
    <n v="1"/>
    <x v="5"/>
  </r>
  <r>
    <s v="ID0324"/>
    <d v="2016-06-01T15:12:00"/>
    <x v="2"/>
    <x v="0"/>
    <s v="Y"/>
    <s v="Y"/>
    <d v="1899-12-30T00:06:15"/>
    <n v="4"/>
    <x v="5"/>
  </r>
  <r>
    <s v="ID0325"/>
    <d v="2016-06-01T16:17:00"/>
    <x v="6"/>
    <x v="2"/>
    <s v="Y"/>
    <s v="Y"/>
    <d v="1899-12-30T00:04:36"/>
    <n v="3"/>
    <x v="5"/>
  </r>
  <r>
    <s v="ID0326"/>
    <d v="2016-06-01T16:17:00"/>
    <x v="4"/>
    <x v="1"/>
    <s v="Y"/>
    <s v="Y"/>
    <d v="1899-12-30T00:01:04"/>
    <n v="2"/>
    <x v="5"/>
  </r>
  <r>
    <s v="ID0328"/>
    <d v="2016-06-01T16:22:00"/>
    <x v="4"/>
    <x v="3"/>
    <s v="Y"/>
    <s v="Y"/>
    <d v="1899-12-30T00:01:49"/>
    <n v="3"/>
    <x v="5"/>
  </r>
  <r>
    <s v="ID0329"/>
    <d v="2016-06-01T16:27:00"/>
    <x v="7"/>
    <x v="3"/>
    <s v="Y"/>
    <s v="Y"/>
    <d v="1899-12-30T00:01:43"/>
    <n v="3"/>
    <x v="5"/>
  </r>
  <r>
    <s v="ID0333"/>
    <d v="2016-06-01T16:39:00"/>
    <x v="1"/>
    <x v="2"/>
    <s v="Y"/>
    <s v="Y"/>
    <d v="1899-12-30T00:03:45"/>
    <n v="3"/>
    <x v="5"/>
  </r>
  <r>
    <s v="ID0334"/>
    <d v="2016-06-01T16:39:00"/>
    <x v="0"/>
    <x v="0"/>
    <s v="Y"/>
    <s v="Y"/>
    <d v="1899-12-30T00:00:34"/>
    <n v="4"/>
    <x v="5"/>
  </r>
  <r>
    <s v="ID0335"/>
    <d v="2016-06-01T17:00:00"/>
    <x v="6"/>
    <x v="1"/>
    <s v="Y"/>
    <s v="Y"/>
    <d v="1899-12-30T00:00:53"/>
    <n v="5"/>
    <x v="5"/>
  </r>
  <r>
    <s v="ID0336"/>
    <d v="2016-06-01T17:00:00"/>
    <x v="1"/>
    <x v="0"/>
    <s v="Y"/>
    <s v="Y"/>
    <d v="1899-12-30T00:06:54"/>
    <n v="5"/>
    <x v="5"/>
  </r>
  <r>
    <s v="ID0337"/>
    <d v="2016-06-01T17:19:00"/>
    <x v="6"/>
    <x v="4"/>
    <s v="Y"/>
    <s v="Y"/>
    <d v="1899-12-30T00:02:34"/>
    <n v="4"/>
    <x v="5"/>
  </r>
  <r>
    <s v="ID0338"/>
    <d v="2016-06-01T17:19:00"/>
    <x v="2"/>
    <x v="1"/>
    <s v="Y"/>
    <s v="Y"/>
    <d v="1899-12-30T00:00:53"/>
    <n v="4"/>
    <x v="5"/>
  </r>
  <r>
    <s v="ID0340"/>
    <d v="2016-06-01T17:21:00"/>
    <x v="4"/>
    <x v="2"/>
    <s v="Y"/>
    <s v="Y"/>
    <d v="1899-12-30T00:03:12"/>
    <n v="5"/>
    <x v="5"/>
  </r>
  <r>
    <s v="ID0341"/>
    <d v="2016-06-01T17:22:00"/>
    <x v="1"/>
    <x v="2"/>
    <s v="Y"/>
    <s v="Y"/>
    <d v="1899-12-30T00:02:51"/>
    <n v="3"/>
    <x v="5"/>
  </r>
  <r>
    <s v="ID0342"/>
    <d v="2016-06-01T17:22:00"/>
    <x v="4"/>
    <x v="0"/>
    <s v="Y"/>
    <s v="Y"/>
    <d v="1899-12-30T00:01:17"/>
    <n v="4"/>
    <x v="5"/>
  </r>
  <r>
    <s v="ID0343"/>
    <d v="2016-06-01T17:24:00"/>
    <x v="2"/>
    <x v="2"/>
    <s v="Y"/>
    <s v="Y"/>
    <d v="1899-12-30T00:01:45"/>
    <n v="5"/>
    <x v="5"/>
  </r>
  <r>
    <s v="ID0344"/>
    <d v="2016-06-01T17:24:00"/>
    <x v="1"/>
    <x v="1"/>
    <s v="Y"/>
    <s v="Y"/>
    <d v="1899-12-30T00:01:51"/>
    <n v="5"/>
    <x v="5"/>
  </r>
  <r>
    <s v="ID0345"/>
    <d v="2016-07-01T09:04:00"/>
    <x v="7"/>
    <x v="0"/>
    <s v="Y"/>
    <s v="Y"/>
    <d v="1899-12-30T00:05:16"/>
    <n v="5"/>
    <x v="6"/>
  </r>
  <r>
    <s v="ID0346"/>
    <d v="2016-07-01T09:04:00"/>
    <x v="2"/>
    <x v="1"/>
    <s v="Y"/>
    <s v="Y"/>
    <d v="1899-12-30T00:02:10"/>
    <n v="5"/>
    <x v="6"/>
  </r>
  <r>
    <s v="ID0347"/>
    <d v="2016-07-01T09:07:00"/>
    <x v="3"/>
    <x v="4"/>
    <s v="Y"/>
    <s v="Y"/>
    <d v="1899-12-30T00:01:10"/>
    <n v="3"/>
    <x v="6"/>
  </r>
  <r>
    <s v="ID0349"/>
    <d v="2016-07-01T09:20:00"/>
    <x v="5"/>
    <x v="4"/>
    <s v="Y"/>
    <s v="Y"/>
    <d v="1899-12-30T00:05:08"/>
    <n v="2"/>
    <x v="6"/>
  </r>
  <r>
    <s v="ID0350"/>
    <d v="2016-07-01T09:20:00"/>
    <x v="5"/>
    <x v="3"/>
    <s v="Y"/>
    <s v="Y"/>
    <d v="1899-12-30T00:04:54"/>
    <n v="3"/>
    <x v="6"/>
  </r>
  <r>
    <s v="ID0351"/>
    <d v="2016-07-01T10:14:00"/>
    <x v="5"/>
    <x v="0"/>
    <s v="Y"/>
    <s v="Y"/>
    <d v="1899-12-30T00:03:41"/>
    <n v="5"/>
    <x v="6"/>
  </r>
  <r>
    <s v="ID0352"/>
    <d v="2016-07-01T10:14:00"/>
    <x v="3"/>
    <x v="0"/>
    <s v="Y"/>
    <s v="Y"/>
    <d v="1899-12-30T00:03:29"/>
    <n v="4"/>
    <x v="6"/>
  </r>
  <r>
    <s v="ID0353"/>
    <d v="2016-07-01T10:23:00"/>
    <x v="0"/>
    <x v="2"/>
    <s v="Y"/>
    <s v="Y"/>
    <d v="1899-12-30T00:01:55"/>
    <n v="5"/>
    <x v="6"/>
  </r>
  <r>
    <s v="ID0354"/>
    <d v="2016-07-01T10:23:00"/>
    <x v="2"/>
    <x v="3"/>
    <s v="Y"/>
    <s v="Y"/>
    <d v="1899-12-30T00:04:18"/>
    <n v="3"/>
    <x v="6"/>
  </r>
  <r>
    <s v="ID0355"/>
    <d v="2016-07-01T10:33:00"/>
    <x v="5"/>
    <x v="2"/>
    <s v="Y"/>
    <s v="Y"/>
    <d v="1899-12-30T00:05:07"/>
    <n v="4"/>
    <x v="6"/>
  </r>
  <r>
    <s v="ID0358"/>
    <d v="2016-07-01T10:48:00"/>
    <x v="5"/>
    <x v="3"/>
    <s v="Y"/>
    <s v="Y"/>
    <d v="1899-12-30T00:01:20"/>
    <n v="5"/>
    <x v="6"/>
  </r>
  <r>
    <s v="ID0359"/>
    <d v="2016-07-01T11:36:00"/>
    <x v="2"/>
    <x v="3"/>
    <s v="Y"/>
    <s v="Y"/>
    <d v="1899-12-30T00:02:32"/>
    <n v="3"/>
    <x v="6"/>
  </r>
  <r>
    <s v="ID0360"/>
    <d v="2016-07-01T11:36:00"/>
    <x v="7"/>
    <x v="2"/>
    <s v="Y"/>
    <s v="Y"/>
    <d v="1899-12-30T00:05:41"/>
    <n v="3"/>
    <x v="6"/>
  </r>
  <r>
    <s v="ID0361"/>
    <d v="2016-07-01T11:42:00"/>
    <x v="4"/>
    <x v="2"/>
    <s v="Y"/>
    <s v="Y"/>
    <d v="1899-12-30T00:04:37"/>
    <n v="1"/>
    <x v="6"/>
  </r>
  <r>
    <s v="ID0362"/>
    <d v="2016-07-01T11:42:00"/>
    <x v="1"/>
    <x v="4"/>
    <s v="Y"/>
    <s v="Y"/>
    <d v="1899-12-30T00:06:50"/>
    <n v="3"/>
    <x v="6"/>
  </r>
  <r>
    <s v="ID0363"/>
    <d v="2016-07-01T11:47:00"/>
    <x v="0"/>
    <x v="2"/>
    <s v="Y"/>
    <s v="Y"/>
    <d v="1899-12-30T00:03:25"/>
    <n v="3"/>
    <x v="6"/>
  </r>
  <r>
    <s v="ID0364"/>
    <d v="2016-07-01T11:47:00"/>
    <x v="4"/>
    <x v="2"/>
    <s v="Y"/>
    <s v="Y"/>
    <d v="1899-12-30T00:06:37"/>
    <n v="5"/>
    <x v="6"/>
  </r>
  <r>
    <s v="ID0366"/>
    <d v="2016-07-01T12:08:00"/>
    <x v="2"/>
    <x v="1"/>
    <s v="Y"/>
    <s v="Y"/>
    <d v="1899-12-30T00:02:51"/>
    <n v="5"/>
    <x v="6"/>
  </r>
  <r>
    <s v="ID0368"/>
    <d v="2016-07-01T12:36:00"/>
    <x v="3"/>
    <x v="0"/>
    <s v="Y"/>
    <s v="Y"/>
    <d v="1899-12-30T00:01:40"/>
    <n v="4"/>
    <x v="6"/>
  </r>
  <r>
    <s v="ID0369"/>
    <d v="2016-07-01T12:48:00"/>
    <x v="2"/>
    <x v="4"/>
    <s v="Y"/>
    <s v="Y"/>
    <d v="1899-12-30T00:04:06"/>
    <n v="5"/>
    <x v="6"/>
  </r>
  <r>
    <s v="ID0370"/>
    <d v="2016-07-01T12:48:00"/>
    <x v="6"/>
    <x v="2"/>
    <s v="Y"/>
    <s v="Y"/>
    <d v="1899-12-30T00:04:26"/>
    <n v="4"/>
    <x v="6"/>
  </r>
  <r>
    <s v="ID0371"/>
    <d v="2016-07-01T13:26:00"/>
    <x v="5"/>
    <x v="1"/>
    <s v="Y"/>
    <s v="Y"/>
    <d v="1899-12-30T00:02:24"/>
    <n v="3"/>
    <x v="6"/>
  </r>
  <r>
    <s v="ID0372"/>
    <d v="2016-07-01T13:26:00"/>
    <x v="2"/>
    <x v="4"/>
    <s v="Y"/>
    <s v="Y"/>
    <d v="1899-12-30T00:02:03"/>
    <n v="4"/>
    <x v="6"/>
  </r>
  <r>
    <s v="ID0376"/>
    <d v="2016-07-01T13:42:00"/>
    <x v="3"/>
    <x v="3"/>
    <s v="Y"/>
    <s v="Y"/>
    <d v="1899-12-30T00:03:48"/>
    <n v="5"/>
    <x v="6"/>
  </r>
  <r>
    <s v="ID0377"/>
    <d v="2016-07-01T13:45:00"/>
    <x v="7"/>
    <x v="3"/>
    <s v="Y"/>
    <s v="Y"/>
    <d v="1899-12-30T00:04:43"/>
    <n v="4"/>
    <x v="6"/>
  </r>
  <r>
    <s v="ID0378"/>
    <d v="2016-07-01T13:45:00"/>
    <x v="7"/>
    <x v="1"/>
    <s v="Y"/>
    <s v="Y"/>
    <d v="1899-12-30T00:04:25"/>
    <n v="3"/>
    <x v="6"/>
  </r>
  <r>
    <s v="ID0379"/>
    <d v="2016-07-01T14:31:00"/>
    <x v="5"/>
    <x v="1"/>
    <s v="Y"/>
    <s v="Y"/>
    <d v="1899-12-30T00:04:59"/>
    <n v="1"/>
    <x v="6"/>
  </r>
  <r>
    <s v="ID0380"/>
    <d v="2016-07-01T14:31:00"/>
    <x v="6"/>
    <x v="1"/>
    <s v="Y"/>
    <s v="Y"/>
    <d v="1899-12-30T00:02:51"/>
    <n v="4"/>
    <x v="6"/>
  </r>
  <r>
    <s v="ID0384"/>
    <d v="2016-07-01T16:07:00"/>
    <x v="1"/>
    <x v="4"/>
    <s v="Y"/>
    <s v="Y"/>
    <d v="1899-12-30T00:06:22"/>
    <n v="4"/>
    <x v="6"/>
  </r>
  <r>
    <s v="ID0385"/>
    <d v="2016-07-01T16:29:00"/>
    <x v="6"/>
    <x v="3"/>
    <s v="Y"/>
    <s v="Y"/>
    <d v="1899-12-30T00:03:35"/>
    <n v="2"/>
    <x v="6"/>
  </r>
  <r>
    <s v="ID0386"/>
    <d v="2016-07-01T16:29:00"/>
    <x v="3"/>
    <x v="4"/>
    <s v="Y"/>
    <s v="Y"/>
    <d v="1899-12-30T00:06:15"/>
    <n v="2"/>
    <x v="6"/>
  </r>
  <r>
    <s v="ID0387"/>
    <d v="2016-07-01T16:40:00"/>
    <x v="7"/>
    <x v="1"/>
    <s v="Y"/>
    <s v="Y"/>
    <d v="1899-12-30T00:02:13"/>
    <n v="3"/>
    <x v="6"/>
  </r>
  <r>
    <s v="ID0388"/>
    <d v="2016-07-01T16:40:00"/>
    <x v="4"/>
    <x v="3"/>
    <s v="Y"/>
    <s v="Y"/>
    <d v="1899-12-30T00:03:03"/>
    <n v="4"/>
    <x v="6"/>
  </r>
  <r>
    <s v="ID0389"/>
    <d v="2016-07-01T17:03:00"/>
    <x v="4"/>
    <x v="0"/>
    <s v="Y"/>
    <s v="Y"/>
    <d v="1899-12-30T00:06:46"/>
    <n v="2"/>
    <x v="6"/>
  </r>
  <r>
    <s v="ID0390"/>
    <d v="2016-07-01T17:03:00"/>
    <x v="5"/>
    <x v="0"/>
    <s v="Y"/>
    <s v="Y"/>
    <d v="1899-12-30T00:00:42"/>
    <n v="4"/>
    <x v="6"/>
  </r>
  <r>
    <s v="ID0391"/>
    <d v="2016-07-01T17:39:00"/>
    <x v="0"/>
    <x v="3"/>
    <s v="Y"/>
    <s v="Y"/>
    <d v="1899-12-30T00:01:23"/>
    <n v="4"/>
    <x v="6"/>
  </r>
  <r>
    <s v="ID0393"/>
    <d v="2016-07-01T17:47:00"/>
    <x v="4"/>
    <x v="2"/>
    <s v="Y"/>
    <s v="Y"/>
    <d v="1899-12-30T00:00:33"/>
    <n v="3"/>
    <x v="6"/>
  </r>
  <r>
    <s v="ID0395"/>
    <d v="2016-07-01T17:48:00"/>
    <x v="5"/>
    <x v="2"/>
    <s v="Y"/>
    <s v="Y"/>
    <d v="1899-12-30T00:02:02"/>
    <n v="5"/>
    <x v="6"/>
  </r>
  <r>
    <s v="ID0396"/>
    <d v="2016-07-01T17:48:00"/>
    <x v="0"/>
    <x v="2"/>
    <s v="Y"/>
    <s v="Y"/>
    <d v="1899-12-30T00:02:58"/>
    <n v="2"/>
    <x v="6"/>
  </r>
  <r>
    <s v="ID0397"/>
    <d v="2016-07-01T17:55:00"/>
    <x v="2"/>
    <x v="4"/>
    <s v="Y"/>
    <s v="Y"/>
    <d v="1899-12-30T00:05:52"/>
    <n v="3"/>
    <x v="6"/>
  </r>
  <r>
    <s v="ID0398"/>
    <d v="2016-07-01T17:55:00"/>
    <x v="4"/>
    <x v="1"/>
    <s v="Y"/>
    <s v="Y"/>
    <d v="1899-12-30T00:03:23"/>
    <n v="4"/>
    <x v="6"/>
  </r>
  <r>
    <s v="ID0399"/>
    <d v="2016-08-01T09:00:00"/>
    <x v="5"/>
    <x v="2"/>
    <s v="Y"/>
    <s v="Y"/>
    <d v="1899-12-30T00:03:33"/>
    <n v="5"/>
    <x v="7"/>
  </r>
  <r>
    <s v="ID0400"/>
    <d v="2016-08-01T09:00:00"/>
    <x v="4"/>
    <x v="4"/>
    <s v="Y"/>
    <s v="Y"/>
    <d v="1899-12-30T00:00:37"/>
    <n v="4"/>
    <x v="7"/>
  </r>
  <r>
    <s v="ID0401"/>
    <d v="2016-08-01T09:24:00"/>
    <x v="0"/>
    <x v="4"/>
    <s v="Y"/>
    <s v="Y"/>
    <d v="1899-12-30T00:01:05"/>
    <n v="3"/>
    <x v="7"/>
  </r>
  <r>
    <s v="ID0402"/>
    <d v="2016-08-01T09:24:00"/>
    <x v="2"/>
    <x v="2"/>
    <s v="Y"/>
    <s v="Y"/>
    <d v="1899-12-30T00:04:27"/>
    <n v="5"/>
    <x v="7"/>
  </r>
  <r>
    <s v="ID0403"/>
    <d v="2016-08-01T09:47:00"/>
    <x v="0"/>
    <x v="0"/>
    <s v="Y"/>
    <s v="Y"/>
    <d v="1899-12-30T00:04:13"/>
    <n v="5"/>
    <x v="7"/>
  </r>
  <r>
    <s v="ID0409"/>
    <d v="2016-08-01T10:49:00"/>
    <x v="5"/>
    <x v="2"/>
    <s v="Y"/>
    <s v="Y"/>
    <d v="1899-12-30T00:05:41"/>
    <n v="3"/>
    <x v="7"/>
  </r>
  <r>
    <s v="ID0410"/>
    <d v="2016-08-01T10:49:00"/>
    <x v="1"/>
    <x v="0"/>
    <s v="Y"/>
    <s v="Y"/>
    <d v="1899-12-30T00:06:10"/>
    <n v="4"/>
    <x v="7"/>
  </r>
  <r>
    <s v="ID0411"/>
    <d v="2016-08-01T10:49:00"/>
    <x v="3"/>
    <x v="4"/>
    <s v="Y"/>
    <s v="Y"/>
    <d v="1899-12-30T00:05:28"/>
    <n v="3"/>
    <x v="7"/>
  </r>
  <r>
    <s v="ID0412"/>
    <d v="2016-08-01T10:49:00"/>
    <x v="3"/>
    <x v="3"/>
    <s v="Y"/>
    <s v="Y"/>
    <d v="1899-12-30T00:05:17"/>
    <n v="1"/>
    <x v="7"/>
  </r>
  <r>
    <s v="ID0413"/>
    <d v="2016-08-01T11:00:00"/>
    <x v="0"/>
    <x v="0"/>
    <s v="Y"/>
    <s v="Y"/>
    <d v="1899-12-30T00:06:10"/>
    <n v="3"/>
    <x v="7"/>
  </r>
  <r>
    <s v="ID0414"/>
    <d v="2016-08-01T11:00:00"/>
    <x v="5"/>
    <x v="0"/>
    <s v="Y"/>
    <s v="Y"/>
    <d v="1899-12-30T00:01:11"/>
    <n v="5"/>
    <x v="7"/>
  </r>
  <r>
    <s v="ID0418"/>
    <d v="2016-08-01T11:16:00"/>
    <x v="7"/>
    <x v="2"/>
    <s v="Y"/>
    <s v="Y"/>
    <d v="1899-12-30T00:04:51"/>
    <n v="3"/>
    <x v="7"/>
  </r>
  <r>
    <s v="ID0419"/>
    <d v="2016-08-01T12:12:00"/>
    <x v="4"/>
    <x v="3"/>
    <s v="Y"/>
    <s v="Y"/>
    <d v="1899-12-30T00:06:35"/>
    <n v="5"/>
    <x v="7"/>
  </r>
  <r>
    <s v="ID0420"/>
    <d v="2016-08-01T12:12:00"/>
    <x v="7"/>
    <x v="3"/>
    <s v="Y"/>
    <s v="Y"/>
    <d v="1899-12-30T00:03:41"/>
    <n v="2"/>
    <x v="7"/>
  </r>
  <r>
    <s v="ID0421"/>
    <d v="2016-08-01T12:14:00"/>
    <x v="2"/>
    <x v="3"/>
    <s v="Y"/>
    <s v="Y"/>
    <d v="1899-12-30T00:02:25"/>
    <n v="4"/>
    <x v="7"/>
  </r>
  <r>
    <s v="ID0422"/>
    <d v="2016-08-01T12:14:00"/>
    <x v="2"/>
    <x v="4"/>
    <s v="Y"/>
    <s v="Y"/>
    <d v="1899-12-30T00:06:38"/>
    <n v="3"/>
    <x v="7"/>
  </r>
  <r>
    <s v="ID0423"/>
    <d v="2016-08-01T12:38:00"/>
    <x v="1"/>
    <x v="4"/>
    <s v="Y"/>
    <s v="Y"/>
    <d v="1899-12-30T00:02:43"/>
    <n v="4"/>
    <x v="7"/>
  </r>
  <r>
    <s v="ID0424"/>
    <d v="2016-08-01T12:38:00"/>
    <x v="7"/>
    <x v="2"/>
    <s v="Y"/>
    <s v="Y"/>
    <d v="1899-12-30T00:02:33"/>
    <n v="3"/>
    <x v="7"/>
  </r>
  <r>
    <s v="ID0428"/>
    <d v="2016-08-01T13:10:00"/>
    <x v="2"/>
    <x v="3"/>
    <s v="Y"/>
    <s v="Y"/>
    <d v="1899-12-30T00:05:56"/>
    <n v="3"/>
    <x v="7"/>
  </r>
  <r>
    <s v="ID0430"/>
    <d v="2016-08-01T13:10:00"/>
    <x v="4"/>
    <x v="3"/>
    <s v="Y"/>
    <s v="Y"/>
    <d v="1899-12-30T00:02:11"/>
    <n v="5"/>
    <x v="7"/>
  </r>
  <r>
    <s v="ID0431"/>
    <d v="2016-08-01T13:17:00"/>
    <x v="5"/>
    <x v="3"/>
    <s v="Y"/>
    <s v="Y"/>
    <d v="1899-12-30T00:06:15"/>
    <n v="4"/>
    <x v="7"/>
  </r>
  <r>
    <s v="ID0433"/>
    <d v="2016-08-01T13:43:00"/>
    <x v="5"/>
    <x v="0"/>
    <s v="Y"/>
    <s v="Y"/>
    <d v="1899-12-30T00:03:55"/>
    <n v="4"/>
    <x v="7"/>
  </r>
  <r>
    <s v="ID0434"/>
    <d v="2016-08-01T13:43:00"/>
    <x v="3"/>
    <x v="2"/>
    <s v="Y"/>
    <s v="Y"/>
    <d v="1899-12-30T00:05:46"/>
    <n v="3"/>
    <x v="7"/>
  </r>
  <r>
    <s v="ID0435"/>
    <d v="2016-08-01T15:37:00"/>
    <x v="2"/>
    <x v="3"/>
    <s v="Y"/>
    <s v="Y"/>
    <d v="1899-12-30T00:04:13"/>
    <n v="4"/>
    <x v="7"/>
  </r>
  <r>
    <s v="ID0437"/>
    <d v="2016-08-01T15:43:00"/>
    <x v="1"/>
    <x v="4"/>
    <s v="Y"/>
    <s v="Y"/>
    <d v="1899-12-30T00:02:06"/>
    <n v="4"/>
    <x v="7"/>
  </r>
  <r>
    <s v="ID0439"/>
    <d v="2016-08-01T15:53:00"/>
    <x v="0"/>
    <x v="3"/>
    <s v="Y"/>
    <s v="Y"/>
    <d v="1899-12-30T00:01:21"/>
    <n v="4"/>
    <x v="7"/>
  </r>
  <r>
    <s v="ID0440"/>
    <d v="2016-08-01T15:53:00"/>
    <x v="0"/>
    <x v="2"/>
    <s v="Y"/>
    <s v="Y"/>
    <d v="1899-12-30T00:05:21"/>
    <n v="2"/>
    <x v="7"/>
  </r>
  <r>
    <s v="ID0441"/>
    <d v="2016-08-01T15:54:00"/>
    <x v="2"/>
    <x v="2"/>
    <s v="Y"/>
    <s v="Y"/>
    <d v="1899-12-30T00:00:53"/>
    <n v="3"/>
    <x v="7"/>
  </r>
  <r>
    <s v="ID0442"/>
    <d v="2016-08-01T15:54:00"/>
    <x v="7"/>
    <x v="0"/>
    <s v="Y"/>
    <s v="Y"/>
    <d v="1899-12-30T00:01:38"/>
    <n v="5"/>
    <x v="7"/>
  </r>
  <r>
    <s v="ID0443"/>
    <d v="2016-08-01T16:37:00"/>
    <x v="7"/>
    <x v="3"/>
    <s v="Y"/>
    <s v="Y"/>
    <d v="1899-12-30T00:05:43"/>
    <n v="3"/>
    <x v="7"/>
  </r>
  <r>
    <s v="ID0444"/>
    <d v="2016-08-01T16:37:00"/>
    <x v="7"/>
    <x v="3"/>
    <s v="Y"/>
    <s v="Y"/>
    <d v="1899-12-30T00:01:20"/>
    <n v="3"/>
    <x v="7"/>
  </r>
  <r>
    <s v="ID0445"/>
    <d v="2016-08-01T18:00:00"/>
    <x v="4"/>
    <x v="1"/>
    <s v="Y"/>
    <s v="Y"/>
    <d v="1899-12-30T00:05:13"/>
    <n v="2"/>
    <x v="7"/>
  </r>
  <r>
    <s v="ID0447"/>
    <d v="2016-09-01T09:07:00"/>
    <x v="4"/>
    <x v="0"/>
    <s v="Y"/>
    <s v="Y"/>
    <d v="1899-12-30T00:05:22"/>
    <n v="4"/>
    <x v="8"/>
  </r>
  <r>
    <s v="ID0448"/>
    <d v="2016-09-01T09:07:00"/>
    <x v="6"/>
    <x v="3"/>
    <s v="Y"/>
    <s v="Y"/>
    <d v="1899-12-30T00:04:03"/>
    <n v="2"/>
    <x v="8"/>
  </r>
  <r>
    <s v="ID0449"/>
    <d v="2016-09-01T09:24:00"/>
    <x v="2"/>
    <x v="1"/>
    <s v="Y"/>
    <s v="Y"/>
    <d v="1899-12-30T00:02:39"/>
    <n v="5"/>
    <x v="8"/>
  </r>
  <r>
    <s v="ID0450"/>
    <d v="2016-09-01T09:24:00"/>
    <x v="7"/>
    <x v="3"/>
    <s v="Y"/>
    <s v="Y"/>
    <d v="1899-12-30T00:06:20"/>
    <n v="5"/>
    <x v="8"/>
  </r>
  <r>
    <s v="ID0451"/>
    <d v="2016-09-01T09:34:00"/>
    <x v="6"/>
    <x v="1"/>
    <s v="Y"/>
    <s v="Y"/>
    <d v="1899-12-30T00:01:49"/>
    <n v="4"/>
    <x v="8"/>
  </r>
  <r>
    <s v="ID0452"/>
    <d v="2016-09-01T09:34:00"/>
    <x v="4"/>
    <x v="2"/>
    <s v="Y"/>
    <s v="Y"/>
    <d v="1899-12-30T00:06:53"/>
    <n v="3"/>
    <x v="8"/>
  </r>
  <r>
    <s v="ID0453"/>
    <d v="2016-09-01T10:22:00"/>
    <x v="7"/>
    <x v="4"/>
    <s v="Y"/>
    <s v="Y"/>
    <d v="1899-12-30T00:05:02"/>
    <n v="5"/>
    <x v="8"/>
  </r>
  <r>
    <s v="ID0454"/>
    <d v="2016-09-01T10:22:00"/>
    <x v="3"/>
    <x v="3"/>
    <s v="Y"/>
    <s v="Y"/>
    <d v="1899-12-30T00:02:11"/>
    <n v="4"/>
    <x v="8"/>
  </r>
  <r>
    <s v="ID0455"/>
    <d v="2016-09-01T10:29:00"/>
    <x v="0"/>
    <x v="3"/>
    <s v="Y"/>
    <s v="Y"/>
    <d v="1899-12-30T00:06:47"/>
    <n v="3"/>
    <x v="8"/>
  </r>
  <r>
    <s v="ID0457"/>
    <d v="2016-09-01T10:32:00"/>
    <x v="4"/>
    <x v="4"/>
    <s v="Y"/>
    <s v="Y"/>
    <d v="1899-12-30T00:03:06"/>
    <n v="3"/>
    <x v="8"/>
  </r>
  <r>
    <s v="ID0458"/>
    <d v="2016-09-01T10:32:00"/>
    <x v="1"/>
    <x v="1"/>
    <s v="Y"/>
    <s v="Y"/>
    <d v="1899-12-30T00:02:27"/>
    <n v="5"/>
    <x v="8"/>
  </r>
  <r>
    <s v="ID0459"/>
    <d v="2016-09-01T10:58:00"/>
    <x v="5"/>
    <x v="1"/>
    <s v="Y"/>
    <s v="Y"/>
    <d v="1899-12-30T00:05:25"/>
    <n v="3"/>
    <x v="8"/>
  </r>
  <r>
    <s v="ID0462"/>
    <d v="2016-09-01T11:05:00"/>
    <x v="1"/>
    <x v="3"/>
    <s v="Y"/>
    <s v="Y"/>
    <d v="1899-12-30T00:06:33"/>
    <n v="5"/>
    <x v="8"/>
  </r>
  <r>
    <s v="ID0463"/>
    <d v="2016-09-01T11:11:00"/>
    <x v="5"/>
    <x v="2"/>
    <s v="Y"/>
    <s v="Y"/>
    <d v="1899-12-30T00:02:42"/>
    <n v="3"/>
    <x v="8"/>
  </r>
  <r>
    <s v="ID0464"/>
    <d v="2016-09-01T11:11:00"/>
    <x v="4"/>
    <x v="1"/>
    <s v="Y"/>
    <s v="Y"/>
    <d v="1899-12-30T00:04:33"/>
    <n v="3"/>
    <x v="8"/>
  </r>
  <r>
    <s v="ID0465"/>
    <d v="2016-09-01T11:16:00"/>
    <x v="3"/>
    <x v="2"/>
    <s v="Y"/>
    <s v="Y"/>
    <d v="1899-12-30T00:06:05"/>
    <n v="3"/>
    <x v="8"/>
  </r>
  <r>
    <s v="ID0466"/>
    <d v="2016-09-01T11:16:00"/>
    <x v="7"/>
    <x v="0"/>
    <s v="Y"/>
    <s v="Y"/>
    <d v="1899-12-30T00:01:40"/>
    <n v="4"/>
    <x v="8"/>
  </r>
  <r>
    <s v="ID0467"/>
    <d v="2016-09-01T11:25:00"/>
    <x v="1"/>
    <x v="2"/>
    <s v="Y"/>
    <s v="Y"/>
    <d v="1899-12-30T00:02:07"/>
    <n v="4"/>
    <x v="8"/>
  </r>
  <r>
    <s v="ID0469"/>
    <d v="2016-09-01T11:48:00"/>
    <x v="7"/>
    <x v="4"/>
    <s v="Y"/>
    <s v="Y"/>
    <d v="1899-12-30T00:06:50"/>
    <n v="1"/>
    <x v="8"/>
  </r>
  <r>
    <s v="ID0470"/>
    <d v="2016-09-01T11:48:00"/>
    <x v="6"/>
    <x v="4"/>
    <s v="Y"/>
    <s v="Y"/>
    <d v="1899-12-30T00:03:16"/>
    <n v="5"/>
    <x v="8"/>
  </r>
  <r>
    <s v="ID0473"/>
    <d v="2016-09-01T11:48:00"/>
    <x v="3"/>
    <x v="1"/>
    <s v="Y"/>
    <s v="Y"/>
    <d v="1899-12-30T00:05:45"/>
    <n v="5"/>
    <x v="8"/>
  </r>
  <r>
    <s v="ID0474"/>
    <d v="2016-09-01T11:48:00"/>
    <x v="7"/>
    <x v="4"/>
    <s v="Y"/>
    <s v="Y"/>
    <d v="1899-12-30T00:00:35"/>
    <n v="4"/>
    <x v="8"/>
  </r>
  <r>
    <s v="ID0475"/>
    <d v="2016-09-01T11:55:00"/>
    <x v="2"/>
    <x v="0"/>
    <s v="Y"/>
    <s v="Y"/>
    <d v="1899-12-30T00:04:48"/>
    <n v="3"/>
    <x v="8"/>
  </r>
  <r>
    <s v="ID0476"/>
    <d v="2016-09-01T11:55:00"/>
    <x v="7"/>
    <x v="1"/>
    <s v="Y"/>
    <s v="Y"/>
    <d v="1899-12-30T00:05:49"/>
    <n v="5"/>
    <x v="8"/>
  </r>
  <r>
    <s v="ID0477"/>
    <d v="2016-09-01T12:31:00"/>
    <x v="7"/>
    <x v="4"/>
    <s v="Y"/>
    <s v="Y"/>
    <d v="1899-12-30T00:04:45"/>
    <n v="3"/>
    <x v="8"/>
  </r>
  <r>
    <s v="ID0478"/>
    <d v="2016-09-01T12:31:00"/>
    <x v="7"/>
    <x v="2"/>
    <s v="Y"/>
    <s v="Y"/>
    <d v="1899-12-30T00:02:11"/>
    <n v="4"/>
    <x v="8"/>
  </r>
  <r>
    <s v="ID0479"/>
    <d v="2016-09-01T12:33:00"/>
    <x v="0"/>
    <x v="1"/>
    <s v="Y"/>
    <s v="Y"/>
    <d v="1899-12-30T00:00:36"/>
    <n v="5"/>
    <x v="8"/>
  </r>
  <r>
    <s v="ID0480"/>
    <d v="2016-09-01T12:33:00"/>
    <x v="2"/>
    <x v="0"/>
    <s v="Y"/>
    <s v="Y"/>
    <d v="1899-12-30T00:05:05"/>
    <n v="5"/>
    <x v="8"/>
  </r>
  <r>
    <s v="ID0483"/>
    <d v="2016-09-01T12:50:00"/>
    <x v="0"/>
    <x v="1"/>
    <s v="Y"/>
    <s v="Y"/>
    <d v="1899-12-30T00:02:25"/>
    <n v="3"/>
    <x v="8"/>
  </r>
  <r>
    <s v="ID0485"/>
    <d v="2016-09-01T13:03:00"/>
    <x v="3"/>
    <x v="0"/>
    <s v="Y"/>
    <s v="Y"/>
    <d v="1899-12-30T00:04:28"/>
    <n v="1"/>
    <x v="8"/>
  </r>
  <r>
    <s v="ID0486"/>
    <d v="2016-09-01T13:03:00"/>
    <x v="7"/>
    <x v="4"/>
    <s v="Y"/>
    <s v="Y"/>
    <d v="1899-12-30T00:04:59"/>
    <n v="3"/>
    <x v="8"/>
  </r>
  <r>
    <s v="ID0488"/>
    <d v="2016-09-01T13:39:00"/>
    <x v="5"/>
    <x v="3"/>
    <s v="Y"/>
    <s v="Y"/>
    <d v="1899-12-30T00:05:30"/>
    <n v="3"/>
    <x v="8"/>
  </r>
  <r>
    <s v="ID0489"/>
    <d v="2016-09-01T13:59:00"/>
    <x v="5"/>
    <x v="1"/>
    <s v="Y"/>
    <s v="Y"/>
    <d v="1899-12-30T00:01:20"/>
    <n v="1"/>
    <x v="8"/>
  </r>
  <r>
    <s v="ID0490"/>
    <d v="2016-09-01T13:59:00"/>
    <x v="5"/>
    <x v="0"/>
    <s v="Y"/>
    <s v="Y"/>
    <d v="1899-12-30T00:01:38"/>
    <n v="4"/>
    <x v="8"/>
  </r>
  <r>
    <s v="ID0491"/>
    <d v="2016-09-01T14:12:00"/>
    <x v="5"/>
    <x v="1"/>
    <s v="Y"/>
    <s v="Y"/>
    <d v="1899-12-30T00:05:10"/>
    <n v="4"/>
    <x v="8"/>
  </r>
  <r>
    <s v="ID0492"/>
    <d v="2016-09-01T14:12:00"/>
    <x v="1"/>
    <x v="4"/>
    <s v="Y"/>
    <s v="Y"/>
    <d v="1899-12-30T00:03:25"/>
    <n v="1"/>
    <x v="8"/>
  </r>
  <r>
    <s v="ID0493"/>
    <d v="2016-09-01T14:19:00"/>
    <x v="0"/>
    <x v="3"/>
    <s v="Y"/>
    <s v="Y"/>
    <d v="1899-12-30T00:02:54"/>
    <n v="3"/>
    <x v="8"/>
  </r>
  <r>
    <s v="ID0494"/>
    <d v="2016-09-01T14:19:00"/>
    <x v="5"/>
    <x v="2"/>
    <s v="Y"/>
    <s v="Y"/>
    <d v="1899-12-30T00:01:43"/>
    <n v="1"/>
    <x v="8"/>
  </r>
  <r>
    <s v="ID0495"/>
    <d v="2016-09-01T14:51:00"/>
    <x v="6"/>
    <x v="1"/>
    <s v="Y"/>
    <s v="Y"/>
    <d v="1899-12-30T00:03:23"/>
    <n v="1"/>
    <x v="8"/>
  </r>
  <r>
    <s v="ID0496"/>
    <d v="2016-09-01T14:51:00"/>
    <x v="1"/>
    <x v="2"/>
    <s v="Y"/>
    <s v="Y"/>
    <d v="1899-12-30T00:06:20"/>
    <n v="3"/>
    <x v="8"/>
  </r>
  <r>
    <s v="ID0498"/>
    <d v="2016-09-01T15:43:00"/>
    <x v="6"/>
    <x v="2"/>
    <s v="Y"/>
    <s v="Y"/>
    <d v="1899-12-30T00:01:03"/>
    <n v="5"/>
    <x v="8"/>
  </r>
  <r>
    <s v="ID0501"/>
    <d v="2016-09-01T17:05:00"/>
    <x v="0"/>
    <x v="1"/>
    <s v="Y"/>
    <s v="Y"/>
    <d v="1899-12-30T00:00:50"/>
    <n v="4"/>
    <x v="8"/>
  </r>
  <r>
    <s v="ID0502"/>
    <d v="2016-09-01T17:05:00"/>
    <x v="7"/>
    <x v="1"/>
    <s v="Y"/>
    <s v="Y"/>
    <d v="1899-12-30T00:02:54"/>
    <n v="5"/>
    <x v="8"/>
  </r>
  <r>
    <s v="ID0505"/>
    <d v="2016-09-01T17:22:00"/>
    <x v="5"/>
    <x v="1"/>
    <s v="Y"/>
    <s v="Y"/>
    <d v="1899-12-30T00:04:46"/>
    <n v="4"/>
    <x v="8"/>
  </r>
  <r>
    <s v="ID0506"/>
    <d v="2016-09-01T17:22:00"/>
    <x v="4"/>
    <x v="0"/>
    <s v="Y"/>
    <s v="Y"/>
    <d v="1899-12-30T00:02:43"/>
    <n v="3"/>
    <x v="8"/>
  </r>
  <r>
    <s v="ID0507"/>
    <d v="2016-09-01T17:24:00"/>
    <x v="1"/>
    <x v="3"/>
    <s v="Y"/>
    <s v="Y"/>
    <d v="1899-12-30T00:03:20"/>
    <n v="4"/>
    <x v="8"/>
  </r>
  <r>
    <s v="ID0508"/>
    <d v="2016-09-01T17:24:00"/>
    <x v="3"/>
    <x v="3"/>
    <s v="Y"/>
    <s v="Y"/>
    <d v="1899-12-30T00:06:58"/>
    <n v="2"/>
    <x v="8"/>
  </r>
  <r>
    <s v="ID0511"/>
    <d v="2016-09-01T17:32:00"/>
    <x v="2"/>
    <x v="1"/>
    <s v="Y"/>
    <s v="Y"/>
    <d v="1899-12-30T00:01:05"/>
    <n v="5"/>
    <x v="8"/>
  </r>
  <r>
    <s v="ID0512"/>
    <d v="2016-09-01T17:32:00"/>
    <x v="6"/>
    <x v="3"/>
    <s v="Y"/>
    <s v="Y"/>
    <d v="1899-12-30T00:03:31"/>
    <n v="4"/>
    <x v="8"/>
  </r>
  <r>
    <s v="ID0514"/>
    <d v="2016-09-01T17:42:00"/>
    <x v="4"/>
    <x v="1"/>
    <s v="Y"/>
    <s v="Y"/>
    <d v="1899-12-30T00:04:38"/>
    <n v="4"/>
    <x v="8"/>
  </r>
  <r>
    <s v="ID0515"/>
    <d v="2016-10-01T09:00:00"/>
    <x v="1"/>
    <x v="1"/>
    <s v="Y"/>
    <s v="Y"/>
    <d v="1899-12-30T00:06:11"/>
    <n v="5"/>
    <x v="9"/>
  </r>
  <r>
    <s v="ID0516"/>
    <d v="2016-10-01T09:00:00"/>
    <x v="6"/>
    <x v="0"/>
    <s v="Y"/>
    <s v="Y"/>
    <d v="1899-12-30T00:05:50"/>
    <n v="3"/>
    <x v="9"/>
  </r>
  <r>
    <s v="ID0517"/>
    <d v="2016-10-01T09:08:00"/>
    <x v="3"/>
    <x v="2"/>
    <s v="Y"/>
    <s v="Y"/>
    <d v="1899-12-30T00:00:48"/>
    <n v="3"/>
    <x v="9"/>
  </r>
  <r>
    <s v="ID0518"/>
    <d v="2016-10-01T09:08:00"/>
    <x v="0"/>
    <x v="4"/>
    <s v="Y"/>
    <s v="Y"/>
    <d v="1899-12-30T00:03:53"/>
    <n v="3"/>
    <x v="9"/>
  </r>
  <r>
    <s v="ID0519"/>
    <d v="2016-10-01T10:06:00"/>
    <x v="4"/>
    <x v="3"/>
    <s v="Y"/>
    <s v="Y"/>
    <d v="1899-12-30T00:04:23"/>
    <n v="5"/>
    <x v="9"/>
  </r>
  <r>
    <s v="ID0520"/>
    <d v="2016-10-01T10:06:00"/>
    <x v="6"/>
    <x v="3"/>
    <s v="Y"/>
    <s v="Y"/>
    <d v="1899-12-30T00:03:23"/>
    <n v="3"/>
    <x v="9"/>
  </r>
  <r>
    <s v="ID0521"/>
    <d v="2016-10-01T10:35:00"/>
    <x v="4"/>
    <x v="3"/>
    <s v="Y"/>
    <s v="Y"/>
    <d v="1899-12-30T00:06:34"/>
    <n v="4"/>
    <x v="9"/>
  </r>
  <r>
    <s v="ID0522"/>
    <d v="2016-10-01T10:35:00"/>
    <x v="0"/>
    <x v="2"/>
    <s v="Y"/>
    <s v="Y"/>
    <d v="1899-12-30T00:02:38"/>
    <n v="4"/>
    <x v="9"/>
  </r>
  <r>
    <s v="ID0523"/>
    <d v="2016-10-01T11:11:00"/>
    <x v="7"/>
    <x v="4"/>
    <s v="Y"/>
    <s v="Y"/>
    <d v="1899-12-30T00:06:32"/>
    <n v="4"/>
    <x v="9"/>
  </r>
  <r>
    <s v="ID0525"/>
    <d v="2016-10-01T11:18:00"/>
    <x v="7"/>
    <x v="3"/>
    <s v="Y"/>
    <s v="Y"/>
    <d v="1899-12-30T00:02:23"/>
    <n v="4"/>
    <x v="9"/>
  </r>
  <r>
    <s v="ID0526"/>
    <d v="2016-10-01T11:18:00"/>
    <x v="4"/>
    <x v="0"/>
    <s v="Y"/>
    <s v="Y"/>
    <d v="1899-12-30T00:04:17"/>
    <n v="4"/>
    <x v="9"/>
  </r>
  <r>
    <s v="ID0527"/>
    <d v="2016-10-01T11:29:00"/>
    <x v="2"/>
    <x v="3"/>
    <s v="Y"/>
    <s v="Y"/>
    <d v="1899-12-30T00:02:13"/>
    <n v="3"/>
    <x v="9"/>
  </r>
  <r>
    <s v="ID0528"/>
    <d v="2016-10-01T11:29:00"/>
    <x v="2"/>
    <x v="1"/>
    <s v="Y"/>
    <s v="Y"/>
    <d v="1899-12-30T00:03:26"/>
    <n v="4"/>
    <x v="9"/>
  </r>
  <r>
    <s v="ID0529"/>
    <d v="2016-10-01T11:31:00"/>
    <x v="1"/>
    <x v="0"/>
    <s v="Y"/>
    <s v="Y"/>
    <d v="1899-12-30T00:05:53"/>
    <n v="1"/>
    <x v="9"/>
  </r>
  <r>
    <s v="ID0530"/>
    <d v="2016-10-01T11:31:00"/>
    <x v="5"/>
    <x v="2"/>
    <s v="Y"/>
    <s v="Y"/>
    <d v="1899-12-30T00:05:56"/>
    <n v="3"/>
    <x v="9"/>
  </r>
  <r>
    <s v="ID0532"/>
    <d v="2016-10-01T11:47:00"/>
    <x v="7"/>
    <x v="3"/>
    <s v="Y"/>
    <s v="Y"/>
    <d v="1899-12-30T00:02:37"/>
    <n v="4"/>
    <x v="9"/>
  </r>
  <r>
    <s v="ID0533"/>
    <d v="2016-10-01T12:27:00"/>
    <x v="0"/>
    <x v="2"/>
    <s v="Y"/>
    <s v="Y"/>
    <d v="1899-12-30T00:03:52"/>
    <n v="4"/>
    <x v="9"/>
  </r>
  <r>
    <s v="ID0535"/>
    <d v="2016-10-01T12:33:00"/>
    <x v="7"/>
    <x v="4"/>
    <s v="Y"/>
    <s v="Y"/>
    <d v="1899-12-30T00:05:33"/>
    <n v="3"/>
    <x v="9"/>
  </r>
  <r>
    <s v="ID0536"/>
    <d v="2016-10-01T12:33:00"/>
    <x v="2"/>
    <x v="4"/>
    <s v="Y"/>
    <s v="Y"/>
    <d v="1899-12-30T00:04:54"/>
    <n v="4"/>
    <x v="9"/>
  </r>
  <r>
    <s v="ID0537"/>
    <d v="2016-10-01T12:56:00"/>
    <x v="2"/>
    <x v="0"/>
    <s v="Y"/>
    <s v="Y"/>
    <d v="1899-12-30T00:01:16"/>
    <n v="3"/>
    <x v="9"/>
  </r>
  <r>
    <s v="ID0538"/>
    <d v="2016-10-01T12:56:00"/>
    <x v="6"/>
    <x v="2"/>
    <s v="Y"/>
    <s v="Y"/>
    <d v="1899-12-30T00:06:15"/>
    <n v="3"/>
    <x v="9"/>
  </r>
  <r>
    <s v="ID0539"/>
    <d v="2016-10-01T13:13:00"/>
    <x v="3"/>
    <x v="0"/>
    <s v="Y"/>
    <s v="Y"/>
    <d v="1899-12-30T00:00:41"/>
    <n v="4"/>
    <x v="9"/>
  </r>
  <r>
    <s v="ID0540"/>
    <d v="2016-10-01T13:13:00"/>
    <x v="7"/>
    <x v="3"/>
    <s v="Y"/>
    <s v="Y"/>
    <d v="1899-12-30T00:06:53"/>
    <n v="3"/>
    <x v="9"/>
  </r>
  <r>
    <s v="ID0541"/>
    <d v="2016-10-01T13:48:00"/>
    <x v="3"/>
    <x v="4"/>
    <s v="Y"/>
    <s v="Y"/>
    <d v="1899-12-30T00:04:29"/>
    <n v="4"/>
    <x v="9"/>
  </r>
  <r>
    <s v="ID0542"/>
    <d v="2016-10-01T13:48:00"/>
    <x v="4"/>
    <x v="3"/>
    <s v="Y"/>
    <s v="Y"/>
    <d v="1899-12-30T00:06:14"/>
    <n v="4"/>
    <x v="9"/>
  </r>
  <r>
    <s v="ID0543"/>
    <d v="2016-10-01T13:52:00"/>
    <x v="5"/>
    <x v="1"/>
    <s v="Y"/>
    <s v="Y"/>
    <d v="1899-12-30T00:06:07"/>
    <n v="5"/>
    <x v="9"/>
  </r>
  <r>
    <s v="ID0544"/>
    <d v="2016-10-01T13:52:00"/>
    <x v="5"/>
    <x v="2"/>
    <s v="Y"/>
    <s v="Y"/>
    <d v="1899-12-30T00:01:28"/>
    <n v="3"/>
    <x v="9"/>
  </r>
  <r>
    <s v="ID0546"/>
    <d v="2016-10-01T14:09:00"/>
    <x v="4"/>
    <x v="1"/>
    <s v="Y"/>
    <s v="Y"/>
    <d v="1899-12-30T00:04:32"/>
    <n v="2"/>
    <x v="9"/>
  </r>
  <r>
    <s v="ID0547"/>
    <d v="2016-10-01T14:16:00"/>
    <x v="7"/>
    <x v="3"/>
    <s v="Y"/>
    <s v="Y"/>
    <d v="1899-12-30T00:06:42"/>
    <n v="3"/>
    <x v="9"/>
  </r>
  <r>
    <s v="ID0548"/>
    <d v="2016-10-01T14:16:00"/>
    <x v="1"/>
    <x v="4"/>
    <s v="Y"/>
    <s v="Y"/>
    <d v="1899-12-30T00:00:38"/>
    <n v="3"/>
    <x v="9"/>
  </r>
  <r>
    <s v="ID0549"/>
    <d v="2016-10-01T14:25:00"/>
    <x v="0"/>
    <x v="2"/>
    <s v="Y"/>
    <s v="Y"/>
    <d v="1899-12-30T00:06:34"/>
    <n v="3"/>
    <x v="9"/>
  </r>
  <r>
    <s v="ID0550"/>
    <d v="2016-10-01T14:25:00"/>
    <x v="4"/>
    <x v="3"/>
    <s v="Y"/>
    <s v="Y"/>
    <d v="1899-12-30T00:04:05"/>
    <n v="1"/>
    <x v="9"/>
  </r>
  <r>
    <s v="ID0551"/>
    <d v="2016-10-01T14:32:00"/>
    <x v="5"/>
    <x v="2"/>
    <s v="Y"/>
    <s v="Y"/>
    <d v="1899-12-30T00:06:16"/>
    <n v="5"/>
    <x v="9"/>
  </r>
  <r>
    <s v="ID0552"/>
    <d v="2016-10-01T14:32:00"/>
    <x v="5"/>
    <x v="0"/>
    <s v="Y"/>
    <s v="Y"/>
    <d v="1899-12-30T00:05:01"/>
    <n v="3"/>
    <x v="9"/>
  </r>
  <r>
    <s v="ID0553"/>
    <d v="2016-10-01T14:58:00"/>
    <x v="5"/>
    <x v="0"/>
    <s v="Y"/>
    <s v="Y"/>
    <d v="1899-12-30T00:03:20"/>
    <n v="3"/>
    <x v="9"/>
  </r>
  <r>
    <s v="ID0554"/>
    <d v="2016-10-01T14:58:00"/>
    <x v="6"/>
    <x v="2"/>
    <s v="Y"/>
    <s v="Y"/>
    <d v="1899-12-30T00:04:18"/>
    <n v="4"/>
    <x v="9"/>
  </r>
  <r>
    <s v="ID0555"/>
    <d v="2016-10-01T15:56:00"/>
    <x v="0"/>
    <x v="1"/>
    <s v="Y"/>
    <s v="Y"/>
    <d v="1899-12-30T00:01:06"/>
    <n v="4"/>
    <x v="9"/>
  </r>
  <r>
    <s v="ID0556"/>
    <d v="2016-10-01T15:56:00"/>
    <x v="5"/>
    <x v="0"/>
    <s v="Y"/>
    <s v="Y"/>
    <d v="1899-12-30T00:02:14"/>
    <n v="1"/>
    <x v="9"/>
  </r>
  <r>
    <s v="ID0557"/>
    <d v="2016-10-01T16:00:00"/>
    <x v="1"/>
    <x v="0"/>
    <s v="Y"/>
    <s v="Y"/>
    <d v="1899-12-30T00:02:44"/>
    <n v="5"/>
    <x v="9"/>
  </r>
  <r>
    <s v="ID0558"/>
    <d v="2016-10-01T16:00:00"/>
    <x v="3"/>
    <x v="4"/>
    <s v="Y"/>
    <s v="Y"/>
    <d v="1899-12-30T00:02:56"/>
    <n v="4"/>
    <x v="9"/>
  </r>
  <r>
    <s v="ID0559"/>
    <d v="2016-10-01T16:37:00"/>
    <x v="5"/>
    <x v="1"/>
    <s v="Y"/>
    <s v="Y"/>
    <d v="1899-12-30T00:00:38"/>
    <n v="5"/>
    <x v="9"/>
  </r>
  <r>
    <s v="ID0560"/>
    <d v="2016-10-01T16:37:00"/>
    <x v="5"/>
    <x v="1"/>
    <s v="Y"/>
    <s v="Y"/>
    <d v="1899-12-30T00:06:56"/>
    <n v="5"/>
    <x v="9"/>
  </r>
  <r>
    <s v="ID0561"/>
    <d v="2016-10-01T16:37:00"/>
    <x v="2"/>
    <x v="1"/>
    <s v="Y"/>
    <s v="Y"/>
    <d v="1899-12-30T00:01:29"/>
    <n v="1"/>
    <x v="9"/>
  </r>
  <r>
    <s v="ID0562"/>
    <d v="2016-10-01T16:37:00"/>
    <x v="5"/>
    <x v="0"/>
    <s v="Y"/>
    <s v="Y"/>
    <d v="1899-12-30T00:02:33"/>
    <n v="4"/>
    <x v="9"/>
  </r>
  <r>
    <s v="ID0564"/>
    <d v="2016-10-01T16:42:00"/>
    <x v="3"/>
    <x v="1"/>
    <s v="Y"/>
    <s v="Y"/>
    <d v="1899-12-30T00:06:36"/>
    <n v="4"/>
    <x v="9"/>
  </r>
  <r>
    <s v="ID0565"/>
    <d v="2016-10-01T16:58:00"/>
    <x v="3"/>
    <x v="3"/>
    <s v="Y"/>
    <s v="Y"/>
    <d v="1899-12-30T00:01:04"/>
    <n v="3"/>
    <x v="9"/>
  </r>
  <r>
    <s v="ID0566"/>
    <d v="2016-10-01T16:58:00"/>
    <x v="5"/>
    <x v="4"/>
    <s v="Y"/>
    <s v="Y"/>
    <d v="1899-12-30T00:02:51"/>
    <n v="4"/>
    <x v="9"/>
  </r>
  <r>
    <s v="ID0567"/>
    <d v="2016-10-01T17:24:00"/>
    <x v="0"/>
    <x v="1"/>
    <s v="Y"/>
    <s v="Y"/>
    <d v="1899-12-30T00:04:14"/>
    <n v="4"/>
    <x v="9"/>
  </r>
  <r>
    <s v="ID0569"/>
    <d v="2016-10-01T17:25:00"/>
    <x v="3"/>
    <x v="3"/>
    <s v="Y"/>
    <s v="Y"/>
    <d v="1899-12-30T00:02:30"/>
    <n v="3"/>
    <x v="9"/>
  </r>
  <r>
    <s v="ID0570"/>
    <d v="2016-10-01T17:25:00"/>
    <x v="6"/>
    <x v="4"/>
    <s v="Y"/>
    <s v="Y"/>
    <d v="1899-12-30T00:02:09"/>
    <n v="1"/>
    <x v="9"/>
  </r>
  <r>
    <s v="ID0571"/>
    <d v="2016-10-01T17:31:00"/>
    <x v="1"/>
    <x v="0"/>
    <s v="Y"/>
    <s v="Y"/>
    <d v="1899-12-30T00:02:41"/>
    <n v="2"/>
    <x v="9"/>
  </r>
  <r>
    <s v="ID0573"/>
    <d v="2016-10-01T17:35:00"/>
    <x v="7"/>
    <x v="3"/>
    <s v="Y"/>
    <s v="Y"/>
    <d v="1899-12-30T00:04:58"/>
    <n v="3"/>
    <x v="9"/>
  </r>
  <r>
    <s v="ID0574"/>
    <d v="2016-10-01T17:35:00"/>
    <x v="2"/>
    <x v="4"/>
    <s v="Y"/>
    <s v="Y"/>
    <d v="1899-12-30T00:04:14"/>
    <n v="3"/>
    <x v="9"/>
  </r>
  <r>
    <s v="ID0575"/>
    <d v="2016-10-01T17:39:00"/>
    <x v="2"/>
    <x v="1"/>
    <s v="Y"/>
    <s v="Y"/>
    <d v="1899-12-30T00:00:47"/>
    <n v="3"/>
    <x v="9"/>
  </r>
  <r>
    <s v="ID0577"/>
    <d v="2016-10-01T17:48:00"/>
    <x v="0"/>
    <x v="0"/>
    <s v="Y"/>
    <s v="Y"/>
    <d v="1899-12-30T00:00:58"/>
    <n v="3"/>
    <x v="9"/>
  </r>
  <r>
    <s v="ID0579"/>
    <d v="2016-11-01T09:30:00"/>
    <x v="6"/>
    <x v="3"/>
    <s v="Y"/>
    <s v="Y"/>
    <d v="1899-12-30T00:02:01"/>
    <n v="3"/>
    <x v="10"/>
  </r>
  <r>
    <s v="ID0580"/>
    <d v="2016-11-01T09:30:00"/>
    <x v="3"/>
    <x v="1"/>
    <s v="Y"/>
    <s v="Y"/>
    <d v="1899-12-30T00:05:32"/>
    <n v="2"/>
    <x v="10"/>
  </r>
  <r>
    <s v="ID0581"/>
    <d v="2016-11-01T09:37:00"/>
    <x v="1"/>
    <x v="3"/>
    <s v="Y"/>
    <s v="Y"/>
    <d v="1899-12-30T00:02:25"/>
    <n v="4"/>
    <x v="10"/>
  </r>
  <r>
    <s v="ID0583"/>
    <d v="2016-11-01T09:38:00"/>
    <x v="0"/>
    <x v="2"/>
    <s v="Y"/>
    <s v="Y"/>
    <d v="1899-12-30T00:04:21"/>
    <n v="5"/>
    <x v="10"/>
  </r>
  <r>
    <s v="ID0584"/>
    <d v="2016-11-01T09:38:00"/>
    <x v="2"/>
    <x v="1"/>
    <s v="Y"/>
    <s v="Y"/>
    <d v="1899-12-30T00:02:09"/>
    <n v="4"/>
    <x v="10"/>
  </r>
  <r>
    <s v="ID0586"/>
    <d v="2016-11-01T09:38:00"/>
    <x v="5"/>
    <x v="3"/>
    <s v="Y"/>
    <s v="Y"/>
    <d v="1899-12-30T00:04:09"/>
    <n v="3"/>
    <x v="10"/>
  </r>
  <r>
    <s v="ID0588"/>
    <d v="2016-11-01T09:48:00"/>
    <x v="5"/>
    <x v="3"/>
    <s v="Y"/>
    <s v="Y"/>
    <d v="1899-12-30T00:04:31"/>
    <n v="3"/>
    <x v="10"/>
  </r>
  <r>
    <s v="ID0589"/>
    <d v="2016-11-01T10:04:00"/>
    <x v="0"/>
    <x v="2"/>
    <s v="Y"/>
    <s v="Y"/>
    <d v="1899-12-30T00:05:42"/>
    <n v="3"/>
    <x v="10"/>
  </r>
  <r>
    <s v="ID0590"/>
    <d v="2016-11-01T10:04:00"/>
    <x v="1"/>
    <x v="4"/>
    <s v="Y"/>
    <s v="Y"/>
    <d v="1899-12-30T00:05:20"/>
    <n v="3"/>
    <x v="10"/>
  </r>
  <r>
    <s v="ID0591"/>
    <d v="2016-11-01T10:13:00"/>
    <x v="0"/>
    <x v="1"/>
    <s v="Y"/>
    <s v="Y"/>
    <d v="1899-12-30T00:02:32"/>
    <n v="3"/>
    <x v="10"/>
  </r>
  <r>
    <s v="ID0592"/>
    <d v="2016-11-01T10:13:00"/>
    <x v="7"/>
    <x v="4"/>
    <s v="Y"/>
    <s v="Y"/>
    <d v="1899-12-30T00:04:34"/>
    <n v="3"/>
    <x v="10"/>
  </r>
  <r>
    <s v="ID0593"/>
    <d v="2016-11-01T10:20:00"/>
    <x v="6"/>
    <x v="3"/>
    <s v="Y"/>
    <s v="Y"/>
    <d v="1899-12-30T00:03:39"/>
    <n v="4"/>
    <x v="10"/>
  </r>
  <r>
    <s v="ID0594"/>
    <d v="2016-11-01T10:20:00"/>
    <x v="0"/>
    <x v="1"/>
    <s v="Y"/>
    <s v="Y"/>
    <d v="1899-12-30T00:01:27"/>
    <n v="5"/>
    <x v="10"/>
  </r>
  <r>
    <s v="ID0595"/>
    <d v="2016-11-01T10:26:00"/>
    <x v="6"/>
    <x v="1"/>
    <s v="Y"/>
    <s v="Y"/>
    <d v="1899-12-30T00:05:37"/>
    <n v="3"/>
    <x v="10"/>
  </r>
  <r>
    <s v="ID0596"/>
    <d v="2016-11-01T10:26:00"/>
    <x v="5"/>
    <x v="3"/>
    <s v="Y"/>
    <s v="Y"/>
    <d v="1899-12-30T00:06:41"/>
    <n v="3"/>
    <x v="10"/>
  </r>
  <r>
    <s v="ID0597"/>
    <d v="2016-11-01T10:32:00"/>
    <x v="2"/>
    <x v="0"/>
    <s v="Y"/>
    <s v="Y"/>
    <d v="1899-12-30T00:04:45"/>
    <n v="3"/>
    <x v="10"/>
  </r>
  <r>
    <s v="ID0598"/>
    <d v="2016-11-01T10:32:00"/>
    <x v="6"/>
    <x v="4"/>
    <s v="Y"/>
    <s v="Y"/>
    <d v="1899-12-30T00:06:06"/>
    <n v="4"/>
    <x v="10"/>
  </r>
  <r>
    <s v="ID0600"/>
    <d v="2016-11-01T11:05:00"/>
    <x v="3"/>
    <x v="0"/>
    <s v="Y"/>
    <s v="Y"/>
    <d v="1899-12-30T00:00:45"/>
    <n v="3"/>
    <x v="10"/>
  </r>
  <r>
    <s v="ID0601"/>
    <d v="2016-11-01T11:28:00"/>
    <x v="2"/>
    <x v="0"/>
    <s v="Y"/>
    <s v="Y"/>
    <d v="1899-12-30T00:05:24"/>
    <n v="3"/>
    <x v="10"/>
  </r>
  <r>
    <s v="ID0602"/>
    <d v="2016-11-01T11:28:00"/>
    <x v="7"/>
    <x v="0"/>
    <s v="Y"/>
    <s v="Y"/>
    <d v="1899-12-30T00:03:58"/>
    <n v="5"/>
    <x v="10"/>
  </r>
  <r>
    <s v="ID0605"/>
    <d v="2016-11-01T11:36:00"/>
    <x v="3"/>
    <x v="4"/>
    <s v="Y"/>
    <s v="Y"/>
    <d v="1899-12-30T00:04:31"/>
    <n v="3"/>
    <x v="10"/>
  </r>
  <r>
    <s v="ID0607"/>
    <d v="2016-11-01T11:47:00"/>
    <x v="1"/>
    <x v="3"/>
    <s v="Y"/>
    <s v="Y"/>
    <d v="1899-12-30T00:03:56"/>
    <n v="3"/>
    <x v="10"/>
  </r>
  <r>
    <s v="ID0608"/>
    <d v="2016-11-01T11:47:00"/>
    <x v="7"/>
    <x v="1"/>
    <s v="Y"/>
    <s v="Y"/>
    <d v="1899-12-30T00:00:33"/>
    <n v="3"/>
    <x v="10"/>
  </r>
  <r>
    <s v="ID0609"/>
    <d v="2016-11-01T12:10:00"/>
    <x v="4"/>
    <x v="3"/>
    <s v="Y"/>
    <s v="Y"/>
    <d v="1899-12-30T00:06:38"/>
    <n v="1"/>
    <x v="10"/>
  </r>
  <r>
    <s v="ID0610"/>
    <d v="2016-11-01T12:10:00"/>
    <x v="0"/>
    <x v="1"/>
    <s v="Y"/>
    <s v="Y"/>
    <d v="1899-12-30T00:00:53"/>
    <n v="3"/>
    <x v="10"/>
  </r>
  <r>
    <s v="ID0611"/>
    <d v="2016-11-01T12:20:00"/>
    <x v="0"/>
    <x v="1"/>
    <s v="Y"/>
    <s v="Y"/>
    <d v="1899-12-30T00:06:22"/>
    <n v="4"/>
    <x v="10"/>
  </r>
  <r>
    <s v="ID0612"/>
    <d v="2016-11-01T12:20:00"/>
    <x v="6"/>
    <x v="0"/>
    <s v="Y"/>
    <s v="Y"/>
    <d v="1899-12-30T00:02:40"/>
    <n v="4"/>
    <x v="10"/>
  </r>
  <r>
    <s v="ID0613"/>
    <d v="2016-11-01T12:24:00"/>
    <x v="1"/>
    <x v="2"/>
    <s v="Y"/>
    <s v="Y"/>
    <d v="1899-12-30T00:06:51"/>
    <n v="3"/>
    <x v="10"/>
  </r>
  <r>
    <s v="ID0614"/>
    <d v="2016-11-01T12:24:00"/>
    <x v="7"/>
    <x v="3"/>
    <s v="Y"/>
    <s v="Y"/>
    <d v="1899-12-30T00:02:09"/>
    <n v="5"/>
    <x v="10"/>
  </r>
  <r>
    <s v="ID0615"/>
    <d v="2016-11-01T12:43:00"/>
    <x v="4"/>
    <x v="0"/>
    <s v="Y"/>
    <s v="Y"/>
    <d v="1899-12-30T00:00:45"/>
    <n v="5"/>
    <x v="10"/>
  </r>
  <r>
    <s v="ID0616"/>
    <d v="2016-11-01T12:43:00"/>
    <x v="2"/>
    <x v="0"/>
    <s v="Y"/>
    <s v="Y"/>
    <d v="1899-12-30T00:06:08"/>
    <n v="2"/>
    <x v="10"/>
  </r>
  <r>
    <s v="ID0618"/>
    <d v="2016-11-01T12:43:00"/>
    <x v="6"/>
    <x v="1"/>
    <s v="Y"/>
    <s v="Y"/>
    <d v="1899-12-30T00:05:41"/>
    <n v="3"/>
    <x v="10"/>
  </r>
  <r>
    <s v="ID0619"/>
    <d v="2016-11-01T12:57:00"/>
    <x v="7"/>
    <x v="1"/>
    <s v="Y"/>
    <s v="Y"/>
    <d v="1899-12-30T00:04:10"/>
    <n v="3"/>
    <x v="10"/>
  </r>
  <r>
    <s v="ID0621"/>
    <d v="2016-11-01T13:19:00"/>
    <x v="1"/>
    <x v="3"/>
    <s v="Y"/>
    <s v="Y"/>
    <d v="1899-12-30T00:05:27"/>
    <n v="5"/>
    <x v="10"/>
  </r>
  <r>
    <s v="ID0622"/>
    <d v="2016-11-01T13:19:00"/>
    <x v="2"/>
    <x v="4"/>
    <s v="Y"/>
    <s v="Y"/>
    <d v="1899-12-30T00:01:58"/>
    <n v="2"/>
    <x v="10"/>
  </r>
  <r>
    <s v="ID0623"/>
    <d v="2016-11-01T13:55:00"/>
    <x v="2"/>
    <x v="3"/>
    <s v="Y"/>
    <s v="Y"/>
    <d v="1899-12-30T00:06:10"/>
    <n v="4"/>
    <x v="10"/>
  </r>
  <r>
    <s v="ID0624"/>
    <d v="2016-11-01T13:55:00"/>
    <x v="0"/>
    <x v="3"/>
    <s v="Y"/>
    <s v="Y"/>
    <d v="1899-12-30T00:03:55"/>
    <n v="4"/>
    <x v="10"/>
  </r>
  <r>
    <s v="ID0625"/>
    <d v="2016-11-01T14:09:00"/>
    <x v="5"/>
    <x v="2"/>
    <s v="Y"/>
    <s v="Y"/>
    <d v="1899-12-30T00:05:19"/>
    <n v="3"/>
    <x v="10"/>
  </r>
  <r>
    <s v="ID0629"/>
    <d v="2016-11-01T14:19:00"/>
    <x v="5"/>
    <x v="2"/>
    <s v="Y"/>
    <s v="Y"/>
    <d v="1899-12-30T00:04:58"/>
    <n v="3"/>
    <x v="10"/>
  </r>
  <r>
    <s v="ID0630"/>
    <d v="2016-11-01T14:19:00"/>
    <x v="1"/>
    <x v="2"/>
    <s v="Y"/>
    <s v="Y"/>
    <d v="1899-12-30T00:01:59"/>
    <n v="1"/>
    <x v="10"/>
  </r>
  <r>
    <s v="ID0635"/>
    <d v="2016-11-01T14:28:00"/>
    <x v="1"/>
    <x v="3"/>
    <s v="Y"/>
    <s v="Y"/>
    <d v="1899-12-30T00:00:39"/>
    <n v="4"/>
    <x v="10"/>
  </r>
  <r>
    <s v="ID0636"/>
    <d v="2016-11-01T14:28:00"/>
    <x v="6"/>
    <x v="0"/>
    <s v="Y"/>
    <s v="Y"/>
    <d v="1899-12-30T00:04:41"/>
    <n v="3"/>
    <x v="10"/>
  </r>
  <r>
    <s v="ID0637"/>
    <d v="2016-11-01T14:32:00"/>
    <x v="6"/>
    <x v="2"/>
    <s v="Y"/>
    <s v="Y"/>
    <d v="1899-12-30T00:00:59"/>
    <n v="3"/>
    <x v="10"/>
  </r>
  <r>
    <s v="ID0639"/>
    <d v="2016-11-01T14:57:00"/>
    <x v="4"/>
    <x v="4"/>
    <s v="Y"/>
    <s v="Y"/>
    <d v="1899-12-30T00:03:21"/>
    <n v="2"/>
    <x v="10"/>
  </r>
  <r>
    <s v="ID0640"/>
    <d v="2016-11-01T14:57:00"/>
    <x v="1"/>
    <x v="2"/>
    <s v="Y"/>
    <s v="Y"/>
    <d v="1899-12-30T00:04:26"/>
    <n v="2"/>
    <x v="10"/>
  </r>
  <r>
    <s v="ID0641"/>
    <d v="2016-11-01T15:12:00"/>
    <x v="2"/>
    <x v="4"/>
    <s v="Y"/>
    <s v="Y"/>
    <d v="1899-12-30T00:06:25"/>
    <n v="4"/>
    <x v="10"/>
  </r>
  <r>
    <s v="ID0643"/>
    <d v="2016-11-01T15:37:00"/>
    <x v="4"/>
    <x v="1"/>
    <s v="Y"/>
    <s v="Y"/>
    <d v="1899-12-30T00:03:01"/>
    <n v="2"/>
    <x v="10"/>
  </r>
  <r>
    <s v="ID0645"/>
    <d v="2016-11-01T15:59:00"/>
    <x v="4"/>
    <x v="4"/>
    <s v="Y"/>
    <s v="Y"/>
    <d v="1899-12-30T00:04:37"/>
    <n v="1"/>
    <x v="10"/>
  </r>
  <r>
    <s v="ID0646"/>
    <d v="2016-11-01T15:59:00"/>
    <x v="0"/>
    <x v="3"/>
    <s v="Y"/>
    <s v="Y"/>
    <d v="1899-12-30T00:02:56"/>
    <n v="5"/>
    <x v="10"/>
  </r>
  <r>
    <s v="ID0648"/>
    <d v="2016-11-01T16:17:00"/>
    <x v="1"/>
    <x v="4"/>
    <s v="Y"/>
    <s v="Y"/>
    <d v="1899-12-30T00:02:27"/>
    <n v="2"/>
    <x v="10"/>
  </r>
  <r>
    <s v="ID0650"/>
    <d v="2016-11-01T16:43:00"/>
    <x v="7"/>
    <x v="3"/>
    <s v="Y"/>
    <s v="Y"/>
    <d v="1899-12-30T00:00:49"/>
    <n v="5"/>
    <x v="10"/>
  </r>
  <r>
    <s v="ID0651"/>
    <d v="2016-11-01T17:06:00"/>
    <x v="4"/>
    <x v="2"/>
    <s v="Y"/>
    <s v="Y"/>
    <d v="1899-12-30T00:04:30"/>
    <n v="3"/>
    <x v="10"/>
  </r>
  <r>
    <s v="ID0652"/>
    <d v="2016-11-01T17:06:00"/>
    <x v="2"/>
    <x v="3"/>
    <s v="Y"/>
    <s v="Y"/>
    <d v="1899-12-30T00:05:02"/>
    <n v="1"/>
    <x v="10"/>
  </r>
  <r>
    <s v="ID0653"/>
    <d v="2016-11-01T17:22:00"/>
    <x v="4"/>
    <x v="2"/>
    <s v="Y"/>
    <s v="Y"/>
    <d v="1899-12-30T00:03:38"/>
    <n v="2"/>
    <x v="10"/>
  </r>
  <r>
    <s v="ID0654"/>
    <d v="2016-11-01T17:22:00"/>
    <x v="1"/>
    <x v="1"/>
    <s v="Y"/>
    <s v="Y"/>
    <d v="1899-12-30T00:04:46"/>
    <n v="5"/>
    <x v="10"/>
  </r>
  <r>
    <s v="ID0655"/>
    <d v="2016-11-01T17:41:00"/>
    <x v="1"/>
    <x v="0"/>
    <s v="Y"/>
    <s v="Y"/>
    <d v="1899-12-30T00:00:32"/>
    <n v="4"/>
    <x v="10"/>
  </r>
  <r>
    <s v="ID0656"/>
    <d v="2016-11-01T17:41:00"/>
    <x v="1"/>
    <x v="1"/>
    <s v="Y"/>
    <s v="Y"/>
    <d v="1899-12-30T00:00:53"/>
    <n v="1"/>
    <x v="10"/>
  </r>
  <r>
    <s v="ID0657"/>
    <d v="2016-11-01T17:41:00"/>
    <x v="6"/>
    <x v="1"/>
    <s v="Y"/>
    <s v="Y"/>
    <d v="1899-12-30T00:06:01"/>
    <n v="5"/>
    <x v="10"/>
  </r>
  <r>
    <s v="ID0658"/>
    <d v="2016-11-01T17:41:00"/>
    <x v="1"/>
    <x v="3"/>
    <s v="Y"/>
    <s v="Y"/>
    <d v="1899-12-30T00:04:45"/>
    <n v="2"/>
    <x v="10"/>
  </r>
  <r>
    <s v="ID0659"/>
    <d v="2016-11-01T17:48:00"/>
    <x v="3"/>
    <x v="1"/>
    <s v="Y"/>
    <s v="Y"/>
    <d v="1899-12-30T00:01:21"/>
    <n v="5"/>
    <x v="10"/>
  </r>
  <r>
    <s v="ID0660"/>
    <d v="2016-11-01T17:48:00"/>
    <x v="1"/>
    <x v="2"/>
    <s v="Y"/>
    <s v="Y"/>
    <d v="1899-12-30T00:01:11"/>
    <n v="3"/>
    <x v="10"/>
  </r>
  <r>
    <s v="ID0661"/>
    <d v="2016-11-01T17:49:00"/>
    <x v="3"/>
    <x v="0"/>
    <s v="Y"/>
    <s v="Y"/>
    <d v="1899-12-30T00:01:20"/>
    <n v="4"/>
    <x v="10"/>
  </r>
  <r>
    <s v="ID0662"/>
    <d v="2016-11-01T17:49:00"/>
    <x v="3"/>
    <x v="1"/>
    <s v="Y"/>
    <s v="Y"/>
    <d v="1899-12-30T00:02:01"/>
    <n v="5"/>
    <x v="10"/>
  </r>
  <r>
    <s v="ID0663"/>
    <d v="2016-12-01T09:51:00"/>
    <x v="7"/>
    <x v="4"/>
    <s v="Y"/>
    <s v="Y"/>
    <d v="1899-12-30T00:00:56"/>
    <n v="4"/>
    <x v="11"/>
  </r>
  <r>
    <s v="ID0664"/>
    <d v="2016-12-01T09:51:00"/>
    <x v="2"/>
    <x v="3"/>
    <s v="Y"/>
    <s v="Y"/>
    <d v="1899-12-30T00:05:14"/>
    <n v="5"/>
    <x v="11"/>
  </r>
  <r>
    <s v="ID0665"/>
    <d v="2016-12-01T09:57:00"/>
    <x v="4"/>
    <x v="1"/>
    <s v="Y"/>
    <s v="Y"/>
    <d v="1899-12-30T00:04:38"/>
    <n v="3"/>
    <x v="11"/>
  </r>
  <r>
    <s v="ID0666"/>
    <d v="2016-12-01T09:57:00"/>
    <x v="3"/>
    <x v="0"/>
    <s v="Y"/>
    <s v="Y"/>
    <d v="1899-12-30T00:06:51"/>
    <n v="5"/>
    <x v="11"/>
  </r>
  <r>
    <s v="ID0667"/>
    <d v="2016-12-01T10:12:00"/>
    <x v="3"/>
    <x v="1"/>
    <s v="Y"/>
    <s v="Y"/>
    <d v="1899-12-30T00:02:21"/>
    <n v="4"/>
    <x v="11"/>
  </r>
  <r>
    <s v="ID0668"/>
    <d v="2016-12-01T10:12:00"/>
    <x v="6"/>
    <x v="0"/>
    <s v="Y"/>
    <s v="Y"/>
    <d v="1899-12-30T00:04:20"/>
    <n v="4"/>
    <x v="11"/>
  </r>
  <r>
    <s v="ID0670"/>
    <d v="2016-12-01T10:16:00"/>
    <x v="4"/>
    <x v="1"/>
    <s v="Y"/>
    <s v="Y"/>
    <d v="1899-12-30T00:06:03"/>
    <n v="1"/>
    <x v="11"/>
  </r>
  <r>
    <s v="ID0672"/>
    <d v="2016-12-01T10:39:00"/>
    <x v="6"/>
    <x v="0"/>
    <s v="Y"/>
    <s v="Y"/>
    <d v="1899-12-30T00:05:40"/>
    <n v="5"/>
    <x v="11"/>
  </r>
  <r>
    <s v="ID0673"/>
    <d v="2016-12-01T10:48:00"/>
    <x v="4"/>
    <x v="0"/>
    <s v="Y"/>
    <s v="Y"/>
    <d v="1899-12-30T00:04:28"/>
    <n v="5"/>
    <x v="11"/>
  </r>
  <r>
    <s v="ID0675"/>
    <d v="2016-12-01T10:49:00"/>
    <x v="7"/>
    <x v="2"/>
    <s v="Y"/>
    <s v="Y"/>
    <d v="1899-12-30T00:02:46"/>
    <n v="4"/>
    <x v="11"/>
  </r>
  <r>
    <s v="ID0677"/>
    <d v="2016-12-01T11:06:00"/>
    <x v="4"/>
    <x v="1"/>
    <s v="Y"/>
    <s v="Y"/>
    <d v="1899-12-30T00:05:30"/>
    <n v="3"/>
    <x v="11"/>
  </r>
  <r>
    <s v="ID0678"/>
    <d v="2016-12-01T11:06:00"/>
    <x v="1"/>
    <x v="0"/>
    <s v="Y"/>
    <s v="Y"/>
    <d v="1899-12-30T00:02:22"/>
    <n v="4"/>
    <x v="11"/>
  </r>
  <r>
    <s v="ID0680"/>
    <d v="2016-12-01T11:41:00"/>
    <x v="2"/>
    <x v="0"/>
    <s v="Y"/>
    <s v="Y"/>
    <d v="1899-12-30T00:03:25"/>
    <n v="4"/>
    <x v="11"/>
  </r>
  <r>
    <s v="ID0681"/>
    <d v="2016-12-01T12:04:00"/>
    <x v="5"/>
    <x v="2"/>
    <s v="Y"/>
    <s v="Y"/>
    <d v="1899-12-30T00:05:30"/>
    <n v="3"/>
    <x v="11"/>
  </r>
  <r>
    <s v="ID0682"/>
    <d v="2016-12-01T12:04:00"/>
    <x v="2"/>
    <x v="0"/>
    <s v="Y"/>
    <s v="Y"/>
    <d v="1899-12-30T00:07:00"/>
    <n v="2"/>
    <x v="11"/>
  </r>
  <r>
    <s v="ID0683"/>
    <d v="2016-12-01T13:03:00"/>
    <x v="3"/>
    <x v="3"/>
    <s v="Y"/>
    <s v="Y"/>
    <d v="1899-12-30T00:03:20"/>
    <n v="4"/>
    <x v="11"/>
  </r>
  <r>
    <s v="ID0684"/>
    <d v="2016-12-01T13:03:00"/>
    <x v="1"/>
    <x v="4"/>
    <s v="Y"/>
    <s v="Y"/>
    <d v="1899-12-30T00:06:28"/>
    <n v="1"/>
    <x v="11"/>
  </r>
  <r>
    <s v="ID0685"/>
    <d v="2016-12-01T13:30:00"/>
    <x v="2"/>
    <x v="4"/>
    <s v="Y"/>
    <s v="Y"/>
    <d v="1899-12-30T00:03:32"/>
    <n v="2"/>
    <x v="11"/>
  </r>
  <r>
    <s v="ID0686"/>
    <d v="2016-12-01T13:30:00"/>
    <x v="1"/>
    <x v="0"/>
    <s v="Y"/>
    <s v="Y"/>
    <d v="1899-12-30T00:02:34"/>
    <n v="3"/>
    <x v="11"/>
  </r>
  <r>
    <s v="ID0687"/>
    <d v="2016-12-01T13:37:00"/>
    <x v="0"/>
    <x v="1"/>
    <s v="Y"/>
    <s v="Y"/>
    <d v="1899-12-30T00:04:46"/>
    <n v="3"/>
    <x v="11"/>
  </r>
  <r>
    <s v="ID0688"/>
    <d v="2016-12-01T13:37:00"/>
    <x v="3"/>
    <x v="0"/>
    <s v="Y"/>
    <s v="Y"/>
    <d v="1899-12-30T00:04:50"/>
    <n v="2"/>
    <x v="11"/>
  </r>
  <r>
    <s v="ID0691"/>
    <d v="2016-12-01T14:12:00"/>
    <x v="5"/>
    <x v="4"/>
    <s v="Y"/>
    <s v="Y"/>
    <d v="1899-12-30T00:03:01"/>
    <n v="2"/>
    <x v="11"/>
  </r>
  <r>
    <s v="ID0693"/>
    <d v="2016-12-01T14:51:00"/>
    <x v="2"/>
    <x v="2"/>
    <s v="Y"/>
    <s v="Y"/>
    <d v="1899-12-30T00:00:48"/>
    <n v="4"/>
    <x v="11"/>
  </r>
  <r>
    <s v="ID0696"/>
    <d v="2016-12-01T15:08:00"/>
    <x v="2"/>
    <x v="3"/>
    <s v="Y"/>
    <s v="Y"/>
    <d v="1899-12-30T00:06:28"/>
    <n v="4"/>
    <x v="11"/>
  </r>
  <r>
    <s v="ID0697"/>
    <d v="2016-12-01T15:23:00"/>
    <x v="6"/>
    <x v="1"/>
    <s v="Y"/>
    <s v="Y"/>
    <d v="1899-12-30T00:03:47"/>
    <n v="5"/>
    <x v="11"/>
  </r>
  <r>
    <s v="ID0699"/>
    <d v="2016-12-01T15:47:00"/>
    <x v="6"/>
    <x v="4"/>
    <s v="Y"/>
    <s v="Y"/>
    <d v="1899-12-30T00:02:54"/>
    <n v="3"/>
    <x v="11"/>
  </r>
  <r>
    <s v="ID0700"/>
    <d v="2016-12-01T15:47:00"/>
    <x v="0"/>
    <x v="3"/>
    <s v="Y"/>
    <s v="Y"/>
    <d v="1899-12-30T00:06:25"/>
    <n v="4"/>
    <x v="11"/>
  </r>
  <r>
    <s v="ID0701"/>
    <d v="2016-12-01T15:51:00"/>
    <x v="7"/>
    <x v="0"/>
    <s v="Y"/>
    <s v="Y"/>
    <d v="1899-12-30T00:02:56"/>
    <n v="5"/>
    <x v="11"/>
  </r>
  <r>
    <s v="ID0702"/>
    <d v="2016-12-01T15:51:00"/>
    <x v="7"/>
    <x v="0"/>
    <s v="Y"/>
    <s v="Y"/>
    <d v="1899-12-30T00:00:51"/>
    <n v="3"/>
    <x v="11"/>
  </r>
  <r>
    <s v="ID0703"/>
    <d v="2016-12-01T16:12:00"/>
    <x v="0"/>
    <x v="2"/>
    <s v="Y"/>
    <s v="Y"/>
    <d v="1899-12-30T00:01:40"/>
    <n v="3"/>
    <x v="11"/>
  </r>
  <r>
    <s v="ID0705"/>
    <d v="2016-12-01T16:45:00"/>
    <x v="5"/>
    <x v="4"/>
    <s v="Y"/>
    <s v="Y"/>
    <d v="1899-12-30T00:02:36"/>
    <n v="3"/>
    <x v="11"/>
  </r>
  <r>
    <s v="ID0707"/>
    <d v="2016-12-01T16:46:00"/>
    <x v="4"/>
    <x v="1"/>
    <s v="Y"/>
    <s v="Y"/>
    <d v="1899-12-30T00:05:08"/>
    <n v="4"/>
    <x v="11"/>
  </r>
  <r>
    <s v="ID0709"/>
    <d v="2016-12-01T16:49:00"/>
    <x v="5"/>
    <x v="0"/>
    <s v="Y"/>
    <s v="Y"/>
    <d v="1899-12-30T00:05:26"/>
    <n v="4"/>
    <x v="11"/>
  </r>
  <r>
    <s v="ID0710"/>
    <d v="2016-12-01T16:49:00"/>
    <x v="6"/>
    <x v="1"/>
    <s v="Y"/>
    <s v="Y"/>
    <d v="1899-12-30T00:04:37"/>
    <n v="3"/>
    <x v="11"/>
  </r>
  <r>
    <s v="ID0712"/>
    <d v="2016-12-01T16:50:00"/>
    <x v="1"/>
    <x v="1"/>
    <s v="Y"/>
    <s v="Y"/>
    <d v="1899-12-30T00:02:35"/>
    <n v="4"/>
    <x v="11"/>
  </r>
  <r>
    <s v="ID0713"/>
    <d v="2016-12-01T16:52:00"/>
    <x v="7"/>
    <x v="1"/>
    <s v="Y"/>
    <s v="Y"/>
    <d v="1899-12-30T00:00:55"/>
    <n v="1"/>
    <x v="11"/>
  </r>
  <r>
    <s v="ID0714"/>
    <d v="2016-12-01T16:52:00"/>
    <x v="5"/>
    <x v="2"/>
    <s v="Y"/>
    <s v="Y"/>
    <d v="1899-12-30T00:03:55"/>
    <n v="4"/>
    <x v="11"/>
  </r>
  <r>
    <s v="ID0715"/>
    <d v="2016-12-01T17:06:00"/>
    <x v="4"/>
    <x v="2"/>
    <s v="Y"/>
    <s v="Y"/>
    <d v="1899-12-30T00:04:21"/>
    <n v="4"/>
    <x v="11"/>
  </r>
  <r>
    <s v="ID0716"/>
    <d v="2016-12-01T17:06:00"/>
    <x v="3"/>
    <x v="0"/>
    <s v="Y"/>
    <s v="Y"/>
    <d v="1899-12-30T00:06:56"/>
    <n v="1"/>
    <x v="11"/>
  </r>
  <r>
    <s v="ID0717"/>
    <d v="2016-12-01T18:00:00"/>
    <x v="4"/>
    <x v="3"/>
    <s v="Y"/>
    <s v="Y"/>
    <d v="1899-12-30T00:02:00"/>
    <n v="3"/>
    <x v="11"/>
  </r>
  <r>
    <s v="ID0719"/>
    <s v="13/01/2016 9:21"/>
    <x v="5"/>
    <x v="2"/>
    <s v="Y"/>
    <s v="Y"/>
    <d v="1899-12-30T00:06:25"/>
    <n v="5"/>
    <x v="12"/>
  </r>
  <r>
    <s v="ID0720"/>
    <s v="13/01/2016 9:21"/>
    <x v="4"/>
    <x v="4"/>
    <s v="Y"/>
    <s v="Y"/>
    <d v="1899-12-30T00:04:48"/>
    <n v="4"/>
    <x v="12"/>
  </r>
  <r>
    <s v="ID0722"/>
    <s v="13/01/2016 9:44"/>
    <x v="3"/>
    <x v="2"/>
    <s v="Y"/>
    <s v="Y"/>
    <d v="1899-12-30T00:02:25"/>
    <n v="3"/>
    <x v="12"/>
  </r>
  <r>
    <s v="ID0724"/>
    <s v="13/01/2016 9:46"/>
    <x v="0"/>
    <x v="0"/>
    <s v="Y"/>
    <s v="Y"/>
    <d v="1899-12-30T00:06:57"/>
    <n v="2"/>
    <x v="12"/>
  </r>
  <r>
    <s v="ID0725"/>
    <s v="13/01/2016 9:56"/>
    <x v="4"/>
    <x v="0"/>
    <s v="Y"/>
    <s v="Y"/>
    <d v="1899-12-30T00:03:24"/>
    <n v="2"/>
    <x v="12"/>
  </r>
  <r>
    <s v="ID0727"/>
    <s v="13/01/2016 10:37"/>
    <x v="7"/>
    <x v="3"/>
    <s v="Y"/>
    <s v="Y"/>
    <d v="1899-12-30T00:04:10"/>
    <n v="4"/>
    <x v="12"/>
  </r>
  <r>
    <s v="ID0728"/>
    <s v="13/01/2016 10:37"/>
    <x v="7"/>
    <x v="2"/>
    <s v="Y"/>
    <s v="Y"/>
    <d v="1899-12-30T00:00:52"/>
    <n v="3"/>
    <x v="12"/>
  </r>
  <r>
    <s v="ID0730"/>
    <s v="13/01/2016 11:06"/>
    <x v="3"/>
    <x v="3"/>
    <s v="Y"/>
    <s v="Y"/>
    <d v="1899-12-30T00:04:43"/>
    <n v="4"/>
    <x v="12"/>
  </r>
  <r>
    <s v="ID0732"/>
    <s v="13/01/2016 11:09"/>
    <x v="4"/>
    <x v="4"/>
    <s v="Y"/>
    <s v="Y"/>
    <d v="1899-12-30T00:03:24"/>
    <n v="5"/>
    <x v="12"/>
  </r>
  <r>
    <s v="ID0734"/>
    <s v="13/01/2016 11:45"/>
    <x v="3"/>
    <x v="1"/>
    <s v="Y"/>
    <s v="Y"/>
    <d v="1899-12-30T00:01:31"/>
    <n v="3"/>
    <x v="12"/>
  </r>
  <r>
    <s v="ID0736"/>
    <s v="13/01/2016 11:54"/>
    <x v="5"/>
    <x v="3"/>
    <s v="Y"/>
    <s v="Y"/>
    <d v="1899-12-30T00:05:39"/>
    <n v="1"/>
    <x v="12"/>
  </r>
  <r>
    <s v="ID0737"/>
    <s v="13/01/2016 12:31"/>
    <x v="6"/>
    <x v="0"/>
    <s v="Y"/>
    <s v="Y"/>
    <d v="1899-12-30T00:00:52"/>
    <n v="3"/>
    <x v="12"/>
  </r>
  <r>
    <s v="ID0738"/>
    <s v="13/01/2016 12:31"/>
    <x v="5"/>
    <x v="1"/>
    <s v="Y"/>
    <s v="Y"/>
    <d v="1899-12-30T00:00:54"/>
    <n v="4"/>
    <x v="12"/>
  </r>
  <r>
    <s v="ID0739"/>
    <s v="13/01/2016 12:37"/>
    <x v="0"/>
    <x v="1"/>
    <s v="Y"/>
    <s v="Y"/>
    <d v="1899-12-30T00:02:04"/>
    <n v="3"/>
    <x v="12"/>
  </r>
  <r>
    <s v="ID0740"/>
    <s v="13/01/2016 12:37"/>
    <x v="7"/>
    <x v="3"/>
    <s v="Y"/>
    <s v="Y"/>
    <d v="1899-12-30T00:06:21"/>
    <n v="3"/>
    <x v="12"/>
  </r>
  <r>
    <s v="ID0741"/>
    <s v="13/01/2016 12:40"/>
    <x v="4"/>
    <x v="0"/>
    <s v="Y"/>
    <s v="Y"/>
    <d v="1899-12-30T00:01:07"/>
    <n v="5"/>
    <x v="12"/>
  </r>
  <r>
    <s v="ID0743"/>
    <s v="13/01/2016 14:02"/>
    <x v="5"/>
    <x v="1"/>
    <s v="Y"/>
    <s v="Y"/>
    <d v="1899-12-30T00:03:48"/>
    <n v="5"/>
    <x v="12"/>
  </r>
  <r>
    <s v="ID0744"/>
    <s v="13/01/2016 14:02"/>
    <x v="7"/>
    <x v="2"/>
    <s v="Y"/>
    <s v="Y"/>
    <d v="1899-12-30T00:06:32"/>
    <n v="4"/>
    <x v="12"/>
  </r>
  <r>
    <s v="ID0746"/>
    <s v="13/01/2016 14:26"/>
    <x v="4"/>
    <x v="4"/>
    <s v="Y"/>
    <s v="Y"/>
    <d v="1899-12-30T00:04:23"/>
    <n v="3"/>
    <x v="12"/>
  </r>
  <r>
    <s v="ID0747"/>
    <s v="13/01/2016 14:48"/>
    <x v="7"/>
    <x v="2"/>
    <s v="Y"/>
    <s v="Y"/>
    <d v="1899-12-30T00:03:12"/>
    <n v="3"/>
    <x v="12"/>
  </r>
  <r>
    <s v="ID0748"/>
    <s v="13/01/2016 14:48"/>
    <x v="3"/>
    <x v="1"/>
    <s v="Y"/>
    <s v="Y"/>
    <d v="1899-12-30T00:03:12"/>
    <n v="5"/>
    <x v="12"/>
  </r>
  <r>
    <s v="ID0749"/>
    <s v="13/01/2016 15:14"/>
    <x v="0"/>
    <x v="4"/>
    <s v="Y"/>
    <s v="Y"/>
    <d v="1899-12-30T00:03:36"/>
    <n v="3"/>
    <x v="12"/>
  </r>
  <r>
    <s v="ID0750"/>
    <s v="13/01/2016 15:14"/>
    <x v="3"/>
    <x v="3"/>
    <s v="Y"/>
    <s v="Y"/>
    <d v="1899-12-30T00:01:34"/>
    <n v="3"/>
    <x v="12"/>
  </r>
  <r>
    <s v="ID0751"/>
    <s v="13/01/2016 15:27"/>
    <x v="1"/>
    <x v="0"/>
    <s v="Y"/>
    <s v="Y"/>
    <d v="1899-12-30T00:02:11"/>
    <n v="2"/>
    <x v="12"/>
  </r>
  <r>
    <s v="ID0752"/>
    <s v="13/01/2016 15:27"/>
    <x v="6"/>
    <x v="2"/>
    <s v="Y"/>
    <s v="Y"/>
    <d v="1899-12-30T00:06:32"/>
    <n v="4"/>
    <x v="12"/>
  </r>
  <r>
    <s v="ID0754"/>
    <s v="13/01/2016 15:34"/>
    <x v="7"/>
    <x v="4"/>
    <s v="Y"/>
    <s v="Y"/>
    <d v="1899-12-30T00:04:13"/>
    <n v="5"/>
    <x v="12"/>
  </r>
  <r>
    <s v="ID0755"/>
    <s v="13/01/2016 15:40"/>
    <x v="2"/>
    <x v="2"/>
    <s v="Y"/>
    <s v="Y"/>
    <d v="1899-12-30T00:05:08"/>
    <n v="5"/>
    <x v="12"/>
  </r>
  <r>
    <s v="ID0756"/>
    <s v="13/01/2016 15:40"/>
    <x v="0"/>
    <x v="0"/>
    <s v="Y"/>
    <s v="Y"/>
    <d v="1899-12-30T00:01:03"/>
    <n v="2"/>
    <x v="12"/>
  </r>
  <r>
    <s v="ID0757"/>
    <s v="13/01/2016 17:58"/>
    <x v="0"/>
    <x v="4"/>
    <s v="Y"/>
    <s v="Y"/>
    <d v="1899-12-30T00:04:28"/>
    <n v="3"/>
    <x v="12"/>
  </r>
  <r>
    <s v="ID0758"/>
    <s v="13/01/2016 17:58"/>
    <x v="3"/>
    <x v="0"/>
    <s v="Y"/>
    <s v="Y"/>
    <d v="1899-12-30T00:02:30"/>
    <n v="5"/>
    <x v="12"/>
  </r>
  <r>
    <s v="ID0759"/>
    <s v="14/01/2016 9:02"/>
    <x v="6"/>
    <x v="4"/>
    <s v="Y"/>
    <s v="Y"/>
    <d v="1899-12-30T00:04:48"/>
    <n v="4"/>
    <x v="13"/>
  </r>
  <r>
    <s v="ID0760"/>
    <s v="14/01/2016 9:02"/>
    <x v="1"/>
    <x v="3"/>
    <s v="Y"/>
    <s v="Y"/>
    <d v="1899-12-30T00:01:11"/>
    <n v="5"/>
    <x v="13"/>
  </r>
  <r>
    <s v="ID0761"/>
    <s v="14/01/2016 9:14"/>
    <x v="5"/>
    <x v="4"/>
    <s v="Y"/>
    <s v="Y"/>
    <d v="1899-12-30T00:00:37"/>
    <n v="4"/>
    <x v="13"/>
  </r>
  <r>
    <s v="ID0762"/>
    <s v="14/01/2016 9:14"/>
    <x v="4"/>
    <x v="1"/>
    <s v="Y"/>
    <s v="Y"/>
    <d v="1899-12-30T00:04:21"/>
    <n v="5"/>
    <x v="13"/>
  </r>
  <r>
    <s v="ID0764"/>
    <s v="14/01/2016 9:17"/>
    <x v="7"/>
    <x v="4"/>
    <s v="Y"/>
    <s v="Y"/>
    <d v="1899-12-30T00:04:33"/>
    <n v="4"/>
    <x v="13"/>
  </r>
  <r>
    <s v="ID0765"/>
    <s v="14/01/2016 9:24"/>
    <x v="2"/>
    <x v="2"/>
    <s v="Y"/>
    <s v="Y"/>
    <d v="1899-12-30T00:03:20"/>
    <n v="2"/>
    <x v="13"/>
  </r>
  <r>
    <s v="ID0766"/>
    <s v="14/01/2016 9:24"/>
    <x v="4"/>
    <x v="1"/>
    <s v="Y"/>
    <s v="Y"/>
    <d v="1899-12-30T00:02:08"/>
    <n v="4"/>
    <x v="13"/>
  </r>
  <r>
    <s v="ID0767"/>
    <s v="14/01/2016 10:01"/>
    <x v="1"/>
    <x v="4"/>
    <s v="Y"/>
    <s v="Y"/>
    <d v="1899-12-30T00:00:56"/>
    <n v="4"/>
    <x v="13"/>
  </r>
  <r>
    <s v="ID0769"/>
    <s v="14/01/2016 10:53"/>
    <x v="6"/>
    <x v="1"/>
    <s v="Y"/>
    <s v="Y"/>
    <d v="1899-12-30T00:05:04"/>
    <n v="4"/>
    <x v="13"/>
  </r>
  <r>
    <s v="ID0770"/>
    <s v="14/01/2016 10:53"/>
    <x v="4"/>
    <x v="3"/>
    <s v="Y"/>
    <s v="Y"/>
    <d v="1899-12-30T00:06:48"/>
    <n v="2"/>
    <x v="13"/>
  </r>
  <r>
    <s v="ID0771"/>
    <s v="14/01/2016 11:19"/>
    <x v="3"/>
    <x v="0"/>
    <s v="Y"/>
    <s v="Y"/>
    <d v="1899-12-30T00:04:03"/>
    <n v="2"/>
    <x v="13"/>
  </r>
  <r>
    <s v="ID0772"/>
    <s v="14/01/2016 11:19"/>
    <x v="2"/>
    <x v="0"/>
    <s v="Y"/>
    <s v="Y"/>
    <d v="1899-12-30T00:04:38"/>
    <n v="2"/>
    <x v="13"/>
  </r>
  <r>
    <s v="ID0773"/>
    <s v="14/01/2016 11:32"/>
    <x v="6"/>
    <x v="4"/>
    <s v="Y"/>
    <s v="Y"/>
    <d v="1899-12-30T00:02:04"/>
    <n v="4"/>
    <x v="13"/>
  </r>
  <r>
    <s v="ID0774"/>
    <s v="14/01/2016 11:32"/>
    <x v="5"/>
    <x v="3"/>
    <s v="Y"/>
    <s v="Y"/>
    <d v="1899-12-30T00:04:38"/>
    <n v="5"/>
    <x v="13"/>
  </r>
  <r>
    <s v="ID0775"/>
    <s v="14/01/2016 11:35"/>
    <x v="1"/>
    <x v="1"/>
    <s v="Y"/>
    <s v="Y"/>
    <d v="1899-12-30T00:04:13"/>
    <n v="4"/>
    <x v="13"/>
  </r>
  <r>
    <s v="ID0776"/>
    <s v="14/01/2016 11:35"/>
    <x v="5"/>
    <x v="4"/>
    <s v="Y"/>
    <s v="Y"/>
    <d v="1899-12-30T00:02:58"/>
    <n v="4"/>
    <x v="13"/>
  </r>
  <r>
    <s v="ID0777"/>
    <s v="14/01/2016 12:01"/>
    <x v="4"/>
    <x v="4"/>
    <s v="Y"/>
    <s v="Y"/>
    <d v="1899-12-30T00:06:41"/>
    <n v="1"/>
    <x v="13"/>
  </r>
  <r>
    <s v="ID0778"/>
    <s v="14/01/2016 12:01"/>
    <x v="5"/>
    <x v="1"/>
    <s v="Y"/>
    <s v="Y"/>
    <d v="1899-12-30T00:06:22"/>
    <n v="3"/>
    <x v="13"/>
  </r>
  <r>
    <s v="ID0780"/>
    <s v="14/01/2016 12:05"/>
    <x v="2"/>
    <x v="3"/>
    <s v="Y"/>
    <s v="Y"/>
    <d v="1899-12-30T00:04:24"/>
    <n v="5"/>
    <x v="13"/>
  </r>
  <r>
    <s v="ID0781"/>
    <s v="14/01/2016 12:11"/>
    <x v="5"/>
    <x v="4"/>
    <s v="Y"/>
    <s v="Y"/>
    <d v="1899-12-30T00:05:24"/>
    <n v="2"/>
    <x v="13"/>
  </r>
  <r>
    <s v="ID0782"/>
    <s v="14/01/2016 12:11"/>
    <x v="0"/>
    <x v="2"/>
    <s v="Y"/>
    <s v="Y"/>
    <d v="1899-12-30T00:06:19"/>
    <n v="4"/>
    <x v="13"/>
  </r>
  <r>
    <s v="ID0783"/>
    <s v="14/01/2016 12:33"/>
    <x v="4"/>
    <x v="1"/>
    <s v="Y"/>
    <s v="Y"/>
    <d v="1899-12-30T00:03:54"/>
    <n v="4"/>
    <x v="13"/>
  </r>
  <r>
    <s v="ID0784"/>
    <s v="14/01/2016 12:33"/>
    <x v="3"/>
    <x v="1"/>
    <s v="Y"/>
    <s v="Y"/>
    <d v="1899-12-30T00:01:49"/>
    <n v="4"/>
    <x v="13"/>
  </r>
  <r>
    <s v="ID0785"/>
    <s v="14/01/2016 12:43"/>
    <x v="5"/>
    <x v="3"/>
    <s v="Y"/>
    <s v="Y"/>
    <d v="1899-12-30T00:01:55"/>
    <n v="3"/>
    <x v="13"/>
  </r>
  <r>
    <s v="ID0787"/>
    <s v="14/01/2016 13:01"/>
    <x v="7"/>
    <x v="4"/>
    <s v="Y"/>
    <s v="Y"/>
    <d v="1899-12-30T00:06:10"/>
    <n v="3"/>
    <x v="13"/>
  </r>
  <r>
    <s v="ID0788"/>
    <s v="14/01/2016 13:01"/>
    <x v="5"/>
    <x v="0"/>
    <s v="Y"/>
    <s v="Y"/>
    <d v="1899-12-30T00:05:58"/>
    <n v="3"/>
    <x v="13"/>
  </r>
  <r>
    <s v="ID0789"/>
    <s v="14/01/2016 13:30"/>
    <x v="6"/>
    <x v="4"/>
    <s v="Y"/>
    <s v="Y"/>
    <d v="1899-12-30T00:01:50"/>
    <n v="3"/>
    <x v="13"/>
  </r>
  <r>
    <s v="ID0790"/>
    <s v="14/01/2016 13:30"/>
    <x v="0"/>
    <x v="0"/>
    <s v="Y"/>
    <s v="Y"/>
    <d v="1899-12-30T00:04:33"/>
    <n v="5"/>
    <x v="13"/>
  </r>
  <r>
    <s v="ID0791"/>
    <s v="14/01/2016 13:35"/>
    <x v="7"/>
    <x v="2"/>
    <s v="Y"/>
    <s v="Y"/>
    <d v="1899-12-30T00:00:38"/>
    <n v="4"/>
    <x v="13"/>
  </r>
  <r>
    <s v="ID0793"/>
    <s v="14/01/2016 14:09"/>
    <x v="6"/>
    <x v="2"/>
    <s v="Y"/>
    <s v="Y"/>
    <d v="1899-12-30T00:04:12"/>
    <n v="2"/>
    <x v="13"/>
  </r>
  <r>
    <s v="ID0794"/>
    <s v="14/01/2016 14:09"/>
    <x v="7"/>
    <x v="0"/>
    <s v="Y"/>
    <s v="Y"/>
    <d v="1899-12-30T00:05:15"/>
    <n v="3"/>
    <x v="13"/>
  </r>
  <r>
    <s v="ID0795"/>
    <s v="14/01/2016 14:38"/>
    <x v="5"/>
    <x v="4"/>
    <s v="Y"/>
    <s v="Y"/>
    <d v="1899-12-30T00:06:57"/>
    <n v="4"/>
    <x v="13"/>
  </r>
  <r>
    <s v="ID0796"/>
    <s v="14/01/2016 14:38"/>
    <x v="4"/>
    <x v="1"/>
    <s v="Y"/>
    <s v="Y"/>
    <d v="1899-12-30T00:04:47"/>
    <n v="5"/>
    <x v="13"/>
  </r>
  <r>
    <s v="ID0797"/>
    <s v="14/01/2016 14:57"/>
    <x v="7"/>
    <x v="1"/>
    <s v="Y"/>
    <s v="Y"/>
    <d v="1899-12-30T00:06:33"/>
    <n v="3"/>
    <x v="13"/>
  </r>
  <r>
    <s v="ID0798"/>
    <s v="14/01/2016 14:57"/>
    <x v="3"/>
    <x v="4"/>
    <s v="Y"/>
    <s v="Y"/>
    <d v="1899-12-30T00:04:12"/>
    <n v="3"/>
    <x v="13"/>
  </r>
  <r>
    <s v="ID0799"/>
    <s v="14/01/2016 15:20"/>
    <x v="3"/>
    <x v="3"/>
    <s v="Y"/>
    <s v="Y"/>
    <d v="1899-12-30T00:01:39"/>
    <n v="4"/>
    <x v="13"/>
  </r>
  <r>
    <s v="ID0805"/>
    <s v="14/01/2016 16:27"/>
    <x v="0"/>
    <x v="0"/>
    <s v="Y"/>
    <s v="Y"/>
    <d v="1899-12-30T00:01:40"/>
    <n v="4"/>
    <x v="13"/>
  </r>
  <r>
    <s v="ID0806"/>
    <s v="14/01/2016 16:27"/>
    <x v="7"/>
    <x v="3"/>
    <s v="Y"/>
    <s v="Y"/>
    <d v="1899-12-30T00:05:43"/>
    <n v="2"/>
    <x v="13"/>
  </r>
  <r>
    <s v="ID0808"/>
    <s v="14/01/2016 16:39"/>
    <x v="2"/>
    <x v="3"/>
    <s v="Y"/>
    <s v="Y"/>
    <d v="1899-12-30T00:06:32"/>
    <n v="3"/>
    <x v="13"/>
  </r>
  <r>
    <s v="ID0809"/>
    <s v="14/01/2016 17:19"/>
    <x v="2"/>
    <x v="0"/>
    <s v="Y"/>
    <s v="Y"/>
    <d v="1899-12-30T00:05:59"/>
    <n v="4"/>
    <x v="13"/>
  </r>
  <r>
    <s v="ID0810"/>
    <s v="14/01/2016 17:19"/>
    <x v="4"/>
    <x v="4"/>
    <s v="Y"/>
    <s v="Y"/>
    <d v="1899-12-30T00:06:24"/>
    <n v="4"/>
    <x v="13"/>
  </r>
  <r>
    <s v="ID0811"/>
    <s v="14/01/2016 17:22"/>
    <x v="1"/>
    <x v="4"/>
    <s v="Y"/>
    <s v="Y"/>
    <d v="1899-12-30T00:04:35"/>
    <n v="1"/>
    <x v="13"/>
  </r>
  <r>
    <s v="ID0813"/>
    <s v="14/01/2016 17:32"/>
    <x v="7"/>
    <x v="0"/>
    <s v="Y"/>
    <s v="Y"/>
    <d v="1899-12-30T00:02:07"/>
    <n v="2"/>
    <x v="13"/>
  </r>
  <r>
    <s v="ID0814"/>
    <s v="14/01/2016 17:32"/>
    <x v="5"/>
    <x v="0"/>
    <s v="Y"/>
    <s v="Y"/>
    <d v="1899-12-30T00:01:33"/>
    <n v="2"/>
    <x v="13"/>
  </r>
  <r>
    <s v="ID0815"/>
    <s v="14/01/2016 17:32"/>
    <x v="3"/>
    <x v="3"/>
    <s v="Y"/>
    <s v="Y"/>
    <d v="1899-12-30T00:02:33"/>
    <n v="1"/>
    <x v="13"/>
  </r>
  <r>
    <s v="ID0816"/>
    <s v="14/01/2016 17:32"/>
    <x v="0"/>
    <x v="3"/>
    <s v="Y"/>
    <s v="Y"/>
    <d v="1899-12-30T00:04:13"/>
    <n v="4"/>
    <x v="13"/>
  </r>
  <r>
    <s v="ID0817"/>
    <s v="15/01/2016 9:40"/>
    <x v="4"/>
    <x v="0"/>
    <s v="Y"/>
    <s v="Y"/>
    <d v="1899-12-30T00:01:47"/>
    <n v="3"/>
    <x v="14"/>
  </r>
  <r>
    <s v="ID0818"/>
    <s v="15/01/2016 9:40"/>
    <x v="2"/>
    <x v="0"/>
    <s v="Y"/>
    <s v="Y"/>
    <d v="1899-12-30T00:04:02"/>
    <n v="4"/>
    <x v="14"/>
  </r>
  <r>
    <s v="ID0820"/>
    <s v="15/01/2016 9:40"/>
    <x v="3"/>
    <x v="2"/>
    <s v="Y"/>
    <s v="Y"/>
    <d v="1899-12-30T00:06:22"/>
    <n v="3"/>
    <x v="14"/>
  </r>
  <r>
    <s v="ID0821"/>
    <s v="15/01/2016 9:50"/>
    <x v="1"/>
    <x v="4"/>
    <s v="Y"/>
    <s v="Y"/>
    <d v="1899-12-30T00:05:52"/>
    <n v="3"/>
    <x v="14"/>
  </r>
  <r>
    <s v="ID0822"/>
    <s v="15/01/2016 9:50"/>
    <x v="1"/>
    <x v="2"/>
    <s v="Y"/>
    <s v="Y"/>
    <d v="1899-12-30T00:01:56"/>
    <n v="3"/>
    <x v="14"/>
  </r>
  <r>
    <s v="ID0823"/>
    <s v="15/01/2016 10:56"/>
    <x v="0"/>
    <x v="3"/>
    <s v="Y"/>
    <s v="Y"/>
    <d v="1899-12-30T00:03:00"/>
    <n v="4"/>
    <x v="14"/>
  </r>
  <r>
    <s v="ID0824"/>
    <s v="15/01/2016 10:56"/>
    <x v="6"/>
    <x v="2"/>
    <s v="Y"/>
    <s v="Y"/>
    <d v="1899-12-30T00:06:53"/>
    <n v="4"/>
    <x v="14"/>
  </r>
  <r>
    <s v="ID0825"/>
    <s v="15/01/2016 11:31"/>
    <x v="1"/>
    <x v="1"/>
    <s v="Y"/>
    <s v="Y"/>
    <d v="1899-12-30T00:02:01"/>
    <n v="4"/>
    <x v="14"/>
  </r>
  <r>
    <s v="ID0826"/>
    <s v="15/01/2016 11:31"/>
    <x v="1"/>
    <x v="2"/>
    <s v="Y"/>
    <s v="Y"/>
    <d v="1899-12-30T00:03:26"/>
    <n v="4"/>
    <x v="14"/>
  </r>
  <r>
    <s v="ID0828"/>
    <s v="15/01/2016 11:38"/>
    <x v="0"/>
    <x v="3"/>
    <s v="Y"/>
    <s v="Y"/>
    <d v="1899-12-30T00:03:47"/>
    <n v="3"/>
    <x v="14"/>
  </r>
  <r>
    <s v="ID0829"/>
    <s v="15/01/2016 11:45"/>
    <x v="7"/>
    <x v="4"/>
    <s v="Y"/>
    <s v="Y"/>
    <d v="1899-12-30T00:00:40"/>
    <n v="4"/>
    <x v="14"/>
  </r>
  <r>
    <s v="ID0830"/>
    <s v="15/01/2016 11:45"/>
    <x v="6"/>
    <x v="2"/>
    <s v="Y"/>
    <s v="Y"/>
    <d v="1899-12-30T00:05:13"/>
    <n v="4"/>
    <x v="14"/>
  </r>
  <r>
    <s v="ID0832"/>
    <s v="15/01/2016 13:46"/>
    <x v="5"/>
    <x v="3"/>
    <s v="Y"/>
    <s v="Y"/>
    <d v="1899-12-30T00:04:19"/>
    <n v="4"/>
    <x v="14"/>
  </r>
  <r>
    <s v="ID0833"/>
    <s v="15/01/2016 13:53"/>
    <x v="4"/>
    <x v="3"/>
    <s v="Y"/>
    <s v="Y"/>
    <d v="1899-12-30T00:05:27"/>
    <n v="4"/>
    <x v="14"/>
  </r>
  <r>
    <s v="ID0834"/>
    <s v="15/01/2016 13:53"/>
    <x v="3"/>
    <x v="1"/>
    <s v="Y"/>
    <s v="Y"/>
    <d v="1899-12-30T00:03:00"/>
    <n v="1"/>
    <x v="14"/>
  </r>
  <r>
    <s v="ID0835"/>
    <s v="15/01/2016 14:08"/>
    <x v="0"/>
    <x v="3"/>
    <s v="Y"/>
    <s v="Y"/>
    <d v="1899-12-30T00:03:59"/>
    <n v="4"/>
    <x v="14"/>
  </r>
  <r>
    <s v="ID0836"/>
    <s v="15/01/2016 14:08"/>
    <x v="4"/>
    <x v="2"/>
    <s v="Y"/>
    <s v="Y"/>
    <d v="1899-12-30T00:02:09"/>
    <n v="1"/>
    <x v="14"/>
  </r>
  <r>
    <s v="ID0837"/>
    <s v="15/01/2016 14:13"/>
    <x v="0"/>
    <x v="2"/>
    <s v="Y"/>
    <s v="Y"/>
    <d v="1899-12-30T00:04:19"/>
    <n v="2"/>
    <x v="14"/>
  </r>
  <r>
    <s v="ID0838"/>
    <s v="15/01/2016 14:13"/>
    <x v="2"/>
    <x v="1"/>
    <s v="Y"/>
    <s v="Y"/>
    <d v="1899-12-30T00:04:32"/>
    <n v="3"/>
    <x v="14"/>
  </r>
  <r>
    <s v="ID0839"/>
    <s v="15/01/2016 15:01"/>
    <x v="4"/>
    <x v="0"/>
    <s v="Y"/>
    <s v="Y"/>
    <d v="1899-12-30T00:01:32"/>
    <n v="5"/>
    <x v="14"/>
  </r>
  <r>
    <s v="ID0842"/>
    <s v="15/01/2016 15:21"/>
    <x v="2"/>
    <x v="1"/>
    <s v="Y"/>
    <s v="Y"/>
    <d v="1899-12-30T00:02:25"/>
    <n v="2"/>
    <x v="14"/>
  </r>
  <r>
    <s v="ID0844"/>
    <s v="15/01/2016 15:30"/>
    <x v="0"/>
    <x v="3"/>
    <s v="Y"/>
    <s v="Y"/>
    <d v="1899-12-30T00:06:12"/>
    <n v="3"/>
    <x v="14"/>
  </r>
  <r>
    <s v="ID0845"/>
    <s v="15/01/2016 15:46"/>
    <x v="0"/>
    <x v="4"/>
    <s v="Y"/>
    <s v="Y"/>
    <d v="1899-12-30T00:05:57"/>
    <n v="5"/>
    <x v="14"/>
  </r>
  <r>
    <s v="ID0846"/>
    <s v="15/01/2016 15:46"/>
    <x v="1"/>
    <x v="0"/>
    <s v="Y"/>
    <s v="Y"/>
    <d v="1899-12-30T00:02:46"/>
    <n v="5"/>
    <x v="14"/>
  </r>
  <r>
    <s v="ID0848"/>
    <s v="15/01/2016 16:06"/>
    <x v="1"/>
    <x v="4"/>
    <s v="Y"/>
    <s v="Y"/>
    <d v="1899-12-30T00:00:41"/>
    <n v="4"/>
    <x v="14"/>
  </r>
  <r>
    <s v="ID0849"/>
    <s v="15/01/2016 16:37"/>
    <x v="3"/>
    <x v="0"/>
    <s v="Y"/>
    <s v="Y"/>
    <d v="1899-12-30T00:06:53"/>
    <n v="3"/>
    <x v="14"/>
  </r>
  <r>
    <s v="ID0851"/>
    <s v="15/01/2016 16:40"/>
    <x v="3"/>
    <x v="2"/>
    <s v="Y"/>
    <s v="Y"/>
    <d v="1899-12-30T00:02:48"/>
    <n v="3"/>
    <x v="14"/>
  </r>
  <r>
    <s v="ID0852"/>
    <s v="15/01/2016 16:40"/>
    <x v="4"/>
    <x v="0"/>
    <s v="Y"/>
    <s v="Y"/>
    <d v="1899-12-30T00:06:03"/>
    <n v="3"/>
    <x v="14"/>
  </r>
  <r>
    <s v="ID0853"/>
    <s v="15/01/2016 16:43"/>
    <x v="4"/>
    <x v="0"/>
    <s v="Y"/>
    <s v="Y"/>
    <d v="1899-12-30T00:04:43"/>
    <n v="5"/>
    <x v="14"/>
  </r>
  <r>
    <s v="ID0854"/>
    <s v="15/01/2016 16:43"/>
    <x v="0"/>
    <x v="3"/>
    <s v="Y"/>
    <s v="Y"/>
    <d v="1899-12-30T00:05:39"/>
    <n v="5"/>
    <x v="14"/>
  </r>
  <r>
    <s v="ID0855"/>
    <s v="15/01/2016 17:21"/>
    <x v="7"/>
    <x v="3"/>
    <s v="Y"/>
    <s v="Y"/>
    <d v="1899-12-30T00:06:35"/>
    <n v="3"/>
    <x v="14"/>
  </r>
  <r>
    <s v="ID0856"/>
    <s v="15/01/2016 17:21"/>
    <x v="2"/>
    <x v="2"/>
    <s v="Y"/>
    <s v="Y"/>
    <d v="1899-12-30T00:01:59"/>
    <n v="5"/>
    <x v="14"/>
  </r>
  <r>
    <s v="ID0857"/>
    <s v="15/01/2016 17:38"/>
    <x v="5"/>
    <x v="0"/>
    <s v="Y"/>
    <s v="Y"/>
    <d v="1899-12-30T00:04:50"/>
    <n v="3"/>
    <x v="14"/>
  </r>
  <r>
    <s v="ID0859"/>
    <s v="15/01/2016 17:41"/>
    <x v="3"/>
    <x v="3"/>
    <s v="Y"/>
    <s v="Y"/>
    <d v="1899-12-30T00:05:30"/>
    <n v="5"/>
    <x v="14"/>
  </r>
  <r>
    <s v="ID0860"/>
    <s v="15/01/2016 17:41"/>
    <x v="3"/>
    <x v="3"/>
    <s v="Y"/>
    <s v="Y"/>
    <d v="1899-12-30T00:02:39"/>
    <n v="3"/>
    <x v="14"/>
  </r>
  <r>
    <s v="ID0861"/>
    <s v="15/01/2016 18:00"/>
    <x v="1"/>
    <x v="2"/>
    <s v="Y"/>
    <s v="Y"/>
    <d v="1899-12-30T00:06:13"/>
    <n v="3"/>
    <x v="14"/>
  </r>
  <r>
    <s v="ID0862"/>
    <s v="15/01/2016 18:00"/>
    <x v="3"/>
    <x v="3"/>
    <s v="Y"/>
    <s v="Y"/>
    <d v="1899-12-30T00:05:25"/>
    <n v="1"/>
    <x v="14"/>
  </r>
  <r>
    <s v="ID0864"/>
    <s v="16/01/2016 9:00"/>
    <x v="7"/>
    <x v="3"/>
    <s v="Y"/>
    <s v="Y"/>
    <d v="1899-12-30T00:05:11"/>
    <n v="1"/>
    <x v="15"/>
  </r>
  <r>
    <s v="ID0866"/>
    <s v="16/01/2016 10:20"/>
    <x v="6"/>
    <x v="2"/>
    <s v="Y"/>
    <s v="Y"/>
    <d v="1899-12-30T00:05:21"/>
    <n v="4"/>
    <x v="15"/>
  </r>
  <r>
    <s v="ID0867"/>
    <s v="16/01/2016 10:30"/>
    <x v="0"/>
    <x v="4"/>
    <s v="Y"/>
    <s v="Y"/>
    <d v="1899-12-30T00:01:09"/>
    <n v="2"/>
    <x v="15"/>
  </r>
  <r>
    <s v="ID0868"/>
    <s v="16/01/2016 10:30"/>
    <x v="3"/>
    <x v="4"/>
    <s v="Y"/>
    <s v="Y"/>
    <d v="1899-12-30T00:06:45"/>
    <n v="5"/>
    <x v="15"/>
  </r>
  <r>
    <s v="ID0869"/>
    <s v="16/01/2016 10:52"/>
    <x v="0"/>
    <x v="0"/>
    <s v="Y"/>
    <s v="Y"/>
    <d v="1899-12-30T00:01:01"/>
    <n v="4"/>
    <x v="15"/>
  </r>
  <r>
    <s v="ID0870"/>
    <s v="16/01/2016 10:52"/>
    <x v="7"/>
    <x v="1"/>
    <s v="Y"/>
    <s v="Y"/>
    <d v="1899-12-30T00:00:36"/>
    <n v="3"/>
    <x v="15"/>
  </r>
  <r>
    <s v="ID0871"/>
    <s v="16/01/2016 11:08"/>
    <x v="4"/>
    <x v="4"/>
    <s v="Y"/>
    <s v="Y"/>
    <d v="1899-12-30T00:00:52"/>
    <n v="3"/>
    <x v="15"/>
  </r>
  <r>
    <s v="ID0874"/>
    <s v="16/01/2016 12:14"/>
    <x v="2"/>
    <x v="4"/>
    <s v="Y"/>
    <s v="Y"/>
    <d v="1899-12-30T00:06:29"/>
    <n v="3"/>
    <x v="15"/>
  </r>
  <r>
    <s v="ID0875"/>
    <s v="16/01/2016 12:28"/>
    <x v="3"/>
    <x v="1"/>
    <s v="Y"/>
    <s v="Y"/>
    <d v="1899-12-30T00:01:23"/>
    <n v="3"/>
    <x v="15"/>
  </r>
  <r>
    <s v="ID0878"/>
    <s v="16/01/2016 12:44"/>
    <x v="7"/>
    <x v="1"/>
    <s v="Y"/>
    <s v="Y"/>
    <d v="1899-12-30T00:05:07"/>
    <n v="3"/>
    <x v="15"/>
  </r>
  <r>
    <s v="ID0879"/>
    <s v="16/01/2016 12:56"/>
    <x v="3"/>
    <x v="3"/>
    <s v="Y"/>
    <s v="Y"/>
    <d v="1899-12-30T00:01:19"/>
    <n v="2"/>
    <x v="15"/>
  </r>
  <r>
    <s v="ID0882"/>
    <s v="16/01/2016 13:03"/>
    <x v="4"/>
    <x v="3"/>
    <s v="Y"/>
    <s v="Y"/>
    <d v="1899-12-30T00:02:18"/>
    <n v="5"/>
    <x v="15"/>
  </r>
  <r>
    <s v="ID0885"/>
    <s v="16/01/2016 13:36"/>
    <x v="2"/>
    <x v="3"/>
    <s v="Y"/>
    <s v="Y"/>
    <d v="1899-12-30T00:06:55"/>
    <n v="4"/>
    <x v="15"/>
  </r>
  <r>
    <s v="ID0886"/>
    <s v="16/01/2016 13:36"/>
    <x v="5"/>
    <x v="4"/>
    <s v="Y"/>
    <s v="Y"/>
    <d v="1899-12-30T00:06:49"/>
    <n v="4"/>
    <x v="15"/>
  </r>
  <r>
    <s v="ID0887"/>
    <s v="16/01/2016 14:02"/>
    <x v="2"/>
    <x v="2"/>
    <s v="Y"/>
    <s v="Y"/>
    <d v="1899-12-30T00:02:42"/>
    <n v="3"/>
    <x v="15"/>
  </r>
  <r>
    <s v="ID0888"/>
    <s v="16/01/2016 14:02"/>
    <x v="4"/>
    <x v="4"/>
    <s v="Y"/>
    <s v="Y"/>
    <d v="1899-12-30T00:04:57"/>
    <n v="2"/>
    <x v="15"/>
  </r>
  <r>
    <s v="ID0889"/>
    <s v="16/01/2016 14:11"/>
    <x v="4"/>
    <x v="2"/>
    <s v="Y"/>
    <s v="Y"/>
    <d v="1899-12-30T00:01:05"/>
    <n v="3"/>
    <x v="15"/>
  </r>
  <r>
    <s v="ID0890"/>
    <s v="16/01/2016 14:11"/>
    <x v="0"/>
    <x v="0"/>
    <s v="Y"/>
    <s v="Y"/>
    <d v="1899-12-30T00:01:11"/>
    <n v="1"/>
    <x v="15"/>
  </r>
  <r>
    <s v="ID0891"/>
    <s v="16/01/2016 14:25"/>
    <x v="4"/>
    <x v="4"/>
    <s v="Y"/>
    <s v="Y"/>
    <d v="1899-12-30T00:00:57"/>
    <n v="3"/>
    <x v="15"/>
  </r>
  <r>
    <s v="ID0892"/>
    <s v="16/01/2016 14:25"/>
    <x v="1"/>
    <x v="4"/>
    <s v="Y"/>
    <s v="Y"/>
    <d v="1899-12-30T00:01:48"/>
    <n v="4"/>
    <x v="15"/>
  </r>
  <r>
    <s v="ID0898"/>
    <s v="16/01/2016 15:24"/>
    <x v="1"/>
    <x v="0"/>
    <s v="Y"/>
    <s v="Y"/>
    <d v="1899-12-30T00:02:57"/>
    <n v="3"/>
    <x v="15"/>
  </r>
  <r>
    <s v="ID0901"/>
    <s v="16/01/2016 15:47"/>
    <x v="2"/>
    <x v="3"/>
    <s v="Y"/>
    <s v="Y"/>
    <d v="1899-12-30T00:01:13"/>
    <n v="3"/>
    <x v="15"/>
  </r>
  <r>
    <s v="ID0903"/>
    <s v="16/01/2016 15:53"/>
    <x v="6"/>
    <x v="3"/>
    <s v="Y"/>
    <s v="Y"/>
    <d v="1899-12-30T00:04:00"/>
    <n v="4"/>
    <x v="15"/>
  </r>
  <r>
    <s v="ID0904"/>
    <s v="16/01/2016 15:53"/>
    <x v="3"/>
    <x v="0"/>
    <s v="Y"/>
    <s v="Y"/>
    <d v="1899-12-30T00:05:02"/>
    <n v="4"/>
    <x v="15"/>
  </r>
  <r>
    <s v="ID0905"/>
    <s v="16/01/2016 16:35"/>
    <x v="5"/>
    <x v="4"/>
    <s v="Y"/>
    <s v="Y"/>
    <d v="1899-12-30T00:05:22"/>
    <n v="4"/>
    <x v="15"/>
  </r>
  <r>
    <s v="ID0906"/>
    <s v="16/01/2016 16:35"/>
    <x v="1"/>
    <x v="4"/>
    <s v="Y"/>
    <s v="Y"/>
    <d v="1899-12-30T00:00:54"/>
    <n v="5"/>
    <x v="15"/>
  </r>
  <r>
    <s v="ID0907"/>
    <s v="16/01/2016 16:36"/>
    <x v="3"/>
    <x v="4"/>
    <s v="Y"/>
    <s v="Y"/>
    <d v="1899-12-30T00:06:14"/>
    <n v="3"/>
    <x v="15"/>
  </r>
  <r>
    <s v="ID0910"/>
    <s v="16/01/2016 16:52"/>
    <x v="3"/>
    <x v="3"/>
    <s v="Y"/>
    <s v="Y"/>
    <d v="1899-12-30T00:02:05"/>
    <n v="3"/>
    <x v="15"/>
  </r>
  <r>
    <s v="ID0911"/>
    <s v="16/01/2016 17:42"/>
    <x v="1"/>
    <x v="0"/>
    <s v="Y"/>
    <s v="Y"/>
    <d v="1899-12-30T00:03:58"/>
    <n v="4"/>
    <x v="15"/>
  </r>
  <r>
    <s v="ID0912"/>
    <s v="16/01/2016 17:42"/>
    <x v="2"/>
    <x v="0"/>
    <s v="Y"/>
    <s v="Y"/>
    <d v="1899-12-30T00:03:38"/>
    <n v="3"/>
    <x v="15"/>
  </r>
  <r>
    <s v="ID0913"/>
    <s v="16/01/2016 17:57"/>
    <x v="1"/>
    <x v="1"/>
    <s v="Y"/>
    <s v="Y"/>
    <d v="1899-12-30T00:00:33"/>
    <n v="5"/>
    <x v="15"/>
  </r>
  <r>
    <s v="ID0914"/>
    <s v="16/01/2016 17:57"/>
    <x v="5"/>
    <x v="4"/>
    <s v="Y"/>
    <s v="Y"/>
    <d v="1899-12-30T00:01:47"/>
    <n v="3"/>
    <x v="15"/>
  </r>
  <r>
    <s v="ID0915"/>
    <s v="16/01/2016 17:58"/>
    <x v="2"/>
    <x v="3"/>
    <s v="Y"/>
    <s v="Y"/>
    <d v="1899-12-30T00:02:52"/>
    <n v="4"/>
    <x v="15"/>
  </r>
  <r>
    <s v="ID0917"/>
    <s v="16/01/2016 18:00"/>
    <x v="1"/>
    <x v="3"/>
    <s v="Y"/>
    <s v="Y"/>
    <d v="1899-12-30T00:01:43"/>
    <n v="5"/>
    <x v="15"/>
  </r>
  <r>
    <s v="ID0918"/>
    <s v="16/01/2016 18:00"/>
    <x v="3"/>
    <x v="3"/>
    <s v="Y"/>
    <s v="Y"/>
    <d v="1899-12-30T00:06:45"/>
    <n v="4"/>
    <x v="15"/>
  </r>
  <r>
    <s v="ID0919"/>
    <s v="17/01/2016 9:51"/>
    <x v="3"/>
    <x v="4"/>
    <s v="Y"/>
    <s v="Y"/>
    <d v="1899-12-30T00:03:11"/>
    <n v="3"/>
    <x v="16"/>
  </r>
  <r>
    <s v="ID0920"/>
    <s v="17/01/2016 9:51"/>
    <x v="6"/>
    <x v="0"/>
    <s v="Y"/>
    <s v="Y"/>
    <d v="1899-12-30T00:06:18"/>
    <n v="4"/>
    <x v="16"/>
  </r>
  <r>
    <s v="ID0921"/>
    <s v="17/01/2016 10:32"/>
    <x v="6"/>
    <x v="3"/>
    <s v="Y"/>
    <s v="Y"/>
    <d v="1899-12-30T00:04:03"/>
    <n v="4"/>
    <x v="16"/>
  </r>
  <r>
    <s v="ID0922"/>
    <s v="17/01/2016 10:32"/>
    <x v="1"/>
    <x v="3"/>
    <s v="Y"/>
    <s v="Y"/>
    <d v="1899-12-30T00:03:04"/>
    <n v="3"/>
    <x v="16"/>
  </r>
  <r>
    <s v="ID0923"/>
    <s v="17/01/2016 11:42"/>
    <x v="6"/>
    <x v="0"/>
    <s v="Y"/>
    <s v="Y"/>
    <d v="1899-12-30T00:02:17"/>
    <n v="5"/>
    <x v="16"/>
  </r>
  <r>
    <s v="ID0925"/>
    <s v="17/01/2016 11:42"/>
    <x v="6"/>
    <x v="0"/>
    <s v="Y"/>
    <s v="Y"/>
    <d v="1899-12-30T00:03:09"/>
    <n v="2"/>
    <x v="16"/>
  </r>
  <r>
    <s v="ID0926"/>
    <s v="17/01/2016 11:42"/>
    <x v="2"/>
    <x v="3"/>
    <s v="Y"/>
    <s v="Y"/>
    <d v="1899-12-30T00:04:06"/>
    <n v="4"/>
    <x v="16"/>
  </r>
  <r>
    <s v="ID0927"/>
    <s v="17/01/2016 11:45"/>
    <x v="4"/>
    <x v="3"/>
    <s v="Y"/>
    <s v="Y"/>
    <d v="1899-12-30T00:04:39"/>
    <n v="5"/>
    <x v="16"/>
  </r>
  <r>
    <s v="ID0928"/>
    <s v="17/01/2016 11:45"/>
    <x v="1"/>
    <x v="0"/>
    <s v="Y"/>
    <s v="Y"/>
    <d v="1899-12-30T00:05:46"/>
    <n v="3"/>
    <x v="16"/>
  </r>
  <r>
    <s v="ID0930"/>
    <s v="17/01/2016 12:38"/>
    <x v="1"/>
    <x v="2"/>
    <s v="Y"/>
    <s v="Y"/>
    <d v="1899-12-30T00:02:19"/>
    <n v="5"/>
    <x v="16"/>
  </r>
  <r>
    <s v="ID0933"/>
    <s v="17/01/2016 13:29"/>
    <x v="5"/>
    <x v="4"/>
    <s v="Y"/>
    <s v="Y"/>
    <d v="1899-12-30T00:03:01"/>
    <n v="4"/>
    <x v="16"/>
  </r>
  <r>
    <s v="ID0934"/>
    <s v="17/01/2016 13:29"/>
    <x v="6"/>
    <x v="4"/>
    <s v="Y"/>
    <s v="Y"/>
    <d v="1899-12-30T00:03:07"/>
    <n v="2"/>
    <x v="16"/>
  </r>
  <r>
    <s v="ID0935"/>
    <s v="17/01/2016 13:30"/>
    <x v="6"/>
    <x v="0"/>
    <s v="Y"/>
    <s v="Y"/>
    <d v="1899-12-30T00:02:47"/>
    <n v="5"/>
    <x v="16"/>
  </r>
  <r>
    <s v="ID0936"/>
    <s v="17/01/2016 13:30"/>
    <x v="0"/>
    <x v="1"/>
    <s v="Y"/>
    <s v="Y"/>
    <d v="1899-12-30T00:02:39"/>
    <n v="2"/>
    <x v="16"/>
  </r>
  <r>
    <s v="ID0937"/>
    <s v="17/01/2016 13:36"/>
    <x v="0"/>
    <x v="0"/>
    <s v="Y"/>
    <s v="Y"/>
    <d v="1899-12-30T00:01:51"/>
    <n v="3"/>
    <x v="16"/>
  </r>
  <r>
    <s v="ID0938"/>
    <s v="17/01/2016 13:36"/>
    <x v="1"/>
    <x v="0"/>
    <s v="Y"/>
    <s v="Y"/>
    <d v="1899-12-30T00:01:16"/>
    <n v="5"/>
    <x v="16"/>
  </r>
  <r>
    <s v="ID0939"/>
    <s v="17/01/2016 13:53"/>
    <x v="5"/>
    <x v="0"/>
    <s v="Y"/>
    <s v="Y"/>
    <d v="1899-12-30T00:02:20"/>
    <n v="4"/>
    <x v="16"/>
  </r>
  <r>
    <s v="ID0940"/>
    <s v="17/01/2016 13:53"/>
    <x v="3"/>
    <x v="4"/>
    <s v="Y"/>
    <s v="Y"/>
    <d v="1899-12-30T00:00:45"/>
    <n v="5"/>
    <x v="16"/>
  </r>
  <r>
    <s v="ID0941"/>
    <s v="17/01/2016 14:00"/>
    <x v="6"/>
    <x v="1"/>
    <s v="Y"/>
    <s v="Y"/>
    <d v="1899-12-30T00:04:53"/>
    <n v="5"/>
    <x v="16"/>
  </r>
  <r>
    <s v="ID0944"/>
    <s v="17/01/2016 14:18"/>
    <x v="4"/>
    <x v="1"/>
    <s v="Y"/>
    <s v="Y"/>
    <d v="1899-12-30T00:01:58"/>
    <n v="4"/>
    <x v="16"/>
  </r>
  <r>
    <s v="ID0945"/>
    <s v="17/01/2016 14:28"/>
    <x v="0"/>
    <x v="1"/>
    <s v="Y"/>
    <s v="Y"/>
    <d v="1899-12-30T00:02:35"/>
    <n v="5"/>
    <x v="16"/>
  </r>
  <r>
    <s v="ID0946"/>
    <s v="17/01/2016 14:28"/>
    <x v="3"/>
    <x v="3"/>
    <s v="Y"/>
    <s v="Y"/>
    <d v="1899-12-30T00:00:52"/>
    <n v="4"/>
    <x v="16"/>
  </r>
  <r>
    <s v="ID0947"/>
    <s v="17/01/2016 14:31"/>
    <x v="7"/>
    <x v="4"/>
    <s v="Y"/>
    <s v="Y"/>
    <d v="1899-12-30T00:01:21"/>
    <n v="5"/>
    <x v="16"/>
  </r>
  <r>
    <s v="ID0950"/>
    <s v="17/01/2016 15:00"/>
    <x v="7"/>
    <x v="3"/>
    <s v="Y"/>
    <s v="Y"/>
    <d v="1899-12-30T00:06:18"/>
    <n v="4"/>
    <x v="16"/>
  </r>
  <r>
    <s v="ID0951"/>
    <s v="17/01/2016 15:01"/>
    <x v="7"/>
    <x v="1"/>
    <s v="Y"/>
    <s v="Y"/>
    <d v="1899-12-30T00:05:11"/>
    <n v="2"/>
    <x v="16"/>
  </r>
  <r>
    <s v="ID0952"/>
    <s v="17/01/2016 15:01"/>
    <x v="0"/>
    <x v="2"/>
    <s v="Y"/>
    <s v="Y"/>
    <d v="1899-12-30T00:00:38"/>
    <n v="5"/>
    <x v="16"/>
  </r>
  <r>
    <s v="ID0953"/>
    <s v="17/01/2016 15:21"/>
    <x v="5"/>
    <x v="0"/>
    <s v="Y"/>
    <s v="Y"/>
    <d v="1899-12-30T00:00:46"/>
    <n v="1"/>
    <x v="16"/>
  </r>
  <r>
    <s v="ID0954"/>
    <s v="17/01/2016 15:21"/>
    <x v="2"/>
    <x v="2"/>
    <s v="Y"/>
    <s v="Y"/>
    <d v="1899-12-30T00:01:16"/>
    <n v="3"/>
    <x v="16"/>
  </r>
  <r>
    <s v="ID0955"/>
    <s v="17/01/2016 16:22"/>
    <x v="1"/>
    <x v="4"/>
    <s v="Y"/>
    <s v="Y"/>
    <d v="1899-12-30T00:04:08"/>
    <n v="4"/>
    <x v="16"/>
  </r>
  <r>
    <s v="ID0956"/>
    <s v="17/01/2016 16:22"/>
    <x v="1"/>
    <x v="1"/>
    <s v="Y"/>
    <s v="Y"/>
    <d v="1899-12-30T00:05:20"/>
    <n v="2"/>
    <x v="16"/>
  </r>
  <r>
    <s v="ID0957"/>
    <s v="17/01/2016 16:24"/>
    <x v="5"/>
    <x v="3"/>
    <s v="Y"/>
    <s v="Y"/>
    <d v="1899-12-30T00:05:40"/>
    <n v="3"/>
    <x v="16"/>
  </r>
  <r>
    <s v="ID0958"/>
    <s v="17/01/2016 16:24"/>
    <x v="6"/>
    <x v="4"/>
    <s v="Y"/>
    <s v="Y"/>
    <d v="1899-12-30T00:04:07"/>
    <n v="4"/>
    <x v="16"/>
  </r>
  <r>
    <s v="ID0959"/>
    <s v="17/01/2016 16:29"/>
    <x v="3"/>
    <x v="1"/>
    <s v="Y"/>
    <s v="Y"/>
    <d v="1899-12-30T00:03:00"/>
    <n v="4"/>
    <x v="16"/>
  </r>
  <r>
    <s v="ID0961"/>
    <s v="17/01/2016 17:06"/>
    <x v="4"/>
    <x v="0"/>
    <s v="Y"/>
    <s v="Y"/>
    <d v="1899-12-30T00:02:40"/>
    <n v="2"/>
    <x v="16"/>
  </r>
  <r>
    <s v="ID0962"/>
    <s v="17/01/2016 17:06"/>
    <x v="0"/>
    <x v="2"/>
    <s v="Y"/>
    <s v="Y"/>
    <d v="1899-12-30T00:06:46"/>
    <n v="4"/>
    <x v="16"/>
  </r>
  <r>
    <s v="ID0965"/>
    <s v="17/01/2016 17:21"/>
    <x v="7"/>
    <x v="1"/>
    <s v="Y"/>
    <s v="Y"/>
    <d v="1899-12-30T00:03:13"/>
    <n v="3"/>
    <x v="16"/>
  </r>
  <r>
    <s v="ID0966"/>
    <s v="17/01/2016 17:21"/>
    <x v="2"/>
    <x v="0"/>
    <s v="Y"/>
    <s v="Y"/>
    <d v="1899-12-30T00:01:39"/>
    <n v="3"/>
    <x v="16"/>
  </r>
  <r>
    <s v="ID0967"/>
    <s v="17/01/2016 17:54"/>
    <x v="3"/>
    <x v="2"/>
    <s v="Y"/>
    <s v="Y"/>
    <d v="1899-12-30T00:02:00"/>
    <n v="5"/>
    <x v="16"/>
  </r>
  <r>
    <s v="ID0968"/>
    <s v="17/01/2016 17:54"/>
    <x v="4"/>
    <x v="3"/>
    <s v="Y"/>
    <s v="Y"/>
    <d v="1899-12-30T00:05:32"/>
    <n v="4"/>
    <x v="16"/>
  </r>
  <r>
    <s v="ID0969"/>
    <s v="18/01/2016 9:24"/>
    <x v="5"/>
    <x v="2"/>
    <s v="Y"/>
    <s v="Y"/>
    <d v="1899-12-30T00:06:06"/>
    <n v="4"/>
    <x v="17"/>
  </r>
  <r>
    <s v="ID0971"/>
    <s v="18/01/2016 9:24"/>
    <x v="5"/>
    <x v="2"/>
    <s v="Y"/>
    <s v="Y"/>
    <d v="1899-12-30T00:04:03"/>
    <n v="3"/>
    <x v="17"/>
  </r>
  <r>
    <s v="ID0973"/>
    <s v="18/01/2016 9:31"/>
    <x v="4"/>
    <x v="2"/>
    <s v="Y"/>
    <s v="Y"/>
    <d v="1899-12-30T00:03:01"/>
    <n v="5"/>
    <x v="17"/>
  </r>
  <r>
    <s v="ID0976"/>
    <s v="18/01/2016 9:36"/>
    <x v="4"/>
    <x v="3"/>
    <s v="Y"/>
    <s v="Y"/>
    <d v="1899-12-30T00:06:57"/>
    <n v="4"/>
    <x v="17"/>
  </r>
  <r>
    <s v="ID0977"/>
    <s v="18/01/2016 10:16"/>
    <x v="1"/>
    <x v="0"/>
    <s v="Y"/>
    <s v="Y"/>
    <d v="1899-12-30T00:07:00"/>
    <n v="5"/>
    <x v="17"/>
  </r>
  <r>
    <s v="ID0978"/>
    <s v="18/01/2016 10:16"/>
    <x v="5"/>
    <x v="2"/>
    <s v="Y"/>
    <s v="Y"/>
    <d v="1899-12-30T00:02:16"/>
    <n v="1"/>
    <x v="17"/>
  </r>
  <r>
    <s v="ID0980"/>
    <s v="18/01/2016 11:28"/>
    <x v="7"/>
    <x v="1"/>
    <s v="Y"/>
    <s v="Y"/>
    <d v="1899-12-30T00:01:28"/>
    <n v="3"/>
    <x v="17"/>
  </r>
  <r>
    <s v="ID0982"/>
    <s v="18/01/2016 11:47"/>
    <x v="4"/>
    <x v="3"/>
    <s v="Y"/>
    <s v="Y"/>
    <d v="1899-12-30T00:06:47"/>
    <n v="3"/>
    <x v="17"/>
  </r>
  <r>
    <s v="ID0983"/>
    <s v="18/01/2016 11:51"/>
    <x v="2"/>
    <x v="1"/>
    <s v="Y"/>
    <s v="Y"/>
    <d v="1899-12-30T00:02:14"/>
    <n v="3"/>
    <x v="17"/>
  </r>
  <r>
    <s v="ID0985"/>
    <s v="18/01/2016 11:55"/>
    <x v="3"/>
    <x v="2"/>
    <s v="Y"/>
    <s v="Y"/>
    <d v="1899-12-30T00:05:50"/>
    <n v="2"/>
    <x v="17"/>
  </r>
  <r>
    <s v="ID0986"/>
    <s v="18/01/2016 11:55"/>
    <x v="0"/>
    <x v="2"/>
    <s v="Y"/>
    <s v="Y"/>
    <d v="1899-12-30T00:06:51"/>
    <n v="4"/>
    <x v="17"/>
  </r>
  <r>
    <s v="ID0988"/>
    <s v="18/01/2016 11:57"/>
    <x v="0"/>
    <x v="3"/>
    <s v="Y"/>
    <s v="Y"/>
    <d v="1899-12-30T00:01:35"/>
    <n v="1"/>
    <x v="17"/>
  </r>
  <r>
    <s v="ID0989"/>
    <s v="18/01/2016 11:58"/>
    <x v="0"/>
    <x v="0"/>
    <s v="Y"/>
    <s v="Y"/>
    <d v="1899-12-30T00:02:34"/>
    <n v="3"/>
    <x v="17"/>
  </r>
  <r>
    <s v="ID0990"/>
    <s v="18/01/2016 11:58"/>
    <x v="4"/>
    <x v="3"/>
    <s v="Y"/>
    <s v="Y"/>
    <d v="1899-12-30T00:05:53"/>
    <n v="3"/>
    <x v="17"/>
  </r>
  <r>
    <s v="ID0991"/>
    <s v="18/01/2016 12:00"/>
    <x v="4"/>
    <x v="0"/>
    <s v="Y"/>
    <s v="Y"/>
    <d v="1899-12-30T00:05:24"/>
    <n v="3"/>
    <x v="17"/>
  </r>
  <r>
    <s v="ID0992"/>
    <s v="18/01/2016 12:00"/>
    <x v="4"/>
    <x v="1"/>
    <s v="Y"/>
    <s v="Y"/>
    <d v="1899-12-30T00:03:10"/>
    <n v="4"/>
    <x v="17"/>
  </r>
  <r>
    <s v="ID0997"/>
    <s v="18/01/2016 12:38"/>
    <x v="5"/>
    <x v="1"/>
    <s v="Y"/>
    <s v="Y"/>
    <d v="1899-12-30T00:05:19"/>
    <n v="4"/>
    <x v="17"/>
  </r>
  <r>
    <s v="ID0998"/>
    <s v="18/01/2016 12:38"/>
    <x v="2"/>
    <x v="2"/>
    <s v="Y"/>
    <s v="Y"/>
    <d v="1899-12-30T00:06:02"/>
    <n v="5"/>
    <x v="17"/>
  </r>
  <r>
    <s v="ID0999"/>
    <s v="18/01/2016 12:41"/>
    <x v="1"/>
    <x v="3"/>
    <s v="Y"/>
    <s v="Y"/>
    <d v="1899-12-30T00:03:57"/>
    <n v="2"/>
    <x v="17"/>
  </r>
  <r>
    <s v="ID1000"/>
    <s v="18/01/2016 12:41"/>
    <x v="3"/>
    <x v="2"/>
    <s v="Y"/>
    <s v="Y"/>
    <d v="1899-12-30T00:02:30"/>
    <n v="4"/>
    <x v="17"/>
  </r>
  <r>
    <s v="ID1001"/>
    <s v="18/01/2016 12:48"/>
    <x v="6"/>
    <x v="1"/>
    <s v="Y"/>
    <s v="Y"/>
    <d v="1899-12-30T00:06:03"/>
    <n v="4"/>
    <x v="17"/>
  </r>
  <r>
    <s v="ID1003"/>
    <s v="18/01/2016 13:10"/>
    <x v="7"/>
    <x v="3"/>
    <s v="Y"/>
    <s v="Y"/>
    <d v="1899-12-30T00:00:47"/>
    <n v="4"/>
    <x v="17"/>
  </r>
  <r>
    <s v="ID1005"/>
    <s v="18/01/2016 13:10"/>
    <x v="6"/>
    <x v="2"/>
    <s v="Y"/>
    <s v="Y"/>
    <d v="1899-12-30T00:04:40"/>
    <n v="4"/>
    <x v="17"/>
  </r>
  <r>
    <s v="ID1007"/>
    <s v="18/01/2016 14:58"/>
    <x v="6"/>
    <x v="0"/>
    <s v="Y"/>
    <s v="Y"/>
    <d v="1899-12-30T00:04:23"/>
    <n v="3"/>
    <x v="17"/>
  </r>
  <r>
    <s v="ID1009"/>
    <s v="18/01/2016 15:18"/>
    <x v="1"/>
    <x v="3"/>
    <s v="Y"/>
    <s v="Y"/>
    <d v="1899-12-30T00:02:16"/>
    <n v="4"/>
    <x v="17"/>
  </r>
  <r>
    <s v="ID1012"/>
    <s v="18/01/2016 15:50"/>
    <x v="2"/>
    <x v="3"/>
    <s v="Y"/>
    <s v="Y"/>
    <d v="1899-12-30T00:03:15"/>
    <n v="5"/>
    <x v="17"/>
  </r>
  <r>
    <s v="ID1013"/>
    <s v="18/01/2016 16:12"/>
    <x v="1"/>
    <x v="2"/>
    <s v="Y"/>
    <s v="Y"/>
    <d v="1899-12-30T00:03:40"/>
    <n v="5"/>
    <x v="17"/>
  </r>
  <r>
    <s v="ID1015"/>
    <s v="18/01/2016 16:49"/>
    <x v="1"/>
    <x v="4"/>
    <s v="Y"/>
    <s v="Y"/>
    <d v="1899-12-30T00:05:29"/>
    <n v="5"/>
    <x v="17"/>
  </r>
  <r>
    <s v="ID1016"/>
    <s v="18/01/2016 16:49"/>
    <x v="5"/>
    <x v="4"/>
    <s v="Y"/>
    <s v="Y"/>
    <d v="1899-12-30T00:02:05"/>
    <n v="5"/>
    <x v="17"/>
  </r>
  <r>
    <s v="ID1017"/>
    <s v="18/01/2016 17:13"/>
    <x v="4"/>
    <x v="2"/>
    <s v="Y"/>
    <s v="Y"/>
    <d v="1899-12-30T00:05:09"/>
    <n v="1"/>
    <x v="17"/>
  </r>
  <r>
    <s v="ID1018"/>
    <s v="18/01/2016 17:13"/>
    <x v="2"/>
    <x v="4"/>
    <s v="Y"/>
    <s v="Y"/>
    <d v="1899-12-30T00:06:56"/>
    <n v="5"/>
    <x v="17"/>
  </r>
  <r>
    <s v="ID1019"/>
    <s v="18/01/2016 17:18"/>
    <x v="5"/>
    <x v="0"/>
    <s v="Y"/>
    <s v="Y"/>
    <d v="1899-12-30T00:00:37"/>
    <n v="3"/>
    <x v="17"/>
  </r>
  <r>
    <s v="ID1020"/>
    <s v="18/01/2016 17:18"/>
    <x v="1"/>
    <x v="4"/>
    <s v="Y"/>
    <s v="Y"/>
    <d v="1899-12-30T00:02:17"/>
    <n v="3"/>
    <x v="17"/>
  </r>
  <r>
    <s v="ID1021"/>
    <s v="18/01/2016 17:18"/>
    <x v="1"/>
    <x v="2"/>
    <s v="Y"/>
    <s v="Y"/>
    <d v="1899-12-30T00:04:48"/>
    <n v="3"/>
    <x v="17"/>
  </r>
  <r>
    <s v="ID1022"/>
    <s v="18/01/2016 17:18"/>
    <x v="3"/>
    <x v="1"/>
    <s v="Y"/>
    <s v="Y"/>
    <d v="1899-12-30T00:04:29"/>
    <n v="4"/>
    <x v="17"/>
  </r>
  <r>
    <s v="ID1023"/>
    <s v="18/01/2016 17:25"/>
    <x v="6"/>
    <x v="3"/>
    <s v="Y"/>
    <s v="Y"/>
    <d v="1899-12-30T00:02:07"/>
    <n v="3"/>
    <x v="17"/>
  </r>
  <r>
    <s v="ID1024"/>
    <s v="18/01/2016 17:25"/>
    <x v="3"/>
    <x v="4"/>
    <s v="Y"/>
    <s v="Y"/>
    <d v="1899-12-30T00:06:55"/>
    <n v="3"/>
    <x v="17"/>
  </r>
  <r>
    <s v="ID1025"/>
    <s v="18/01/2016 17:26"/>
    <x v="6"/>
    <x v="4"/>
    <s v="Y"/>
    <s v="Y"/>
    <d v="1899-12-30T00:05:25"/>
    <n v="4"/>
    <x v="17"/>
  </r>
  <r>
    <s v="ID1026"/>
    <s v="18/01/2016 17:26"/>
    <x v="4"/>
    <x v="2"/>
    <s v="Y"/>
    <s v="Y"/>
    <d v="1899-12-30T00:04:58"/>
    <n v="5"/>
    <x v="17"/>
  </r>
  <r>
    <s v="ID1027"/>
    <s v="18/01/2016 17:42"/>
    <x v="2"/>
    <x v="4"/>
    <s v="Y"/>
    <s v="Y"/>
    <d v="1899-12-30T00:04:54"/>
    <n v="4"/>
    <x v="17"/>
  </r>
  <r>
    <s v="ID1028"/>
    <s v="18/01/2016 17:42"/>
    <x v="4"/>
    <x v="1"/>
    <s v="Y"/>
    <s v="Y"/>
    <d v="1899-12-30T00:04:54"/>
    <n v="4"/>
    <x v="17"/>
  </r>
  <r>
    <s v="ID1029"/>
    <s v="18/01/2016 17:55"/>
    <x v="2"/>
    <x v="1"/>
    <s v="Y"/>
    <s v="Y"/>
    <d v="1899-12-30T00:05:01"/>
    <n v="3"/>
    <x v="17"/>
  </r>
  <r>
    <s v="ID1030"/>
    <s v="18/01/2016 17:55"/>
    <x v="1"/>
    <x v="2"/>
    <s v="Y"/>
    <s v="Y"/>
    <d v="1899-12-30T00:00:52"/>
    <n v="1"/>
    <x v="17"/>
  </r>
  <r>
    <s v="ID1031"/>
    <s v="19/01/2016 9:02"/>
    <x v="7"/>
    <x v="1"/>
    <s v="Y"/>
    <s v="Y"/>
    <d v="1899-12-30T00:06:03"/>
    <n v="3"/>
    <x v="18"/>
  </r>
  <r>
    <s v="ID1032"/>
    <s v="19/01/2016 9:02"/>
    <x v="1"/>
    <x v="2"/>
    <s v="Y"/>
    <s v="Y"/>
    <d v="1899-12-30T00:01:53"/>
    <n v="3"/>
    <x v="18"/>
  </r>
  <r>
    <s v="ID1033"/>
    <s v="19/01/2016 9:15"/>
    <x v="3"/>
    <x v="4"/>
    <s v="Y"/>
    <s v="Y"/>
    <d v="1899-12-30T00:01:56"/>
    <n v="3"/>
    <x v="18"/>
  </r>
  <r>
    <s v="ID1035"/>
    <s v="19/01/2016 9:18"/>
    <x v="6"/>
    <x v="0"/>
    <s v="Y"/>
    <s v="Y"/>
    <d v="1899-12-30T00:00:32"/>
    <n v="3"/>
    <x v="18"/>
  </r>
  <r>
    <s v="ID1036"/>
    <s v="19/01/2016 9:18"/>
    <x v="0"/>
    <x v="3"/>
    <s v="Y"/>
    <s v="Y"/>
    <d v="1899-12-30T00:05:02"/>
    <n v="5"/>
    <x v="18"/>
  </r>
  <r>
    <s v="ID1037"/>
    <s v="19/01/2016 9:36"/>
    <x v="1"/>
    <x v="4"/>
    <s v="Y"/>
    <s v="Y"/>
    <d v="1899-12-30T00:03:43"/>
    <n v="5"/>
    <x v="18"/>
  </r>
  <r>
    <s v="ID1038"/>
    <s v="19/01/2016 9:36"/>
    <x v="6"/>
    <x v="0"/>
    <s v="Y"/>
    <s v="Y"/>
    <d v="1899-12-30T00:03:06"/>
    <n v="5"/>
    <x v="18"/>
  </r>
  <r>
    <s v="ID1040"/>
    <s v="19/01/2016 9:44"/>
    <x v="3"/>
    <x v="1"/>
    <s v="Y"/>
    <s v="Y"/>
    <d v="1899-12-30T00:03:11"/>
    <n v="2"/>
    <x v="18"/>
  </r>
  <r>
    <s v="ID1043"/>
    <s v="19/01/2016 10:19"/>
    <x v="2"/>
    <x v="1"/>
    <s v="Y"/>
    <s v="Y"/>
    <d v="1899-12-30T00:05:48"/>
    <n v="5"/>
    <x v="18"/>
  </r>
  <r>
    <s v="ID1048"/>
    <s v="19/01/2016 10:52"/>
    <x v="6"/>
    <x v="3"/>
    <s v="Y"/>
    <s v="Y"/>
    <d v="1899-12-30T00:01:27"/>
    <n v="4"/>
    <x v="18"/>
  </r>
  <r>
    <s v="ID1050"/>
    <s v="19/01/2016 11:25"/>
    <x v="4"/>
    <x v="2"/>
    <s v="Y"/>
    <s v="Y"/>
    <d v="1899-12-30T00:05:39"/>
    <n v="5"/>
    <x v="18"/>
  </r>
  <r>
    <s v="ID1051"/>
    <s v="19/01/2016 11:44"/>
    <x v="4"/>
    <x v="1"/>
    <s v="Y"/>
    <s v="Y"/>
    <d v="1899-12-30T00:06:06"/>
    <n v="5"/>
    <x v="18"/>
  </r>
  <r>
    <s v="ID1053"/>
    <s v="19/01/2016 11:55"/>
    <x v="4"/>
    <x v="1"/>
    <s v="Y"/>
    <s v="Y"/>
    <d v="1899-12-30T00:02:23"/>
    <n v="1"/>
    <x v="18"/>
  </r>
  <r>
    <s v="ID1054"/>
    <s v="19/01/2016 11:55"/>
    <x v="5"/>
    <x v="2"/>
    <s v="Y"/>
    <s v="Y"/>
    <d v="1899-12-30T00:04:00"/>
    <n v="5"/>
    <x v="18"/>
  </r>
  <r>
    <s v="ID1056"/>
    <s v="19/01/2016 12:28"/>
    <x v="1"/>
    <x v="0"/>
    <s v="Y"/>
    <s v="Y"/>
    <d v="1899-12-30T00:06:44"/>
    <n v="2"/>
    <x v="18"/>
  </r>
  <r>
    <s v="ID1057"/>
    <s v="19/01/2016 12:40"/>
    <x v="5"/>
    <x v="4"/>
    <s v="Y"/>
    <s v="Y"/>
    <d v="1899-12-30T00:05:58"/>
    <n v="5"/>
    <x v="18"/>
  </r>
  <r>
    <s v="ID1058"/>
    <s v="19/01/2016 12:40"/>
    <x v="6"/>
    <x v="1"/>
    <s v="Y"/>
    <s v="Y"/>
    <d v="1899-12-30T00:02:06"/>
    <n v="5"/>
    <x v="18"/>
  </r>
  <r>
    <s v="ID1061"/>
    <s v="19/01/2016 13:14"/>
    <x v="4"/>
    <x v="1"/>
    <s v="Y"/>
    <s v="Y"/>
    <d v="1899-12-30T00:01:36"/>
    <n v="5"/>
    <x v="18"/>
  </r>
  <r>
    <s v="ID1062"/>
    <s v="19/01/2016 13:14"/>
    <x v="2"/>
    <x v="0"/>
    <s v="Y"/>
    <s v="Y"/>
    <d v="1899-12-30T00:01:25"/>
    <n v="3"/>
    <x v="18"/>
  </r>
  <r>
    <s v="ID1063"/>
    <s v="19/01/2016 13:22"/>
    <x v="4"/>
    <x v="2"/>
    <s v="Y"/>
    <s v="Y"/>
    <d v="1899-12-30T00:00:57"/>
    <n v="5"/>
    <x v="18"/>
  </r>
  <r>
    <s v="ID1065"/>
    <s v="19/01/2016 13:26"/>
    <x v="0"/>
    <x v="3"/>
    <s v="Y"/>
    <s v="Y"/>
    <d v="1899-12-30T00:02:16"/>
    <n v="5"/>
    <x v="18"/>
  </r>
  <r>
    <s v="ID1066"/>
    <s v="19/01/2016 13:26"/>
    <x v="0"/>
    <x v="3"/>
    <s v="Y"/>
    <s v="Y"/>
    <d v="1899-12-30T00:04:32"/>
    <n v="4"/>
    <x v="18"/>
  </r>
  <r>
    <s v="ID1068"/>
    <s v="19/01/2016 13:36"/>
    <x v="7"/>
    <x v="2"/>
    <s v="Y"/>
    <s v="Y"/>
    <d v="1899-12-30T00:04:52"/>
    <n v="5"/>
    <x v="18"/>
  </r>
  <r>
    <s v="ID1069"/>
    <s v="19/01/2016 13:37"/>
    <x v="1"/>
    <x v="1"/>
    <s v="Y"/>
    <s v="Y"/>
    <d v="1899-12-30T00:05:19"/>
    <n v="3"/>
    <x v="18"/>
  </r>
  <r>
    <s v="ID1071"/>
    <s v="19/01/2016 13:45"/>
    <x v="6"/>
    <x v="1"/>
    <s v="Y"/>
    <s v="Y"/>
    <d v="1899-12-30T00:03:33"/>
    <n v="4"/>
    <x v="18"/>
  </r>
  <r>
    <s v="ID1072"/>
    <s v="19/01/2016 13:45"/>
    <x v="6"/>
    <x v="1"/>
    <s v="Y"/>
    <s v="Y"/>
    <d v="1899-12-30T00:05:45"/>
    <n v="3"/>
    <x v="18"/>
  </r>
  <r>
    <s v="ID1073"/>
    <s v="19/01/2016 14:22"/>
    <x v="1"/>
    <x v="3"/>
    <s v="Y"/>
    <s v="Y"/>
    <d v="1899-12-30T00:06:09"/>
    <n v="5"/>
    <x v="18"/>
  </r>
  <r>
    <s v="ID1074"/>
    <s v="19/01/2016 14:22"/>
    <x v="5"/>
    <x v="1"/>
    <s v="Y"/>
    <s v="Y"/>
    <d v="1899-12-30T00:06:43"/>
    <n v="4"/>
    <x v="18"/>
  </r>
  <r>
    <s v="ID1076"/>
    <s v="19/01/2016 15:00"/>
    <x v="6"/>
    <x v="4"/>
    <s v="Y"/>
    <s v="Y"/>
    <d v="1899-12-30T00:04:15"/>
    <n v="3"/>
    <x v="18"/>
  </r>
  <r>
    <s v="ID1077"/>
    <s v="19/01/2016 15:30"/>
    <x v="3"/>
    <x v="3"/>
    <s v="Y"/>
    <s v="Y"/>
    <d v="1899-12-30T00:02:49"/>
    <n v="3"/>
    <x v="18"/>
  </r>
  <r>
    <s v="ID1078"/>
    <s v="19/01/2016 15:30"/>
    <x v="3"/>
    <x v="4"/>
    <s v="Y"/>
    <s v="Y"/>
    <d v="1899-12-30T00:02:01"/>
    <n v="5"/>
    <x v="18"/>
  </r>
  <r>
    <s v="ID1079"/>
    <s v="19/01/2016 15:34"/>
    <x v="4"/>
    <x v="0"/>
    <s v="Y"/>
    <s v="Y"/>
    <d v="1899-12-30T00:02:27"/>
    <n v="4"/>
    <x v="18"/>
  </r>
  <r>
    <s v="ID1080"/>
    <s v="19/01/2016 15:34"/>
    <x v="2"/>
    <x v="1"/>
    <s v="Y"/>
    <s v="Y"/>
    <d v="1899-12-30T00:01:41"/>
    <n v="2"/>
    <x v="18"/>
  </r>
  <r>
    <s v="ID1082"/>
    <s v="19/01/2016 15:54"/>
    <x v="5"/>
    <x v="4"/>
    <s v="Y"/>
    <s v="Y"/>
    <d v="1899-12-30T00:04:20"/>
    <n v="4"/>
    <x v="18"/>
  </r>
  <r>
    <s v="ID1083"/>
    <s v="19/01/2016 16:09"/>
    <x v="2"/>
    <x v="0"/>
    <s v="Y"/>
    <s v="Y"/>
    <d v="1899-12-30T00:06:32"/>
    <n v="4"/>
    <x v="18"/>
  </r>
  <r>
    <s v="ID1084"/>
    <s v="19/01/2016 16:09"/>
    <x v="7"/>
    <x v="0"/>
    <s v="Y"/>
    <s v="Y"/>
    <d v="1899-12-30T00:04:00"/>
    <n v="4"/>
    <x v="18"/>
  </r>
  <r>
    <s v="ID1086"/>
    <s v="19/01/2016 16:40"/>
    <x v="5"/>
    <x v="0"/>
    <s v="Y"/>
    <s v="Y"/>
    <d v="1899-12-30T00:05:10"/>
    <n v="5"/>
    <x v="18"/>
  </r>
  <r>
    <s v="ID1087"/>
    <s v="19/01/2016 16:56"/>
    <x v="5"/>
    <x v="2"/>
    <s v="Y"/>
    <s v="Y"/>
    <d v="1899-12-30T00:06:47"/>
    <n v="4"/>
    <x v="18"/>
  </r>
  <r>
    <s v="ID1088"/>
    <s v="19/01/2016 16:56"/>
    <x v="7"/>
    <x v="1"/>
    <s v="Y"/>
    <s v="Y"/>
    <d v="1899-12-30T00:01:51"/>
    <n v="4"/>
    <x v="18"/>
  </r>
  <r>
    <s v="ID1089"/>
    <s v="19/01/2016 17:15"/>
    <x v="3"/>
    <x v="3"/>
    <s v="Y"/>
    <s v="Y"/>
    <d v="1899-12-30T00:00:59"/>
    <n v="3"/>
    <x v="18"/>
  </r>
  <r>
    <s v="ID1090"/>
    <s v="19/01/2016 17:15"/>
    <x v="0"/>
    <x v="0"/>
    <s v="Y"/>
    <s v="Y"/>
    <d v="1899-12-30T00:06:35"/>
    <n v="4"/>
    <x v="18"/>
  </r>
  <r>
    <s v="ID1092"/>
    <s v="19/01/2016 17:24"/>
    <x v="4"/>
    <x v="4"/>
    <s v="Y"/>
    <s v="Y"/>
    <d v="1899-12-30T00:06:38"/>
    <n v="4"/>
    <x v="18"/>
  </r>
  <r>
    <s v="ID1094"/>
    <s v="20/01/2016 9:05"/>
    <x v="1"/>
    <x v="2"/>
    <s v="Y"/>
    <s v="Y"/>
    <d v="1899-12-30T00:04:39"/>
    <n v="4"/>
    <x v="19"/>
  </r>
  <r>
    <s v="ID1095"/>
    <s v="20/01/2016 9:46"/>
    <x v="5"/>
    <x v="2"/>
    <s v="Y"/>
    <s v="Y"/>
    <d v="1899-12-30T00:02:41"/>
    <n v="3"/>
    <x v="19"/>
  </r>
  <r>
    <s v="ID1096"/>
    <s v="20/01/2016 9:46"/>
    <x v="1"/>
    <x v="1"/>
    <s v="Y"/>
    <s v="Y"/>
    <d v="1899-12-30T00:04:24"/>
    <n v="4"/>
    <x v="19"/>
  </r>
  <r>
    <s v="ID1099"/>
    <s v="20/01/2016 9:46"/>
    <x v="4"/>
    <x v="3"/>
    <s v="Y"/>
    <s v="Y"/>
    <d v="1899-12-30T00:01:26"/>
    <n v="4"/>
    <x v="19"/>
  </r>
  <r>
    <s v="ID1100"/>
    <s v="20/01/2016 9:46"/>
    <x v="5"/>
    <x v="4"/>
    <s v="Y"/>
    <s v="Y"/>
    <d v="1899-12-30T00:01:49"/>
    <n v="2"/>
    <x v="19"/>
  </r>
  <r>
    <s v="ID1101"/>
    <s v="20/01/2016 10:22"/>
    <x v="1"/>
    <x v="1"/>
    <s v="Y"/>
    <s v="Y"/>
    <d v="1899-12-30T00:04:08"/>
    <n v="4"/>
    <x v="19"/>
  </r>
  <r>
    <s v="ID1102"/>
    <s v="20/01/2016 10:22"/>
    <x v="4"/>
    <x v="2"/>
    <s v="Y"/>
    <s v="Y"/>
    <d v="1899-12-30T00:04:10"/>
    <n v="5"/>
    <x v="19"/>
  </r>
  <r>
    <s v="ID1103"/>
    <s v="20/01/2016 11:24"/>
    <x v="3"/>
    <x v="1"/>
    <s v="Y"/>
    <s v="Y"/>
    <d v="1899-12-30T00:00:56"/>
    <n v="3"/>
    <x v="19"/>
  </r>
  <r>
    <s v="ID1105"/>
    <s v="20/01/2016 12:00"/>
    <x v="5"/>
    <x v="3"/>
    <s v="Y"/>
    <s v="Y"/>
    <d v="1899-12-30T00:04:14"/>
    <n v="5"/>
    <x v="19"/>
  </r>
  <r>
    <s v="ID1106"/>
    <s v="20/01/2016 12:00"/>
    <x v="2"/>
    <x v="1"/>
    <s v="Y"/>
    <s v="Y"/>
    <d v="1899-12-30T00:06:35"/>
    <n v="1"/>
    <x v="19"/>
  </r>
  <r>
    <s v="ID1107"/>
    <s v="20/01/2016 12:07"/>
    <x v="3"/>
    <x v="0"/>
    <s v="Y"/>
    <s v="Y"/>
    <d v="1899-12-30T00:01:16"/>
    <n v="1"/>
    <x v="19"/>
  </r>
  <r>
    <s v="ID1108"/>
    <s v="20/01/2016 12:07"/>
    <x v="2"/>
    <x v="0"/>
    <s v="Y"/>
    <s v="Y"/>
    <d v="1899-12-30T00:05:22"/>
    <n v="2"/>
    <x v="19"/>
  </r>
  <r>
    <s v="ID1109"/>
    <s v="20/01/2016 12:27"/>
    <x v="0"/>
    <x v="4"/>
    <s v="Y"/>
    <s v="Y"/>
    <d v="1899-12-30T00:04:50"/>
    <n v="2"/>
    <x v="19"/>
  </r>
  <r>
    <s v="ID1110"/>
    <s v="20/01/2016 12:27"/>
    <x v="6"/>
    <x v="3"/>
    <s v="Y"/>
    <s v="Y"/>
    <d v="1899-12-30T00:06:22"/>
    <n v="4"/>
    <x v="19"/>
  </r>
  <r>
    <s v="ID1111"/>
    <s v="20/01/2016 12:59"/>
    <x v="6"/>
    <x v="4"/>
    <s v="Y"/>
    <s v="Y"/>
    <d v="1899-12-30T00:05:30"/>
    <n v="4"/>
    <x v="19"/>
  </r>
  <r>
    <s v="ID1112"/>
    <s v="20/01/2016 12:59"/>
    <x v="3"/>
    <x v="3"/>
    <s v="Y"/>
    <s v="Y"/>
    <d v="1899-12-30T00:03:22"/>
    <n v="5"/>
    <x v="19"/>
  </r>
  <r>
    <s v="ID1113"/>
    <s v="20/01/2016 13:00"/>
    <x v="1"/>
    <x v="1"/>
    <s v="Y"/>
    <s v="Y"/>
    <d v="1899-12-30T00:00:34"/>
    <n v="5"/>
    <x v="19"/>
  </r>
  <r>
    <s v="ID1114"/>
    <s v="20/01/2016 13:00"/>
    <x v="1"/>
    <x v="1"/>
    <s v="Y"/>
    <s v="Y"/>
    <d v="1899-12-30T00:01:34"/>
    <n v="5"/>
    <x v="19"/>
  </r>
  <r>
    <s v="ID1116"/>
    <s v="20/01/2016 13:26"/>
    <x v="4"/>
    <x v="2"/>
    <s v="Y"/>
    <s v="Y"/>
    <d v="1899-12-30T00:02:13"/>
    <n v="4"/>
    <x v="19"/>
  </r>
  <r>
    <s v="ID1117"/>
    <s v="20/01/2016 13:26"/>
    <x v="1"/>
    <x v="3"/>
    <s v="Y"/>
    <s v="Y"/>
    <d v="1899-12-30T00:01:01"/>
    <n v="4"/>
    <x v="19"/>
  </r>
  <r>
    <s v="ID1118"/>
    <s v="20/01/2016 13:26"/>
    <x v="1"/>
    <x v="0"/>
    <s v="Y"/>
    <s v="Y"/>
    <d v="1899-12-30T00:01:34"/>
    <n v="3"/>
    <x v="19"/>
  </r>
  <r>
    <s v="ID1119"/>
    <s v="20/01/2016 13:59"/>
    <x v="5"/>
    <x v="3"/>
    <s v="Y"/>
    <s v="Y"/>
    <d v="1899-12-30T00:06:46"/>
    <n v="3"/>
    <x v="19"/>
  </r>
  <r>
    <s v="ID1121"/>
    <s v="20/01/2016 14:03"/>
    <x v="4"/>
    <x v="2"/>
    <s v="Y"/>
    <s v="Y"/>
    <d v="1899-12-30T00:04:53"/>
    <n v="3"/>
    <x v="19"/>
  </r>
  <r>
    <s v="ID1122"/>
    <s v="20/01/2016 14:03"/>
    <x v="4"/>
    <x v="2"/>
    <s v="Y"/>
    <s v="Y"/>
    <d v="1899-12-30T00:02:28"/>
    <n v="3"/>
    <x v="19"/>
  </r>
  <r>
    <s v="ID1123"/>
    <s v="20/01/2016 16:00"/>
    <x v="3"/>
    <x v="2"/>
    <s v="Y"/>
    <s v="Y"/>
    <d v="1899-12-30T00:04:11"/>
    <n v="2"/>
    <x v="19"/>
  </r>
  <r>
    <s v="ID1124"/>
    <s v="20/01/2016 16:00"/>
    <x v="3"/>
    <x v="2"/>
    <s v="Y"/>
    <s v="Y"/>
    <d v="1899-12-30T00:06:32"/>
    <n v="3"/>
    <x v="19"/>
  </r>
  <r>
    <s v="ID1125"/>
    <s v="20/01/2016 16:20"/>
    <x v="3"/>
    <x v="1"/>
    <s v="Y"/>
    <s v="Y"/>
    <d v="1899-12-30T00:02:57"/>
    <n v="5"/>
    <x v="19"/>
  </r>
  <r>
    <s v="ID1127"/>
    <s v="20/01/2016 17:42"/>
    <x v="5"/>
    <x v="3"/>
    <s v="Y"/>
    <s v="Y"/>
    <d v="1899-12-30T00:00:45"/>
    <n v="3"/>
    <x v="19"/>
  </r>
  <r>
    <s v="ID1128"/>
    <s v="20/01/2016 17:42"/>
    <x v="3"/>
    <x v="0"/>
    <s v="Y"/>
    <s v="Y"/>
    <d v="1899-12-30T00:02:20"/>
    <n v="4"/>
    <x v="19"/>
  </r>
  <r>
    <s v="ID1129"/>
    <s v="20/01/2016 17:55"/>
    <x v="5"/>
    <x v="3"/>
    <s v="Y"/>
    <s v="Y"/>
    <d v="1899-12-30T00:01:48"/>
    <n v="4"/>
    <x v="19"/>
  </r>
  <r>
    <s v="ID1132"/>
    <s v="20/01/2016 17:57"/>
    <x v="5"/>
    <x v="4"/>
    <s v="Y"/>
    <s v="Y"/>
    <d v="1899-12-30T00:01:22"/>
    <n v="3"/>
    <x v="19"/>
  </r>
  <r>
    <s v="ID1133"/>
    <s v="21/01/2016 9:20"/>
    <x v="3"/>
    <x v="3"/>
    <s v="Y"/>
    <s v="Y"/>
    <d v="1899-12-30T00:02:11"/>
    <n v="1"/>
    <x v="20"/>
  </r>
  <r>
    <s v="ID1134"/>
    <s v="21/01/2016 9:20"/>
    <x v="4"/>
    <x v="4"/>
    <s v="Y"/>
    <s v="Y"/>
    <d v="1899-12-30T00:02:54"/>
    <n v="5"/>
    <x v="20"/>
  </r>
  <r>
    <s v="ID1136"/>
    <s v="21/01/2016 9:37"/>
    <x v="2"/>
    <x v="4"/>
    <s v="Y"/>
    <s v="Y"/>
    <d v="1899-12-30T00:01:19"/>
    <n v="5"/>
    <x v="20"/>
  </r>
  <r>
    <s v="ID1137"/>
    <s v="21/01/2016 9:56"/>
    <x v="6"/>
    <x v="0"/>
    <s v="Y"/>
    <s v="Y"/>
    <d v="1899-12-30T00:05:24"/>
    <n v="3"/>
    <x v="20"/>
  </r>
  <r>
    <s v="ID1138"/>
    <s v="21/01/2016 9:56"/>
    <x v="0"/>
    <x v="2"/>
    <s v="Y"/>
    <s v="Y"/>
    <d v="1899-12-30T00:04:53"/>
    <n v="4"/>
    <x v="20"/>
  </r>
  <r>
    <s v="ID1139"/>
    <s v="21/01/2016 10:14"/>
    <x v="4"/>
    <x v="0"/>
    <s v="Y"/>
    <s v="Y"/>
    <d v="1899-12-30T00:03:13"/>
    <n v="1"/>
    <x v="20"/>
  </r>
  <r>
    <s v="ID1140"/>
    <s v="21/01/2016 10:14"/>
    <x v="4"/>
    <x v="4"/>
    <s v="Y"/>
    <s v="Y"/>
    <d v="1899-12-30T00:02:11"/>
    <n v="5"/>
    <x v="20"/>
  </r>
  <r>
    <s v="ID1141"/>
    <s v="21/01/2016 10:19"/>
    <x v="6"/>
    <x v="2"/>
    <s v="Y"/>
    <s v="Y"/>
    <d v="1899-12-30T00:01:49"/>
    <n v="5"/>
    <x v="20"/>
  </r>
  <r>
    <s v="ID1142"/>
    <s v="21/01/2016 10:19"/>
    <x v="4"/>
    <x v="3"/>
    <s v="Y"/>
    <s v="Y"/>
    <d v="1899-12-30T00:02:13"/>
    <n v="4"/>
    <x v="20"/>
  </r>
  <r>
    <s v="ID1143"/>
    <s v="21/01/2016 10:24"/>
    <x v="2"/>
    <x v="3"/>
    <s v="Y"/>
    <s v="Y"/>
    <d v="1899-12-30T00:06:00"/>
    <n v="4"/>
    <x v="20"/>
  </r>
  <r>
    <s v="ID1144"/>
    <s v="21/01/2016 10:24"/>
    <x v="6"/>
    <x v="0"/>
    <s v="Y"/>
    <s v="Y"/>
    <d v="1899-12-30T00:06:02"/>
    <n v="1"/>
    <x v="20"/>
  </r>
  <r>
    <s v="ID1145"/>
    <s v="21/01/2016 10:53"/>
    <x v="3"/>
    <x v="3"/>
    <s v="Y"/>
    <s v="Y"/>
    <d v="1899-12-30T00:01:47"/>
    <n v="4"/>
    <x v="20"/>
  </r>
  <r>
    <s v="ID1146"/>
    <s v="21/01/2016 10:53"/>
    <x v="6"/>
    <x v="0"/>
    <s v="Y"/>
    <s v="Y"/>
    <d v="1899-12-30T00:05:56"/>
    <n v="3"/>
    <x v="20"/>
  </r>
  <r>
    <s v="ID1147"/>
    <s v="21/01/2016 10:59"/>
    <x v="2"/>
    <x v="0"/>
    <s v="Y"/>
    <s v="Y"/>
    <d v="1899-12-30T00:01:37"/>
    <n v="2"/>
    <x v="20"/>
  </r>
  <r>
    <s v="ID1149"/>
    <s v="21/01/2016 11:15"/>
    <x v="7"/>
    <x v="1"/>
    <s v="Y"/>
    <s v="Y"/>
    <d v="1899-12-30T00:06:53"/>
    <n v="1"/>
    <x v="20"/>
  </r>
  <r>
    <s v="ID1151"/>
    <s v="21/01/2016 12:02"/>
    <x v="4"/>
    <x v="4"/>
    <s v="Y"/>
    <s v="Y"/>
    <d v="1899-12-30T00:04:59"/>
    <n v="3"/>
    <x v="20"/>
  </r>
  <r>
    <s v="ID1152"/>
    <s v="21/01/2016 12:02"/>
    <x v="6"/>
    <x v="2"/>
    <s v="Y"/>
    <s v="Y"/>
    <d v="1899-12-30T00:00:50"/>
    <n v="4"/>
    <x v="20"/>
  </r>
  <r>
    <s v="ID1153"/>
    <s v="21/01/2016 12:02"/>
    <x v="2"/>
    <x v="4"/>
    <s v="Y"/>
    <s v="Y"/>
    <d v="1899-12-30T00:06:25"/>
    <n v="5"/>
    <x v="20"/>
  </r>
  <r>
    <s v="ID1155"/>
    <s v="21/01/2016 12:07"/>
    <x v="1"/>
    <x v="4"/>
    <s v="Y"/>
    <s v="Y"/>
    <d v="1899-12-30T00:00:37"/>
    <n v="5"/>
    <x v="20"/>
  </r>
  <r>
    <s v="ID1160"/>
    <s v="21/01/2016 15:48"/>
    <x v="1"/>
    <x v="3"/>
    <s v="Y"/>
    <s v="Y"/>
    <d v="1899-12-30T00:02:14"/>
    <n v="4"/>
    <x v="20"/>
  </r>
  <r>
    <s v="ID1161"/>
    <s v="21/01/2016 16:03"/>
    <x v="7"/>
    <x v="0"/>
    <s v="Y"/>
    <s v="Y"/>
    <d v="1899-12-30T00:01:47"/>
    <n v="2"/>
    <x v="20"/>
  </r>
  <r>
    <s v="ID1164"/>
    <s v="21/01/2016 16:20"/>
    <x v="4"/>
    <x v="0"/>
    <s v="Y"/>
    <s v="Y"/>
    <d v="1899-12-30T00:00:47"/>
    <n v="3"/>
    <x v="20"/>
  </r>
  <r>
    <s v="ID1165"/>
    <s v="21/01/2016 16:29"/>
    <x v="6"/>
    <x v="3"/>
    <s v="Y"/>
    <s v="Y"/>
    <d v="1899-12-30T00:02:51"/>
    <n v="5"/>
    <x v="20"/>
  </r>
  <r>
    <s v="ID1166"/>
    <s v="21/01/2016 16:29"/>
    <x v="0"/>
    <x v="1"/>
    <s v="Y"/>
    <s v="Y"/>
    <d v="1899-12-30T00:04:23"/>
    <n v="3"/>
    <x v="20"/>
  </r>
  <r>
    <s v="ID1167"/>
    <s v="21/01/2016 16:46"/>
    <x v="5"/>
    <x v="0"/>
    <s v="Y"/>
    <s v="Y"/>
    <d v="1899-12-30T00:06:58"/>
    <n v="3"/>
    <x v="20"/>
  </r>
  <r>
    <s v="ID1168"/>
    <s v="21/01/2016 16:46"/>
    <x v="7"/>
    <x v="0"/>
    <s v="Y"/>
    <s v="Y"/>
    <d v="1899-12-30T00:01:25"/>
    <n v="1"/>
    <x v="20"/>
  </r>
  <r>
    <s v="ID1169"/>
    <s v="21/01/2016 17:11"/>
    <x v="7"/>
    <x v="4"/>
    <s v="Y"/>
    <s v="Y"/>
    <d v="1899-12-30T00:04:37"/>
    <n v="4"/>
    <x v="20"/>
  </r>
  <r>
    <s v="ID1170"/>
    <s v="21/01/2016 17:11"/>
    <x v="6"/>
    <x v="1"/>
    <s v="Y"/>
    <s v="Y"/>
    <d v="1899-12-30T00:05:06"/>
    <n v="3"/>
    <x v="20"/>
  </r>
  <r>
    <s v="ID1171"/>
    <s v="21/01/2016 17:26"/>
    <x v="4"/>
    <x v="4"/>
    <s v="Y"/>
    <s v="Y"/>
    <d v="1899-12-30T00:01:16"/>
    <n v="4"/>
    <x v="20"/>
  </r>
  <r>
    <s v="ID1173"/>
    <s v="21/01/2016 17:26"/>
    <x v="1"/>
    <x v="3"/>
    <s v="Y"/>
    <s v="Y"/>
    <d v="1899-12-30T00:00:42"/>
    <n v="4"/>
    <x v="20"/>
  </r>
  <r>
    <s v="ID1174"/>
    <s v="21/01/2016 17:26"/>
    <x v="6"/>
    <x v="3"/>
    <s v="Y"/>
    <s v="Y"/>
    <d v="1899-12-30T00:00:54"/>
    <n v="5"/>
    <x v="20"/>
  </r>
  <r>
    <s v="ID1175"/>
    <s v="21/01/2016 17:26"/>
    <x v="2"/>
    <x v="3"/>
    <s v="Y"/>
    <s v="Y"/>
    <d v="1899-12-30T00:06:04"/>
    <n v="5"/>
    <x v="20"/>
  </r>
  <r>
    <s v="ID1177"/>
    <s v="21/01/2016 17:36"/>
    <x v="2"/>
    <x v="3"/>
    <s v="Y"/>
    <s v="Y"/>
    <d v="1899-12-30T00:06:28"/>
    <n v="4"/>
    <x v="20"/>
  </r>
  <r>
    <s v="ID1178"/>
    <s v="21/01/2016 17:36"/>
    <x v="6"/>
    <x v="1"/>
    <s v="Y"/>
    <s v="Y"/>
    <d v="1899-12-30T00:02:54"/>
    <n v="4"/>
    <x v="20"/>
  </r>
  <r>
    <s v="ID1180"/>
    <s v="21/01/2016 17:38"/>
    <x v="1"/>
    <x v="2"/>
    <s v="Y"/>
    <s v="Y"/>
    <d v="1899-12-30T00:02:10"/>
    <n v="4"/>
    <x v="20"/>
  </r>
  <r>
    <s v="ID1182"/>
    <s v="22/01/2016 9:11"/>
    <x v="0"/>
    <x v="2"/>
    <s v="Y"/>
    <s v="Y"/>
    <d v="1899-12-30T00:01:08"/>
    <n v="3"/>
    <x v="21"/>
  </r>
  <r>
    <s v="ID1183"/>
    <s v="22/01/2016 9:11"/>
    <x v="0"/>
    <x v="4"/>
    <s v="Y"/>
    <s v="Y"/>
    <d v="1899-12-30T00:03:37"/>
    <n v="1"/>
    <x v="21"/>
  </r>
  <r>
    <s v="ID1184"/>
    <s v="22/01/2016 9:11"/>
    <x v="3"/>
    <x v="3"/>
    <s v="Y"/>
    <s v="Y"/>
    <d v="1899-12-30T00:05:24"/>
    <n v="4"/>
    <x v="21"/>
  </r>
  <r>
    <s v="ID1185"/>
    <s v="22/01/2016 9:24"/>
    <x v="6"/>
    <x v="2"/>
    <s v="Y"/>
    <s v="Y"/>
    <d v="1899-12-30T00:06:07"/>
    <n v="3"/>
    <x v="21"/>
  </r>
  <r>
    <s v="ID1186"/>
    <s v="22/01/2016 9:24"/>
    <x v="0"/>
    <x v="3"/>
    <s v="Y"/>
    <s v="Y"/>
    <d v="1899-12-30T00:05:02"/>
    <n v="4"/>
    <x v="21"/>
  </r>
  <r>
    <s v="ID1187"/>
    <s v="22/01/2016 9:48"/>
    <x v="6"/>
    <x v="3"/>
    <s v="Y"/>
    <s v="Y"/>
    <d v="1899-12-30T00:02:14"/>
    <n v="5"/>
    <x v="21"/>
  </r>
  <r>
    <s v="ID1188"/>
    <s v="22/01/2016 9:48"/>
    <x v="3"/>
    <x v="0"/>
    <s v="Y"/>
    <s v="Y"/>
    <d v="1899-12-30T00:06:53"/>
    <n v="4"/>
    <x v="21"/>
  </r>
  <r>
    <s v="ID1189"/>
    <s v="22/01/2016 9:59"/>
    <x v="3"/>
    <x v="4"/>
    <s v="Y"/>
    <s v="Y"/>
    <d v="1899-12-30T00:04:44"/>
    <n v="1"/>
    <x v="21"/>
  </r>
  <r>
    <s v="ID1190"/>
    <s v="22/01/2016 9:59"/>
    <x v="6"/>
    <x v="2"/>
    <s v="Y"/>
    <s v="Y"/>
    <d v="1899-12-30T00:01:17"/>
    <n v="2"/>
    <x v="21"/>
  </r>
  <r>
    <s v="ID1193"/>
    <s v="22/01/2016 11:39"/>
    <x v="6"/>
    <x v="2"/>
    <s v="Y"/>
    <s v="Y"/>
    <d v="1899-12-30T00:05:02"/>
    <n v="5"/>
    <x v="21"/>
  </r>
  <r>
    <s v="ID1194"/>
    <s v="22/01/2016 11:39"/>
    <x v="3"/>
    <x v="4"/>
    <s v="Y"/>
    <s v="Y"/>
    <d v="1899-12-30T00:06:05"/>
    <n v="3"/>
    <x v="21"/>
  </r>
  <r>
    <s v="ID1196"/>
    <s v="22/01/2016 11:42"/>
    <x v="6"/>
    <x v="1"/>
    <s v="Y"/>
    <s v="Y"/>
    <d v="1899-12-30T00:05:05"/>
    <n v="4"/>
    <x v="21"/>
  </r>
  <r>
    <s v="ID1197"/>
    <s v="22/01/2016 11:55"/>
    <x v="2"/>
    <x v="1"/>
    <s v="Y"/>
    <s v="Y"/>
    <d v="1899-12-30T00:07:00"/>
    <n v="3"/>
    <x v="21"/>
  </r>
  <r>
    <s v="ID1198"/>
    <s v="22/01/2016 11:55"/>
    <x v="4"/>
    <x v="2"/>
    <s v="Y"/>
    <s v="Y"/>
    <d v="1899-12-30T00:05:34"/>
    <n v="5"/>
    <x v="21"/>
  </r>
  <r>
    <s v="ID1199"/>
    <s v="22/01/2016 11:55"/>
    <x v="7"/>
    <x v="2"/>
    <s v="Y"/>
    <s v="Y"/>
    <d v="1899-12-30T00:04:46"/>
    <n v="3"/>
    <x v="21"/>
  </r>
  <r>
    <s v="ID1200"/>
    <s v="22/01/2016 11:55"/>
    <x v="7"/>
    <x v="2"/>
    <s v="Y"/>
    <s v="Y"/>
    <d v="1899-12-30T00:00:35"/>
    <n v="5"/>
    <x v="21"/>
  </r>
  <r>
    <s v="ID1204"/>
    <s v="22/01/2016 14:19"/>
    <x v="7"/>
    <x v="1"/>
    <s v="Y"/>
    <s v="Y"/>
    <d v="1899-12-30T00:06:42"/>
    <n v="4"/>
    <x v="21"/>
  </r>
  <r>
    <s v="ID1206"/>
    <s v="22/01/2016 14:22"/>
    <x v="1"/>
    <x v="3"/>
    <s v="Y"/>
    <s v="Y"/>
    <d v="1899-12-30T00:06:10"/>
    <n v="1"/>
    <x v="21"/>
  </r>
  <r>
    <s v="ID1207"/>
    <s v="22/01/2016 14:44"/>
    <x v="3"/>
    <x v="3"/>
    <s v="Y"/>
    <s v="Y"/>
    <d v="1899-12-30T00:01:10"/>
    <n v="3"/>
    <x v="21"/>
  </r>
  <r>
    <s v="ID1208"/>
    <s v="22/01/2016 14:44"/>
    <x v="0"/>
    <x v="2"/>
    <s v="Y"/>
    <s v="Y"/>
    <d v="1899-12-30T00:01:21"/>
    <n v="5"/>
    <x v="21"/>
  </r>
  <r>
    <s v="ID1210"/>
    <s v="22/01/2016 14:48"/>
    <x v="4"/>
    <x v="2"/>
    <s v="Y"/>
    <s v="Y"/>
    <d v="1899-12-30T00:04:55"/>
    <n v="4"/>
    <x v="21"/>
  </r>
  <r>
    <s v="ID1212"/>
    <s v="22/01/2016 14:49"/>
    <x v="2"/>
    <x v="1"/>
    <s v="Y"/>
    <s v="Y"/>
    <d v="1899-12-30T00:01:00"/>
    <n v="1"/>
    <x v="21"/>
  </r>
  <r>
    <s v="ID1218"/>
    <s v="22/01/2016 16:01"/>
    <x v="3"/>
    <x v="3"/>
    <s v="Y"/>
    <s v="Y"/>
    <d v="1899-12-30T00:01:05"/>
    <n v="5"/>
    <x v="21"/>
  </r>
  <r>
    <s v="ID1222"/>
    <s v="22/01/2016 16:50"/>
    <x v="1"/>
    <x v="0"/>
    <s v="Y"/>
    <s v="Y"/>
    <d v="1899-12-30T00:06:09"/>
    <n v="5"/>
    <x v="21"/>
  </r>
  <r>
    <s v="ID1223"/>
    <s v="22/01/2016 16:56"/>
    <x v="2"/>
    <x v="3"/>
    <s v="Y"/>
    <s v="Y"/>
    <d v="1899-12-30T00:04:09"/>
    <n v="5"/>
    <x v="21"/>
  </r>
  <r>
    <s v="ID1226"/>
    <s v="22/01/2016 17:25"/>
    <x v="2"/>
    <x v="1"/>
    <s v="Y"/>
    <s v="Y"/>
    <d v="1899-12-30T00:04:12"/>
    <n v="5"/>
    <x v="21"/>
  </r>
  <r>
    <s v="ID1227"/>
    <s v="22/01/2016 17:38"/>
    <x v="0"/>
    <x v="3"/>
    <s v="Y"/>
    <s v="Y"/>
    <d v="1899-12-30T00:01:42"/>
    <n v="3"/>
    <x v="21"/>
  </r>
  <r>
    <s v="ID1229"/>
    <s v="22/01/2016 17:47"/>
    <x v="4"/>
    <x v="1"/>
    <s v="Y"/>
    <s v="Y"/>
    <d v="1899-12-30T00:04:01"/>
    <n v="2"/>
    <x v="21"/>
  </r>
  <r>
    <s v="ID1231"/>
    <s v="23/01/2016 9:31"/>
    <x v="2"/>
    <x v="3"/>
    <s v="Y"/>
    <s v="Y"/>
    <d v="1899-12-30T00:01:13"/>
    <n v="2"/>
    <x v="22"/>
  </r>
  <r>
    <s v="ID1232"/>
    <s v="23/01/2016 9:31"/>
    <x v="6"/>
    <x v="2"/>
    <s v="Y"/>
    <s v="Y"/>
    <d v="1899-12-30T00:01:27"/>
    <n v="5"/>
    <x v="22"/>
  </r>
  <r>
    <s v="ID1233"/>
    <s v="23/01/2016 9:40"/>
    <x v="2"/>
    <x v="4"/>
    <s v="Y"/>
    <s v="Y"/>
    <d v="1899-12-30T00:03:37"/>
    <n v="5"/>
    <x v="22"/>
  </r>
  <r>
    <s v="ID1234"/>
    <s v="23/01/2016 9:40"/>
    <x v="1"/>
    <x v="2"/>
    <s v="Y"/>
    <s v="Y"/>
    <d v="1899-12-30T00:02:42"/>
    <n v="3"/>
    <x v="22"/>
  </r>
  <r>
    <s v="ID1236"/>
    <s v="23/01/2016 9:51"/>
    <x v="7"/>
    <x v="3"/>
    <s v="Y"/>
    <s v="Y"/>
    <d v="1899-12-30T00:05:46"/>
    <n v="4"/>
    <x v="22"/>
  </r>
  <r>
    <s v="ID1237"/>
    <s v="23/01/2016 9:57"/>
    <x v="0"/>
    <x v="2"/>
    <s v="Y"/>
    <s v="Y"/>
    <d v="1899-12-30T00:05:31"/>
    <n v="3"/>
    <x v="22"/>
  </r>
  <r>
    <s v="ID1240"/>
    <s v="23/01/2016 10:49"/>
    <x v="7"/>
    <x v="4"/>
    <s v="Y"/>
    <s v="Y"/>
    <d v="1899-12-30T00:02:49"/>
    <n v="4"/>
    <x v="22"/>
  </r>
  <r>
    <s v="ID1241"/>
    <s v="23/01/2016 11:00"/>
    <x v="4"/>
    <x v="0"/>
    <s v="Y"/>
    <s v="Y"/>
    <d v="1899-12-30T00:02:49"/>
    <n v="2"/>
    <x v="22"/>
  </r>
  <r>
    <s v="ID1242"/>
    <s v="23/01/2016 11:00"/>
    <x v="6"/>
    <x v="3"/>
    <s v="Y"/>
    <s v="Y"/>
    <d v="1899-12-30T00:06:48"/>
    <n v="5"/>
    <x v="22"/>
  </r>
  <r>
    <s v="ID1243"/>
    <s v="23/01/2016 11:18"/>
    <x v="5"/>
    <x v="3"/>
    <s v="Y"/>
    <s v="Y"/>
    <d v="1899-12-30T00:01:21"/>
    <n v="5"/>
    <x v="22"/>
  </r>
  <r>
    <s v="ID1245"/>
    <s v="23/01/2016 11:29"/>
    <x v="4"/>
    <x v="4"/>
    <s v="Y"/>
    <s v="Y"/>
    <d v="1899-12-30T00:03:29"/>
    <n v="3"/>
    <x v="22"/>
  </r>
  <r>
    <s v="ID1248"/>
    <s v="23/01/2016 11:32"/>
    <x v="5"/>
    <x v="2"/>
    <s v="Y"/>
    <s v="Y"/>
    <d v="1899-12-30T00:00:42"/>
    <n v="5"/>
    <x v="22"/>
  </r>
  <r>
    <s v="ID1249"/>
    <s v="23/01/2016 11:35"/>
    <x v="0"/>
    <x v="0"/>
    <s v="Y"/>
    <s v="Y"/>
    <d v="1899-12-30T00:05:03"/>
    <n v="5"/>
    <x v="22"/>
  </r>
  <r>
    <s v="ID1250"/>
    <s v="23/01/2016 11:35"/>
    <x v="1"/>
    <x v="1"/>
    <s v="Y"/>
    <s v="Y"/>
    <d v="1899-12-30T00:05:16"/>
    <n v="2"/>
    <x v="22"/>
  </r>
  <r>
    <s v="ID1251"/>
    <s v="23/01/2016 11:36"/>
    <x v="5"/>
    <x v="2"/>
    <s v="Y"/>
    <s v="Y"/>
    <d v="1899-12-30T00:01:15"/>
    <n v="3"/>
    <x v="22"/>
  </r>
  <r>
    <s v="ID1252"/>
    <s v="23/01/2016 11:36"/>
    <x v="4"/>
    <x v="2"/>
    <s v="Y"/>
    <s v="Y"/>
    <d v="1899-12-30T00:01:21"/>
    <n v="3"/>
    <x v="22"/>
  </r>
  <r>
    <s v="ID1253"/>
    <s v="23/01/2016 11:44"/>
    <x v="3"/>
    <x v="3"/>
    <s v="Y"/>
    <s v="Y"/>
    <d v="1899-12-30T00:06:12"/>
    <n v="3"/>
    <x v="22"/>
  </r>
  <r>
    <s v="ID1255"/>
    <s v="23/01/2016 11:55"/>
    <x v="6"/>
    <x v="0"/>
    <s v="Y"/>
    <s v="Y"/>
    <d v="1899-12-30T00:03:37"/>
    <n v="3"/>
    <x v="22"/>
  </r>
  <r>
    <s v="ID1256"/>
    <s v="23/01/2016 11:55"/>
    <x v="6"/>
    <x v="2"/>
    <s v="Y"/>
    <s v="Y"/>
    <d v="1899-12-30T00:04:12"/>
    <n v="2"/>
    <x v="22"/>
  </r>
  <r>
    <s v="ID1257"/>
    <s v="23/01/2016 12:14"/>
    <x v="6"/>
    <x v="0"/>
    <s v="Y"/>
    <s v="Y"/>
    <d v="1899-12-30T00:03:47"/>
    <n v="3"/>
    <x v="22"/>
  </r>
  <r>
    <s v="ID1258"/>
    <s v="23/01/2016 12:14"/>
    <x v="0"/>
    <x v="1"/>
    <s v="Y"/>
    <s v="Y"/>
    <d v="1899-12-30T00:01:44"/>
    <n v="5"/>
    <x v="22"/>
  </r>
  <r>
    <s v="ID1259"/>
    <s v="23/01/2016 12:43"/>
    <x v="7"/>
    <x v="3"/>
    <s v="Y"/>
    <s v="Y"/>
    <d v="1899-12-30T00:01:14"/>
    <n v="4"/>
    <x v="22"/>
  </r>
  <r>
    <s v="ID1260"/>
    <s v="23/01/2016 12:43"/>
    <x v="2"/>
    <x v="1"/>
    <s v="Y"/>
    <s v="Y"/>
    <d v="1899-12-30T00:05:55"/>
    <n v="5"/>
    <x v="22"/>
  </r>
  <r>
    <s v="ID1261"/>
    <s v="23/01/2016 12:54"/>
    <x v="2"/>
    <x v="1"/>
    <s v="Y"/>
    <s v="Y"/>
    <d v="1899-12-30T00:01:34"/>
    <n v="2"/>
    <x v="22"/>
  </r>
  <r>
    <s v="ID1263"/>
    <s v="23/01/2016 13:33"/>
    <x v="0"/>
    <x v="2"/>
    <s v="Y"/>
    <s v="Y"/>
    <d v="1899-12-30T00:03:12"/>
    <n v="5"/>
    <x v="22"/>
  </r>
  <r>
    <s v="ID1265"/>
    <s v="23/01/2016 13:37"/>
    <x v="7"/>
    <x v="2"/>
    <s v="Y"/>
    <s v="Y"/>
    <d v="1899-12-30T00:01:50"/>
    <n v="5"/>
    <x v="22"/>
  </r>
  <r>
    <s v="ID1266"/>
    <s v="23/01/2016 13:37"/>
    <x v="5"/>
    <x v="2"/>
    <s v="Y"/>
    <s v="Y"/>
    <d v="1899-12-30T00:06:42"/>
    <n v="5"/>
    <x v="22"/>
  </r>
  <r>
    <s v="ID1267"/>
    <s v="23/01/2016 14:13"/>
    <x v="7"/>
    <x v="1"/>
    <s v="Y"/>
    <s v="Y"/>
    <d v="1899-12-30T00:02:00"/>
    <n v="4"/>
    <x v="22"/>
  </r>
  <r>
    <s v="ID1269"/>
    <s v="23/01/2016 14:52"/>
    <x v="7"/>
    <x v="4"/>
    <s v="Y"/>
    <s v="Y"/>
    <d v="1899-12-30T00:01:06"/>
    <n v="5"/>
    <x v="22"/>
  </r>
  <r>
    <s v="ID1274"/>
    <s v="23/01/2016 16:13"/>
    <x v="2"/>
    <x v="3"/>
    <s v="Y"/>
    <s v="Y"/>
    <d v="1899-12-30T00:01:20"/>
    <n v="2"/>
    <x v="22"/>
  </r>
  <r>
    <s v="ID1275"/>
    <s v="23/01/2016 16:37"/>
    <x v="4"/>
    <x v="1"/>
    <s v="Y"/>
    <s v="Y"/>
    <d v="1899-12-30T00:01:43"/>
    <n v="4"/>
    <x v="22"/>
  </r>
  <r>
    <s v="ID1276"/>
    <s v="23/01/2016 16:37"/>
    <x v="0"/>
    <x v="4"/>
    <s v="Y"/>
    <s v="Y"/>
    <d v="1899-12-30T00:05:48"/>
    <n v="3"/>
    <x v="22"/>
  </r>
  <r>
    <s v="ID1277"/>
    <s v="23/01/2016 16:45"/>
    <x v="1"/>
    <x v="3"/>
    <s v="Y"/>
    <s v="Y"/>
    <d v="1899-12-30T00:06:03"/>
    <n v="3"/>
    <x v="22"/>
  </r>
  <r>
    <s v="ID1278"/>
    <s v="23/01/2016 16:45"/>
    <x v="0"/>
    <x v="3"/>
    <s v="Y"/>
    <s v="Y"/>
    <d v="1899-12-30T00:04:58"/>
    <n v="3"/>
    <x v="22"/>
  </r>
  <r>
    <s v="ID1279"/>
    <s v="23/01/2016 17:24"/>
    <x v="5"/>
    <x v="1"/>
    <s v="Y"/>
    <s v="Y"/>
    <d v="1899-12-30T00:01:11"/>
    <n v="4"/>
    <x v="22"/>
  </r>
  <r>
    <s v="ID1281"/>
    <s v="23/01/2016 17:41"/>
    <x v="5"/>
    <x v="3"/>
    <s v="Y"/>
    <s v="Y"/>
    <d v="1899-12-30T00:05:54"/>
    <n v="2"/>
    <x v="22"/>
  </r>
  <r>
    <s v="ID1282"/>
    <s v="23/01/2016 17:41"/>
    <x v="2"/>
    <x v="3"/>
    <s v="Y"/>
    <s v="Y"/>
    <d v="1899-12-30T00:02:44"/>
    <n v="3"/>
    <x v="22"/>
  </r>
  <r>
    <s v="ID1286"/>
    <s v="24/01/2016 9:05"/>
    <x v="0"/>
    <x v="3"/>
    <s v="Y"/>
    <s v="Y"/>
    <d v="1899-12-30T00:06:36"/>
    <n v="2"/>
    <x v="23"/>
  </r>
  <r>
    <s v="ID1287"/>
    <s v="24/01/2016 9:05"/>
    <x v="5"/>
    <x v="1"/>
    <s v="Y"/>
    <s v="Y"/>
    <d v="1899-12-30T00:04:32"/>
    <n v="3"/>
    <x v="23"/>
  </r>
  <r>
    <s v="ID1289"/>
    <s v="24/01/2016 9:12"/>
    <x v="2"/>
    <x v="2"/>
    <s v="Y"/>
    <s v="Y"/>
    <d v="1899-12-30T00:00:50"/>
    <n v="1"/>
    <x v="23"/>
  </r>
  <r>
    <s v="ID1290"/>
    <s v="24/01/2016 9:12"/>
    <x v="6"/>
    <x v="0"/>
    <s v="Y"/>
    <s v="Y"/>
    <d v="1899-12-30T00:02:11"/>
    <n v="3"/>
    <x v="23"/>
  </r>
  <r>
    <s v="ID1291"/>
    <s v="24/01/2016 9:20"/>
    <x v="5"/>
    <x v="4"/>
    <s v="Y"/>
    <s v="Y"/>
    <d v="1899-12-30T00:03:56"/>
    <n v="3"/>
    <x v="23"/>
  </r>
  <r>
    <s v="ID1292"/>
    <s v="24/01/2016 9:20"/>
    <x v="2"/>
    <x v="4"/>
    <s v="Y"/>
    <s v="Y"/>
    <d v="1899-12-30T00:01:28"/>
    <n v="1"/>
    <x v="23"/>
  </r>
  <r>
    <s v="ID1293"/>
    <s v="24/01/2016 9:24"/>
    <x v="5"/>
    <x v="1"/>
    <s v="Y"/>
    <s v="Y"/>
    <d v="1899-12-30T00:03:05"/>
    <n v="5"/>
    <x v="23"/>
  </r>
  <r>
    <s v="ID1295"/>
    <s v="24/01/2016 9:54"/>
    <x v="4"/>
    <x v="4"/>
    <s v="Y"/>
    <s v="Y"/>
    <d v="1899-12-30T00:05:47"/>
    <n v="3"/>
    <x v="23"/>
  </r>
  <r>
    <s v="ID1297"/>
    <s v="24/01/2016 10:03"/>
    <x v="2"/>
    <x v="2"/>
    <s v="Y"/>
    <s v="Y"/>
    <d v="1899-12-30T00:05:35"/>
    <n v="2"/>
    <x v="23"/>
  </r>
  <r>
    <s v="ID1298"/>
    <s v="24/01/2016 10:03"/>
    <x v="6"/>
    <x v="1"/>
    <s v="Y"/>
    <s v="Y"/>
    <d v="1899-12-30T00:01:55"/>
    <n v="1"/>
    <x v="23"/>
  </r>
  <r>
    <s v="ID1299"/>
    <s v="24/01/2016 10:04"/>
    <x v="6"/>
    <x v="3"/>
    <s v="Y"/>
    <s v="Y"/>
    <d v="1899-12-30T00:05:11"/>
    <n v="5"/>
    <x v="23"/>
  </r>
  <r>
    <s v="ID1302"/>
    <s v="24/01/2016 10:04"/>
    <x v="7"/>
    <x v="3"/>
    <s v="Y"/>
    <s v="Y"/>
    <d v="1899-12-30T00:03:13"/>
    <n v="4"/>
    <x v="23"/>
  </r>
  <r>
    <s v="ID1303"/>
    <s v="24/01/2016 10:29"/>
    <x v="4"/>
    <x v="1"/>
    <s v="Y"/>
    <s v="Y"/>
    <d v="1899-12-30T00:04:35"/>
    <n v="4"/>
    <x v="23"/>
  </r>
  <r>
    <s v="ID1305"/>
    <s v="24/01/2016 10:32"/>
    <x v="5"/>
    <x v="2"/>
    <s v="Y"/>
    <s v="Y"/>
    <d v="1899-12-30T00:00:31"/>
    <n v="3"/>
    <x v="23"/>
  </r>
  <r>
    <s v="ID1307"/>
    <s v="24/01/2016 11:11"/>
    <x v="7"/>
    <x v="0"/>
    <s v="Y"/>
    <s v="Y"/>
    <d v="1899-12-30T00:03:05"/>
    <n v="3"/>
    <x v="23"/>
  </r>
  <r>
    <s v="ID1308"/>
    <s v="24/01/2016 11:11"/>
    <x v="0"/>
    <x v="3"/>
    <s v="Y"/>
    <s v="Y"/>
    <d v="1899-12-30T00:06:30"/>
    <n v="1"/>
    <x v="23"/>
  </r>
  <r>
    <s v="ID1309"/>
    <s v="24/01/2016 11:42"/>
    <x v="3"/>
    <x v="4"/>
    <s v="Y"/>
    <s v="Y"/>
    <d v="1899-12-30T00:03:54"/>
    <n v="4"/>
    <x v="23"/>
  </r>
  <r>
    <s v="ID1310"/>
    <s v="24/01/2016 11:42"/>
    <x v="2"/>
    <x v="0"/>
    <s v="Y"/>
    <s v="Y"/>
    <d v="1899-12-30T00:06:19"/>
    <n v="3"/>
    <x v="23"/>
  </r>
  <r>
    <s v="ID1311"/>
    <s v="24/01/2016 12:21"/>
    <x v="1"/>
    <x v="0"/>
    <s v="Y"/>
    <s v="Y"/>
    <d v="1899-12-30T00:03:43"/>
    <n v="3"/>
    <x v="23"/>
  </r>
  <r>
    <s v="ID1312"/>
    <s v="24/01/2016 12:21"/>
    <x v="0"/>
    <x v="3"/>
    <s v="Y"/>
    <s v="Y"/>
    <d v="1899-12-30T00:04:19"/>
    <n v="4"/>
    <x v="23"/>
  </r>
  <r>
    <s v="ID1314"/>
    <s v="24/01/2016 12:25"/>
    <x v="3"/>
    <x v="1"/>
    <s v="Y"/>
    <s v="Y"/>
    <d v="1899-12-30T00:06:44"/>
    <n v="3"/>
    <x v="23"/>
  </r>
  <r>
    <s v="ID1315"/>
    <s v="24/01/2016 13:00"/>
    <x v="4"/>
    <x v="3"/>
    <s v="Y"/>
    <s v="Y"/>
    <d v="1899-12-30T00:03:59"/>
    <n v="4"/>
    <x v="23"/>
  </r>
  <r>
    <s v="ID1316"/>
    <s v="24/01/2016 13:00"/>
    <x v="5"/>
    <x v="1"/>
    <s v="Y"/>
    <s v="Y"/>
    <d v="1899-12-30T00:05:43"/>
    <n v="4"/>
    <x v="23"/>
  </r>
  <r>
    <s v="ID1317"/>
    <s v="24/01/2016 13:13"/>
    <x v="7"/>
    <x v="3"/>
    <s v="Y"/>
    <s v="Y"/>
    <d v="1899-12-30T00:03:06"/>
    <n v="2"/>
    <x v="23"/>
  </r>
  <r>
    <s v="ID1318"/>
    <s v="24/01/2016 13:13"/>
    <x v="5"/>
    <x v="4"/>
    <s v="Y"/>
    <s v="Y"/>
    <d v="1899-12-30T00:06:04"/>
    <n v="3"/>
    <x v="23"/>
  </r>
  <r>
    <s v="ID1319"/>
    <s v="24/01/2016 14:15"/>
    <x v="0"/>
    <x v="4"/>
    <s v="Y"/>
    <s v="Y"/>
    <d v="1899-12-30T00:03:50"/>
    <n v="5"/>
    <x v="23"/>
  </r>
  <r>
    <s v="ID1320"/>
    <s v="24/01/2016 14:15"/>
    <x v="7"/>
    <x v="4"/>
    <s v="Y"/>
    <s v="Y"/>
    <d v="1899-12-30T00:04:43"/>
    <n v="1"/>
    <x v="23"/>
  </r>
  <r>
    <s v="ID1321"/>
    <s v="24/01/2016 14:45"/>
    <x v="5"/>
    <x v="4"/>
    <s v="Y"/>
    <s v="Y"/>
    <d v="1899-12-30T00:01:09"/>
    <n v="3"/>
    <x v="23"/>
  </r>
  <r>
    <s v="ID1322"/>
    <s v="24/01/2016 14:45"/>
    <x v="0"/>
    <x v="4"/>
    <s v="Y"/>
    <s v="Y"/>
    <d v="1899-12-30T00:03:09"/>
    <n v="2"/>
    <x v="23"/>
  </r>
  <r>
    <s v="ID1323"/>
    <s v="24/01/2016 14:47"/>
    <x v="6"/>
    <x v="4"/>
    <s v="Y"/>
    <s v="Y"/>
    <d v="1899-12-30T00:04:30"/>
    <n v="2"/>
    <x v="23"/>
  </r>
  <r>
    <s v="ID1325"/>
    <s v="24/01/2016 15:48"/>
    <x v="7"/>
    <x v="1"/>
    <s v="Y"/>
    <s v="Y"/>
    <d v="1899-12-30T00:03:39"/>
    <n v="5"/>
    <x v="23"/>
  </r>
  <r>
    <s v="ID1326"/>
    <s v="24/01/2016 15:48"/>
    <x v="7"/>
    <x v="1"/>
    <s v="Y"/>
    <s v="Y"/>
    <d v="1899-12-30T00:06:11"/>
    <n v="5"/>
    <x v="23"/>
  </r>
  <r>
    <s v="ID1327"/>
    <s v="24/01/2016 15:59"/>
    <x v="1"/>
    <x v="2"/>
    <s v="Y"/>
    <s v="Y"/>
    <d v="1899-12-30T00:06:01"/>
    <n v="4"/>
    <x v="23"/>
  </r>
  <r>
    <s v="ID1328"/>
    <s v="24/01/2016 15:59"/>
    <x v="5"/>
    <x v="3"/>
    <s v="Y"/>
    <s v="Y"/>
    <d v="1899-12-30T00:04:49"/>
    <n v="2"/>
    <x v="23"/>
  </r>
  <r>
    <s v="ID1329"/>
    <s v="24/01/2016 16:01"/>
    <x v="2"/>
    <x v="2"/>
    <s v="Y"/>
    <s v="Y"/>
    <d v="1899-12-30T00:00:43"/>
    <n v="1"/>
    <x v="23"/>
  </r>
  <r>
    <s v="ID1330"/>
    <s v="24/01/2016 16:01"/>
    <x v="2"/>
    <x v="3"/>
    <s v="Y"/>
    <s v="Y"/>
    <d v="1899-12-30T00:03:10"/>
    <n v="3"/>
    <x v="23"/>
  </r>
  <r>
    <s v="ID1331"/>
    <s v="24/01/2016 16:45"/>
    <x v="2"/>
    <x v="4"/>
    <s v="Y"/>
    <s v="Y"/>
    <d v="1899-12-30T00:02:21"/>
    <n v="3"/>
    <x v="23"/>
  </r>
  <r>
    <s v="ID1332"/>
    <s v="24/01/2016 16:45"/>
    <x v="1"/>
    <x v="4"/>
    <s v="Y"/>
    <s v="Y"/>
    <d v="1899-12-30T00:04:26"/>
    <n v="3"/>
    <x v="23"/>
  </r>
  <r>
    <s v="ID1334"/>
    <s v="24/01/2016 17:16"/>
    <x v="2"/>
    <x v="1"/>
    <s v="Y"/>
    <s v="Y"/>
    <d v="1899-12-30T00:06:21"/>
    <n v="4"/>
    <x v="23"/>
  </r>
  <r>
    <s v="ID1335"/>
    <s v="24/01/2016 17:25"/>
    <x v="4"/>
    <x v="1"/>
    <s v="Y"/>
    <s v="Y"/>
    <d v="1899-12-30T00:02:35"/>
    <n v="1"/>
    <x v="23"/>
  </r>
  <r>
    <s v="ID1336"/>
    <s v="24/01/2016 17:25"/>
    <x v="3"/>
    <x v="1"/>
    <s v="Y"/>
    <s v="Y"/>
    <d v="1899-12-30T00:01:17"/>
    <n v="4"/>
    <x v="23"/>
  </r>
  <r>
    <s v="ID1337"/>
    <s v="24/01/2016 17:54"/>
    <x v="0"/>
    <x v="2"/>
    <s v="Y"/>
    <s v="Y"/>
    <d v="1899-12-30T00:01:46"/>
    <n v="4"/>
    <x v="23"/>
  </r>
  <r>
    <s v="ID1338"/>
    <s v="24/01/2016 17:54"/>
    <x v="4"/>
    <x v="4"/>
    <s v="Y"/>
    <s v="Y"/>
    <d v="1899-12-30T00:06:13"/>
    <n v="4"/>
    <x v="23"/>
  </r>
  <r>
    <s v="ID1339"/>
    <s v="25/01/2016 9:15"/>
    <x v="7"/>
    <x v="3"/>
    <s v="Y"/>
    <s v="Y"/>
    <d v="1899-12-30T00:01:32"/>
    <n v="4"/>
    <x v="24"/>
  </r>
  <r>
    <s v="ID1340"/>
    <s v="25/01/2016 9:15"/>
    <x v="5"/>
    <x v="1"/>
    <s v="Y"/>
    <s v="Y"/>
    <d v="1899-12-30T00:06:36"/>
    <n v="4"/>
    <x v="24"/>
  </r>
  <r>
    <s v="ID1341"/>
    <s v="25/01/2016 9:25"/>
    <x v="4"/>
    <x v="3"/>
    <s v="Y"/>
    <s v="Y"/>
    <d v="1899-12-30T00:06:50"/>
    <n v="3"/>
    <x v="24"/>
  </r>
  <r>
    <s v="ID1342"/>
    <s v="25/01/2016 9:25"/>
    <x v="4"/>
    <x v="2"/>
    <s v="Y"/>
    <s v="Y"/>
    <d v="1899-12-30T00:03:40"/>
    <n v="5"/>
    <x v="24"/>
  </r>
  <r>
    <s v="ID1343"/>
    <s v="25/01/2016 9:33"/>
    <x v="7"/>
    <x v="4"/>
    <s v="Y"/>
    <s v="Y"/>
    <d v="1899-12-30T00:06:57"/>
    <n v="3"/>
    <x v="24"/>
  </r>
  <r>
    <s v="ID1344"/>
    <s v="25/01/2016 9:33"/>
    <x v="3"/>
    <x v="1"/>
    <s v="Y"/>
    <s v="Y"/>
    <d v="1899-12-30T00:05:45"/>
    <n v="4"/>
    <x v="24"/>
  </r>
  <r>
    <s v="ID1345"/>
    <s v="25/01/2016 9:37"/>
    <x v="1"/>
    <x v="4"/>
    <s v="Y"/>
    <s v="Y"/>
    <d v="1899-12-30T00:06:23"/>
    <n v="3"/>
    <x v="24"/>
  </r>
  <r>
    <s v="ID1346"/>
    <s v="25/01/2016 9:37"/>
    <x v="6"/>
    <x v="3"/>
    <s v="Y"/>
    <s v="Y"/>
    <d v="1899-12-30T00:06:35"/>
    <n v="3"/>
    <x v="24"/>
  </r>
  <r>
    <s v="ID1347"/>
    <s v="25/01/2016 10:10"/>
    <x v="6"/>
    <x v="0"/>
    <s v="Y"/>
    <s v="Y"/>
    <d v="1899-12-30T00:05:13"/>
    <n v="5"/>
    <x v="24"/>
  </r>
  <r>
    <s v="ID1351"/>
    <s v="25/01/2016 10:42"/>
    <x v="5"/>
    <x v="3"/>
    <s v="Y"/>
    <s v="Y"/>
    <d v="1899-12-30T00:05:58"/>
    <n v="4"/>
    <x v="24"/>
  </r>
  <r>
    <s v="ID1352"/>
    <s v="25/01/2016 10:42"/>
    <x v="7"/>
    <x v="4"/>
    <s v="Y"/>
    <s v="Y"/>
    <d v="1899-12-30T00:06:05"/>
    <n v="5"/>
    <x v="24"/>
  </r>
  <r>
    <s v="ID1353"/>
    <s v="25/01/2016 11:03"/>
    <x v="0"/>
    <x v="4"/>
    <s v="Y"/>
    <s v="Y"/>
    <d v="1899-12-30T00:02:05"/>
    <n v="5"/>
    <x v="24"/>
  </r>
  <r>
    <s v="ID1354"/>
    <s v="25/01/2016 11:03"/>
    <x v="0"/>
    <x v="4"/>
    <s v="Y"/>
    <s v="Y"/>
    <d v="1899-12-30T00:05:33"/>
    <n v="5"/>
    <x v="24"/>
  </r>
  <r>
    <s v="ID1357"/>
    <s v="25/01/2016 11:48"/>
    <x v="0"/>
    <x v="0"/>
    <s v="Y"/>
    <s v="Y"/>
    <d v="1899-12-30T00:04:43"/>
    <n v="3"/>
    <x v="24"/>
  </r>
  <r>
    <s v="ID1358"/>
    <s v="25/01/2016 11:48"/>
    <x v="1"/>
    <x v="0"/>
    <s v="Y"/>
    <s v="Y"/>
    <d v="1899-12-30T00:01:43"/>
    <n v="4"/>
    <x v="24"/>
  </r>
  <r>
    <s v="ID1359"/>
    <s v="25/01/2016 11:54"/>
    <x v="5"/>
    <x v="0"/>
    <s v="Y"/>
    <s v="Y"/>
    <d v="1899-12-30T00:05:31"/>
    <n v="4"/>
    <x v="24"/>
  </r>
  <r>
    <s v="ID1360"/>
    <s v="25/01/2016 11:54"/>
    <x v="1"/>
    <x v="1"/>
    <s v="Y"/>
    <s v="Y"/>
    <d v="1899-12-30T00:03:14"/>
    <n v="4"/>
    <x v="24"/>
  </r>
  <r>
    <s v="ID1362"/>
    <s v="25/01/2016 11:54"/>
    <x v="2"/>
    <x v="4"/>
    <s v="Y"/>
    <s v="Y"/>
    <d v="1899-12-30T00:03:45"/>
    <n v="3"/>
    <x v="24"/>
  </r>
  <r>
    <s v="ID1363"/>
    <s v="25/01/2016 12:00"/>
    <x v="3"/>
    <x v="1"/>
    <s v="Y"/>
    <s v="Y"/>
    <d v="1899-12-30T00:04:49"/>
    <n v="4"/>
    <x v="24"/>
  </r>
  <r>
    <s v="ID1364"/>
    <s v="25/01/2016 12:00"/>
    <x v="1"/>
    <x v="4"/>
    <s v="Y"/>
    <s v="Y"/>
    <d v="1899-12-30T00:01:43"/>
    <n v="1"/>
    <x v="24"/>
  </r>
  <r>
    <s v="ID1365"/>
    <s v="25/01/2016 12:10"/>
    <x v="6"/>
    <x v="2"/>
    <s v="Y"/>
    <s v="Y"/>
    <d v="1899-12-30T00:03:11"/>
    <n v="4"/>
    <x v="24"/>
  </r>
  <r>
    <s v="ID1367"/>
    <s v="25/01/2016 12:12"/>
    <x v="7"/>
    <x v="2"/>
    <s v="Y"/>
    <s v="Y"/>
    <d v="1899-12-30T00:05:35"/>
    <n v="3"/>
    <x v="24"/>
  </r>
  <r>
    <s v="ID1369"/>
    <s v="25/01/2016 12:18"/>
    <x v="2"/>
    <x v="1"/>
    <s v="Y"/>
    <s v="Y"/>
    <d v="1899-12-30T00:01:21"/>
    <n v="4"/>
    <x v="24"/>
  </r>
  <r>
    <s v="ID1370"/>
    <s v="25/01/2016 12:18"/>
    <x v="0"/>
    <x v="1"/>
    <s v="Y"/>
    <s v="Y"/>
    <d v="1899-12-30T00:05:39"/>
    <n v="4"/>
    <x v="24"/>
  </r>
  <r>
    <s v="ID1371"/>
    <s v="25/01/2016 12:21"/>
    <x v="2"/>
    <x v="0"/>
    <s v="Y"/>
    <s v="Y"/>
    <d v="1899-12-30T00:05:50"/>
    <n v="5"/>
    <x v="24"/>
  </r>
  <r>
    <s v="ID1373"/>
    <s v="25/01/2016 12:21"/>
    <x v="3"/>
    <x v="4"/>
    <s v="Y"/>
    <s v="Y"/>
    <d v="1899-12-30T00:01:23"/>
    <n v="3"/>
    <x v="24"/>
  </r>
  <r>
    <s v="ID1374"/>
    <s v="25/01/2016 12:21"/>
    <x v="2"/>
    <x v="0"/>
    <s v="Y"/>
    <s v="Y"/>
    <d v="1899-12-30T00:05:12"/>
    <n v="3"/>
    <x v="24"/>
  </r>
  <r>
    <s v="ID1376"/>
    <s v="25/01/2016 12:43"/>
    <x v="1"/>
    <x v="2"/>
    <s v="Y"/>
    <s v="Y"/>
    <d v="1899-12-30T00:06:30"/>
    <n v="5"/>
    <x v="24"/>
  </r>
  <r>
    <s v="ID1377"/>
    <s v="25/01/2016 12:53"/>
    <x v="7"/>
    <x v="1"/>
    <s v="Y"/>
    <s v="Y"/>
    <d v="1899-12-30T00:06:09"/>
    <n v="2"/>
    <x v="24"/>
  </r>
  <r>
    <s v="ID1378"/>
    <s v="25/01/2016 12:53"/>
    <x v="4"/>
    <x v="2"/>
    <s v="Y"/>
    <s v="Y"/>
    <d v="1899-12-30T00:06:03"/>
    <n v="3"/>
    <x v="24"/>
  </r>
  <r>
    <s v="ID1379"/>
    <s v="25/01/2016 14:11"/>
    <x v="3"/>
    <x v="0"/>
    <s v="Y"/>
    <s v="Y"/>
    <d v="1899-12-30T00:04:11"/>
    <n v="3"/>
    <x v="24"/>
  </r>
  <r>
    <s v="ID1380"/>
    <s v="25/01/2016 14:11"/>
    <x v="5"/>
    <x v="3"/>
    <s v="Y"/>
    <s v="Y"/>
    <d v="1899-12-30T00:05:03"/>
    <n v="2"/>
    <x v="24"/>
  </r>
  <r>
    <s v="ID1382"/>
    <s v="25/01/2016 14:11"/>
    <x v="6"/>
    <x v="3"/>
    <s v="Y"/>
    <s v="Y"/>
    <d v="1899-12-30T00:04:04"/>
    <n v="4"/>
    <x v="24"/>
  </r>
  <r>
    <s v="ID1384"/>
    <s v="25/01/2016 14:12"/>
    <x v="6"/>
    <x v="0"/>
    <s v="Y"/>
    <s v="Y"/>
    <d v="1899-12-30T00:06:36"/>
    <n v="3"/>
    <x v="24"/>
  </r>
  <r>
    <s v="ID1385"/>
    <s v="25/01/2016 14:26"/>
    <x v="5"/>
    <x v="1"/>
    <s v="Y"/>
    <s v="Y"/>
    <d v="1899-12-30T00:00:54"/>
    <n v="3"/>
    <x v="24"/>
  </r>
  <r>
    <s v="ID1387"/>
    <s v="25/01/2016 14:34"/>
    <x v="3"/>
    <x v="1"/>
    <s v="Y"/>
    <s v="Y"/>
    <d v="1899-12-30T00:06:03"/>
    <n v="3"/>
    <x v="24"/>
  </r>
  <r>
    <s v="ID1388"/>
    <s v="25/01/2016 14:34"/>
    <x v="5"/>
    <x v="2"/>
    <s v="Y"/>
    <s v="Y"/>
    <d v="1899-12-30T00:03:18"/>
    <n v="3"/>
    <x v="24"/>
  </r>
  <r>
    <s v="ID1389"/>
    <s v="25/01/2016 15:04"/>
    <x v="7"/>
    <x v="0"/>
    <s v="Y"/>
    <s v="Y"/>
    <d v="1899-12-30T00:05:10"/>
    <n v="4"/>
    <x v="24"/>
  </r>
  <r>
    <s v="ID1390"/>
    <s v="25/01/2016 15:04"/>
    <x v="1"/>
    <x v="3"/>
    <s v="Y"/>
    <s v="Y"/>
    <d v="1899-12-30T00:02:10"/>
    <n v="3"/>
    <x v="24"/>
  </r>
  <r>
    <s v="ID1392"/>
    <s v="25/01/2016 15:05"/>
    <x v="6"/>
    <x v="3"/>
    <s v="Y"/>
    <s v="Y"/>
    <d v="1899-12-30T00:00:32"/>
    <n v="3"/>
    <x v="24"/>
  </r>
  <r>
    <s v="ID1393"/>
    <s v="25/01/2016 15:20"/>
    <x v="7"/>
    <x v="3"/>
    <s v="Y"/>
    <s v="Y"/>
    <d v="1899-12-30T00:03:48"/>
    <n v="3"/>
    <x v="24"/>
  </r>
  <r>
    <s v="ID1394"/>
    <s v="25/01/2016 15:20"/>
    <x v="5"/>
    <x v="4"/>
    <s v="Y"/>
    <s v="Y"/>
    <d v="1899-12-30T00:06:35"/>
    <n v="1"/>
    <x v="24"/>
  </r>
  <r>
    <s v="ID1395"/>
    <s v="25/01/2016 15:51"/>
    <x v="0"/>
    <x v="2"/>
    <s v="Y"/>
    <s v="Y"/>
    <d v="1899-12-30T00:05:57"/>
    <n v="5"/>
    <x v="24"/>
  </r>
  <r>
    <s v="ID1397"/>
    <s v="25/01/2016 15:53"/>
    <x v="2"/>
    <x v="2"/>
    <s v="Y"/>
    <s v="Y"/>
    <d v="1899-12-30T00:04:53"/>
    <n v="3"/>
    <x v="24"/>
  </r>
  <r>
    <s v="ID1398"/>
    <s v="25/01/2016 15:53"/>
    <x v="5"/>
    <x v="2"/>
    <s v="Y"/>
    <s v="Y"/>
    <d v="1899-12-30T00:05:02"/>
    <n v="5"/>
    <x v="24"/>
  </r>
  <r>
    <s v="ID1399"/>
    <s v="25/01/2016 16:13"/>
    <x v="3"/>
    <x v="3"/>
    <s v="Y"/>
    <s v="Y"/>
    <d v="1899-12-30T00:05:46"/>
    <n v="3"/>
    <x v="24"/>
  </r>
  <r>
    <s v="ID1400"/>
    <s v="25/01/2016 16:13"/>
    <x v="6"/>
    <x v="2"/>
    <s v="Y"/>
    <s v="Y"/>
    <d v="1899-12-30T00:01:09"/>
    <n v="3"/>
    <x v="24"/>
  </r>
  <r>
    <s v="ID1401"/>
    <s v="25/01/2016 17:32"/>
    <x v="0"/>
    <x v="1"/>
    <s v="Y"/>
    <s v="Y"/>
    <d v="1899-12-30T00:06:38"/>
    <n v="5"/>
    <x v="24"/>
  </r>
  <r>
    <s v="ID1402"/>
    <s v="25/01/2016 17:32"/>
    <x v="1"/>
    <x v="0"/>
    <s v="Y"/>
    <s v="Y"/>
    <d v="1899-12-30T00:05:44"/>
    <n v="5"/>
    <x v="24"/>
  </r>
  <r>
    <s v="ID1403"/>
    <s v="26/01/2016 9:05"/>
    <x v="3"/>
    <x v="0"/>
    <s v="Y"/>
    <s v="Y"/>
    <d v="1899-12-30T00:01:02"/>
    <n v="4"/>
    <x v="25"/>
  </r>
  <r>
    <s v="ID1404"/>
    <s v="26/01/2016 9:05"/>
    <x v="6"/>
    <x v="0"/>
    <s v="Y"/>
    <s v="Y"/>
    <d v="1899-12-30T00:02:25"/>
    <n v="4"/>
    <x v="25"/>
  </r>
  <r>
    <s v="ID1405"/>
    <s v="26/01/2016 9:30"/>
    <x v="7"/>
    <x v="1"/>
    <s v="Y"/>
    <s v="Y"/>
    <d v="1899-12-30T00:00:51"/>
    <n v="5"/>
    <x v="25"/>
  </r>
  <r>
    <s v="ID1406"/>
    <s v="26/01/2016 9:30"/>
    <x v="2"/>
    <x v="2"/>
    <s v="Y"/>
    <s v="Y"/>
    <d v="1899-12-30T00:01:17"/>
    <n v="3"/>
    <x v="25"/>
  </r>
  <r>
    <s v="ID1408"/>
    <s v="26/01/2016 9:41"/>
    <x v="3"/>
    <x v="1"/>
    <s v="Y"/>
    <s v="Y"/>
    <d v="1899-12-30T00:03:53"/>
    <n v="3"/>
    <x v="25"/>
  </r>
  <r>
    <s v="ID1410"/>
    <s v="26/01/2016 9:51"/>
    <x v="4"/>
    <x v="1"/>
    <s v="Y"/>
    <s v="Y"/>
    <d v="1899-12-30T00:02:50"/>
    <n v="3"/>
    <x v="25"/>
  </r>
  <r>
    <s v="ID1411"/>
    <s v="26/01/2016 10:27"/>
    <x v="0"/>
    <x v="0"/>
    <s v="Y"/>
    <s v="Y"/>
    <d v="1899-12-30T00:02:31"/>
    <n v="3"/>
    <x v="25"/>
  </r>
  <r>
    <s v="ID1412"/>
    <s v="26/01/2016 10:27"/>
    <x v="0"/>
    <x v="0"/>
    <s v="Y"/>
    <s v="Y"/>
    <d v="1899-12-30T00:02:18"/>
    <n v="3"/>
    <x v="25"/>
  </r>
  <r>
    <s v="ID1413"/>
    <s v="26/01/2016 10:40"/>
    <x v="0"/>
    <x v="0"/>
    <s v="Y"/>
    <s v="Y"/>
    <d v="1899-12-30T00:05:29"/>
    <n v="2"/>
    <x v="25"/>
  </r>
  <r>
    <s v="ID1415"/>
    <s v="26/01/2016 10:50"/>
    <x v="0"/>
    <x v="1"/>
    <s v="Y"/>
    <s v="Y"/>
    <d v="1899-12-30T00:01:31"/>
    <n v="3"/>
    <x v="25"/>
  </r>
  <r>
    <s v="ID1416"/>
    <s v="26/01/2016 10:50"/>
    <x v="1"/>
    <x v="3"/>
    <s v="Y"/>
    <s v="Y"/>
    <d v="1899-12-30T00:05:52"/>
    <n v="5"/>
    <x v="25"/>
  </r>
  <r>
    <s v="ID1417"/>
    <s v="26/01/2016 10:52"/>
    <x v="3"/>
    <x v="0"/>
    <s v="Y"/>
    <s v="Y"/>
    <d v="1899-12-30T00:03:35"/>
    <n v="1"/>
    <x v="25"/>
  </r>
  <r>
    <s v="ID1418"/>
    <s v="26/01/2016 10:52"/>
    <x v="3"/>
    <x v="4"/>
    <s v="Y"/>
    <s v="Y"/>
    <d v="1899-12-30T00:01:42"/>
    <n v="3"/>
    <x v="25"/>
  </r>
  <r>
    <s v="ID1419"/>
    <s v="26/01/2016 10:59"/>
    <x v="7"/>
    <x v="1"/>
    <s v="Y"/>
    <s v="Y"/>
    <d v="1899-12-30T00:06:48"/>
    <n v="5"/>
    <x v="25"/>
  </r>
  <r>
    <s v="ID1420"/>
    <s v="26/01/2016 10:59"/>
    <x v="7"/>
    <x v="3"/>
    <s v="Y"/>
    <s v="Y"/>
    <d v="1899-12-30T00:02:46"/>
    <n v="4"/>
    <x v="25"/>
  </r>
  <r>
    <s v="ID1422"/>
    <s v="26/01/2016 11:19"/>
    <x v="7"/>
    <x v="1"/>
    <s v="Y"/>
    <s v="Y"/>
    <d v="1899-12-30T00:05:16"/>
    <n v="3"/>
    <x v="25"/>
  </r>
  <r>
    <s v="ID1423"/>
    <s v="26/01/2016 11:47"/>
    <x v="0"/>
    <x v="3"/>
    <s v="Y"/>
    <s v="Y"/>
    <d v="1899-12-30T00:03:52"/>
    <n v="5"/>
    <x v="25"/>
  </r>
  <r>
    <s v="ID1424"/>
    <s v="26/01/2016 11:47"/>
    <x v="0"/>
    <x v="0"/>
    <s v="Y"/>
    <s v="Y"/>
    <d v="1899-12-30T00:06:35"/>
    <n v="4"/>
    <x v="25"/>
  </r>
  <r>
    <s v="ID1425"/>
    <s v="26/01/2016 12:48"/>
    <x v="0"/>
    <x v="3"/>
    <s v="Y"/>
    <s v="Y"/>
    <d v="1899-12-30T00:01:52"/>
    <n v="3"/>
    <x v="25"/>
  </r>
  <r>
    <s v="ID1427"/>
    <s v="26/01/2016 12:50"/>
    <x v="7"/>
    <x v="2"/>
    <s v="Y"/>
    <s v="Y"/>
    <d v="1899-12-30T00:00:44"/>
    <n v="3"/>
    <x v="25"/>
  </r>
  <r>
    <s v="ID1428"/>
    <s v="26/01/2016 12:50"/>
    <x v="2"/>
    <x v="4"/>
    <s v="Y"/>
    <s v="Y"/>
    <d v="1899-12-30T00:04:21"/>
    <n v="5"/>
    <x v="25"/>
  </r>
  <r>
    <s v="ID1429"/>
    <s v="26/01/2016 12:56"/>
    <x v="1"/>
    <x v="3"/>
    <s v="Y"/>
    <s v="Y"/>
    <d v="1899-12-30T00:02:27"/>
    <n v="3"/>
    <x v="25"/>
  </r>
  <r>
    <s v="ID1430"/>
    <s v="26/01/2016 12:56"/>
    <x v="1"/>
    <x v="1"/>
    <s v="Y"/>
    <s v="Y"/>
    <d v="1899-12-30T00:04:37"/>
    <n v="4"/>
    <x v="25"/>
  </r>
  <r>
    <s v="ID1431"/>
    <s v="26/01/2016 13:04"/>
    <x v="7"/>
    <x v="3"/>
    <s v="Y"/>
    <s v="Y"/>
    <d v="1899-12-30T00:01:30"/>
    <n v="3"/>
    <x v="25"/>
  </r>
  <r>
    <s v="ID1432"/>
    <s v="26/01/2016 13:04"/>
    <x v="0"/>
    <x v="3"/>
    <s v="Y"/>
    <s v="Y"/>
    <d v="1899-12-30T00:05:17"/>
    <n v="2"/>
    <x v="25"/>
  </r>
  <r>
    <s v="ID1433"/>
    <s v="26/01/2016 13:04"/>
    <x v="7"/>
    <x v="4"/>
    <s v="Y"/>
    <s v="Y"/>
    <d v="1899-12-30T00:02:51"/>
    <n v="4"/>
    <x v="25"/>
  </r>
  <r>
    <s v="ID1434"/>
    <s v="26/01/2016 13:04"/>
    <x v="4"/>
    <x v="4"/>
    <s v="Y"/>
    <s v="Y"/>
    <d v="1899-12-30T00:06:12"/>
    <n v="5"/>
    <x v="25"/>
  </r>
  <r>
    <s v="ID1435"/>
    <s v="26/01/2016 14:08"/>
    <x v="4"/>
    <x v="3"/>
    <s v="Y"/>
    <s v="Y"/>
    <d v="1899-12-30T00:04:47"/>
    <n v="5"/>
    <x v="25"/>
  </r>
  <r>
    <s v="ID1437"/>
    <s v="26/01/2016 14:18"/>
    <x v="4"/>
    <x v="3"/>
    <s v="Y"/>
    <s v="Y"/>
    <d v="1899-12-30T00:04:26"/>
    <n v="2"/>
    <x v="25"/>
  </r>
  <r>
    <s v="ID1438"/>
    <s v="26/01/2016 14:18"/>
    <x v="2"/>
    <x v="0"/>
    <s v="Y"/>
    <s v="Y"/>
    <d v="1899-12-30T00:03:44"/>
    <n v="4"/>
    <x v="25"/>
  </r>
  <r>
    <s v="ID1439"/>
    <s v="26/01/2016 14:26"/>
    <x v="0"/>
    <x v="2"/>
    <s v="Y"/>
    <s v="Y"/>
    <d v="1899-12-30T00:06:42"/>
    <n v="5"/>
    <x v="25"/>
  </r>
  <r>
    <s v="ID1440"/>
    <s v="26/01/2016 14:26"/>
    <x v="3"/>
    <x v="4"/>
    <s v="Y"/>
    <s v="Y"/>
    <d v="1899-12-30T00:05:42"/>
    <n v="3"/>
    <x v="25"/>
  </r>
  <r>
    <s v="ID1441"/>
    <s v="26/01/2016 14:51"/>
    <x v="0"/>
    <x v="2"/>
    <s v="Y"/>
    <s v="Y"/>
    <d v="1899-12-30T00:04:48"/>
    <n v="3"/>
    <x v="25"/>
  </r>
  <r>
    <s v="ID1442"/>
    <s v="26/01/2016 14:51"/>
    <x v="1"/>
    <x v="1"/>
    <s v="Y"/>
    <s v="Y"/>
    <d v="1899-12-30T00:05:20"/>
    <n v="3"/>
    <x v="25"/>
  </r>
  <r>
    <s v="ID1443"/>
    <s v="26/01/2016 15:15"/>
    <x v="0"/>
    <x v="2"/>
    <s v="Y"/>
    <s v="Y"/>
    <d v="1899-12-30T00:00:52"/>
    <n v="1"/>
    <x v="25"/>
  </r>
  <r>
    <s v="ID1444"/>
    <s v="26/01/2016 15:15"/>
    <x v="6"/>
    <x v="0"/>
    <s v="Y"/>
    <s v="Y"/>
    <d v="1899-12-30T00:05:08"/>
    <n v="3"/>
    <x v="25"/>
  </r>
  <r>
    <s v="ID1445"/>
    <s v="26/01/2016 15:21"/>
    <x v="6"/>
    <x v="3"/>
    <s v="Y"/>
    <s v="Y"/>
    <d v="1899-12-30T00:02:18"/>
    <n v="2"/>
    <x v="25"/>
  </r>
  <r>
    <s v="ID1446"/>
    <s v="26/01/2016 15:21"/>
    <x v="2"/>
    <x v="0"/>
    <s v="Y"/>
    <s v="Y"/>
    <d v="1899-12-30T00:02:29"/>
    <n v="4"/>
    <x v="25"/>
  </r>
  <r>
    <s v="ID1447"/>
    <s v="26/01/2016 15:25"/>
    <x v="7"/>
    <x v="0"/>
    <s v="Y"/>
    <s v="Y"/>
    <d v="1899-12-30T00:03:29"/>
    <n v="4"/>
    <x v="25"/>
  </r>
  <r>
    <s v="ID1448"/>
    <s v="26/01/2016 15:25"/>
    <x v="0"/>
    <x v="1"/>
    <s v="Y"/>
    <s v="Y"/>
    <d v="1899-12-30T00:01:22"/>
    <n v="5"/>
    <x v="25"/>
  </r>
  <r>
    <s v="ID1449"/>
    <s v="26/01/2016 15:28"/>
    <x v="2"/>
    <x v="2"/>
    <s v="Y"/>
    <s v="Y"/>
    <d v="1899-12-30T00:01:04"/>
    <n v="5"/>
    <x v="25"/>
  </r>
  <r>
    <s v="ID1450"/>
    <s v="26/01/2016 15:28"/>
    <x v="4"/>
    <x v="3"/>
    <s v="Y"/>
    <s v="Y"/>
    <d v="1899-12-30T00:00:43"/>
    <n v="4"/>
    <x v="25"/>
  </r>
  <r>
    <s v="ID1451"/>
    <s v="26/01/2016 15:30"/>
    <x v="0"/>
    <x v="0"/>
    <s v="Y"/>
    <s v="Y"/>
    <d v="1899-12-30T00:00:46"/>
    <n v="4"/>
    <x v="25"/>
  </r>
  <r>
    <s v="ID1453"/>
    <s v="26/01/2016 15:37"/>
    <x v="7"/>
    <x v="1"/>
    <s v="Y"/>
    <s v="Y"/>
    <d v="1899-12-30T00:05:37"/>
    <n v="1"/>
    <x v="25"/>
  </r>
  <r>
    <s v="ID1454"/>
    <s v="26/01/2016 15:37"/>
    <x v="7"/>
    <x v="0"/>
    <s v="Y"/>
    <s v="Y"/>
    <d v="1899-12-30T00:02:44"/>
    <n v="3"/>
    <x v="25"/>
  </r>
  <r>
    <s v="ID1455"/>
    <s v="26/01/2016 16:00"/>
    <x v="5"/>
    <x v="1"/>
    <s v="Y"/>
    <s v="Y"/>
    <d v="1899-12-30T00:06:22"/>
    <n v="3"/>
    <x v="25"/>
  </r>
  <r>
    <s v="ID1456"/>
    <s v="26/01/2016 16:00"/>
    <x v="6"/>
    <x v="1"/>
    <s v="Y"/>
    <s v="Y"/>
    <d v="1899-12-30T00:01:06"/>
    <n v="4"/>
    <x v="25"/>
  </r>
  <r>
    <s v="ID1458"/>
    <s v="26/01/2016 16:06"/>
    <x v="2"/>
    <x v="0"/>
    <s v="Y"/>
    <s v="Y"/>
    <d v="1899-12-30T00:02:14"/>
    <n v="3"/>
    <x v="25"/>
  </r>
  <r>
    <s v="ID1459"/>
    <s v="26/01/2016 17:18"/>
    <x v="3"/>
    <x v="0"/>
    <s v="Y"/>
    <s v="Y"/>
    <d v="1899-12-30T00:06:58"/>
    <n v="1"/>
    <x v="25"/>
  </r>
  <r>
    <s v="ID1460"/>
    <s v="26/01/2016 17:18"/>
    <x v="3"/>
    <x v="0"/>
    <s v="Y"/>
    <s v="Y"/>
    <d v="1899-12-30T00:06:15"/>
    <n v="3"/>
    <x v="25"/>
  </r>
  <r>
    <s v="ID1461"/>
    <s v="26/01/2016 17:52"/>
    <x v="7"/>
    <x v="3"/>
    <s v="Y"/>
    <s v="Y"/>
    <d v="1899-12-30T00:06:37"/>
    <n v="1"/>
    <x v="25"/>
  </r>
  <r>
    <s v="ID1462"/>
    <s v="26/01/2016 17:52"/>
    <x v="4"/>
    <x v="4"/>
    <s v="Y"/>
    <s v="Y"/>
    <d v="1899-12-30T00:04:18"/>
    <n v="2"/>
    <x v="25"/>
  </r>
  <r>
    <s v="ID1463"/>
    <s v="27/01/2016 9:10"/>
    <x v="0"/>
    <x v="3"/>
    <s v="Y"/>
    <s v="Y"/>
    <d v="1899-12-30T00:02:55"/>
    <n v="3"/>
    <x v="26"/>
  </r>
  <r>
    <s v="ID1464"/>
    <s v="27/01/2016 9:10"/>
    <x v="0"/>
    <x v="0"/>
    <s v="Y"/>
    <s v="Y"/>
    <d v="1899-12-30T00:03:14"/>
    <n v="5"/>
    <x v="26"/>
  </r>
  <r>
    <s v="ID1465"/>
    <s v="27/01/2016 9:38"/>
    <x v="3"/>
    <x v="4"/>
    <s v="Y"/>
    <s v="Y"/>
    <d v="1899-12-30T00:04:12"/>
    <n v="3"/>
    <x v="26"/>
  </r>
  <r>
    <s v="ID1467"/>
    <s v="27/01/2016 9:41"/>
    <x v="6"/>
    <x v="2"/>
    <s v="Y"/>
    <s v="Y"/>
    <d v="1899-12-30T00:02:52"/>
    <n v="1"/>
    <x v="26"/>
  </r>
  <r>
    <s v="ID1468"/>
    <s v="27/01/2016 9:41"/>
    <x v="5"/>
    <x v="0"/>
    <s v="Y"/>
    <s v="Y"/>
    <d v="1899-12-30T00:04:23"/>
    <n v="4"/>
    <x v="26"/>
  </r>
  <r>
    <s v="ID1470"/>
    <s v="27/01/2016 9:54"/>
    <x v="6"/>
    <x v="0"/>
    <s v="Y"/>
    <s v="Y"/>
    <d v="1899-12-30T00:04:21"/>
    <n v="4"/>
    <x v="26"/>
  </r>
  <r>
    <s v="ID1471"/>
    <s v="27/01/2016 9:57"/>
    <x v="6"/>
    <x v="3"/>
    <s v="Y"/>
    <s v="Y"/>
    <d v="1899-12-30T00:03:27"/>
    <n v="4"/>
    <x v="26"/>
  </r>
  <r>
    <s v="ID1472"/>
    <s v="27/01/2016 9:57"/>
    <x v="1"/>
    <x v="0"/>
    <s v="Y"/>
    <s v="Y"/>
    <d v="1899-12-30T00:04:06"/>
    <n v="4"/>
    <x v="26"/>
  </r>
  <r>
    <s v="ID1473"/>
    <s v="27/01/2016 10:43"/>
    <x v="4"/>
    <x v="0"/>
    <s v="Y"/>
    <s v="Y"/>
    <d v="1899-12-30T00:06:37"/>
    <n v="4"/>
    <x v="26"/>
  </r>
  <r>
    <s v="ID1474"/>
    <s v="27/01/2016 10:43"/>
    <x v="6"/>
    <x v="0"/>
    <s v="Y"/>
    <s v="Y"/>
    <d v="1899-12-30T00:02:50"/>
    <n v="4"/>
    <x v="26"/>
  </r>
  <r>
    <s v="ID1475"/>
    <s v="27/01/2016 11:09"/>
    <x v="7"/>
    <x v="4"/>
    <s v="Y"/>
    <s v="Y"/>
    <d v="1899-12-30T00:02:39"/>
    <n v="3"/>
    <x v="26"/>
  </r>
  <r>
    <s v="ID1476"/>
    <s v="27/01/2016 11:09"/>
    <x v="7"/>
    <x v="3"/>
    <s v="Y"/>
    <s v="Y"/>
    <d v="1899-12-30T00:06:05"/>
    <n v="5"/>
    <x v="26"/>
  </r>
  <r>
    <s v="ID1478"/>
    <s v="27/01/2016 12:40"/>
    <x v="7"/>
    <x v="4"/>
    <s v="Y"/>
    <s v="Y"/>
    <d v="1899-12-30T00:05:52"/>
    <n v="5"/>
    <x v="26"/>
  </r>
  <r>
    <s v="ID1480"/>
    <s v="27/01/2016 13:00"/>
    <x v="6"/>
    <x v="3"/>
    <s v="Y"/>
    <s v="Y"/>
    <d v="1899-12-30T00:03:51"/>
    <n v="5"/>
    <x v="26"/>
  </r>
  <r>
    <s v="ID1481"/>
    <s v="27/01/2016 13:03"/>
    <x v="4"/>
    <x v="2"/>
    <s v="Y"/>
    <s v="Y"/>
    <d v="1899-12-30T00:04:21"/>
    <n v="3"/>
    <x v="26"/>
  </r>
  <r>
    <s v="ID1483"/>
    <s v="27/01/2016 13:07"/>
    <x v="7"/>
    <x v="3"/>
    <s v="Y"/>
    <s v="Y"/>
    <d v="1899-12-30T00:02:01"/>
    <n v="4"/>
    <x v="26"/>
  </r>
  <r>
    <s v="ID1484"/>
    <s v="27/01/2016 13:07"/>
    <x v="0"/>
    <x v="3"/>
    <s v="Y"/>
    <s v="Y"/>
    <d v="1899-12-30T00:03:27"/>
    <n v="2"/>
    <x v="26"/>
  </r>
  <r>
    <s v="ID1485"/>
    <s v="27/01/2016 13:09"/>
    <x v="7"/>
    <x v="3"/>
    <s v="Y"/>
    <s v="Y"/>
    <d v="1899-12-30T00:03:53"/>
    <n v="5"/>
    <x v="26"/>
  </r>
  <r>
    <s v="ID1486"/>
    <s v="27/01/2016 13:09"/>
    <x v="7"/>
    <x v="3"/>
    <s v="Y"/>
    <s v="Y"/>
    <d v="1899-12-30T00:02:33"/>
    <n v="2"/>
    <x v="26"/>
  </r>
  <r>
    <s v="ID1487"/>
    <s v="27/01/2016 13:22"/>
    <x v="0"/>
    <x v="0"/>
    <s v="Y"/>
    <s v="Y"/>
    <d v="1899-12-30T00:06:54"/>
    <n v="2"/>
    <x v="26"/>
  </r>
  <r>
    <s v="ID1488"/>
    <s v="27/01/2016 13:22"/>
    <x v="1"/>
    <x v="2"/>
    <s v="Y"/>
    <s v="Y"/>
    <d v="1899-12-30T00:04:07"/>
    <n v="2"/>
    <x v="26"/>
  </r>
  <r>
    <s v="ID1489"/>
    <s v="27/01/2016 13:27"/>
    <x v="7"/>
    <x v="1"/>
    <s v="Y"/>
    <s v="Y"/>
    <d v="1899-12-30T00:02:37"/>
    <n v="3"/>
    <x v="26"/>
  </r>
  <r>
    <s v="ID1490"/>
    <s v="27/01/2016 13:27"/>
    <x v="6"/>
    <x v="2"/>
    <s v="Y"/>
    <s v="Y"/>
    <d v="1899-12-30T00:01:24"/>
    <n v="4"/>
    <x v="26"/>
  </r>
  <r>
    <s v="ID1491"/>
    <s v="27/01/2016 13:52"/>
    <x v="5"/>
    <x v="0"/>
    <s v="Y"/>
    <s v="Y"/>
    <d v="1899-12-30T00:01:45"/>
    <n v="4"/>
    <x v="26"/>
  </r>
  <r>
    <s v="ID1492"/>
    <s v="27/01/2016 13:52"/>
    <x v="2"/>
    <x v="3"/>
    <s v="Y"/>
    <s v="Y"/>
    <d v="1899-12-30T00:05:01"/>
    <n v="2"/>
    <x v="26"/>
  </r>
  <r>
    <s v="ID1493"/>
    <s v="27/01/2016 14:45"/>
    <x v="4"/>
    <x v="2"/>
    <s v="Y"/>
    <s v="Y"/>
    <d v="1899-12-30T00:06:34"/>
    <n v="3"/>
    <x v="26"/>
  </r>
  <r>
    <s v="ID1494"/>
    <s v="27/01/2016 14:45"/>
    <x v="4"/>
    <x v="1"/>
    <s v="Y"/>
    <s v="Y"/>
    <d v="1899-12-30T00:05:58"/>
    <n v="3"/>
    <x v="26"/>
  </r>
  <r>
    <s v="ID1495"/>
    <s v="27/01/2016 14:54"/>
    <x v="7"/>
    <x v="4"/>
    <s v="Y"/>
    <s v="Y"/>
    <d v="1899-12-30T00:06:49"/>
    <n v="5"/>
    <x v="26"/>
  </r>
  <r>
    <s v="ID1496"/>
    <s v="27/01/2016 14:54"/>
    <x v="3"/>
    <x v="1"/>
    <s v="Y"/>
    <s v="Y"/>
    <d v="1899-12-30T00:04:42"/>
    <n v="3"/>
    <x v="26"/>
  </r>
  <r>
    <s v="ID1497"/>
    <s v="27/01/2016 15:21"/>
    <x v="1"/>
    <x v="1"/>
    <s v="Y"/>
    <s v="Y"/>
    <d v="1899-12-30T00:01:25"/>
    <n v="5"/>
    <x v="26"/>
  </r>
  <r>
    <s v="ID1498"/>
    <s v="27/01/2016 15:21"/>
    <x v="7"/>
    <x v="2"/>
    <s v="Y"/>
    <s v="Y"/>
    <d v="1899-12-30T00:04:43"/>
    <n v="2"/>
    <x v="26"/>
  </r>
  <r>
    <s v="ID1499"/>
    <s v="27/01/2016 15:23"/>
    <x v="3"/>
    <x v="2"/>
    <s v="Y"/>
    <s v="Y"/>
    <d v="1899-12-30T00:06:04"/>
    <n v="5"/>
    <x v="26"/>
  </r>
  <r>
    <s v="ID1501"/>
    <s v="27/01/2016 15:40"/>
    <x v="1"/>
    <x v="3"/>
    <s v="Y"/>
    <s v="Y"/>
    <d v="1899-12-30T00:02:43"/>
    <n v="4"/>
    <x v="26"/>
  </r>
  <r>
    <s v="ID1503"/>
    <s v="27/01/2016 16:00"/>
    <x v="4"/>
    <x v="2"/>
    <s v="Y"/>
    <s v="Y"/>
    <d v="1899-12-30T00:01:56"/>
    <n v="2"/>
    <x v="26"/>
  </r>
  <r>
    <s v="ID1504"/>
    <s v="27/01/2016 16:00"/>
    <x v="6"/>
    <x v="2"/>
    <s v="Y"/>
    <s v="Y"/>
    <d v="1899-12-30T00:06:29"/>
    <n v="4"/>
    <x v="26"/>
  </r>
  <r>
    <s v="ID1505"/>
    <s v="27/01/2016 16:01"/>
    <x v="7"/>
    <x v="1"/>
    <s v="Y"/>
    <s v="Y"/>
    <d v="1899-12-30T00:04:22"/>
    <n v="3"/>
    <x v="26"/>
  </r>
  <r>
    <s v="ID1507"/>
    <s v="27/01/2016 16:10"/>
    <x v="4"/>
    <x v="2"/>
    <s v="Y"/>
    <s v="Y"/>
    <d v="1899-12-30T00:03:15"/>
    <n v="5"/>
    <x v="26"/>
  </r>
  <r>
    <s v="ID1508"/>
    <s v="27/01/2016 16:10"/>
    <x v="5"/>
    <x v="2"/>
    <s v="Y"/>
    <s v="Y"/>
    <d v="1899-12-30T00:05:21"/>
    <n v="4"/>
    <x v="26"/>
  </r>
  <r>
    <s v="ID1509"/>
    <s v="27/01/2016 16:58"/>
    <x v="6"/>
    <x v="0"/>
    <s v="Y"/>
    <s v="Y"/>
    <d v="1899-12-30T00:02:43"/>
    <n v="4"/>
    <x v="26"/>
  </r>
  <r>
    <s v="ID1510"/>
    <s v="27/01/2016 16:58"/>
    <x v="4"/>
    <x v="0"/>
    <s v="Y"/>
    <s v="Y"/>
    <d v="1899-12-30T00:05:09"/>
    <n v="3"/>
    <x v="26"/>
  </r>
  <r>
    <s v="ID1511"/>
    <s v="27/01/2016 17:00"/>
    <x v="3"/>
    <x v="1"/>
    <s v="Y"/>
    <s v="Y"/>
    <d v="1899-12-30T00:04:27"/>
    <n v="1"/>
    <x v="26"/>
  </r>
  <r>
    <s v="ID1512"/>
    <s v="27/01/2016 17:00"/>
    <x v="5"/>
    <x v="0"/>
    <s v="Y"/>
    <s v="Y"/>
    <d v="1899-12-30T00:06:32"/>
    <n v="2"/>
    <x v="26"/>
  </r>
  <r>
    <s v="ID1513"/>
    <s v="27/01/2016 17:12"/>
    <x v="4"/>
    <x v="3"/>
    <s v="Y"/>
    <s v="Y"/>
    <d v="1899-12-30T00:03:07"/>
    <n v="4"/>
    <x v="26"/>
  </r>
  <r>
    <s v="ID1514"/>
    <s v="27/01/2016 17:12"/>
    <x v="7"/>
    <x v="1"/>
    <s v="Y"/>
    <s v="Y"/>
    <d v="1899-12-30T00:06:04"/>
    <n v="3"/>
    <x v="26"/>
  </r>
  <r>
    <s v="ID1515"/>
    <s v="27/01/2016 17:18"/>
    <x v="4"/>
    <x v="3"/>
    <s v="Y"/>
    <s v="Y"/>
    <d v="1899-12-30T00:03:04"/>
    <n v="5"/>
    <x v="26"/>
  </r>
  <r>
    <s v="ID1517"/>
    <s v="27/01/2016 17:42"/>
    <x v="4"/>
    <x v="0"/>
    <s v="Y"/>
    <s v="Y"/>
    <d v="1899-12-30T00:00:56"/>
    <n v="4"/>
    <x v="26"/>
  </r>
  <r>
    <s v="ID1519"/>
    <s v="28/01/2016 9:04"/>
    <x v="4"/>
    <x v="3"/>
    <s v="Y"/>
    <s v="Y"/>
    <d v="1899-12-30T00:04:27"/>
    <n v="5"/>
    <x v="27"/>
  </r>
  <r>
    <s v="ID1520"/>
    <s v="28/01/2016 9:04"/>
    <x v="5"/>
    <x v="3"/>
    <s v="Y"/>
    <s v="Y"/>
    <d v="1899-12-30T00:05:41"/>
    <n v="3"/>
    <x v="27"/>
  </r>
  <r>
    <s v="ID1521"/>
    <s v="28/01/2016 9:11"/>
    <x v="2"/>
    <x v="2"/>
    <s v="Y"/>
    <s v="Y"/>
    <d v="1899-12-30T00:04:57"/>
    <n v="3"/>
    <x v="27"/>
  </r>
  <r>
    <s v="ID1522"/>
    <s v="28/01/2016 9:11"/>
    <x v="6"/>
    <x v="1"/>
    <s v="Y"/>
    <s v="Y"/>
    <d v="1899-12-30T00:05:16"/>
    <n v="3"/>
    <x v="27"/>
  </r>
  <r>
    <s v="ID1523"/>
    <s v="28/01/2016 9:12"/>
    <x v="6"/>
    <x v="1"/>
    <s v="Y"/>
    <s v="Y"/>
    <d v="1899-12-30T00:06:24"/>
    <n v="4"/>
    <x v="27"/>
  </r>
  <r>
    <s v="ID1524"/>
    <s v="28/01/2016 9:12"/>
    <x v="6"/>
    <x v="1"/>
    <s v="Y"/>
    <s v="Y"/>
    <d v="1899-12-30T00:05:36"/>
    <n v="3"/>
    <x v="27"/>
  </r>
  <r>
    <s v="ID1525"/>
    <s v="28/01/2016 9:46"/>
    <x v="1"/>
    <x v="4"/>
    <s v="Y"/>
    <s v="Y"/>
    <d v="1899-12-30T00:01:34"/>
    <n v="4"/>
    <x v="27"/>
  </r>
  <r>
    <s v="ID1526"/>
    <s v="28/01/2016 9:46"/>
    <x v="1"/>
    <x v="4"/>
    <s v="Y"/>
    <s v="Y"/>
    <d v="1899-12-30T00:01:55"/>
    <n v="2"/>
    <x v="27"/>
  </r>
  <r>
    <s v="ID1528"/>
    <s v="28/01/2016 10:04"/>
    <x v="7"/>
    <x v="1"/>
    <s v="Y"/>
    <s v="Y"/>
    <d v="1899-12-30T00:01:57"/>
    <n v="4"/>
    <x v="27"/>
  </r>
  <r>
    <s v="ID1529"/>
    <s v="28/01/2016 10:40"/>
    <x v="0"/>
    <x v="0"/>
    <s v="Y"/>
    <s v="Y"/>
    <d v="1899-12-30T00:01:31"/>
    <n v="3"/>
    <x v="27"/>
  </r>
  <r>
    <s v="ID1531"/>
    <s v="28/01/2016 10:52"/>
    <x v="6"/>
    <x v="0"/>
    <s v="Y"/>
    <s v="Y"/>
    <d v="1899-12-30T00:04:45"/>
    <n v="3"/>
    <x v="27"/>
  </r>
  <r>
    <s v="ID1532"/>
    <s v="28/01/2016 10:52"/>
    <x v="7"/>
    <x v="1"/>
    <s v="Y"/>
    <s v="Y"/>
    <d v="1899-12-30T00:06:11"/>
    <n v="5"/>
    <x v="27"/>
  </r>
  <r>
    <s v="ID1533"/>
    <s v="28/01/2016 11:06"/>
    <x v="1"/>
    <x v="3"/>
    <s v="Y"/>
    <s v="Y"/>
    <d v="1899-12-30T00:03:08"/>
    <n v="4"/>
    <x v="27"/>
  </r>
  <r>
    <s v="ID1534"/>
    <s v="28/01/2016 11:06"/>
    <x v="2"/>
    <x v="4"/>
    <s v="Y"/>
    <s v="Y"/>
    <d v="1899-12-30T00:01:47"/>
    <n v="5"/>
    <x v="27"/>
  </r>
  <r>
    <s v="ID1535"/>
    <s v="28/01/2016 11:21"/>
    <x v="3"/>
    <x v="1"/>
    <s v="Y"/>
    <s v="Y"/>
    <d v="1899-12-30T00:05:44"/>
    <n v="4"/>
    <x v="27"/>
  </r>
  <r>
    <s v="ID1536"/>
    <s v="28/01/2016 11:21"/>
    <x v="3"/>
    <x v="2"/>
    <s v="Y"/>
    <s v="Y"/>
    <d v="1899-12-30T00:01:51"/>
    <n v="5"/>
    <x v="27"/>
  </r>
  <r>
    <s v="ID1537"/>
    <s v="28/01/2016 11:29"/>
    <x v="3"/>
    <x v="2"/>
    <s v="Y"/>
    <s v="Y"/>
    <d v="1899-12-30T00:05:02"/>
    <n v="3"/>
    <x v="27"/>
  </r>
  <r>
    <s v="ID1539"/>
    <s v="28/01/2016 11:54"/>
    <x v="0"/>
    <x v="4"/>
    <s v="Y"/>
    <s v="Y"/>
    <d v="1899-12-30T00:04:45"/>
    <n v="4"/>
    <x v="27"/>
  </r>
  <r>
    <s v="ID1540"/>
    <s v="28/01/2016 11:54"/>
    <x v="3"/>
    <x v="2"/>
    <s v="Y"/>
    <s v="Y"/>
    <d v="1899-12-30T00:01:38"/>
    <n v="4"/>
    <x v="27"/>
  </r>
  <r>
    <s v="ID1541"/>
    <s v="28/01/2016 11:55"/>
    <x v="7"/>
    <x v="0"/>
    <s v="Y"/>
    <s v="Y"/>
    <d v="1899-12-30T00:05:25"/>
    <n v="3"/>
    <x v="27"/>
  </r>
  <r>
    <s v="ID1542"/>
    <s v="28/01/2016 11:55"/>
    <x v="3"/>
    <x v="0"/>
    <s v="Y"/>
    <s v="Y"/>
    <d v="1899-12-30T00:03:49"/>
    <n v="3"/>
    <x v="27"/>
  </r>
  <r>
    <s v="ID1543"/>
    <s v="28/01/2016 12:46"/>
    <x v="6"/>
    <x v="0"/>
    <s v="Y"/>
    <s v="Y"/>
    <d v="1899-12-30T00:03:55"/>
    <n v="5"/>
    <x v="27"/>
  </r>
  <r>
    <s v="ID1544"/>
    <s v="28/01/2016 12:46"/>
    <x v="3"/>
    <x v="3"/>
    <s v="Y"/>
    <s v="Y"/>
    <d v="1899-12-30T00:00:41"/>
    <n v="4"/>
    <x v="27"/>
  </r>
  <r>
    <s v="ID1546"/>
    <s v="28/01/2016 13:00"/>
    <x v="7"/>
    <x v="3"/>
    <s v="Y"/>
    <s v="Y"/>
    <d v="1899-12-30T00:05:22"/>
    <n v="4"/>
    <x v="27"/>
  </r>
  <r>
    <s v="ID1547"/>
    <s v="28/01/2016 13:17"/>
    <x v="5"/>
    <x v="2"/>
    <s v="Y"/>
    <s v="Y"/>
    <d v="1899-12-30T00:02:09"/>
    <n v="5"/>
    <x v="27"/>
  </r>
  <r>
    <s v="ID1548"/>
    <s v="28/01/2016 13:17"/>
    <x v="1"/>
    <x v="3"/>
    <s v="Y"/>
    <s v="Y"/>
    <d v="1899-12-30T00:01:51"/>
    <n v="3"/>
    <x v="27"/>
  </r>
  <r>
    <s v="ID1549"/>
    <s v="28/01/2016 13:19"/>
    <x v="0"/>
    <x v="3"/>
    <s v="Y"/>
    <s v="Y"/>
    <d v="1899-12-30T00:03:26"/>
    <n v="1"/>
    <x v="27"/>
  </r>
  <r>
    <s v="ID1550"/>
    <s v="28/01/2016 13:19"/>
    <x v="1"/>
    <x v="4"/>
    <s v="Y"/>
    <s v="Y"/>
    <d v="1899-12-30T00:02:16"/>
    <n v="4"/>
    <x v="27"/>
  </r>
  <r>
    <s v="ID1551"/>
    <s v="28/01/2016 14:18"/>
    <x v="5"/>
    <x v="1"/>
    <s v="Y"/>
    <s v="Y"/>
    <d v="1899-12-30T00:05:53"/>
    <n v="1"/>
    <x v="27"/>
  </r>
  <r>
    <s v="ID1552"/>
    <s v="28/01/2016 14:18"/>
    <x v="6"/>
    <x v="3"/>
    <s v="Y"/>
    <s v="Y"/>
    <d v="1899-12-30T00:05:52"/>
    <n v="5"/>
    <x v="27"/>
  </r>
  <r>
    <s v="ID1553"/>
    <s v="28/01/2016 14:19"/>
    <x v="7"/>
    <x v="3"/>
    <s v="Y"/>
    <s v="Y"/>
    <d v="1899-12-30T00:03:16"/>
    <n v="3"/>
    <x v="27"/>
  </r>
  <r>
    <s v="ID1555"/>
    <s v="28/01/2016 14:32"/>
    <x v="7"/>
    <x v="2"/>
    <s v="Y"/>
    <s v="Y"/>
    <d v="1899-12-30T00:02:15"/>
    <n v="2"/>
    <x v="27"/>
  </r>
  <r>
    <s v="ID1556"/>
    <s v="28/01/2016 14:32"/>
    <x v="4"/>
    <x v="2"/>
    <s v="Y"/>
    <s v="Y"/>
    <d v="1899-12-30T00:02:57"/>
    <n v="4"/>
    <x v="27"/>
  </r>
  <r>
    <s v="ID1557"/>
    <s v="28/01/2016 14:57"/>
    <x v="0"/>
    <x v="3"/>
    <s v="Y"/>
    <s v="Y"/>
    <d v="1899-12-30T00:03:52"/>
    <n v="4"/>
    <x v="27"/>
  </r>
  <r>
    <s v="ID1559"/>
    <s v="28/01/2016 15:53"/>
    <x v="2"/>
    <x v="4"/>
    <s v="Y"/>
    <s v="Y"/>
    <d v="1899-12-30T00:06:31"/>
    <n v="3"/>
    <x v="27"/>
  </r>
  <r>
    <s v="ID1560"/>
    <s v="28/01/2016 15:53"/>
    <x v="5"/>
    <x v="1"/>
    <s v="Y"/>
    <s v="Y"/>
    <d v="1899-12-30T00:02:01"/>
    <n v="1"/>
    <x v="27"/>
  </r>
  <r>
    <s v="ID1562"/>
    <s v="28/01/2016 16:13"/>
    <x v="4"/>
    <x v="3"/>
    <s v="Y"/>
    <s v="Y"/>
    <d v="1899-12-30T00:02:36"/>
    <n v="3"/>
    <x v="27"/>
  </r>
  <r>
    <s v="ID1563"/>
    <s v="28/01/2016 16:19"/>
    <x v="2"/>
    <x v="0"/>
    <s v="Y"/>
    <s v="Y"/>
    <d v="1899-12-30T00:04:35"/>
    <n v="3"/>
    <x v="27"/>
  </r>
  <r>
    <s v="ID1564"/>
    <s v="28/01/2016 16:19"/>
    <x v="2"/>
    <x v="2"/>
    <s v="Y"/>
    <s v="Y"/>
    <d v="1899-12-30T00:06:42"/>
    <n v="2"/>
    <x v="27"/>
  </r>
  <r>
    <s v="ID1565"/>
    <s v="28/01/2016 16:40"/>
    <x v="7"/>
    <x v="0"/>
    <s v="Y"/>
    <s v="Y"/>
    <d v="1899-12-30T00:01:43"/>
    <n v="4"/>
    <x v="27"/>
  </r>
  <r>
    <s v="ID1567"/>
    <s v="28/01/2016 17:03"/>
    <x v="7"/>
    <x v="1"/>
    <s v="Y"/>
    <s v="Y"/>
    <d v="1899-12-30T00:03:16"/>
    <n v="4"/>
    <x v="27"/>
  </r>
  <r>
    <s v="ID1568"/>
    <s v="28/01/2016 17:03"/>
    <x v="7"/>
    <x v="3"/>
    <s v="Y"/>
    <s v="Y"/>
    <d v="1899-12-30T00:03:17"/>
    <n v="4"/>
    <x v="27"/>
  </r>
  <r>
    <s v="ID1569"/>
    <s v="28/01/2016 17:16"/>
    <x v="6"/>
    <x v="4"/>
    <s v="Y"/>
    <s v="Y"/>
    <d v="1899-12-30T00:04:17"/>
    <n v="4"/>
    <x v="27"/>
  </r>
  <r>
    <s v="ID1570"/>
    <s v="28/01/2016 17:16"/>
    <x v="2"/>
    <x v="0"/>
    <s v="Y"/>
    <s v="Y"/>
    <d v="1899-12-30T00:01:57"/>
    <n v="4"/>
    <x v="27"/>
  </r>
  <r>
    <s v="ID1571"/>
    <s v="28/01/2016 17:52"/>
    <x v="0"/>
    <x v="1"/>
    <s v="Y"/>
    <s v="Y"/>
    <d v="1899-12-30T00:00:43"/>
    <n v="1"/>
    <x v="27"/>
  </r>
  <r>
    <s v="ID1573"/>
    <s v="28/01/2016 18:00"/>
    <x v="0"/>
    <x v="1"/>
    <s v="Y"/>
    <s v="Y"/>
    <d v="1899-12-30T00:06:11"/>
    <n v="2"/>
    <x v="27"/>
  </r>
  <r>
    <s v="ID1574"/>
    <s v="28/01/2016 18:00"/>
    <x v="1"/>
    <x v="3"/>
    <s v="Y"/>
    <s v="Y"/>
    <d v="1899-12-30T00:05:46"/>
    <n v="5"/>
    <x v="27"/>
  </r>
  <r>
    <s v="ID1575"/>
    <s v="29/01/2016 9:02"/>
    <x v="2"/>
    <x v="2"/>
    <s v="Y"/>
    <s v="Y"/>
    <d v="1899-12-30T00:03:08"/>
    <n v="4"/>
    <x v="28"/>
  </r>
  <r>
    <s v="ID1577"/>
    <s v="29/01/2016 9:08"/>
    <x v="7"/>
    <x v="1"/>
    <s v="Y"/>
    <s v="Y"/>
    <d v="1899-12-30T00:01:09"/>
    <n v="5"/>
    <x v="28"/>
  </r>
  <r>
    <s v="ID1579"/>
    <s v="29/01/2016 9:20"/>
    <x v="2"/>
    <x v="2"/>
    <s v="Y"/>
    <s v="Y"/>
    <d v="1899-12-30T00:04:57"/>
    <n v="3"/>
    <x v="28"/>
  </r>
  <r>
    <s v="ID1581"/>
    <s v="29/01/2016 9:57"/>
    <x v="7"/>
    <x v="3"/>
    <s v="Y"/>
    <s v="Y"/>
    <d v="1899-12-30T00:01:46"/>
    <n v="5"/>
    <x v="28"/>
  </r>
  <r>
    <s v="ID1582"/>
    <s v="29/01/2016 9:57"/>
    <x v="7"/>
    <x v="4"/>
    <s v="Y"/>
    <s v="Y"/>
    <d v="1899-12-30T00:06:15"/>
    <n v="4"/>
    <x v="28"/>
  </r>
  <r>
    <s v="ID1583"/>
    <s v="29/01/2016 10:20"/>
    <x v="2"/>
    <x v="2"/>
    <s v="Y"/>
    <s v="Y"/>
    <d v="1899-12-30T00:02:05"/>
    <n v="4"/>
    <x v="28"/>
  </r>
  <r>
    <s v="ID1585"/>
    <s v="29/01/2016 10:29"/>
    <x v="5"/>
    <x v="0"/>
    <s v="Y"/>
    <s v="Y"/>
    <d v="1899-12-30T00:04:03"/>
    <n v="3"/>
    <x v="28"/>
  </r>
  <r>
    <s v="ID1586"/>
    <s v="29/01/2016 10:29"/>
    <x v="4"/>
    <x v="1"/>
    <s v="Y"/>
    <s v="Y"/>
    <d v="1899-12-30T00:01:12"/>
    <n v="3"/>
    <x v="28"/>
  </r>
  <r>
    <s v="ID1587"/>
    <s v="29/01/2016 10:50"/>
    <x v="0"/>
    <x v="4"/>
    <s v="Y"/>
    <s v="Y"/>
    <d v="1899-12-30T00:04:55"/>
    <n v="4"/>
    <x v="28"/>
  </r>
  <r>
    <s v="ID1589"/>
    <s v="29/01/2016 10:52"/>
    <x v="1"/>
    <x v="2"/>
    <s v="Y"/>
    <s v="Y"/>
    <d v="1899-12-30T00:03:13"/>
    <n v="5"/>
    <x v="28"/>
  </r>
  <r>
    <s v="ID1590"/>
    <s v="29/01/2016 10:52"/>
    <x v="4"/>
    <x v="4"/>
    <s v="Y"/>
    <s v="Y"/>
    <d v="1899-12-30T00:02:40"/>
    <n v="2"/>
    <x v="28"/>
  </r>
  <r>
    <s v="ID1592"/>
    <s v="29/01/2016 11:57"/>
    <x v="2"/>
    <x v="4"/>
    <s v="Y"/>
    <s v="Y"/>
    <d v="1899-12-30T00:04:23"/>
    <n v="5"/>
    <x v="28"/>
  </r>
  <r>
    <s v="ID1593"/>
    <s v="29/01/2016 12:44"/>
    <x v="5"/>
    <x v="1"/>
    <s v="Y"/>
    <s v="Y"/>
    <d v="1899-12-30T00:02:21"/>
    <n v="1"/>
    <x v="28"/>
  </r>
  <r>
    <s v="ID1594"/>
    <s v="29/01/2016 12:44"/>
    <x v="5"/>
    <x v="4"/>
    <s v="Y"/>
    <s v="Y"/>
    <d v="1899-12-30T00:04:58"/>
    <n v="3"/>
    <x v="28"/>
  </r>
  <r>
    <s v="ID1595"/>
    <s v="29/01/2016 12:46"/>
    <x v="7"/>
    <x v="3"/>
    <s v="Y"/>
    <s v="Y"/>
    <d v="1899-12-30T00:05:23"/>
    <n v="3"/>
    <x v="28"/>
  </r>
  <r>
    <s v="ID1597"/>
    <s v="29/01/2016 12:51"/>
    <x v="0"/>
    <x v="4"/>
    <s v="Y"/>
    <s v="Y"/>
    <d v="1899-12-30T00:04:29"/>
    <n v="3"/>
    <x v="28"/>
  </r>
  <r>
    <s v="ID1598"/>
    <s v="29/01/2016 12:51"/>
    <x v="6"/>
    <x v="1"/>
    <s v="Y"/>
    <s v="Y"/>
    <d v="1899-12-30T00:03:09"/>
    <n v="4"/>
    <x v="28"/>
  </r>
  <r>
    <s v="ID1599"/>
    <s v="29/01/2016 12:51"/>
    <x v="1"/>
    <x v="1"/>
    <s v="Y"/>
    <s v="Y"/>
    <d v="1899-12-30T00:03:13"/>
    <n v="2"/>
    <x v="28"/>
  </r>
  <r>
    <s v="ID1600"/>
    <s v="29/01/2016 12:51"/>
    <x v="0"/>
    <x v="4"/>
    <s v="Y"/>
    <s v="Y"/>
    <d v="1899-12-30T00:03:03"/>
    <n v="5"/>
    <x v="28"/>
  </r>
  <r>
    <s v="ID1601"/>
    <s v="29/01/2016 13:00"/>
    <x v="6"/>
    <x v="0"/>
    <s v="Y"/>
    <s v="Y"/>
    <d v="1899-12-30T00:00:45"/>
    <n v="4"/>
    <x v="28"/>
  </r>
  <r>
    <s v="ID1602"/>
    <s v="29/01/2016 13:00"/>
    <x v="4"/>
    <x v="0"/>
    <s v="Y"/>
    <s v="Y"/>
    <d v="1899-12-30T00:05:47"/>
    <n v="3"/>
    <x v="28"/>
  </r>
  <r>
    <s v="ID1603"/>
    <s v="29/01/2016 13:04"/>
    <x v="0"/>
    <x v="2"/>
    <s v="Y"/>
    <s v="Y"/>
    <d v="1899-12-30T00:01:20"/>
    <n v="4"/>
    <x v="28"/>
  </r>
  <r>
    <s v="ID1604"/>
    <s v="29/01/2016 13:04"/>
    <x v="0"/>
    <x v="2"/>
    <s v="Y"/>
    <s v="Y"/>
    <d v="1899-12-30T00:01:09"/>
    <n v="1"/>
    <x v="28"/>
  </r>
  <r>
    <s v="ID1605"/>
    <s v="29/01/2016 13:12"/>
    <x v="2"/>
    <x v="0"/>
    <s v="Y"/>
    <s v="Y"/>
    <d v="1899-12-30T00:04:45"/>
    <n v="3"/>
    <x v="28"/>
  </r>
  <r>
    <s v="ID1607"/>
    <s v="29/01/2016 13:37"/>
    <x v="3"/>
    <x v="0"/>
    <s v="Y"/>
    <s v="Y"/>
    <d v="1899-12-30T00:02:10"/>
    <n v="4"/>
    <x v="28"/>
  </r>
  <r>
    <s v="ID1608"/>
    <s v="29/01/2016 13:37"/>
    <x v="7"/>
    <x v="1"/>
    <s v="Y"/>
    <s v="Y"/>
    <d v="1899-12-30T00:02:36"/>
    <n v="3"/>
    <x v="28"/>
  </r>
  <r>
    <s v="ID1612"/>
    <s v="29/01/2016 14:32"/>
    <x v="7"/>
    <x v="2"/>
    <s v="Y"/>
    <s v="Y"/>
    <d v="1899-12-30T00:05:13"/>
    <n v="5"/>
    <x v="28"/>
  </r>
  <r>
    <s v="ID1613"/>
    <s v="29/01/2016 14:49"/>
    <x v="3"/>
    <x v="0"/>
    <s v="Y"/>
    <s v="Y"/>
    <d v="1899-12-30T00:00:45"/>
    <n v="4"/>
    <x v="28"/>
  </r>
  <r>
    <s v="ID1614"/>
    <s v="29/01/2016 14:49"/>
    <x v="4"/>
    <x v="3"/>
    <s v="Y"/>
    <s v="Y"/>
    <d v="1899-12-30T00:03:54"/>
    <n v="3"/>
    <x v="28"/>
  </r>
  <r>
    <s v="ID1615"/>
    <s v="29/01/2016 15:08"/>
    <x v="0"/>
    <x v="4"/>
    <s v="Y"/>
    <s v="Y"/>
    <d v="1899-12-30T00:05:51"/>
    <n v="3"/>
    <x v="28"/>
  </r>
  <r>
    <s v="ID1616"/>
    <s v="29/01/2016 15:08"/>
    <x v="0"/>
    <x v="4"/>
    <s v="Y"/>
    <s v="Y"/>
    <d v="1899-12-30T00:04:48"/>
    <n v="3"/>
    <x v="28"/>
  </r>
  <r>
    <s v="ID1617"/>
    <s v="29/01/2016 15:21"/>
    <x v="1"/>
    <x v="0"/>
    <s v="Y"/>
    <s v="Y"/>
    <d v="1899-12-30T00:06:43"/>
    <n v="3"/>
    <x v="28"/>
  </r>
  <r>
    <s v="ID1619"/>
    <s v="29/01/2016 15:44"/>
    <x v="0"/>
    <x v="1"/>
    <s v="Y"/>
    <s v="Y"/>
    <d v="1899-12-30T00:04:18"/>
    <n v="2"/>
    <x v="28"/>
  </r>
  <r>
    <s v="ID1620"/>
    <s v="29/01/2016 15:44"/>
    <x v="4"/>
    <x v="0"/>
    <s v="Y"/>
    <s v="Y"/>
    <d v="1899-12-30T00:06:53"/>
    <n v="3"/>
    <x v="28"/>
  </r>
  <r>
    <s v="ID1621"/>
    <s v="29/01/2016 15:46"/>
    <x v="2"/>
    <x v="2"/>
    <s v="Y"/>
    <s v="Y"/>
    <d v="1899-12-30T00:05:50"/>
    <n v="5"/>
    <x v="28"/>
  </r>
  <r>
    <s v="ID1622"/>
    <s v="29/01/2016 15:46"/>
    <x v="1"/>
    <x v="4"/>
    <s v="Y"/>
    <s v="Y"/>
    <d v="1899-12-30T00:03:09"/>
    <n v="5"/>
    <x v="28"/>
  </r>
  <r>
    <s v="ID1623"/>
    <s v="29/01/2016 15:51"/>
    <x v="7"/>
    <x v="4"/>
    <s v="Y"/>
    <s v="Y"/>
    <d v="1899-12-30T00:01:48"/>
    <n v="3"/>
    <x v="28"/>
  </r>
  <r>
    <s v="ID1628"/>
    <s v="29/01/2016 17:12"/>
    <x v="6"/>
    <x v="0"/>
    <s v="Y"/>
    <s v="Y"/>
    <d v="1899-12-30T00:02:37"/>
    <n v="4"/>
    <x v="28"/>
  </r>
  <r>
    <s v="ID1629"/>
    <s v="29/01/2016 17:41"/>
    <x v="2"/>
    <x v="2"/>
    <s v="Y"/>
    <s v="Y"/>
    <d v="1899-12-30T00:00:39"/>
    <n v="4"/>
    <x v="28"/>
  </r>
  <r>
    <s v="ID1632"/>
    <s v="29/01/2016 17:52"/>
    <x v="1"/>
    <x v="2"/>
    <s v="Y"/>
    <s v="Y"/>
    <d v="1899-12-30T00:01:44"/>
    <n v="4"/>
    <x v="28"/>
  </r>
  <r>
    <s v="ID1633"/>
    <s v="30/01/2016 9:05"/>
    <x v="0"/>
    <x v="0"/>
    <s v="Y"/>
    <s v="Y"/>
    <d v="1899-12-30T00:01:42"/>
    <n v="4"/>
    <x v="29"/>
  </r>
  <r>
    <s v="ID1634"/>
    <s v="30/01/2016 9:05"/>
    <x v="3"/>
    <x v="1"/>
    <s v="Y"/>
    <s v="Y"/>
    <d v="1899-12-30T00:04:58"/>
    <n v="5"/>
    <x v="29"/>
  </r>
  <r>
    <s v="ID1635"/>
    <s v="30/01/2016 9:47"/>
    <x v="7"/>
    <x v="2"/>
    <s v="Y"/>
    <s v="Y"/>
    <d v="1899-12-30T00:05:56"/>
    <n v="5"/>
    <x v="29"/>
  </r>
  <r>
    <s v="ID1636"/>
    <s v="30/01/2016 9:47"/>
    <x v="4"/>
    <x v="0"/>
    <s v="Y"/>
    <s v="Y"/>
    <d v="1899-12-30T00:03:42"/>
    <n v="3"/>
    <x v="29"/>
  </r>
  <r>
    <s v="ID1637"/>
    <s v="30/01/2016 9:53"/>
    <x v="0"/>
    <x v="3"/>
    <s v="Y"/>
    <s v="Y"/>
    <d v="1899-12-30T00:01:01"/>
    <n v="4"/>
    <x v="29"/>
  </r>
  <r>
    <s v="ID1639"/>
    <s v="30/01/2016 10:07"/>
    <x v="1"/>
    <x v="4"/>
    <s v="Y"/>
    <s v="Y"/>
    <d v="1899-12-30T00:03:30"/>
    <n v="1"/>
    <x v="29"/>
  </r>
  <r>
    <s v="ID1640"/>
    <s v="30/01/2016 10:07"/>
    <x v="5"/>
    <x v="3"/>
    <s v="Y"/>
    <s v="Y"/>
    <d v="1899-12-30T00:02:46"/>
    <n v="2"/>
    <x v="29"/>
  </r>
  <r>
    <s v="ID1641"/>
    <s v="30/01/2016 10:09"/>
    <x v="2"/>
    <x v="4"/>
    <s v="Y"/>
    <s v="Y"/>
    <d v="1899-12-30T00:02:32"/>
    <n v="2"/>
    <x v="29"/>
  </r>
  <r>
    <s v="ID1642"/>
    <s v="30/01/2016 10:09"/>
    <x v="5"/>
    <x v="1"/>
    <s v="Y"/>
    <s v="Y"/>
    <d v="1899-12-30T00:04:24"/>
    <n v="4"/>
    <x v="29"/>
  </r>
  <r>
    <s v="ID1643"/>
    <s v="30/01/2016 10:27"/>
    <x v="4"/>
    <x v="4"/>
    <s v="Y"/>
    <s v="Y"/>
    <d v="1899-12-30T00:04:26"/>
    <n v="5"/>
    <x v="29"/>
  </r>
  <r>
    <s v="ID1644"/>
    <s v="30/01/2016 10:27"/>
    <x v="6"/>
    <x v="3"/>
    <s v="Y"/>
    <s v="Y"/>
    <d v="1899-12-30T00:02:34"/>
    <n v="3"/>
    <x v="29"/>
  </r>
  <r>
    <s v="ID1645"/>
    <s v="30/01/2016 10:40"/>
    <x v="3"/>
    <x v="1"/>
    <s v="Y"/>
    <s v="Y"/>
    <d v="1899-12-30T00:00:43"/>
    <n v="3"/>
    <x v="29"/>
  </r>
  <r>
    <s v="ID1646"/>
    <s v="30/01/2016 10:40"/>
    <x v="0"/>
    <x v="1"/>
    <s v="Y"/>
    <s v="Y"/>
    <d v="1899-12-30T00:04:58"/>
    <n v="4"/>
    <x v="29"/>
  </r>
  <r>
    <s v="ID1648"/>
    <s v="30/01/2016 11:12"/>
    <x v="4"/>
    <x v="4"/>
    <s v="Y"/>
    <s v="Y"/>
    <d v="1899-12-30T00:05:59"/>
    <n v="5"/>
    <x v="29"/>
  </r>
  <r>
    <s v="ID1649"/>
    <s v="30/01/2016 11:26"/>
    <x v="4"/>
    <x v="0"/>
    <s v="Y"/>
    <s v="Y"/>
    <d v="1899-12-30T00:04:34"/>
    <n v="4"/>
    <x v="29"/>
  </r>
  <r>
    <s v="ID1651"/>
    <s v="30/01/2016 11:52"/>
    <x v="4"/>
    <x v="4"/>
    <s v="Y"/>
    <s v="Y"/>
    <d v="1899-12-30T00:02:13"/>
    <n v="4"/>
    <x v="29"/>
  </r>
  <r>
    <s v="ID1653"/>
    <s v="30/01/2016 12:17"/>
    <x v="0"/>
    <x v="3"/>
    <s v="Y"/>
    <s v="Y"/>
    <d v="1899-12-30T00:01:24"/>
    <n v="3"/>
    <x v="29"/>
  </r>
  <r>
    <s v="ID1654"/>
    <s v="30/01/2016 12:17"/>
    <x v="1"/>
    <x v="2"/>
    <s v="Y"/>
    <s v="Y"/>
    <d v="1899-12-30T00:06:10"/>
    <n v="3"/>
    <x v="29"/>
  </r>
  <r>
    <s v="ID1655"/>
    <s v="30/01/2016 12:23"/>
    <x v="7"/>
    <x v="1"/>
    <s v="Y"/>
    <s v="Y"/>
    <d v="1899-12-30T00:05:51"/>
    <n v="3"/>
    <x v="29"/>
  </r>
  <r>
    <s v="ID1656"/>
    <s v="30/01/2016 12:23"/>
    <x v="0"/>
    <x v="0"/>
    <s v="Y"/>
    <s v="Y"/>
    <d v="1899-12-30T00:04:34"/>
    <n v="5"/>
    <x v="29"/>
  </r>
  <r>
    <s v="ID1657"/>
    <s v="30/01/2016 12:37"/>
    <x v="7"/>
    <x v="0"/>
    <s v="Y"/>
    <s v="Y"/>
    <d v="1899-12-30T00:02:05"/>
    <n v="4"/>
    <x v="29"/>
  </r>
  <r>
    <s v="ID1659"/>
    <s v="30/01/2016 12:40"/>
    <x v="6"/>
    <x v="2"/>
    <s v="Y"/>
    <s v="Y"/>
    <d v="1899-12-30T00:02:03"/>
    <n v="4"/>
    <x v="29"/>
  </r>
  <r>
    <s v="ID1661"/>
    <s v="30/01/2016 12:44"/>
    <x v="4"/>
    <x v="2"/>
    <s v="Y"/>
    <s v="Y"/>
    <d v="1899-12-30T00:01:28"/>
    <n v="3"/>
    <x v="29"/>
  </r>
  <r>
    <s v="ID1662"/>
    <s v="30/01/2016 12:44"/>
    <x v="3"/>
    <x v="3"/>
    <s v="Y"/>
    <s v="Y"/>
    <d v="1899-12-30T00:06:58"/>
    <n v="2"/>
    <x v="29"/>
  </r>
  <r>
    <s v="ID1663"/>
    <s v="30/01/2016 12:48"/>
    <x v="1"/>
    <x v="1"/>
    <s v="Y"/>
    <s v="Y"/>
    <d v="1899-12-30T00:06:13"/>
    <n v="4"/>
    <x v="29"/>
  </r>
  <r>
    <s v="ID1665"/>
    <s v="30/01/2016 12:51"/>
    <x v="7"/>
    <x v="1"/>
    <s v="Y"/>
    <s v="Y"/>
    <d v="1899-12-30T00:04:08"/>
    <n v="1"/>
    <x v="29"/>
  </r>
  <r>
    <s v="ID1666"/>
    <s v="30/01/2016 12:51"/>
    <x v="6"/>
    <x v="4"/>
    <s v="Y"/>
    <s v="Y"/>
    <d v="1899-12-30T00:01:54"/>
    <n v="1"/>
    <x v="29"/>
  </r>
  <r>
    <s v="ID1667"/>
    <s v="30/01/2016 13:03"/>
    <x v="7"/>
    <x v="3"/>
    <s v="Y"/>
    <s v="Y"/>
    <d v="1899-12-30T00:03:40"/>
    <n v="5"/>
    <x v="29"/>
  </r>
  <r>
    <s v="ID1668"/>
    <s v="30/01/2016 13:03"/>
    <x v="3"/>
    <x v="4"/>
    <s v="Y"/>
    <s v="Y"/>
    <d v="1899-12-30T00:02:47"/>
    <n v="5"/>
    <x v="29"/>
  </r>
  <r>
    <s v="ID1669"/>
    <s v="30/01/2016 13:39"/>
    <x v="3"/>
    <x v="2"/>
    <s v="Y"/>
    <s v="Y"/>
    <d v="1899-12-30T00:06:12"/>
    <n v="5"/>
    <x v="29"/>
  </r>
  <r>
    <s v="ID1673"/>
    <s v="30/01/2016 14:09"/>
    <x v="1"/>
    <x v="0"/>
    <s v="Y"/>
    <s v="Y"/>
    <d v="1899-12-30T00:03:04"/>
    <n v="4"/>
    <x v="29"/>
  </r>
  <r>
    <s v="ID1676"/>
    <s v="30/01/2016 14:11"/>
    <x v="3"/>
    <x v="4"/>
    <s v="Y"/>
    <s v="Y"/>
    <d v="1899-12-30T00:05:41"/>
    <n v="2"/>
    <x v="29"/>
  </r>
  <r>
    <s v="ID1678"/>
    <s v="30/01/2016 14:36"/>
    <x v="2"/>
    <x v="3"/>
    <s v="Y"/>
    <s v="Y"/>
    <d v="1899-12-30T00:04:35"/>
    <n v="3"/>
    <x v="29"/>
  </r>
  <r>
    <s v="ID1679"/>
    <s v="30/01/2016 15:00"/>
    <x v="3"/>
    <x v="1"/>
    <s v="Y"/>
    <s v="Y"/>
    <d v="1899-12-30T00:05:57"/>
    <n v="1"/>
    <x v="29"/>
  </r>
  <r>
    <s v="ID1680"/>
    <s v="30/01/2016 15:00"/>
    <x v="6"/>
    <x v="0"/>
    <s v="Y"/>
    <s v="Y"/>
    <d v="1899-12-30T00:06:53"/>
    <n v="5"/>
    <x v="29"/>
  </r>
  <r>
    <s v="ID1681"/>
    <s v="30/01/2016 15:38"/>
    <x v="5"/>
    <x v="1"/>
    <s v="Y"/>
    <s v="Y"/>
    <d v="1899-12-30T00:01:19"/>
    <n v="2"/>
    <x v="29"/>
  </r>
  <r>
    <s v="ID1682"/>
    <s v="30/01/2016 15:38"/>
    <x v="6"/>
    <x v="2"/>
    <s v="Y"/>
    <s v="Y"/>
    <d v="1899-12-30T00:04:48"/>
    <n v="5"/>
    <x v="29"/>
  </r>
  <r>
    <s v="ID1683"/>
    <s v="30/01/2016 15:44"/>
    <x v="1"/>
    <x v="2"/>
    <s v="Y"/>
    <s v="Y"/>
    <d v="1899-12-30T00:05:09"/>
    <n v="1"/>
    <x v="29"/>
  </r>
  <r>
    <s v="ID1685"/>
    <s v="30/01/2016 15:51"/>
    <x v="7"/>
    <x v="4"/>
    <s v="Y"/>
    <s v="Y"/>
    <d v="1899-12-30T00:02:35"/>
    <n v="5"/>
    <x v="29"/>
  </r>
  <r>
    <s v="ID1686"/>
    <s v="30/01/2016 15:51"/>
    <x v="0"/>
    <x v="0"/>
    <s v="Y"/>
    <s v="Y"/>
    <d v="1899-12-30T00:03:37"/>
    <n v="5"/>
    <x v="29"/>
  </r>
  <r>
    <s v="ID1687"/>
    <s v="30/01/2016 15:59"/>
    <x v="7"/>
    <x v="4"/>
    <s v="Y"/>
    <s v="Y"/>
    <d v="1899-12-30T00:04:41"/>
    <n v="3"/>
    <x v="29"/>
  </r>
  <r>
    <s v="ID1688"/>
    <s v="30/01/2016 15:59"/>
    <x v="2"/>
    <x v="3"/>
    <s v="Y"/>
    <s v="Y"/>
    <d v="1899-12-30T00:04:18"/>
    <n v="4"/>
    <x v="29"/>
  </r>
  <r>
    <s v="ID1691"/>
    <s v="30/01/2016 16:19"/>
    <x v="3"/>
    <x v="4"/>
    <s v="Y"/>
    <s v="Y"/>
    <d v="1899-12-30T00:00:50"/>
    <n v="3"/>
    <x v="29"/>
  </r>
  <r>
    <s v="ID1692"/>
    <s v="30/01/2016 16:19"/>
    <x v="1"/>
    <x v="4"/>
    <s v="Y"/>
    <s v="Y"/>
    <d v="1899-12-30T00:01:27"/>
    <n v="2"/>
    <x v="29"/>
  </r>
  <r>
    <s v="ID1694"/>
    <s v="30/01/2016 16:19"/>
    <x v="1"/>
    <x v="0"/>
    <s v="Y"/>
    <s v="Y"/>
    <d v="1899-12-30T00:04:26"/>
    <n v="3"/>
    <x v="29"/>
  </r>
  <r>
    <s v="ID1698"/>
    <s v="30/01/2016 16:49"/>
    <x v="4"/>
    <x v="2"/>
    <s v="Y"/>
    <s v="Y"/>
    <d v="1899-12-30T00:03:17"/>
    <n v="3"/>
    <x v="29"/>
  </r>
  <r>
    <s v="ID1699"/>
    <s v="30/01/2016 16:52"/>
    <x v="7"/>
    <x v="3"/>
    <s v="Y"/>
    <s v="Y"/>
    <d v="1899-12-30T00:03:12"/>
    <n v="3"/>
    <x v="29"/>
  </r>
  <r>
    <s v="ID1700"/>
    <s v="30/01/2016 16:52"/>
    <x v="3"/>
    <x v="0"/>
    <s v="Y"/>
    <s v="Y"/>
    <d v="1899-12-30T00:03:40"/>
    <n v="1"/>
    <x v="29"/>
  </r>
  <r>
    <s v="ID1701"/>
    <s v="30/01/2016 17:09"/>
    <x v="0"/>
    <x v="4"/>
    <s v="Y"/>
    <s v="Y"/>
    <d v="1899-12-30T00:06:33"/>
    <n v="5"/>
    <x v="29"/>
  </r>
  <r>
    <s v="ID1702"/>
    <s v="30/01/2016 17:09"/>
    <x v="2"/>
    <x v="3"/>
    <s v="Y"/>
    <s v="Y"/>
    <d v="1899-12-30T00:01:05"/>
    <n v="5"/>
    <x v="29"/>
  </r>
  <r>
    <s v="ID1703"/>
    <s v="30/01/2016 17:12"/>
    <x v="0"/>
    <x v="3"/>
    <s v="Y"/>
    <s v="Y"/>
    <d v="1899-12-30T00:03:39"/>
    <n v="2"/>
    <x v="29"/>
  </r>
  <r>
    <s v="ID1704"/>
    <s v="30/01/2016 17:12"/>
    <x v="2"/>
    <x v="1"/>
    <s v="Y"/>
    <s v="Y"/>
    <d v="1899-12-30T00:03:22"/>
    <n v="3"/>
    <x v="29"/>
  </r>
  <r>
    <s v="ID1708"/>
    <s v="30/01/2016 17:25"/>
    <x v="7"/>
    <x v="3"/>
    <s v="Y"/>
    <s v="Y"/>
    <d v="1899-12-30T00:06:51"/>
    <n v="2"/>
    <x v="29"/>
  </r>
  <r>
    <s v="ID1711"/>
    <s v="30/01/2016 17:31"/>
    <x v="1"/>
    <x v="1"/>
    <s v="Y"/>
    <s v="Y"/>
    <d v="1899-12-30T00:02:52"/>
    <n v="3"/>
    <x v="29"/>
  </r>
  <r>
    <s v="ID1712"/>
    <s v="30/01/2016 17:31"/>
    <x v="4"/>
    <x v="3"/>
    <s v="Y"/>
    <s v="Y"/>
    <d v="1899-12-30T00:05:07"/>
    <n v="5"/>
    <x v="29"/>
  </r>
  <r>
    <s v="ID1714"/>
    <s v="31/01/2016 9:00"/>
    <x v="3"/>
    <x v="1"/>
    <s v="Y"/>
    <s v="Y"/>
    <d v="1899-12-30T00:05:42"/>
    <n v="4"/>
    <x v="30"/>
  </r>
  <r>
    <s v="ID1715"/>
    <s v="31/01/2016 9:08"/>
    <x v="2"/>
    <x v="1"/>
    <s v="Y"/>
    <s v="Y"/>
    <d v="1899-12-30T00:03:12"/>
    <n v="3"/>
    <x v="30"/>
  </r>
  <r>
    <s v="ID1716"/>
    <s v="31/01/2016 9:08"/>
    <x v="5"/>
    <x v="0"/>
    <s v="Y"/>
    <s v="Y"/>
    <d v="1899-12-30T00:02:42"/>
    <n v="4"/>
    <x v="30"/>
  </r>
  <r>
    <s v="ID1717"/>
    <s v="31/01/2016 9:14"/>
    <x v="3"/>
    <x v="4"/>
    <s v="Y"/>
    <s v="Y"/>
    <d v="1899-12-30T00:00:59"/>
    <n v="5"/>
    <x v="30"/>
  </r>
  <r>
    <s v="ID1718"/>
    <s v="31/01/2016 9:14"/>
    <x v="1"/>
    <x v="0"/>
    <s v="Y"/>
    <s v="Y"/>
    <d v="1899-12-30T00:06:40"/>
    <n v="3"/>
    <x v="30"/>
  </r>
  <r>
    <s v="ID1719"/>
    <s v="31/01/2016 9:24"/>
    <x v="0"/>
    <x v="0"/>
    <s v="Y"/>
    <s v="Y"/>
    <d v="1899-12-30T00:06:00"/>
    <n v="1"/>
    <x v="30"/>
  </r>
  <r>
    <s v="ID1722"/>
    <s v="31/01/2016 9:27"/>
    <x v="3"/>
    <x v="3"/>
    <s v="Y"/>
    <s v="Y"/>
    <d v="1899-12-30T00:05:36"/>
    <n v="5"/>
    <x v="30"/>
  </r>
  <r>
    <s v="ID1723"/>
    <s v="31/01/2016 9:30"/>
    <x v="1"/>
    <x v="0"/>
    <s v="Y"/>
    <s v="Y"/>
    <d v="1899-12-30T00:03:10"/>
    <n v="1"/>
    <x v="30"/>
  </r>
  <r>
    <s v="ID1724"/>
    <s v="31/01/2016 9:30"/>
    <x v="5"/>
    <x v="1"/>
    <s v="Y"/>
    <s v="Y"/>
    <d v="1899-12-30T00:05:43"/>
    <n v="2"/>
    <x v="30"/>
  </r>
  <r>
    <s v="ID1728"/>
    <s v="31/01/2016 11:35"/>
    <x v="5"/>
    <x v="0"/>
    <s v="Y"/>
    <s v="Y"/>
    <d v="1899-12-30T00:01:11"/>
    <n v="1"/>
    <x v="30"/>
  </r>
  <r>
    <s v="ID1729"/>
    <s v="31/01/2016 11:39"/>
    <x v="7"/>
    <x v="1"/>
    <s v="Y"/>
    <s v="Y"/>
    <d v="1899-12-30T00:01:21"/>
    <n v="5"/>
    <x v="30"/>
  </r>
  <r>
    <s v="ID1730"/>
    <s v="31/01/2016 11:39"/>
    <x v="5"/>
    <x v="4"/>
    <s v="Y"/>
    <s v="Y"/>
    <d v="1899-12-30T00:01:40"/>
    <n v="5"/>
    <x v="30"/>
  </r>
  <r>
    <s v="ID1732"/>
    <s v="31/01/2016 11:58"/>
    <x v="0"/>
    <x v="1"/>
    <s v="Y"/>
    <s v="Y"/>
    <d v="1899-12-30T00:03:48"/>
    <n v="4"/>
    <x v="30"/>
  </r>
  <r>
    <s v="ID1733"/>
    <s v="31/01/2016 12:00"/>
    <x v="2"/>
    <x v="1"/>
    <s v="Y"/>
    <s v="Y"/>
    <d v="1899-12-30T00:03:48"/>
    <n v="3"/>
    <x v="30"/>
  </r>
  <r>
    <s v="ID1734"/>
    <s v="31/01/2016 12:00"/>
    <x v="7"/>
    <x v="4"/>
    <s v="Y"/>
    <s v="Y"/>
    <d v="1899-12-30T00:06:43"/>
    <n v="3"/>
    <x v="30"/>
  </r>
  <r>
    <s v="ID1735"/>
    <s v="31/01/2016 12:00"/>
    <x v="4"/>
    <x v="4"/>
    <s v="Y"/>
    <s v="Y"/>
    <d v="1899-12-30T00:03:14"/>
    <n v="1"/>
    <x v="30"/>
  </r>
  <r>
    <s v="ID1736"/>
    <s v="31/01/2016 12:00"/>
    <x v="1"/>
    <x v="0"/>
    <s v="Y"/>
    <s v="Y"/>
    <d v="1899-12-30T00:02:39"/>
    <n v="5"/>
    <x v="30"/>
  </r>
  <r>
    <s v="ID1737"/>
    <s v="31/01/2016 12:15"/>
    <x v="0"/>
    <x v="1"/>
    <s v="Y"/>
    <s v="Y"/>
    <d v="1899-12-30T00:06:57"/>
    <n v="4"/>
    <x v="30"/>
  </r>
  <r>
    <s v="ID1738"/>
    <s v="31/01/2016 12:15"/>
    <x v="7"/>
    <x v="4"/>
    <s v="Y"/>
    <s v="Y"/>
    <d v="1899-12-30T00:06:29"/>
    <n v="5"/>
    <x v="30"/>
  </r>
  <r>
    <s v="ID1741"/>
    <s v="31/01/2016 12:43"/>
    <x v="7"/>
    <x v="4"/>
    <s v="Y"/>
    <s v="Y"/>
    <d v="1899-12-30T00:06:11"/>
    <n v="4"/>
    <x v="30"/>
  </r>
  <r>
    <s v="ID1742"/>
    <s v="31/01/2016 12:43"/>
    <x v="7"/>
    <x v="1"/>
    <s v="Y"/>
    <s v="Y"/>
    <d v="1899-12-30T00:03:31"/>
    <n v="1"/>
    <x v="30"/>
  </r>
  <r>
    <s v="ID1743"/>
    <s v="31/01/2016 12:50"/>
    <x v="1"/>
    <x v="2"/>
    <s v="Y"/>
    <s v="Y"/>
    <d v="1899-12-30T00:06:18"/>
    <n v="2"/>
    <x v="30"/>
  </r>
  <r>
    <s v="ID1745"/>
    <s v="31/01/2016 14:05"/>
    <x v="4"/>
    <x v="1"/>
    <s v="Y"/>
    <s v="Y"/>
    <d v="1899-12-30T00:06:42"/>
    <n v="5"/>
    <x v="30"/>
  </r>
  <r>
    <s v="ID1746"/>
    <s v="31/01/2016 14:05"/>
    <x v="4"/>
    <x v="1"/>
    <s v="Y"/>
    <s v="Y"/>
    <d v="1899-12-30T00:06:16"/>
    <n v="1"/>
    <x v="30"/>
  </r>
  <r>
    <s v="ID1747"/>
    <s v="31/01/2016 14:05"/>
    <x v="3"/>
    <x v="1"/>
    <s v="Y"/>
    <s v="Y"/>
    <d v="1899-12-30T00:02:27"/>
    <n v="4"/>
    <x v="30"/>
  </r>
  <r>
    <s v="ID1748"/>
    <s v="31/01/2016 14:05"/>
    <x v="3"/>
    <x v="3"/>
    <s v="Y"/>
    <s v="Y"/>
    <d v="1899-12-30T00:05:25"/>
    <n v="3"/>
    <x v="30"/>
  </r>
  <r>
    <s v="ID1750"/>
    <s v="31/01/2016 14:05"/>
    <x v="1"/>
    <x v="1"/>
    <s v="Y"/>
    <s v="Y"/>
    <d v="1899-12-30T00:00:33"/>
    <n v="3"/>
    <x v="30"/>
  </r>
  <r>
    <s v="ID1751"/>
    <s v="31/01/2016 14:44"/>
    <x v="5"/>
    <x v="1"/>
    <s v="Y"/>
    <s v="Y"/>
    <d v="1899-12-30T00:05:46"/>
    <n v="4"/>
    <x v="30"/>
  </r>
  <r>
    <s v="ID1752"/>
    <s v="31/01/2016 14:44"/>
    <x v="6"/>
    <x v="3"/>
    <s v="Y"/>
    <s v="Y"/>
    <d v="1899-12-30T00:01:26"/>
    <n v="3"/>
    <x v="30"/>
  </r>
  <r>
    <s v="ID1753"/>
    <s v="31/01/2016 15:01"/>
    <x v="0"/>
    <x v="4"/>
    <s v="Y"/>
    <s v="Y"/>
    <d v="1899-12-30T00:02:32"/>
    <n v="1"/>
    <x v="30"/>
  </r>
  <r>
    <s v="ID1754"/>
    <s v="31/01/2016 15:01"/>
    <x v="0"/>
    <x v="3"/>
    <s v="Y"/>
    <s v="Y"/>
    <d v="1899-12-30T00:02:19"/>
    <n v="4"/>
    <x v="30"/>
  </r>
  <r>
    <s v="ID1755"/>
    <s v="31/01/2016 15:04"/>
    <x v="7"/>
    <x v="4"/>
    <s v="Y"/>
    <s v="Y"/>
    <d v="1899-12-30T00:04:51"/>
    <n v="1"/>
    <x v="30"/>
  </r>
  <r>
    <s v="ID1756"/>
    <s v="31/01/2016 15:04"/>
    <x v="0"/>
    <x v="3"/>
    <s v="Y"/>
    <s v="Y"/>
    <d v="1899-12-30T00:02:28"/>
    <n v="3"/>
    <x v="30"/>
  </r>
  <r>
    <s v="ID1758"/>
    <s v="31/01/2016 15:38"/>
    <x v="7"/>
    <x v="0"/>
    <s v="Y"/>
    <s v="Y"/>
    <d v="1899-12-30T00:01:19"/>
    <n v="4"/>
    <x v="30"/>
  </r>
  <r>
    <s v="ID1759"/>
    <s v="31/01/2016 15:56"/>
    <x v="4"/>
    <x v="2"/>
    <s v="Y"/>
    <s v="Y"/>
    <d v="1899-12-30T00:00:31"/>
    <n v="2"/>
    <x v="30"/>
  </r>
  <r>
    <s v="ID1761"/>
    <s v="31/01/2016 16:09"/>
    <x v="1"/>
    <x v="0"/>
    <s v="Y"/>
    <s v="Y"/>
    <d v="1899-12-30T00:06:14"/>
    <n v="4"/>
    <x v="30"/>
  </r>
  <r>
    <s v="ID1762"/>
    <s v="31/01/2016 16:09"/>
    <x v="3"/>
    <x v="0"/>
    <s v="Y"/>
    <s v="Y"/>
    <d v="1899-12-30T00:03:26"/>
    <n v="2"/>
    <x v="30"/>
  </r>
  <r>
    <s v="ID1763"/>
    <s v="31/01/2016 16:09"/>
    <x v="1"/>
    <x v="3"/>
    <s v="Y"/>
    <s v="Y"/>
    <d v="1899-12-30T00:03:57"/>
    <n v="5"/>
    <x v="30"/>
  </r>
  <r>
    <s v="ID1764"/>
    <s v="31/01/2016 16:09"/>
    <x v="7"/>
    <x v="3"/>
    <s v="Y"/>
    <s v="Y"/>
    <d v="1899-12-30T00:06:01"/>
    <n v="3"/>
    <x v="30"/>
  </r>
  <r>
    <s v="ID1765"/>
    <s v="31/01/2016 16:20"/>
    <x v="2"/>
    <x v="3"/>
    <s v="Y"/>
    <s v="Y"/>
    <d v="1899-12-30T00:05:01"/>
    <n v="3"/>
    <x v="30"/>
  </r>
  <r>
    <s v="ID1766"/>
    <s v="31/01/2016 16:20"/>
    <x v="3"/>
    <x v="0"/>
    <s v="Y"/>
    <s v="Y"/>
    <d v="1899-12-30T00:01:58"/>
    <n v="3"/>
    <x v="30"/>
  </r>
  <r>
    <s v="ID1767"/>
    <s v="31/01/2016 16:56"/>
    <x v="3"/>
    <x v="0"/>
    <s v="Y"/>
    <s v="Y"/>
    <d v="1899-12-30T00:04:42"/>
    <n v="5"/>
    <x v="30"/>
  </r>
  <r>
    <s v="ID1770"/>
    <s v="31/01/2016 17:08"/>
    <x v="0"/>
    <x v="1"/>
    <s v="Y"/>
    <s v="Y"/>
    <d v="1899-12-30T00:01:03"/>
    <n v="4"/>
    <x v="30"/>
  </r>
  <r>
    <s v="ID1771"/>
    <s v="31/01/2016 17:34"/>
    <x v="4"/>
    <x v="2"/>
    <s v="Y"/>
    <s v="Y"/>
    <d v="1899-12-30T00:02:59"/>
    <n v="3"/>
    <x v="30"/>
  </r>
  <r>
    <s v="ID1772"/>
    <s v="31/01/2016 17:34"/>
    <x v="2"/>
    <x v="4"/>
    <s v="Y"/>
    <s v="Y"/>
    <d v="1899-12-30T00:06:01"/>
    <n v="2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G50" firstHeaderRow="1" firstDataRow="2" firstDataCol="1"/>
  <pivotFields count="9">
    <pivotField dataField="1" showAll="0"/>
    <pivotField showAll="0"/>
    <pivotField axis="axisRow" showAll="0">
      <items count="9">
        <item x="3"/>
        <item x="7"/>
        <item x="0"/>
        <item x="2"/>
        <item x="4"/>
        <item x="5"/>
        <item x="6"/>
        <item x="1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numFmtId="21" showAll="0"/>
    <pivotField showAll="0"/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2">
    <field x="3"/>
    <field x="2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8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Count of Call Id" fld="0" subtotal="count" baseField="0" baseItem="0"/>
  </dataFields>
  <conditionalFormats count="7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4"/>
            </reference>
            <reference field="8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3"/>
            </reference>
            <reference field="8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  <reference field="8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  <reference field="8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8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  <reference field="8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8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J1773" totalsRowShown="0" headerRowDxfId="20" headerRowBorderDxfId="19" tableBorderDxfId="18" totalsRowBorderDxfId="17">
  <tableColumns count="10">
    <tableColumn id="1" name="Call Id" dataDxfId="16"/>
    <tableColumn id="2" name="Date" dataDxfId="15"/>
    <tableColumn id="3" name="Agent" dataDxfId="14"/>
    <tableColumn id="4" name="Department" dataDxfId="13"/>
    <tableColumn id="5" name="Answered (Y/N)" dataDxfId="12"/>
    <tableColumn id="6" name="Resolved" dataDxfId="11"/>
    <tableColumn id="7" name="Speed of Answer" dataDxfId="10"/>
    <tableColumn id="8" name="AvgTalkDuration" dataDxfId="9"/>
    <tableColumn id="9" name="Satisfaction rating" dataDxfId="8"/>
    <tableColumn id="10" name="Column1" dataDxfId="7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773"/>
  <sheetViews>
    <sheetView topLeftCell="G1" workbookViewId="0">
      <selection activeCell="N7" sqref="N7"/>
    </sheetView>
  </sheetViews>
  <sheetFormatPr defaultRowHeight="15" x14ac:dyDescent="0.2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9.85546875" customWidth="1"/>
  </cols>
  <sheetData>
    <row r="1" spans="1:14" x14ac:dyDescent="0.2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  <c r="M1" s="20" t="s">
        <v>1817</v>
      </c>
    </row>
    <row r="2" spans="1:14" x14ac:dyDescent="0.2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  <c r="M2" s="4">
        <v>3</v>
      </c>
      <c r="N2">
        <f>COUNTIF(I:I,M2)</f>
        <v>457</v>
      </c>
    </row>
    <row r="3" spans="1:14" x14ac:dyDescent="0.2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  <c r="M3" s="4">
        <v>2</v>
      </c>
      <c r="N3">
        <f t="shared" ref="N3:N6" si="0">COUNTIF(I:I,M3)</f>
        <v>146</v>
      </c>
    </row>
    <row r="4" spans="1:14" x14ac:dyDescent="0.2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  <c r="M4" s="4">
        <v>4</v>
      </c>
      <c r="N4">
        <f t="shared" si="0"/>
        <v>413</v>
      </c>
    </row>
    <row r="5" spans="1:14" x14ac:dyDescent="0.2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  <c r="M5" s="4">
        <v>5</v>
      </c>
      <c r="N5">
        <f t="shared" si="0"/>
        <v>318</v>
      </c>
    </row>
    <row r="6" spans="1:14" x14ac:dyDescent="0.2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  <c r="M6" s="4">
        <v>1</v>
      </c>
      <c r="N6">
        <f t="shared" si="0"/>
        <v>121</v>
      </c>
    </row>
    <row r="7" spans="1:14" x14ac:dyDescent="0.2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  <c r="N7">
        <f>SUM(N2:N6)</f>
        <v>1455</v>
      </c>
    </row>
    <row r="8" spans="1:14" x14ac:dyDescent="0.2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4" x14ac:dyDescent="0.2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4" x14ac:dyDescent="0.2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4" x14ac:dyDescent="0.2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4" x14ac:dyDescent="0.2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4" x14ac:dyDescent="0.2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4" x14ac:dyDescent="0.2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4" x14ac:dyDescent="0.2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4" x14ac:dyDescent="0.2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2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2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2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2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2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2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2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2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2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2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2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2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2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2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2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2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2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2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2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2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2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2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2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2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2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2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2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2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2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2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2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2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2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2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2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2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2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2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2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2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2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2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2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2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2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2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2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2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2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2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2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2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2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2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2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2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2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2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2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2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2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2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2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2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2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2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2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2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2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2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2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2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2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2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2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2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2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2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2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2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2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2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2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2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2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2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2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2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2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2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2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2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2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2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2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2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2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2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2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2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2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2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2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2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2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2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2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2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2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2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2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2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2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2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2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2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2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2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2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2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2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2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2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2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2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2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2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2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2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2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2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2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2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2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2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2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2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2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2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2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2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2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2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2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2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2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2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2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2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2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2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2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2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2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2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2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2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2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2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2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2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2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1</v>
      </c>
      <c r="K178" s="1"/>
      <c r="L178" s="2"/>
    </row>
    <row r="179" spans="1:12" x14ac:dyDescent="0.2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1</v>
      </c>
      <c r="K179" s="1"/>
      <c r="L179" s="2"/>
    </row>
    <row r="180" spans="1:12" x14ac:dyDescent="0.2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1</v>
      </c>
      <c r="K180" s="1"/>
      <c r="L180" s="2"/>
    </row>
    <row r="181" spans="1:12" x14ac:dyDescent="0.2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1</v>
      </c>
      <c r="K181" s="1"/>
      <c r="L181" s="2"/>
    </row>
    <row r="182" spans="1:12" x14ac:dyDescent="0.2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1</v>
      </c>
      <c r="K182" s="1"/>
      <c r="L182" s="2"/>
    </row>
    <row r="183" spans="1:12" x14ac:dyDescent="0.2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1</v>
      </c>
      <c r="K183" s="1"/>
      <c r="L183" s="2"/>
    </row>
    <row r="184" spans="1:12" x14ac:dyDescent="0.2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1</v>
      </c>
      <c r="K184" s="1"/>
      <c r="L184" s="2"/>
    </row>
    <row r="185" spans="1:12" x14ac:dyDescent="0.2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1</v>
      </c>
      <c r="K185" s="1"/>
      <c r="L185" s="2"/>
    </row>
    <row r="186" spans="1:12" x14ac:dyDescent="0.2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1</v>
      </c>
      <c r="K186" s="1"/>
      <c r="L186" s="2"/>
    </row>
    <row r="187" spans="1:12" x14ac:dyDescent="0.2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1</v>
      </c>
      <c r="K187" s="1"/>
      <c r="L187" s="2"/>
    </row>
    <row r="188" spans="1:12" x14ac:dyDescent="0.2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1</v>
      </c>
      <c r="K188" s="1"/>
      <c r="L188" s="2"/>
    </row>
    <row r="189" spans="1:12" x14ac:dyDescent="0.2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1</v>
      </c>
      <c r="K189" s="1"/>
      <c r="L189" s="2"/>
    </row>
    <row r="190" spans="1:12" x14ac:dyDescent="0.2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1</v>
      </c>
      <c r="K190" s="1"/>
      <c r="L190" s="2"/>
    </row>
    <row r="191" spans="1:12" x14ac:dyDescent="0.2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1</v>
      </c>
      <c r="K191" s="1"/>
      <c r="L191" s="2"/>
    </row>
    <row r="192" spans="1:12" x14ac:dyDescent="0.2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1</v>
      </c>
      <c r="K192" s="1"/>
      <c r="L192" s="2"/>
    </row>
    <row r="193" spans="1:12" x14ac:dyDescent="0.2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1</v>
      </c>
      <c r="K193" s="1"/>
      <c r="L193" s="2"/>
    </row>
    <row r="194" spans="1:12" x14ac:dyDescent="0.2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1</v>
      </c>
      <c r="K194" s="1"/>
      <c r="L194" s="2"/>
    </row>
    <row r="195" spans="1:12" x14ac:dyDescent="0.2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1</v>
      </c>
      <c r="K195" s="1"/>
      <c r="L195" s="2"/>
    </row>
    <row r="196" spans="1:12" x14ac:dyDescent="0.2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1</v>
      </c>
      <c r="K196" s="1"/>
      <c r="L196" s="2"/>
    </row>
    <row r="197" spans="1:12" x14ac:dyDescent="0.2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1</v>
      </c>
      <c r="K197" s="1"/>
      <c r="L197" s="2"/>
    </row>
    <row r="198" spans="1:12" x14ac:dyDescent="0.2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1</v>
      </c>
      <c r="K198" s="1"/>
      <c r="L198" s="2"/>
    </row>
    <row r="199" spans="1:12" x14ac:dyDescent="0.2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1</v>
      </c>
      <c r="K199" s="1"/>
      <c r="L199" s="2"/>
    </row>
    <row r="200" spans="1:12" x14ac:dyDescent="0.2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1</v>
      </c>
      <c r="K200" s="1"/>
      <c r="L200" s="2"/>
    </row>
    <row r="201" spans="1:12" x14ac:dyDescent="0.2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1</v>
      </c>
      <c r="K201" s="1"/>
      <c r="L201" s="2"/>
    </row>
    <row r="202" spans="1:12" x14ac:dyDescent="0.2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1</v>
      </c>
      <c r="K202" s="1"/>
      <c r="L202" s="2"/>
    </row>
    <row r="203" spans="1:12" x14ac:dyDescent="0.2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1</v>
      </c>
      <c r="K203" s="1"/>
      <c r="L203" s="2"/>
    </row>
    <row r="204" spans="1:12" x14ac:dyDescent="0.2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1</v>
      </c>
      <c r="K204" s="1"/>
      <c r="L204" s="2"/>
    </row>
    <row r="205" spans="1:12" x14ac:dyDescent="0.2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1</v>
      </c>
      <c r="K205" s="1"/>
      <c r="L205" s="2"/>
    </row>
    <row r="206" spans="1:12" x14ac:dyDescent="0.2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1</v>
      </c>
      <c r="K206" s="1"/>
      <c r="L206" s="2"/>
    </row>
    <row r="207" spans="1:12" x14ac:dyDescent="0.2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1</v>
      </c>
      <c r="K207" s="1"/>
      <c r="L207" s="2"/>
    </row>
    <row r="208" spans="1:12" x14ac:dyDescent="0.2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1</v>
      </c>
      <c r="K208" s="1"/>
      <c r="L208" s="2"/>
    </row>
    <row r="209" spans="1:12" x14ac:dyDescent="0.2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1</v>
      </c>
      <c r="K209" s="1"/>
      <c r="L209" s="2"/>
    </row>
    <row r="210" spans="1:12" x14ac:dyDescent="0.2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1</v>
      </c>
      <c r="K210" s="1"/>
      <c r="L210" s="2"/>
    </row>
    <row r="211" spans="1:12" x14ac:dyDescent="0.2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1</v>
      </c>
      <c r="K211" s="1"/>
      <c r="L211" s="2"/>
    </row>
    <row r="212" spans="1:12" x14ac:dyDescent="0.2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1</v>
      </c>
      <c r="K212" s="1"/>
      <c r="L212" s="2"/>
    </row>
    <row r="213" spans="1:12" x14ac:dyDescent="0.2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1</v>
      </c>
      <c r="K213" s="1"/>
      <c r="L213" s="2"/>
    </row>
    <row r="214" spans="1:12" x14ac:dyDescent="0.2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1</v>
      </c>
      <c r="K214" s="1"/>
      <c r="L214" s="2"/>
    </row>
    <row r="215" spans="1:12" x14ac:dyDescent="0.2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1</v>
      </c>
      <c r="K215" s="1"/>
      <c r="L215" s="2"/>
    </row>
    <row r="216" spans="1:12" x14ac:dyDescent="0.2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1</v>
      </c>
      <c r="K216" s="1"/>
      <c r="L216" s="2"/>
    </row>
    <row r="217" spans="1:12" x14ac:dyDescent="0.2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1</v>
      </c>
      <c r="K217" s="1"/>
      <c r="L217" s="2"/>
    </row>
    <row r="218" spans="1:12" x14ac:dyDescent="0.2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1</v>
      </c>
      <c r="K218" s="1"/>
      <c r="L218" s="2"/>
    </row>
    <row r="219" spans="1:12" x14ac:dyDescent="0.2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1</v>
      </c>
      <c r="K219" s="1"/>
      <c r="L219" s="2"/>
    </row>
    <row r="220" spans="1:12" x14ac:dyDescent="0.2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1</v>
      </c>
      <c r="K220" s="1"/>
      <c r="L220" s="2"/>
    </row>
    <row r="221" spans="1:12" x14ac:dyDescent="0.2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1</v>
      </c>
      <c r="K221" s="1"/>
      <c r="L221" s="2"/>
    </row>
    <row r="222" spans="1:12" x14ac:dyDescent="0.2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1</v>
      </c>
      <c r="K222" s="1"/>
      <c r="L222" s="2"/>
    </row>
    <row r="223" spans="1:12" x14ac:dyDescent="0.2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1</v>
      </c>
      <c r="K223" s="1"/>
      <c r="L223" s="2"/>
    </row>
    <row r="224" spans="1:12" x14ac:dyDescent="0.2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1</v>
      </c>
      <c r="K224" s="1"/>
      <c r="L224" s="2"/>
    </row>
    <row r="225" spans="1:12" x14ac:dyDescent="0.2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1</v>
      </c>
      <c r="K225" s="1"/>
      <c r="L225" s="2"/>
    </row>
    <row r="226" spans="1:12" x14ac:dyDescent="0.2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1</v>
      </c>
      <c r="K226" s="1"/>
      <c r="L226" s="2"/>
    </row>
    <row r="227" spans="1:12" x14ac:dyDescent="0.2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1</v>
      </c>
      <c r="K227" s="1"/>
      <c r="L227" s="2"/>
    </row>
    <row r="228" spans="1:12" x14ac:dyDescent="0.2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1</v>
      </c>
      <c r="K228" s="1"/>
      <c r="L228" s="2"/>
    </row>
    <row r="229" spans="1:12" x14ac:dyDescent="0.2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1</v>
      </c>
      <c r="K229" s="1"/>
      <c r="L229" s="2"/>
    </row>
    <row r="230" spans="1:12" x14ac:dyDescent="0.2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1</v>
      </c>
      <c r="K230" s="1"/>
      <c r="L230" s="2"/>
    </row>
    <row r="231" spans="1:12" x14ac:dyDescent="0.2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1</v>
      </c>
      <c r="K231" s="1"/>
      <c r="L231" s="2"/>
    </row>
    <row r="232" spans="1:12" x14ac:dyDescent="0.2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1</v>
      </c>
      <c r="K232" s="1"/>
      <c r="L232" s="2"/>
    </row>
    <row r="233" spans="1:12" x14ac:dyDescent="0.2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1</v>
      </c>
      <c r="K233" s="1"/>
      <c r="L233" s="2"/>
    </row>
    <row r="234" spans="1:12" x14ac:dyDescent="0.2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1</v>
      </c>
      <c r="K234" s="1"/>
      <c r="L234" s="2"/>
    </row>
    <row r="235" spans="1:12" x14ac:dyDescent="0.2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1</v>
      </c>
      <c r="K235" s="1"/>
      <c r="L235" s="2"/>
    </row>
    <row r="236" spans="1:12" x14ac:dyDescent="0.2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1</v>
      </c>
      <c r="K236" s="1"/>
      <c r="L236" s="2"/>
    </row>
    <row r="237" spans="1:12" x14ac:dyDescent="0.2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1</v>
      </c>
      <c r="K237" s="1"/>
      <c r="L237" s="2"/>
    </row>
    <row r="238" spans="1:12" x14ac:dyDescent="0.2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1</v>
      </c>
      <c r="K238" s="1"/>
      <c r="L238" s="2"/>
    </row>
    <row r="239" spans="1:12" x14ac:dyDescent="0.2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1</v>
      </c>
      <c r="K239" s="1"/>
      <c r="L239" s="2"/>
    </row>
    <row r="240" spans="1:12" x14ac:dyDescent="0.2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1</v>
      </c>
      <c r="K240" s="1"/>
      <c r="L240" s="2"/>
    </row>
    <row r="241" spans="1:12" x14ac:dyDescent="0.2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1</v>
      </c>
      <c r="K241" s="1"/>
      <c r="L241" s="2"/>
    </row>
    <row r="242" spans="1:12" x14ac:dyDescent="0.2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1</v>
      </c>
      <c r="K242" s="1"/>
      <c r="L242" s="2"/>
    </row>
    <row r="243" spans="1:12" x14ac:dyDescent="0.2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1</v>
      </c>
      <c r="K243" s="1"/>
      <c r="L243" s="2"/>
    </row>
    <row r="244" spans="1:12" x14ac:dyDescent="0.2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1</v>
      </c>
      <c r="K244" s="1"/>
      <c r="L244" s="2"/>
    </row>
    <row r="245" spans="1:12" x14ac:dyDescent="0.2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1</v>
      </c>
      <c r="K245" s="1"/>
      <c r="L245" s="2"/>
    </row>
    <row r="246" spans="1:12" x14ac:dyDescent="0.2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1</v>
      </c>
      <c r="K246" s="1"/>
      <c r="L246" s="2"/>
    </row>
    <row r="247" spans="1:12" x14ac:dyDescent="0.2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1</v>
      </c>
      <c r="K247" s="1"/>
      <c r="L247" s="2"/>
    </row>
    <row r="248" spans="1:12" x14ac:dyDescent="0.2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1</v>
      </c>
      <c r="K248" s="1"/>
      <c r="L248" s="2"/>
    </row>
    <row r="249" spans="1:12" x14ac:dyDescent="0.2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1</v>
      </c>
      <c r="K249" s="1"/>
      <c r="L249" s="2"/>
    </row>
    <row r="250" spans="1:12" x14ac:dyDescent="0.2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1</v>
      </c>
      <c r="K250" s="1"/>
      <c r="L250" s="2"/>
    </row>
    <row r="251" spans="1:12" x14ac:dyDescent="0.2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1</v>
      </c>
      <c r="K251" s="1"/>
      <c r="L251" s="2"/>
    </row>
    <row r="252" spans="1:12" x14ac:dyDescent="0.2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1</v>
      </c>
      <c r="K252" s="1"/>
      <c r="L252" s="2"/>
    </row>
    <row r="253" spans="1:12" x14ac:dyDescent="0.2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1</v>
      </c>
      <c r="K253" s="1"/>
      <c r="L253" s="2"/>
    </row>
    <row r="254" spans="1:12" x14ac:dyDescent="0.2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1</v>
      </c>
      <c r="K254" s="1"/>
      <c r="L254" s="2"/>
    </row>
    <row r="255" spans="1:12" x14ac:dyDescent="0.2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1</v>
      </c>
      <c r="K255" s="1"/>
      <c r="L255" s="2"/>
    </row>
    <row r="256" spans="1:12" x14ac:dyDescent="0.2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1</v>
      </c>
      <c r="K256" s="1"/>
      <c r="L256" s="2"/>
    </row>
    <row r="257" spans="1:12" x14ac:dyDescent="0.2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1</v>
      </c>
      <c r="K257" s="1"/>
      <c r="L257" s="2"/>
    </row>
    <row r="258" spans="1:12" x14ac:dyDescent="0.2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1</v>
      </c>
      <c r="K258" s="1"/>
      <c r="L258" s="2"/>
    </row>
    <row r="259" spans="1:12" x14ac:dyDescent="0.2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1</v>
      </c>
      <c r="K259" s="1"/>
      <c r="L259" s="2"/>
    </row>
    <row r="260" spans="1:12" x14ac:dyDescent="0.2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1</v>
      </c>
      <c r="K260" s="1"/>
      <c r="L260" s="2"/>
    </row>
    <row r="261" spans="1:12" x14ac:dyDescent="0.2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1</v>
      </c>
      <c r="K261" s="1"/>
      <c r="L261" s="2"/>
    </row>
    <row r="262" spans="1:12" x14ac:dyDescent="0.2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1</v>
      </c>
      <c r="K262" s="1"/>
      <c r="L262" s="2"/>
    </row>
    <row r="263" spans="1:12" x14ac:dyDescent="0.2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1</v>
      </c>
      <c r="K263" s="1"/>
      <c r="L263" s="2"/>
    </row>
    <row r="264" spans="1:12" x14ac:dyDescent="0.2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1</v>
      </c>
      <c r="K264" s="1"/>
      <c r="L264" s="2"/>
    </row>
    <row r="265" spans="1:12" x14ac:dyDescent="0.2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1</v>
      </c>
      <c r="K265" s="1"/>
      <c r="L265" s="2"/>
    </row>
    <row r="266" spans="1:12" x14ac:dyDescent="0.2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1</v>
      </c>
      <c r="K266" s="1"/>
      <c r="L266" s="2"/>
    </row>
    <row r="267" spans="1:12" x14ac:dyDescent="0.2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1</v>
      </c>
      <c r="K267" s="1"/>
      <c r="L267" s="2"/>
    </row>
    <row r="268" spans="1:12" x14ac:dyDescent="0.2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1</v>
      </c>
      <c r="K268" s="1"/>
      <c r="L268" s="2"/>
    </row>
    <row r="269" spans="1:12" x14ac:dyDescent="0.2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1</v>
      </c>
      <c r="K269" s="1"/>
      <c r="L269" s="2"/>
    </row>
    <row r="270" spans="1:12" x14ac:dyDescent="0.2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1</v>
      </c>
      <c r="K270" s="1"/>
      <c r="L270" s="2"/>
    </row>
    <row r="271" spans="1:12" x14ac:dyDescent="0.2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1</v>
      </c>
      <c r="K271" s="1"/>
      <c r="L271" s="2"/>
    </row>
    <row r="272" spans="1:12" x14ac:dyDescent="0.2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1</v>
      </c>
      <c r="K272" s="1"/>
      <c r="L272" s="2"/>
    </row>
    <row r="273" spans="1:12" x14ac:dyDescent="0.2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1</v>
      </c>
      <c r="K273" s="1"/>
      <c r="L273" s="2"/>
    </row>
    <row r="274" spans="1:12" x14ac:dyDescent="0.2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1</v>
      </c>
      <c r="K274" s="1"/>
      <c r="L274" s="2"/>
    </row>
    <row r="275" spans="1:12" x14ac:dyDescent="0.2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1</v>
      </c>
      <c r="K275" s="1"/>
      <c r="L275" s="2"/>
    </row>
    <row r="276" spans="1:12" x14ac:dyDescent="0.2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1</v>
      </c>
      <c r="K276" s="1"/>
      <c r="L276" s="2"/>
    </row>
    <row r="277" spans="1:12" x14ac:dyDescent="0.2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1</v>
      </c>
      <c r="K277" s="1"/>
      <c r="L277" s="2"/>
    </row>
    <row r="278" spans="1:12" x14ac:dyDescent="0.2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1</v>
      </c>
      <c r="K278" s="1"/>
      <c r="L278" s="2"/>
    </row>
    <row r="279" spans="1:12" x14ac:dyDescent="0.2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1</v>
      </c>
      <c r="K279" s="1"/>
      <c r="L279" s="2"/>
    </row>
    <row r="280" spans="1:12" x14ac:dyDescent="0.2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1</v>
      </c>
      <c r="K280" s="1"/>
      <c r="L280" s="2"/>
    </row>
    <row r="281" spans="1:12" x14ac:dyDescent="0.2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1</v>
      </c>
      <c r="K281" s="1"/>
      <c r="L281" s="2"/>
    </row>
    <row r="282" spans="1:12" x14ac:dyDescent="0.2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1</v>
      </c>
      <c r="K282" s="1"/>
      <c r="L282" s="2"/>
    </row>
    <row r="283" spans="1:12" x14ac:dyDescent="0.2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1</v>
      </c>
      <c r="K283" s="1"/>
      <c r="L283" s="2"/>
    </row>
    <row r="284" spans="1:12" x14ac:dyDescent="0.2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1</v>
      </c>
      <c r="K284" s="1"/>
      <c r="L284" s="2"/>
    </row>
    <row r="285" spans="1:12" x14ac:dyDescent="0.2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1</v>
      </c>
      <c r="K285" s="1"/>
      <c r="L285" s="2"/>
    </row>
    <row r="286" spans="1:12" x14ac:dyDescent="0.2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1</v>
      </c>
      <c r="K286" s="1"/>
      <c r="L286" s="2"/>
    </row>
    <row r="287" spans="1:12" x14ac:dyDescent="0.2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1</v>
      </c>
      <c r="K287" s="1"/>
      <c r="L287" s="2"/>
    </row>
    <row r="288" spans="1:12" x14ac:dyDescent="0.2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1</v>
      </c>
      <c r="K288" s="1"/>
      <c r="L288" s="2"/>
    </row>
    <row r="289" spans="1:12" x14ac:dyDescent="0.2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1</v>
      </c>
      <c r="K289" s="1"/>
      <c r="L289" s="2"/>
    </row>
    <row r="290" spans="1:12" x14ac:dyDescent="0.2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1</v>
      </c>
      <c r="K290" s="1"/>
      <c r="L290" s="2"/>
    </row>
    <row r="291" spans="1:12" x14ac:dyDescent="0.2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1</v>
      </c>
      <c r="K291" s="1"/>
      <c r="L291" s="2"/>
    </row>
    <row r="292" spans="1:12" x14ac:dyDescent="0.2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1</v>
      </c>
      <c r="K292" s="1"/>
      <c r="L292" s="2"/>
    </row>
    <row r="293" spans="1:12" x14ac:dyDescent="0.2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1</v>
      </c>
      <c r="K293" s="1"/>
      <c r="L293" s="2"/>
    </row>
    <row r="294" spans="1:12" x14ac:dyDescent="0.2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1</v>
      </c>
      <c r="K294" s="1"/>
      <c r="L294" s="2"/>
    </row>
    <row r="295" spans="1:12" x14ac:dyDescent="0.2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1</v>
      </c>
      <c r="K295" s="1"/>
      <c r="L295" s="2"/>
    </row>
    <row r="296" spans="1:12" x14ac:dyDescent="0.2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1</v>
      </c>
      <c r="K296" s="1"/>
      <c r="L296" s="2"/>
    </row>
    <row r="297" spans="1:12" x14ac:dyDescent="0.2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1</v>
      </c>
      <c r="K297" s="1"/>
      <c r="L297" s="2"/>
    </row>
    <row r="298" spans="1:12" x14ac:dyDescent="0.2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1</v>
      </c>
      <c r="K298" s="1"/>
      <c r="L298" s="2"/>
    </row>
    <row r="299" spans="1:12" x14ac:dyDescent="0.2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1</v>
      </c>
      <c r="K299" s="1"/>
      <c r="L299" s="2"/>
    </row>
    <row r="300" spans="1:12" x14ac:dyDescent="0.2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1</v>
      </c>
      <c r="K300" s="1"/>
      <c r="L300" s="2"/>
    </row>
    <row r="301" spans="1:12" x14ac:dyDescent="0.2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1</v>
      </c>
      <c r="K301" s="1"/>
      <c r="L301" s="2"/>
    </row>
    <row r="302" spans="1:12" x14ac:dyDescent="0.2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1</v>
      </c>
      <c r="K302" s="1"/>
      <c r="L302" s="2"/>
    </row>
    <row r="303" spans="1:12" x14ac:dyDescent="0.2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1</v>
      </c>
      <c r="K303" s="1"/>
      <c r="L303" s="2"/>
    </row>
    <row r="304" spans="1:12" x14ac:dyDescent="0.2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1</v>
      </c>
      <c r="K304" s="1"/>
      <c r="L304" s="2"/>
    </row>
    <row r="305" spans="1:12" x14ac:dyDescent="0.2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1</v>
      </c>
      <c r="K305" s="1"/>
      <c r="L305" s="2"/>
    </row>
    <row r="306" spans="1:12" x14ac:dyDescent="0.2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1</v>
      </c>
      <c r="K306" s="1"/>
      <c r="L306" s="2"/>
    </row>
    <row r="307" spans="1:12" x14ac:dyDescent="0.2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1</v>
      </c>
      <c r="K307" s="1"/>
      <c r="L307" s="2"/>
    </row>
    <row r="308" spans="1:12" x14ac:dyDescent="0.2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1</v>
      </c>
      <c r="K308" s="1"/>
      <c r="L308" s="2"/>
    </row>
    <row r="309" spans="1:12" x14ac:dyDescent="0.2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1</v>
      </c>
      <c r="K309" s="1"/>
      <c r="L309" s="2"/>
    </row>
    <row r="310" spans="1:12" x14ac:dyDescent="0.2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1</v>
      </c>
      <c r="K310" s="1"/>
      <c r="L310" s="2"/>
    </row>
    <row r="311" spans="1:12" x14ac:dyDescent="0.2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1</v>
      </c>
      <c r="K311" s="1"/>
      <c r="L311" s="2"/>
    </row>
    <row r="312" spans="1:12" x14ac:dyDescent="0.2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1</v>
      </c>
      <c r="K312" s="1"/>
      <c r="L312" s="2"/>
    </row>
    <row r="313" spans="1:12" x14ac:dyDescent="0.2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1</v>
      </c>
      <c r="K313" s="1"/>
      <c r="L313" s="2"/>
    </row>
    <row r="314" spans="1:12" x14ac:dyDescent="0.2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1</v>
      </c>
      <c r="K314" s="1"/>
      <c r="L314" s="2"/>
    </row>
    <row r="315" spans="1:12" x14ac:dyDescent="0.2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1</v>
      </c>
      <c r="K315" s="1"/>
      <c r="L315" s="2"/>
    </row>
    <row r="316" spans="1:12" x14ac:dyDescent="0.2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1</v>
      </c>
      <c r="K316" s="1"/>
      <c r="L316" s="2"/>
    </row>
    <row r="317" spans="1:12" x14ac:dyDescent="0.2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1</v>
      </c>
      <c r="K317" s="1"/>
      <c r="L317" s="2"/>
    </row>
    <row r="318" spans="1:12" x14ac:dyDescent="0.2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1</v>
      </c>
      <c r="K318" s="1"/>
      <c r="L318" s="2"/>
    </row>
    <row r="319" spans="1:12" x14ac:dyDescent="0.2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1</v>
      </c>
      <c r="K319" s="1"/>
      <c r="L319" s="2"/>
    </row>
    <row r="320" spans="1:12" x14ac:dyDescent="0.2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1</v>
      </c>
      <c r="K320" s="1"/>
      <c r="L320" s="2"/>
    </row>
    <row r="321" spans="1:12" x14ac:dyDescent="0.2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1</v>
      </c>
      <c r="K321" s="1"/>
      <c r="L321" s="2"/>
    </row>
    <row r="322" spans="1:12" x14ac:dyDescent="0.2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1</v>
      </c>
      <c r="K322" s="1"/>
      <c r="L322" s="2"/>
    </row>
    <row r="323" spans="1:12" x14ac:dyDescent="0.2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1</v>
      </c>
      <c r="K323" s="1"/>
      <c r="L323" s="2"/>
    </row>
    <row r="324" spans="1:12" x14ac:dyDescent="0.2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1</v>
      </c>
      <c r="K324" s="1"/>
      <c r="L324" s="2"/>
    </row>
    <row r="325" spans="1:12" x14ac:dyDescent="0.2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1</v>
      </c>
      <c r="K325" s="1"/>
      <c r="L325" s="2"/>
    </row>
    <row r="326" spans="1:12" x14ac:dyDescent="0.2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1</v>
      </c>
      <c r="K326" s="1"/>
      <c r="L326" s="2"/>
    </row>
    <row r="327" spans="1:12" x14ac:dyDescent="0.2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1</v>
      </c>
      <c r="K327" s="1"/>
      <c r="L327" s="2"/>
    </row>
    <row r="328" spans="1:12" x14ac:dyDescent="0.2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1</v>
      </c>
      <c r="K328" s="1"/>
      <c r="L328" s="2"/>
    </row>
    <row r="329" spans="1:12" x14ac:dyDescent="0.2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1</v>
      </c>
      <c r="K329" s="1"/>
      <c r="L329" s="2"/>
    </row>
    <row r="330" spans="1:12" x14ac:dyDescent="0.2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1</v>
      </c>
      <c r="K330" s="1"/>
      <c r="L330" s="2"/>
    </row>
    <row r="331" spans="1:12" x14ac:dyDescent="0.2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1</v>
      </c>
      <c r="K331" s="1"/>
      <c r="L331" s="2"/>
    </row>
    <row r="332" spans="1:12" x14ac:dyDescent="0.2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1</v>
      </c>
      <c r="K332" s="1"/>
      <c r="L332" s="2"/>
    </row>
    <row r="333" spans="1:12" x14ac:dyDescent="0.2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1</v>
      </c>
      <c r="K333" s="1"/>
      <c r="L333" s="2"/>
    </row>
    <row r="334" spans="1:12" x14ac:dyDescent="0.2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1</v>
      </c>
      <c r="K334" s="1"/>
      <c r="L334" s="2"/>
    </row>
    <row r="335" spans="1:12" x14ac:dyDescent="0.2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1</v>
      </c>
      <c r="K335" s="1"/>
      <c r="L335" s="2"/>
    </row>
    <row r="336" spans="1:12" x14ac:dyDescent="0.2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1</v>
      </c>
      <c r="K336" s="1"/>
      <c r="L336" s="2"/>
    </row>
    <row r="337" spans="1:12" x14ac:dyDescent="0.2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1</v>
      </c>
      <c r="K337" s="1"/>
      <c r="L337" s="2"/>
    </row>
    <row r="338" spans="1:12" x14ac:dyDescent="0.2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1</v>
      </c>
      <c r="K338" s="1"/>
      <c r="L338" s="2"/>
    </row>
    <row r="339" spans="1:12" x14ac:dyDescent="0.2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1</v>
      </c>
      <c r="K339" s="1"/>
      <c r="L339" s="2"/>
    </row>
    <row r="340" spans="1:12" x14ac:dyDescent="0.2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1</v>
      </c>
      <c r="K340" s="1"/>
      <c r="L340" s="2"/>
    </row>
    <row r="341" spans="1:12" x14ac:dyDescent="0.2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1</v>
      </c>
      <c r="K341" s="1"/>
      <c r="L341" s="2"/>
    </row>
    <row r="342" spans="1:12" x14ac:dyDescent="0.2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1</v>
      </c>
      <c r="K342" s="1"/>
      <c r="L342" s="2"/>
    </row>
    <row r="343" spans="1:12" x14ac:dyDescent="0.2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1</v>
      </c>
      <c r="K343" s="1"/>
      <c r="L343" s="2"/>
    </row>
    <row r="344" spans="1:12" x14ac:dyDescent="0.2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1</v>
      </c>
      <c r="K344" s="1"/>
      <c r="L344" s="2"/>
    </row>
    <row r="345" spans="1:12" x14ac:dyDescent="0.2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1</v>
      </c>
      <c r="K345" s="1"/>
      <c r="L345" s="2"/>
    </row>
    <row r="346" spans="1:12" x14ac:dyDescent="0.2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1</v>
      </c>
      <c r="K346" s="1"/>
      <c r="L346" s="2"/>
    </row>
    <row r="347" spans="1:12" x14ac:dyDescent="0.2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1</v>
      </c>
      <c r="K347" s="1"/>
      <c r="L347" s="2"/>
    </row>
    <row r="348" spans="1:12" x14ac:dyDescent="0.2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1</v>
      </c>
      <c r="K348" s="1"/>
      <c r="L348" s="2"/>
    </row>
    <row r="349" spans="1:12" x14ac:dyDescent="0.2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1</v>
      </c>
      <c r="K349" s="1"/>
      <c r="L349" s="2"/>
    </row>
    <row r="350" spans="1:12" x14ac:dyDescent="0.2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1</v>
      </c>
      <c r="K350" s="1"/>
      <c r="L350" s="2"/>
    </row>
    <row r="351" spans="1:12" x14ac:dyDescent="0.2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1</v>
      </c>
      <c r="K351" s="1"/>
      <c r="L351" s="2"/>
    </row>
    <row r="352" spans="1:12" x14ac:dyDescent="0.2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1</v>
      </c>
      <c r="K352" s="1"/>
      <c r="L352" s="2"/>
    </row>
    <row r="353" spans="1:12" x14ac:dyDescent="0.2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1</v>
      </c>
      <c r="K353" s="1"/>
      <c r="L353" s="2"/>
    </row>
    <row r="354" spans="1:12" x14ac:dyDescent="0.2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1</v>
      </c>
      <c r="K354" s="1"/>
      <c r="L354" s="2"/>
    </row>
    <row r="355" spans="1:12" x14ac:dyDescent="0.2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1</v>
      </c>
      <c r="K355" s="1"/>
      <c r="L355" s="2"/>
    </row>
    <row r="356" spans="1:12" x14ac:dyDescent="0.2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1</v>
      </c>
      <c r="K356" s="1"/>
      <c r="L356" s="2"/>
    </row>
    <row r="357" spans="1:12" x14ac:dyDescent="0.2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1</v>
      </c>
      <c r="K357" s="1"/>
      <c r="L357" s="2"/>
    </row>
    <row r="358" spans="1:12" x14ac:dyDescent="0.2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1</v>
      </c>
      <c r="K358" s="1"/>
      <c r="L358" s="2"/>
    </row>
    <row r="359" spans="1:12" x14ac:dyDescent="0.2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1</v>
      </c>
      <c r="K359" s="1"/>
      <c r="L359" s="2"/>
    </row>
    <row r="360" spans="1:12" x14ac:dyDescent="0.2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1</v>
      </c>
      <c r="K360" s="1"/>
      <c r="L360" s="2"/>
    </row>
    <row r="361" spans="1:12" x14ac:dyDescent="0.2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1</v>
      </c>
      <c r="K361" s="1"/>
      <c r="L361" s="2"/>
    </row>
    <row r="362" spans="1:12" x14ac:dyDescent="0.2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1</v>
      </c>
      <c r="K362" s="1"/>
      <c r="L362" s="2"/>
    </row>
    <row r="363" spans="1:12" x14ac:dyDescent="0.2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1</v>
      </c>
      <c r="K363" s="1"/>
      <c r="L363" s="2"/>
    </row>
    <row r="364" spans="1:12" x14ac:dyDescent="0.2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1</v>
      </c>
      <c r="K364" s="1"/>
      <c r="L364" s="2"/>
    </row>
    <row r="365" spans="1:12" x14ac:dyDescent="0.2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1</v>
      </c>
      <c r="K365" s="1"/>
      <c r="L365" s="2"/>
    </row>
    <row r="366" spans="1:12" x14ac:dyDescent="0.2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1</v>
      </c>
      <c r="K366" s="1"/>
      <c r="L366" s="2"/>
    </row>
    <row r="367" spans="1:12" x14ac:dyDescent="0.2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1</v>
      </c>
      <c r="K367" s="1"/>
      <c r="L367" s="2"/>
    </row>
    <row r="368" spans="1:12" x14ac:dyDescent="0.2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1</v>
      </c>
      <c r="K368" s="1"/>
      <c r="L368" s="2"/>
    </row>
    <row r="369" spans="1:12" x14ac:dyDescent="0.2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1</v>
      </c>
      <c r="K369" s="1"/>
      <c r="L369" s="2"/>
    </row>
    <row r="370" spans="1:12" x14ac:dyDescent="0.2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1</v>
      </c>
      <c r="K370" s="1"/>
      <c r="L370" s="2"/>
    </row>
    <row r="371" spans="1:12" x14ac:dyDescent="0.2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1</v>
      </c>
      <c r="K371" s="1"/>
      <c r="L371" s="2"/>
    </row>
    <row r="372" spans="1:12" x14ac:dyDescent="0.2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1</v>
      </c>
      <c r="K372" s="1"/>
      <c r="L372" s="2"/>
    </row>
    <row r="373" spans="1:12" x14ac:dyDescent="0.2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1</v>
      </c>
      <c r="K373" s="1"/>
      <c r="L373" s="2"/>
    </row>
    <row r="374" spans="1:12" x14ac:dyDescent="0.2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1</v>
      </c>
      <c r="K374" s="1"/>
      <c r="L374" s="2"/>
    </row>
    <row r="375" spans="1:12" x14ac:dyDescent="0.2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1</v>
      </c>
      <c r="K375" s="1"/>
      <c r="L375" s="2"/>
    </row>
    <row r="376" spans="1:12" x14ac:dyDescent="0.2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1</v>
      </c>
      <c r="K376" s="1"/>
      <c r="L376" s="2"/>
    </row>
    <row r="377" spans="1:12" x14ac:dyDescent="0.2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1</v>
      </c>
      <c r="K377" s="1"/>
      <c r="L377" s="2"/>
    </row>
    <row r="378" spans="1:12" x14ac:dyDescent="0.2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1</v>
      </c>
      <c r="K378" s="1"/>
      <c r="L378" s="2"/>
    </row>
    <row r="379" spans="1:12" x14ac:dyDescent="0.2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1</v>
      </c>
      <c r="K379" s="1"/>
      <c r="L379" s="2"/>
    </row>
    <row r="380" spans="1:12" x14ac:dyDescent="0.2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1</v>
      </c>
      <c r="K380" s="1"/>
      <c r="L380" s="2"/>
    </row>
    <row r="381" spans="1:12" x14ac:dyDescent="0.2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1</v>
      </c>
      <c r="K381" s="1"/>
      <c r="L381" s="2"/>
    </row>
    <row r="382" spans="1:12" x14ac:dyDescent="0.2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1</v>
      </c>
      <c r="K382" s="1"/>
      <c r="L382" s="2"/>
    </row>
    <row r="383" spans="1:12" x14ac:dyDescent="0.2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1</v>
      </c>
      <c r="K383" s="1"/>
      <c r="L383" s="2"/>
    </row>
    <row r="384" spans="1:12" x14ac:dyDescent="0.2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1</v>
      </c>
      <c r="K384" s="1"/>
      <c r="L384" s="2"/>
    </row>
    <row r="385" spans="1:12" x14ac:dyDescent="0.2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1</v>
      </c>
      <c r="K385" s="1"/>
      <c r="L385" s="2"/>
    </row>
    <row r="386" spans="1:12" x14ac:dyDescent="0.2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1</v>
      </c>
      <c r="K386" s="1"/>
      <c r="L386" s="2"/>
    </row>
    <row r="387" spans="1:12" x14ac:dyDescent="0.2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1</v>
      </c>
      <c r="K387" s="1"/>
      <c r="L387" s="2"/>
    </row>
    <row r="388" spans="1:12" x14ac:dyDescent="0.2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1</v>
      </c>
      <c r="K388" s="1"/>
      <c r="L388" s="2"/>
    </row>
    <row r="389" spans="1:12" x14ac:dyDescent="0.2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1</v>
      </c>
      <c r="K389" s="1"/>
      <c r="L389" s="2"/>
    </row>
    <row r="390" spans="1:12" x14ac:dyDescent="0.2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1</v>
      </c>
      <c r="K390" s="1"/>
      <c r="L390" s="2"/>
    </row>
    <row r="391" spans="1:12" x14ac:dyDescent="0.2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1</v>
      </c>
      <c r="K391" s="1"/>
      <c r="L391" s="2"/>
    </row>
    <row r="392" spans="1:12" x14ac:dyDescent="0.2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1</v>
      </c>
      <c r="K392" s="1"/>
      <c r="L392" s="2"/>
    </row>
    <row r="393" spans="1:12" x14ac:dyDescent="0.2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1</v>
      </c>
      <c r="K393" s="1"/>
      <c r="L393" s="2"/>
    </row>
    <row r="394" spans="1:12" x14ac:dyDescent="0.2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1</v>
      </c>
      <c r="K394" s="1"/>
      <c r="L394" s="2"/>
    </row>
    <row r="395" spans="1:12" x14ac:dyDescent="0.2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1</v>
      </c>
      <c r="K395" s="1"/>
      <c r="L395" s="2"/>
    </row>
    <row r="396" spans="1:12" x14ac:dyDescent="0.2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1</v>
      </c>
      <c r="K396" s="1"/>
      <c r="L396" s="2"/>
    </row>
    <row r="397" spans="1:12" x14ac:dyDescent="0.2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1</v>
      </c>
      <c r="K397" s="1"/>
      <c r="L397" s="2"/>
    </row>
    <row r="398" spans="1:12" x14ac:dyDescent="0.2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1</v>
      </c>
      <c r="K398" s="1"/>
      <c r="L398" s="2"/>
    </row>
    <row r="399" spans="1:12" x14ac:dyDescent="0.2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1</v>
      </c>
      <c r="K399" s="1"/>
      <c r="L399" s="2"/>
    </row>
    <row r="400" spans="1:12" x14ac:dyDescent="0.2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1</v>
      </c>
      <c r="K400" s="1"/>
      <c r="L400" s="2"/>
    </row>
    <row r="401" spans="1:12" x14ac:dyDescent="0.2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1</v>
      </c>
      <c r="K401" s="1"/>
      <c r="L401" s="2"/>
    </row>
    <row r="402" spans="1:12" x14ac:dyDescent="0.2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1</v>
      </c>
      <c r="K402" s="1"/>
      <c r="L402" s="2"/>
    </row>
    <row r="403" spans="1:12" x14ac:dyDescent="0.2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1</v>
      </c>
      <c r="K403" s="1"/>
      <c r="L403" s="2"/>
    </row>
    <row r="404" spans="1:12" x14ac:dyDescent="0.2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1</v>
      </c>
      <c r="K404" s="1"/>
      <c r="L404" s="2"/>
    </row>
    <row r="405" spans="1:12" x14ac:dyDescent="0.2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1</v>
      </c>
      <c r="K405" s="1"/>
      <c r="L405" s="2"/>
    </row>
    <row r="406" spans="1:12" x14ac:dyDescent="0.2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1</v>
      </c>
      <c r="K406" s="1"/>
      <c r="L406" s="2"/>
    </row>
    <row r="407" spans="1:12" x14ac:dyDescent="0.2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1</v>
      </c>
      <c r="K407" s="1"/>
      <c r="L407" s="2"/>
    </row>
    <row r="408" spans="1:12" x14ac:dyDescent="0.2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1</v>
      </c>
      <c r="K408" s="1"/>
      <c r="L408" s="2"/>
    </row>
    <row r="409" spans="1:12" x14ac:dyDescent="0.2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1</v>
      </c>
      <c r="K409" s="1"/>
      <c r="L409" s="2"/>
    </row>
    <row r="410" spans="1:12" x14ac:dyDescent="0.2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1</v>
      </c>
      <c r="K410" s="1"/>
      <c r="L410" s="2"/>
    </row>
    <row r="411" spans="1:12" x14ac:dyDescent="0.2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1</v>
      </c>
      <c r="K411" s="1"/>
      <c r="L411" s="2"/>
    </row>
    <row r="412" spans="1:12" x14ac:dyDescent="0.2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1</v>
      </c>
      <c r="K412" s="1"/>
      <c r="L412" s="2"/>
    </row>
    <row r="413" spans="1:12" x14ac:dyDescent="0.2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1</v>
      </c>
      <c r="K413" s="1"/>
      <c r="L413" s="2"/>
    </row>
    <row r="414" spans="1:12" x14ac:dyDescent="0.2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1</v>
      </c>
      <c r="K414" s="1"/>
      <c r="L414" s="2"/>
    </row>
    <row r="415" spans="1:12" x14ac:dyDescent="0.2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1</v>
      </c>
      <c r="K415" s="1"/>
      <c r="L415" s="2"/>
    </row>
    <row r="416" spans="1:12" x14ac:dyDescent="0.2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1</v>
      </c>
      <c r="K416" s="1"/>
      <c r="L416" s="2"/>
    </row>
    <row r="417" spans="1:12" x14ac:dyDescent="0.2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1</v>
      </c>
      <c r="K417" s="1"/>
      <c r="L417" s="2"/>
    </row>
    <row r="418" spans="1:12" x14ac:dyDescent="0.2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1</v>
      </c>
      <c r="K418" s="1"/>
      <c r="L418" s="2"/>
    </row>
    <row r="419" spans="1:12" x14ac:dyDescent="0.2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1</v>
      </c>
      <c r="K419" s="1"/>
      <c r="L419" s="2"/>
    </row>
    <row r="420" spans="1:12" x14ac:dyDescent="0.2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1</v>
      </c>
      <c r="K420" s="1"/>
      <c r="L420" s="2"/>
    </row>
    <row r="421" spans="1:12" x14ac:dyDescent="0.2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1</v>
      </c>
      <c r="K421" s="1"/>
      <c r="L421" s="2"/>
    </row>
    <row r="422" spans="1:12" x14ac:dyDescent="0.2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1</v>
      </c>
      <c r="K422" s="1"/>
      <c r="L422" s="2"/>
    </row>
    <row r="423" spans="1:12" x14ac:dyDescent="0.2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1</v>
      </c>
      <c r="K423" s="1"/>
      <c r="L423" s="2"/>
    </row>
    <row r="424" spans="1:12" x14ac:dyDescent="0.2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1</v>
      </c>
      <c r="K424" s="1"/>
      <c r="L424" s="2"/>
    </row>
    <row r="425" spans="1:12" x14ac:dyDescent="0.2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1</v>
      </c>
      <c r="K425" s="1"/>
      <c r="L425" s="2"/>
    </row>
    <row r="426" spans="1:12" x14ac:dyDescent="0.2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1</v>
      </c>
      <c r="K426" s="1"/>
      <c r="L426" s="2"/>
    </row>
    <row r="427" spans="1:12" x14ac:dyDescent="0.2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1</v>
      </c>
      <c r="K427" s="1"/>
      <c r="L427" s="2"/>
    </row>
    <row r="428" spans="1:12" x14ac:dyDescent="0.2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1</v>
      </c>
      <c r="K428" s="1"/>
      <c r="L428" s="2"/>
    </row>
    <row r="429" spans="1:12" x14ac:dyDescent="0.2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1</v>
      </c>
      <c r="K429" s="1"/>
      <c r="L429" s="2"/>
    </row>
    <row r="430" spans="1:12" x14ac:dyDescent="0.2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1</v>
      </c>
      <c r="K430" s="1"/>
      <c r="L430" s="2"/>
    </row>
    <row r="431" spans="1:12" x14ac:dyDescent="0.2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1</v>
      </c>
      <c r="K431" s="1"/>
      <c r="L431" s="2"/>
    </row>
    <row r="432" spans="1:12" x14ac:dyDescent="0.2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1</v>
      </c>
      <c r="K432" s="1"/>
      <c r="L432" s="2"/>
    </row>
    <row r="433" spans="1:12" x14ac:dyDescent="0.2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1</v>
      </c>
      <c r="K433" s="1"/>
      <c r="L433" s="2"/>
    </row>
    <row r="434" spans="1:12" x14ac:dyDescent="0.2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1</v>
      </c>
      <c r="K434" s="1"/>
      <c r="L434" s="2"/>
    </row>
    <row r="435" spans="1:12" x14ac:dyDescent="0.2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1</v>
      </c>
      <c r="K435" s="1"/>
      <c r="L435" s="2"/>
    </row>
    <row r="436" spans="1:12" x14ac:dyDescent="0.2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1</v>
      </c>
      <c r="K436" s="1"/>
      <c r="L436" s="2"/>
    </row>
    <row r="437" spans="1:12" x14ac:dyDescent="0.2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1</v>
      </c>
      <c r="K437" s="1"/>
      <c r="L437" s="2"/>
    </row>
    <row r="438" spans="1:12" x14ac:dyDescent="0.2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1</v>
      </c>
      <c r="K438" s="1"/>
      <c r="L438" s="2"/>
    </row>
    <row r="439" spans="1:12" x14ac:dyDescent="0.2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1</v>
      </c>
      <c r="K439" s="1"/>
      <c r="L439" s="2"/>
    </row>
    <row r="440" spans="1:12" x14ac:dyDescent="0.2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1</v>
      </c>
      <c r="K440" s="1"/>
      <c r="L440" s="2"/>
    </row>
    <row r="441" spans="1:12" x14ac:dyDescent="0.2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1</v>
      </c>
      <c r="K441" s="1"/>
      <c r="L441" s="2"/>
    </row>
    <row r="442" spans="1:12" x14ac:dyDescent="0.2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1</v>
      </c>
      <c r="K442" s="1"/>
      <c r="L442" s="2"/>
    </row>
    <row r="443" spans="1:12" x14ac:dyDescent="0.2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1</v>
      </c>
      <c r="K443" s="1"/>
      <c r="L443" s="2"/>
    </row>
    <row r="444" spans="1:12" x14ac:dyDescent="0.2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1</v>
      </c>
      <c r="K444" s="1"/>
      <c r="L444" s="2"/>
    </row>
    <row r="445" spans="1:12" x14ac:dyDescent="0.2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1</v>
      </c>
      <c r="K445" s="1"/>
      <c r="L445" s="2"/>
    </row>
    <row r="446" spans="1:12" x14ac:dyDescent="0.2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1</v>
      </c>
      <c r="K446" s="1"/>
      <c r="L446" s="2"/>
    </row>
    <row r="447" spans="1:12" x14ac:dyDescent="0.2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1</v>
      </c>
      <c r="K447" s="1"/>
      <c r="L447" s="2"/>
    </row>
    <row r="448" spans="1:12" x14ac:dyDescent="0.2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1</v>
      </c>
      <c r="K448" s="1"/>
      <c r="L448" s="2"/>
    </row>
    <row r="449" spans="1:12" x14ac:dyDescent="0.2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1</v>
      </c>
      <c r="K449" s="1"/>
      <c r="L449" s="2"/>
    </row>
    <row r="450" spans="1:12" x14ac:dyDescent="0.2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1</v>
      </c>
      <c r="K450" s="1"/>
      <c r="L450" s="2"/>
    </row>
    <row r="451" spans="1:12" x14ac:dyDescent="0.2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1</v>
      </c>
      <c r="K451" s="1"/>
      <c r="L451" s="2"/>
    </row>
    <row r="452" spans="1:12" x14ac:dyDescent="0.2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1</v>
      </c>
      <c r="K452" s="1"/>
      <c r="L452" s="2"/>
    </row>
    <row r="453" spans="1:12" x14ac:dyDescent="0.2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1</v>
      </c>
      <c r="K453" s="1"/>
      <c r="L453" s="2"/>
    </row>
    <row r="454" spans="1:12" x14ac:dyDescent="0.2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1</v>
      </c>
      <c r="K454" s="1"/>
      <c r="L454" s="2"/>
    </row>
    <row r="455" spans="1:12" x14ac:dyDescent="0.2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1</v>
      </c>
      <c r="K455" s="1"/>
      <c r="L455" s="2"/>
    </row>
    <row r="456" spans="1:12" x14ac:dyDescent="0.2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1</v>
      </c>
      <c r="K456" s="1"/>
      <c r="L456" s="2"/>
    </row>
    <row r="457" spans="1:12" x14ac:dyDescent="0.2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1</v>
      </c>
      <c r="K457" s="1"/>
      <c r="L457" s="2"/>
    </row>
    <row r="458" spans="1:12" x14ac:dyDescent="0.2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1</v>
      </c>
      <c r="K458" s="1"/>
      <c r="L458" s="2"/>
    </row>
    <row r="459" spans="1:12" x14ac:dyDescent="0.2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1</v>
      </c>
      <c r="K459" s="1"/>
      <c r="L459" s="2"/>
    </row>
    <row r="460" spans="1:12" x14ac:dyDescent="0.2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1</v>
      </c>
      <c r="K460" s="1"/>
      <c r="L460" s="2"/>
    </row>
    <row r="461" spans="1:12" x14ac:dyDescent="0.2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1</v>
      </c>
      <c r="K461" s="1"/>
      <c r="L461" s="2"/>
    </row>
    <row r="462" spans="1:12" x14ac:dyDescent="0.2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1</v>
      </c>
      <c r="K462" s="1"/>
      <c r="L462" s="2"/>
    </row>
    <row r="463" spans="1:12" x14ac:dyDescent="0.2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1</v>
      </c>
      <c r="K463" s="1"/>
      <c r="L463" s="2"/>
    </row>
    <row r="464" spans="1:12" x14ac:dyDescent="0.2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1</v>
      </c>
      <c r="K464" s="1"/>
      <c r="L464" s="2"/>
    </row>
    <row r="465" spans="1:12" x14ac:dyDescent="0.2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1</v>
      </c>
      <c r="K465" s="1"/>
      <c r="L465" s="2"/>
    </row>
    <row r="466" spans="1:12" x14ac:dyDescent="0.2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1</v>
      </c>
      <c r="K466" s="1"/>
      <c r="L466" s="2"/>
    </row>
    <row r="467" spans="1:12" x14ac:dyDescent="0.2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1</v>
      </c>
      <c r="K467" s="1"/>
      <c r="L467" s="2"/>
    </row>
    <row r="468" spans="1:12" x14ac:dyDescent="0.2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1</v>
      </c>
      <c r="K468" s="1"/>
      <c r="L468" s="2"/>
    </row>
    <row r="469" spans="1:12" x14ac:dyDescent="0.2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1</v>
      </c>
      <c r="K469" s="1"/>
      <c r="L469" s="2"/>
    </row>
    <row r="470" spans="1:12" x14ac:dyDescent="0.2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1</v>
      </c>
      <c r="K470" s="1"/>
      <c r="L470" s="2"/>
    </row>
    <row r="471" spans="1:12" x14ac:dyDescent="0.2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1</v>
      </c>
      <c r="K471" s="1"/>
      <c r="L471" s="2"/>
    </row>
    <row r="472" spans="1:12" x14ac:dyDescent="0.2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1</v>
      </c>
      <c r="K472" s="1"/>
      <c r="L472" s="2"/>
    </row>
    <row r="473" spans="1:12" x14ac:dyDescent="0.2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1</v>
      </c>
      <c r="K473" s="1"/>
      <c r="L473" s="2"/>
    </row>
    <row r="474" spans="1:12" x14ac:dyDescent="0.2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1</v>
      </c>
      <c r="K474" s="1"/>
      <c r="L474" s="2"/>
    </row>
    <row r="475" spans="1:12" x14ac:dyDescent="0.2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1</v>
      </c>
      <c r="K475" s="1"/>
      <c r="L475" s="2"/>
    </row>
    <row r="476" spans="1:12" x14ac:dyDescent="0.2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1</v>
      </c>
      <c r="K476" s="1"/>
      <c r="L476" s="2"/>
    </row>
    <row r="477" spans="1:12" x14ac:dyDescent="0.2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1</v>
      </c>
      <c r="K477" s="1"/>
      <c r="L477" s="2"/>
    </row>
    <row r="478" spans="1:12" x14ac:dyDescent="0.2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1</v>
      </c>
      <c r="K478" s="1"/>
      <c r="L478" s="2"/>
    </row>
    <row r="479" spans="1:12" x14ac:dyDescent="0.2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1</v>
      </c>
      <c r="K479" s="1"/>
      <c r="L479" s="2"/>
    </row>
    <row r="480" spans="1:12" x14ac:dyDescent="0.2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1</v>
      </c>
      <c r="K480" s="1"/>
      <c r="L480" s="2"/>
    </row>
    <row r="481" spans="1:12" x14ac:dyDescent="0.2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1</v>
      </c>
      <c r="K481" s="1"/>
      <c r="L481" s="2"/>
    </row>
    <row r="482" spans="1:12" x14ac:dyDescent="0.2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1</v>
      </c>
      <c r="K482" s="1"/>
      <c r="L482" s="2"/>
    </row>
    <row r="483" spans="1:12" x14ac:dyDescent="0.2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1</v>
      </c>
      <c r="K483" s="1"/>
      <c r="L483" s="2"/>
    </row>
    <row r="484" spans="1:12" x14ac:dyDescent="0.2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1</v>
      </c>
      <c r="K484" s="1"/>
      <c r="L484" s="2"/>
    </row>
    <row r="485" spans="1:12" x14ac:dyDescent="0.2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1</v>
      </c>
      <c r="K485" s="1"/>
      <c r="L485" s="2"/>
    </row>
    <row r="486" spans="1:12" x14ac:dyDescent="0.2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1</v>
      </c>
      <c r="K486" s="1"/>
      <c r="L486" s="2"/>
    </row>
    <row r="487" spans="1:12" x14ac:dyDescent="0.2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1</v>
      </c>
      <c r="K487" s="1"/>
      <c r="L487" s="2"/>
    </row>
    <row r="488" spans="1:12" x14ac:dyDescent="0.2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1</v>
      </c>
      <c r="K488" s="1"/>
      <c r="L488" s="2"/>
    </row>
    <row r="489" spans="1:12" x14ac:dyDescent="0.2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1</v>
      </c>
      <c r="K489" s="1"/>
      <c r="L489" s="2"/>
    </row>
    <row r="490" spans="1:12" x14ac:dyDescent="0.2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1</v>
      </c>
      <c r="K490" s="1"/>
      <c r="L490" s="2"/>
    </row>
    <row r="491" spans="1:12" x14ac:dyDescent="0.2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1</v>
      </c>
      <c r="K491" s="1"/>
      <c r="L491" s="2"/>
    </row>
    <row r="492" spans="1:12" x14ac:dyDescent="0.2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1</v>
      </c>
      <c r="K492" s="1"/>
      <c r="L492" s="2"/>
    </row>
    <row r="493" spans="1:12" x14ac:dyDescent="0.2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1</v>
      </c>
      <c r="K493" s="1"/>
      <c r="L493" s="2"/>
    </row>
    <row r="494" spans="1:12" x14ac:dyDescent="0.2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1</v>
      </c>
      <c r="K494" s="1"/>
      <c r="L494" s="2"/>
    </row>
    <row r="495" spans="1:12" x14ac:dyDescent="0.2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1</v>
      </c>
      <c r="K495" s="1"/>
      <c r="L495" s="2"/>
    </row>
    <row r="496" spans="1:12" x14ac:dyDescent="0.2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1</v>
      </c>
      <c r="K496" s="1"/>
      <c r="L496" s="2"/>
    </row>
    <row r="497" spans="1:12" x14ac:dyDescent="0.2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1</v>
      </c>
      <c r="K497" s="1"/>
      <c r="L497" s="2"/>
    </row>
    <row r="498" spans="1:12" x14ac:dyDescent="0.2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1</v>
      </c>
      <c r="K498" s="1"/>
      <c r="L498" s="2"/>
    </row>
    <row r="499" spans="1:12" x14ac:dyDescent="0.2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1</v>
      </c>
      <c r="K499" s="1"/>
      <c r="L499" s="2"/>
    </row>
    <row r="500" spans="1:12" x14ac:dyDescent="0.2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1</v>
      </c>
      <c r="K500" s="1"/>
      <c r="L500" s="2"/>
    </row>
    <row r="501" spans="1:12" x14ac:dyDescent="0.2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1</v>
      </c>
      <c r="K501" s="1"/>
      <c r="L501" s="2"/>
    </row>
    <row r="502" spans="1:12" x14ac:dyDescent="0.2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1</v>
      </c>
      <c r="K502" s="1"/>
      <c r="L502" s="2"/>
    </row>
    <row r="503" spans="1:12" x14ac:dyDescent="0.2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1</v>
      </c>
      <c r="K503" s="1"/>
      <c r="L503" s="2"/>
    </row>
    <row r="504" spans="1:12" x14ac:dyDescent="0.2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1</v>
      </c>
      <c r="K504" s="1"/>
      <c r="L504" s="2"/>
    </row>
    <row r="505" spans="1:12" x14ac:dyDescent="0.2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1</v>
      </c>
      <c r="K505" s="1"/>
      <c r="L505" s="2"/>
    </row>
    <row r="506" spans="1:12" x14ac:dyDescent="0.2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1</v>
      </c>
      <c r="K506" s="1"/>
      <c r="L506" s="2"/>
    </row>
    <row r="507" spans="1:12" x14ac:dyDescent="0.2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1</v>
      </c>
      <c r="K507" s="1"/>
      <c r="L507" s="2"/>
    </row>
    <row r="508" spans="1:12" x14ac:dyDescent="0.2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1</v>
      </c>
      <c r="K508" s="1"/>
      <c r="L508" s="2"/>
    </row>
    <row r="509" spans="1:12" x14ac:dyDescent="0.2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1</v>
      </c>
      <c r="K509" s="1"/>
      <c r="L509" s="2"/>
    </row>
    <row r="510" spans="1:12" x14ac:dyDescent="0.2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1</v>
      </c>
      <c r="K510" s="1"/>
      <c r="L510" s="2"/>
    </row>
    <row r="511" spans="1:12" x14ac:dyDescent="0.2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1</v>
      </c>
      <c r="K511" s="1"/>
      <c r="L511" s="2"/>
    </row>
    <row r="512" spans="1:12" x14ac:dyDescent="0.2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1</v>
      </c>
      <c r="K512" s="1"/>
      <c r="L512" s="2"/>
    </row>
    <row r="513" spans="1:12" x14ac:dyDescent="0.2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1</v>
      </c>
      <c r="K513" s="1"/>
      <c r="L513" s="2"/>
    </row>
    <row r="514" spans="1:12" x14ac:dyDescent="0.2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1</v>
      </c>
      <c r="K514" s="1"/>
      <c r="L514" s="2"/>
    </row>
    <row r="515" spans="1:12" x14ac:dyDescent="0.2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1</v>
      </c>
      <c r="K515" s="1"/>
      <c r="L515" s="2"/>
    </row>
    <row r="516" spans="1:12" x14ac:dyDescent="0.2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1</v>
      </c>
      <c r="K516" s="1"/>
      <c r="L516" s="2"/>
    </row>
    <row r="517" spans="1:12" x14ac:dyDescent="0.2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1</v>
      </c>
      <c r="K517" s="1"/>
      <c r="L517" s="2"/>
    </row>
    <row r="518" spans="1:12" x14ac:dyDescent="0.2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1</v>
      </c>
      <c r="K518" s="1"/>
      <c r="L518" s="2"/>
    </row>
    <row r="519" spans="1:12" x14ac:dyDescent="0.2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1</v>
      </c>
      <c r="K519" s="1"/>
      <c r="L519" s="2"/>
    </row>
    <row r="520" spans="1:12" x14ac:dyDescent="0.2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1</v>
      </c>
      <c r="K520" s="1"/>
      <c r="L520" s="2"/>
    </row>
    <row r="521" spans="1:12" x14ac:dyDescent="0.2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1</v>
      </c>
      <c r="K521" s="1"/>
      <c r="L521" s="2"/>
    </row>
    <row r="522" spans="1:12" x14ac:dyDescent="0.2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1</v>
      </c>
      <c r="K522" s="1"/>
      <c r="L522" s="2"/>
    </row>
    <row r="523" spans="1:12" x14ac:dyDescent="0.2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1</v>
      </c>
      <c r="K523" s="1"/>
      <c r="L523" s="2"/>
    </row>
    <row r="524" spans="1:12" x14ac:dyDescent="0.2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1</v>
      </c>
      <c r="K524" s="1"/>
      <c r="L524" s="2"/>
    </row>
    <row r="525" spans="1:12" x14ac:dyDescent="0.2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1</v>
      </c>
      <c r="K525" s="1"/>
      <c r="L525" s="2"/>
    </row>
    <row r="526" spans="1:12" x14ac:dyDescent="0.2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1</v>
      </c>
      <c r="K526" s="1"/>
      <c r="L526" s="2"/>
    </row>
    <row r="527" spans="1:12" x14ac:dyDescent="0.2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1</v>
      </c>
      <c r="K527" s="1"/>
      <c r="L527" s="2"/>
    </row>
    <row r="528" spans="1:12" x14ac:dyDescent="0.2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1</v>
      </c>
      <c r="K528" s="1"/>
      <c r="L528" s="2"/>
    </row>
    <row r="529" spans="1:12" x14ac:dyDescent="0.2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1</v>
      </c>
      <c r="K529" s="1"/>
      <c r="L529" s="2"/>
    </row>
    <row r="530" spans="1:12" x14ac:dyDescent="0.2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1</v>
      </c>
      <c r="K530" s="1"/>
      <c r="L530" s="2"/>
    </row>
    <row r="531" spans="1:12" x14ac:dyDescent="0.2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1</v>
      </c>
      <c r="K531" s="1"/>
      <c r="L531" s="2"/>
    </row>
    <row r="532" spans="1:12" x14ac:dyDescent="0.2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1</v>
      </c>
      <c r="K532" s="1"/>
      <c r="L532" s="2"/>
    </row>
    <row r="533" spans="1:12" x14ac:dyDescent="0.2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1</v>
      </c>
      <c r="K533" s="1"/>
      <c r="L533" s="2"/>
    </row>
    <row r="534" spans="1:12" x14ac:dyDescent="0.2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1</v>
      </c>
      <c r="K534" s="1"/>
      <c r="L534" s="2"/>
    </row>
    <row r="535" spans="1:12" x14ac:dyDescent="0.2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1</v>
      </c>
      <c r="K535" s="1"/>
      <c r="L535" s="2"/>
    </row>
    <row r="536" spans="1:12" x14ac:dyDescent="0.2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1</v>
      </c>
      <c r="K536" s="1"/>
      <c r="L536" s="2"/>
    </row>
    <row r="537" spans="1:12" x14ac:dyDescent="0.2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1</v>
      </c>
      <c r="K537" s="1"/>
      <c r="L537" s="2"/>
    </row>
    <row r="538" spans="1:12" x14ac:dyDescent="0.2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1</v>
      </c>
      <c r="K538" s="1"/>
      <c r="L538" s="2"/>
    </row>
    <row r="539" spans="1:12" x14ac:dyDescent="0.2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1</v>
      </c>
      <c r="K539" s="1"/>
      <c r="L539" s="2"/>
    </row>
    <row r="540" spans="1:12" x14ac:dyDescent="0.2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1</v>
      </c>
      <c r="K540" s="1"/>
      <c r="L540" s="2"/>
    </row>
    <row r="541" spans="1:12" x14ac:dyDescent="0.2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1</v>
      </c>
      <c r="K541" s="1"/>
      <c r="L541" s="2"/>
    </row>
    <row r="542" spans="1:12" x14ac:dyDescent="0.2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1</v>
      </c>
      <c r="K542" s="1"/>
      <c r="L542" s="2"/>
    </row>
    <row r="543" spans="1:12" x14ac:dyDescent="0.2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1</v>
      </c>
      <c r="K543" s="1"/>
      <c r="L543" s="2"/>
    </row>
    <row r="544" spans="1:12" x14ac:dyDescent="0.2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1</v>
      </c>
      <c r="K544" s="1"/>
      <c r="L544" s="2"/>
    </row>
    <row r="545" spans="1:12" x14ac:dyDescent="0.2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1</v>
      </c>
      <c r="K545" s="1"/>
      <c r="L545" s="2"/>
    </row>
    <row r="546" spans="1:12" x14ac:dyDescent="0.2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1</v>
      </c>
      <c r="K546" s="1"/>
      <c r="L546" s="2"/>
    </row>
    <row r="547" spans="1:12" x14ac:dyDescent="0.2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1</v>
      </c>
      <c r="K547" s="1"/>
      <c r="L547" s="2"/>
    </row>
    <row r="548" spans="1:12" x14ac:dyDescent="0.2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1</v>
      </c>
      <c r="K548" s="1"/>
      <c r="L548" s="2"/>
    </row>
    <row r="549" spans="1:12" x14ac:dyDescent="0.2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1</v>
      </c>
      <c r="K549" s="1"/>
      <c r="L549" s="2"/>
    </row>
    <row r="550" spans="1:12" x14ac:dyDescent="0.2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1</v>
      </c>
      <c r="K550" s="1"/>
      <c r="L550" s="2"/>
    </row>
    <row r="551" spans="1:12" x14ac:dyDescent="0.2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1</v>
      </c>
      <c r="K551" s="1"/>
      <c r="L551" s="2"/>
    </row>
    <row r="552" spans="1:12" x14ac:dyDescent="0.2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1</v>
      </c>
      <c r="K552" s="1"/>
      <c r="L552" s="2"/>
    </row>
    <row r="553" spans="1:12" x14ac:dyDescent="0.2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1</v>
      </c>
      <c r="K553" s="1"/>
      <c r="L553" s="2"/>
    </row>
    <row r="554" spans="1:12" x14ac:dyDescent="0.2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1</v>
      </c>
      <c r="K554" s="1"/>
      <c r="L554" s="2"/>
    </row>
    <row r="555" spans="1:12" x14ac:dyDescent="0.2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1</v>
      </c>
      <c r="K555" s="1"/>
      <c r="L555" s="2"/>
    </row>
    <row r="556" spans="1:12" x14ac:dyDescent="0.2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1</v>
      </c>
      <c r="K556" s="1"/>
      <c r="L556" s="2"/>
    </row>
    <row r="557" spans="1:12" x14ac:dyDescent="0.2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1</v>
      </c>
      <c r="K557" s="1"/>
      <c r="L557" s="2"/>
    </row>
    <row r="558" spans="1:12" x14ac:dyDescent="0.2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1</v>
      </c>
      <c r="K558" s="1"/>
      <c r="L558" s="2"/>
    </row>
    <row r="559" spans="1:12" x14ac:dyDescent="0.2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1</v>
      </c>
      <c r="K559" s="1"/>
      <c r="L559" s="2"/>
    </row>
    <row r="560" spans="1:12" x14ac:dyDescent="0.2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1</v>
      </c>
      <c r="K560" s="1"/>
      <c r="L560" s="2"/>
    </row>
    <row r="561" spans="1:12" x14ac:dyDescent="0.2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1</v>
      </c>
      <c r="K561" s="1"/>
      <c r="L561" s="2"/>
    </row>
    <row r="562" spans="1:12" x14ac:dyDescent="0.2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1</v>
      </c>
      <c r="K562" s="1"/>
      <c r="L562" s="2"/>
    </row>
    <row r="563" spans="1:12" x14ac:dyDescent="0.2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1</v>
      </c>
      <c r="K563" s="1"/>
      <c r="L563" s="2"/>
    </row>
    <row r="564" spans="1:12" x14ac:dyDescent="0.2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1</v>
      </c>
      <c r="K564" s="1"/>
      <c r="L564" s="2"/>
    </row>
    <row r="565" spans="1:12" x14ac:dyDescent="0.2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1</v>
      </c>
      <c r="K565" s="1"/>
      <c r="L565" s="2"/>
    </row>
    <row r="566" spans="1:12" x14ac:dyDescent="0.2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1</v>
      </c>
      <c r="K566" s="1"/>
      <c r="L566" s="2"/>
    </row>
    <row r="567" spans="1:12" x14ac:dyDescent="0.2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1</v>
      </c>
      <c r="K567" s="1"/>
      <c r="L567" s="2"/>
    </row>
    <row r="568" spans="1:12" x14ac:dyDescent="0.2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1</v>
      </c>
      <c r="K568" s="1"/>
      <c r="L568" s="2"/>
    </row>
    <row r="569" spans="1:12" x14ac:dyDescent="0.2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1</v>
      </c>
      <c r="K569" s="1"/>
      <c r="L569" s="2"/>
    </row>
    <row r="570" spans="1:12" x14ac:dyDescent="0.2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1</v>
      </c>
      <c r="K570" s="1"/>
      <c r="L570" s="2"/>
    </row>
    <row r="571" spans="1:12" x14ac:dyDescent="0.2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1</v>
      </c>
      <c r="K571" s="1"/>
      <c r="L571" s="2"/>
    </row>
    <row r="572" spans="1:12" x14ac:dyDescent="0.2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1</v>
      </c>
      <c r="K572" s="1"/>
      <c r="L572" s="2"/>
    </row>
    <row r="573" spans="1:12" x14ac:dyDescent="0.2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1</v>
      </c>
      <c r="K573" s="1"/>
      <c r="L573" s="2"/>
    </row>
    <row r="574" spans="1:12" x14ac:dyDescent="0.2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1</v>
      </c>
      <c r="K574" s="1"/>
      <c r="L574" s="2"/>
    </row>
    <row r="575" spans="1:12" x14ac:dyDescent="0.2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1</v>
      </c>
      <c r="K575" s="1"/>
      <c r="L575" s="2"/>
    </row>
    <row r="576" spans="1:12" x14ac:dyDescent="0.2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1</v>
      </c>
      <c r="K576" s="1"/>
      <c r="L576" s="2"/>
    </row>
    <row r="577" spans="1:12" x14ac:dyDescent="0.2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1</v>
      </c>
      <c r="K577" s="1"/>
      <c r="L577" s="2"/>
    </row>
    <row r="578" spans="1:12" x14ac:dyDescent="0.2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1</v>
      </c>
      <c r="K578" s="1"/>
      <c r="L578" s="2"/>
    </row>
    <row r="579" spans="1:12" x14ac:dyDescent="0.2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1</v>
      </c>
      <c r="K579" s="1"/>
      <c r="L579" s="2"/>
    </row>
    <row r="580" spans="1:12" x14ac:dyDescent="0.2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2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2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2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2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2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2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2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2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2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2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2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2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2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2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2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2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2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2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2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2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2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2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2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2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2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2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2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2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2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2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2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2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2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2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2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2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2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2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2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2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2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2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2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2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2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2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2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2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2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2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2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2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2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2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2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2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2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2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2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2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2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2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2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2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2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2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2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2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2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2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2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2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2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2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2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2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2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2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2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2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2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2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2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2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2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2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2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2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2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2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2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2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2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2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2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2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2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2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2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2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2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2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2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2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2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2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2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2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2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2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2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2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2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2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2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2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2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2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2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2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2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2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2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2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2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2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2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2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2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2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2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2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2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2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2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2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2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2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2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2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2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2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2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2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2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2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2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2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2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2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2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2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2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2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2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2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2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2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2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2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2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2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2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2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2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2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2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2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2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2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2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2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2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2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2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2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2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2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2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2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2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2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2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2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2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2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2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2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2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2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2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2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2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2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2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2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2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2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2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2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2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2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2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2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2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2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2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2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2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2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2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2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2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2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2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2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2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2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2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2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2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2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2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2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2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2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2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2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2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2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2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2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2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2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2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2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2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2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2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2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2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2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2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2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2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2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2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2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2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2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2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2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2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2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2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2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2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2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2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2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2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2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2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2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2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2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2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2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2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2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2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2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2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2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2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2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2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2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2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2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2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2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2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2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2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2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2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2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2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2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2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2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2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2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2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2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2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2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2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2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2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2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2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2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2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2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2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2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2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2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2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2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2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2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2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2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2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2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2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2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2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2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2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2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2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2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2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2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2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2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2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2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2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2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2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2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2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2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2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2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2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2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2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2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2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2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2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2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2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2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2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2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2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2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2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2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2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2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2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2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2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2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2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2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2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2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2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2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2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2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2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2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2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2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2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2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2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2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2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2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2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2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2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2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2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2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2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2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2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2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2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2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2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2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2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2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2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2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2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2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2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2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2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2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2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2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2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2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2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2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2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2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2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2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2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2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2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2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2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2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2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2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2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2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2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2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2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2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2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2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2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2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2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2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2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2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2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2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2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2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2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2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2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2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2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2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2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2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2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2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2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2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2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2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2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2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2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2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2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2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2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2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2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2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2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2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2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2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2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2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2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2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2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2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2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2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2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2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2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2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2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2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2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2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2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2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2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2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2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2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2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2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2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2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2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2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2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2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2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2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2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2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2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2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2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2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2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2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2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2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2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2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2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2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2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2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2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2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2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2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2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2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2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2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2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2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2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2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2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2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2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2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2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2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2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2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2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2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2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2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2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2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2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2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2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2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2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2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2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2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2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2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2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2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2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2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2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2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2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2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2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2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2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2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2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2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2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2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2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2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2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2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2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2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2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2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2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2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2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2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2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2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2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2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2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2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2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2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2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2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2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2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2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2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2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2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2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2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2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2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2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2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2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2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2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2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2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2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2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2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2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2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2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2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2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2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2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2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2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2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2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2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2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2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2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2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2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2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2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2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2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2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2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2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2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2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2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2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2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2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2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2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2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2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2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2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2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2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2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2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2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2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2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2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2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2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2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2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2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2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2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2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2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2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2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2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2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2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2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2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2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2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2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2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2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2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2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2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2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2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2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2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2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2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2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2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2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2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2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2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2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2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2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2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2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2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2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2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2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2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2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2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2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2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2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2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2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2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2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2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2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2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2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2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2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2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2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2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2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2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2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2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2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2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2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2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2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2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2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2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2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2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2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2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2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2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2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2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2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2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2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2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2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2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2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2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2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2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2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2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2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2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2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2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2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2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2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2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2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2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2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2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2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2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2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2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2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2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2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2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2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2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2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2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2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2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2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2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2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2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2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2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2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2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2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2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2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2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2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2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2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2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2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2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2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2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2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2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2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2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2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2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2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2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2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2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2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2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2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2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2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2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2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2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2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2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2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2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2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2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2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2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2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2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2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2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2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2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2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2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2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2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2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2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2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2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2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2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2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2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2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2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2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2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2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2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2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2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2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2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2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2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2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2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2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2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2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2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2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2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2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2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2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2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2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2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2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2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2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2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2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2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2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2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2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2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2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2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2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2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2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2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2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2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2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2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2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2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2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2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2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2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2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2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2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2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2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2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2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2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2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2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2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2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2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2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2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2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2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2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2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2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2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2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2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2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2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2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2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2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2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2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2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2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2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2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2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2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2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2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2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2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2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2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2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2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2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2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2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2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2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2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2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2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2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2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2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2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2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2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2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2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2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2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2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2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2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2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2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2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2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2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2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2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2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2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2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2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2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2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2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2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2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2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2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2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2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2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2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2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2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2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2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2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2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2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2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2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2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2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2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2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2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2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2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2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2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2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2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2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2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2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2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2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2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2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2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2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2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2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2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2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2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2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2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2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2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2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2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2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2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2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2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2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2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2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2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2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2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2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2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2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2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2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2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2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2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2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2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2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2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2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2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2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2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2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2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2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2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2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2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2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2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2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2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2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2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2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2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2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2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2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2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2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2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2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2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2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2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2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2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2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2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2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2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2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2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2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2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2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2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2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2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2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2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2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2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2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2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2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2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2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2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2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2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2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2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2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2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2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2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2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2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2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2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2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2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2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2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2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2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2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2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2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2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2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2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2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2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2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2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2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2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2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2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2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2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2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2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2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2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2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2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2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2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2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2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2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2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2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2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2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2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2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2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2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2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2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2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2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2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2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2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2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2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2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2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2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2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2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2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2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2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2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2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2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2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2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2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2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2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2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2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2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2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2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2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2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2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2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2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2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2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2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2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2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2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2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2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2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2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2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2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18" workbookViewId="0">
      <selection activeCell="B40" sqref="B40"/>
    </sheetView>
  </sheetViews>
  <sheetFormatPr defaultRowHeight="15" x14ac:dyDescent="0.25"/>
  <cols>
    <col min="1" max="1" width="37.28515625" bestFit="1" customWidth="1"/>
    <col min="2" max="2" width="14.42578125" bestFit="1" customWidth="1"/>
    <col min="3" max="3" width="14.7109375" bestFit="1" customWidth="1"/>
    <col min="4" max="4" width="20" bestFit="1" customWidth="1"/>
    <col min="5" max="5" width="16.42578125" bestFit="1" customWidth="1"/>
    <col min="9" max="9" width="9.5703125" bestFit="1" customWidth="1"/>
    <col min="10" max="10" width="11.5703125" bestFit="1" customWidth="1"/>
  </cols>
  <sheetData>
    <row r="1" spans="1:16" x14ac:dyDescent="0.25">
      <c r="A1" s="30" t="s">
        <v>1796</v>
      </c>
      <c r="B1" s="30" t="s">
        <v>1820</v>
      </c>
      <c r="D1" s="3" t="s">
        <v>3</v>
      </c>
      <c r="E1" s="3"/>
    </row>
    <row r="2" spans="1:16" x14ac:dyDescent="0.25">
      <c r="A2" s="30">
        <v>1</v>
      </c>
      <c r="B2" s="30">
        <v>3</v>
      </c>
      <c r="D2" s="31">
        <f>DATE(2016,1,4)+7*(A2-1)</f>
        <v>42373</v>
      </c>
      <c r="E2" s="3" t="str">
        <f>"Week # "&amp;A2</f>
        <v>Week # 1</v>
      </c>
    </row>
    <row r="4" spans="1:16" x14ac:dyDescent="0.25">
      <c r="A4" s="3" t="s">
        <v>1797</v>
      </c>
      <c r="B4" s="3">
        <f>COUNTIF(Data[Column1],TRUE)</f>
        <v>402</v>
      </c>
    </row>
    <row r="5" spans="1:16" x14ac:dyDescent="0.25">
      <c r="A5" s="3" t="s">
        <v>1798</v>
      </c>
      <c r="B5" s="3">
        <f>SUMPRODUCT((Data[Answered (Y/N)]="Y")*(Data[Column1]=TRUE))</f>
        <v>335</v>
      </c>
    </row>
    <row r="6" spans="1:16" x14ac:dyDescent="0.25">
      <c r="A6" s="3" t="s">
        <v>1804</v>
      </c>
      <c r="B6" s="26">
        <f>SUMPRODUCT((Data[Speed of Answer]),--(Data[Column1]=TRUE))/B4</f>
        <v>57.644278606965173</v>
      </c>
    </row>
    <row r="7" spans="1:16" x14ac:dyDescent="0.25">
      <c r="A7" s="3" t="s">
        <v>1802</v>
      </c>
      <c r="B7" s="13">
        <f>SUMPRODUCT((Data[Answered (Y/N)]="N")*(Data[Column1]=TRUE))/B4</f>
        <v>0.16666666666666666</v>
      </c>
    </row>
    <row r="8" spans="1:16" x14ac:dyDescent="0.25">
      <c r="A8" s="3" t="s">
        <v>1803</v>
      </c>
      <c r="B8" s="28">
        <f>B4/(7*9*60)</f>
        <v>0.10634920634920635</v>
      </c>
    </row>
    <row r="9" spans="1:16" x14ac:dyDescent="0.25">
      <c r="A9" s="3" t="s">
        <v>1818</v>
      </c>
      <c r="B9" s="27">
        <f>SUMPRODUCT((Data[Satisfaction rating]),--(Data[Column1]=TRUE))/B5</f>
        <v>3.4746268656716417</v>
      </c>
    </row>
    <row r="10" spans="1:16" x14ac:dyDescent="0.25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25">
      <c r="A11" s="3" t="s">
        <v>1822</v>
      </c>
      <c r="B11" s="13">
        <f>B10/B5</f>
        <v>0.39104477611940297</v>
      </c>
    </row>
    <row r="12" spans="1:16" x14ac:dyDescent="0.25">
      <c r="A12" s="3" t="s">
        <v>1823</v>
      </c>
      <c r="B12" s="3">
        <f>SUMPRODUCT((Data[Column1]=TRUE)*(Data[Date]&lt;D2+6)*(Data[Satisfaction rating]&lt;=3))</f>
        <v>134</v>
      </c>
    </row>
    <row r="13" spans="1:16" x14ac:dyDescent="0.25">
      <c r="A13" s="14"/>
      <c r="B13" s="14"/>
    </row>
    <row r="15" spans="1:16" x14ac:dyDescent="0.2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25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34">
        <f>INDEX($B$16:$E$23,ROWS($G$16:G16),$B$2)</f>
        <v>71.974358974358978</v>
      </c>
      <c r="I16" s="35">
        <f>H16+ROWS($H$16:H16)/1000000</f>
        <v>71.974359974358975</v>
      </c>
      <c r="J16" s="36">
        <f>IF($B$2=3,SMALL($I$16:$I$23,ROWS($I$16:I16)),LARGE($I$16:$I$23,ROWS($I$16:I16)))</f>
        <v>65.568185818181817</v>
      </c>
      <c r="K16" s="34">
        <f>MATCH(J16,$I$16:$I$23,0)</f>
        <v>4</v>
      </c>
      <c r="L16" s="34" t="str">
        <f>INDEX($A$16:$A$23,K16)</f>
        <v>Greg</v>
      </c>
      <c r="M16">
        <f>INDEX($A$16:$E$23,MATCH($L16,$A$16:$A$23,0),COLUMNS($K$14:L16))</f>
        <v>51</v>
      </c>
      <c r="N16">
        <f>INDEX($A$16:$E$23,MATCH($L16,$A$16:$A$23,0),COLUMNS($K$14:M16))</f>
        <v>44</v>
      </c>
      <c r="O16">
        <f>INDEX($A$16:$E$23,MATCH($L16,$A$16:$A$23,0),COLUMNS($K$14:N16))</f>
        <v>65.568181818181813</v>
      </c>
      <c r="P16">
        <f>INDEX($A$16:$E$23,MATCH($L16,$A$16:$A$23,0),COLUMNS($K$14:O16))</f>
        <v>0.78431372549019607</v>
      </c>
    </row>
    <row r="17" spans="1:16" x14ac:dyDescent="0.25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34">
        <f>INDEX($B$16:$E$23,ROWS($G$16:G17),$B$2)</f>
        <v>67.903225806451616</v>
      </c>
      <c r="I17" s="35">
        <f>H17+ROWS($H$16:H17)/1000000</f>
        <v>67.903227806451611</v>
      </c>
      <c r="J17" s="36">
        <f>IF($B$2=3,SMALL($I$16:$I$23,ROWS($I$16:I17)),LARGE($I$16:$I$23,ROWS($I$16:I17)))</f>
        <v>65.860473116279067</v>
      </c>
      <c r="K17" s="34">
        <f t="shared" ref="K17:K23" si="0">MATCH(J17,$I$16:$I$23,0)</f>
        <v>8</v>
      </c>
      <c r="L17" s="34" t="str">
        <f t="shared" ref="L17:L23" si="1">INDEX($A$16:$A$23,K17)</f>
        <v>Dan</v>
      </c>
      <c r="M17">
        <f>INDEX($A$16:$E$23,MATCH($L17,$A$16:$A$23,0),COLUMNS($K$14:L17))</f>
        <v>53</v>
      </c>
      <c r="N17">
        <f>INDEX($A$16:$E$23,MATCH($L17,$A$16:$A$23,0),COLUMNS($K$14:M17))</f>
        <v>43</v>
      </c>
      <c r="O17">
        <f>INDEX($A$16:$E$23,MATCH($L17,$A$16:$A$23,0),COLUMNS($K$14:N17))</f>
        <v>65.860465116279073</v>
      </c>
      <c r="P17">
        <f>INDEX($A$16:$E$23,MATCH($L17,$A$16:$A$23,0),COLUMNS($K$14:O17))</f>
        <v>0.75471698113207553</v>
      </c>
    </row>
    <row r="18" spans="1:16" x14ac:dyDescent="0.25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34">
        <f>INDEX($B$16:$E$23,ROWS($G$16:G18),$B$2)</f>
        <v>69.238095238095241</v>
      </c>
      <c r="I18" s="35">
        <f>H18+ROWS($H$16:H18)/1000000</f>
        <v>69.238098238095247</v>
      </c>
      <c r="J18" s="36">
        <f>IF($B$2=3,SMALL($I$16:$I$23,ROWS($I$16:I18)),LARGE($I$16:$I$23,ROWS($I$16:I18)))</f>
        <v>67.903227806451611</v>
      </c>
      <c r="K18" s="34">
        <f t="shared" si="0"/>
        <v>2</v>
      </c>
      <c r="L18" s="34" t="str">
        <f t="shared" si="1"/>
        <v>Becky</v>
      </c>
      <c r="M18">
        <f>INDEX($A$16:$E$23,MATCH($L18,$A$16:$A$23,0),COLUMNS($K$14:L18))</f>
        <v>39</v>
      </c>
      <c r="N18">
        <f>INDEX($A$16:$E$23,MATCH($L18,$A$16:$A$23,0),COLUMNS($K$14:M18))</f>
        <v>31</v>
      </c>
      <c r="O18">
        <f>INDEX($A$16:$E$23,MATCH($L18,$A$16:$A$23,0),COLUMNS($K$14:N18))</f>
        <v>67.903225806451616</v>
      </c>
      <c r="P18">
        <f>INDEX($A$16:$E$23,MATCH($L18,$A$16:$A$23,0),COLUMNS($K$14:O18))</f>
        <v>0.69230769230769229</v>
      </c>
    </row>
    <row r="19" spans="1:16" x14ac:dyDescent="0.25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34">
        <f>INDEX($B$16:$E$23,ROWS($G$16:G19),$B$2)</f>
        <v>65.568181818181813</v>
      </c>
      <c r="I19" s="35">
        <f>H19+ROWS($H$16:H19)/1000000</f>
        <v>65.568185818181817</v>
      </c>
      <c r="J19" s="36">
        <f>IF($B$2=3,SMALL($I$16:$I$23,ROWS($I$16:I19)),LARGE($I$16:$I$23,ROWS($I$16:I19)))</f>
        <v>69.238098238095247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50</v>
      </c>
      <c r="N19">
        <f>INDEX($A$16:$E$23,MATCH($L19,$A$16:$A$23,0),COLUMNS($K$14:M19))</f>
        <v>42</v>
      </c>
      <c r="O19">
        <f>INDEX($A$16:$E$23,MATCH($L19,$A$16:$A$23,0),COLUMNS($K$14:N19))</f>
        <v>69.238095238095241</v>
      </c>
      <c r="P19">
        <f>INDEX($A$16:$E$23,MATCH($L19,$A$16:$A$23,0),COLUMNS($K$14:O19))</f>
        <v>0.74</v>
      </c>
    </row>
    <row r="20" spans="1:16" x14ac:dyDescent="0.25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34">
        <f>INDEX($B$16:$E$23,ROWS($G$16:G20),$B$2)</f>
        <v>70.868421052631575</v>
      </c>
      <c r="I20" s="35">
        <f>H20+ROWS($H$16:H20)/1000000</f>
        <v>70.868426052631577</v>
      </c>
      <c r="J20" s="36">
        <f>IF($B$2=3,SMALL($I$16:$I$23,ROWS($I$16:I20)),LARGE($I$16:$I$23,ROWS($I$16:I20)))</f>
        <v>70.314820814814809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64</v>
      </c>
      <c r="N20">
        <f>INDEX($A$16:$E$23,MATCH($L20,$A$16:$A$23,0),COLUMNS($K$14:M20))</f>
        <v>54</v>
      </c>
      <c r="O20">
        <f>INDEX($A$16:$E$23,MATCH($L20,$A$16:$A$23,0),COLUMNS($K$14:N20))</f>
        <v>70.31481481481481</v>
      </c>
      <c r="P20">
        <f>INDEX($A$16:$E$23,MATCH($L20,$A$16:$A$23,0),COLUMNS($K$14:O20))</f>
        <v>0.84375</v>
      </c>
    </row>
    <row r="21" spans="1:16" x14ac:dyDescent="0.25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34">
        <f>INDEX($B$16:$E$23,ROWS($G$16:G21),$B$2)</f>
        <v>70.31481481481481</v>
      </c>
      <c r="I21" s="35">
        <f>H21+ROWS($H$16:H21)/1000000</f>
        <v>70.314820814814809</v>
      </c>
      <c r="J21" s="36">
        <f>IF($B$2=3,SMALL($I$16:$I$23,ROWS($I$16:I21)),LARGE($I$16:$I$23,ROWS($I$16:I21)))</f>
        <v>70.868426052631577</v>
      </c>
      <c r="K21" s="34">
        <f t="shared" si="0"/>
        <v>5</v>
      </c>
      <c r="L21" s="34" t="str">
        <f t="shared" si="1"/>
        <v>Jim</v>
      </c>
      <c r="M21">
        <f>INDEX($A$16:$E$23,MATCH($L21,$A$16:$A$23,0),COLUMNS($K$14:L21))</f>
        <v>46</v>
      </c>
      <c r="N21">
        <f>INDEX($A$16:$E$23,MATCH($L21,$A$16:$A$23,0),COLUMNS($K$14:M21))</f>
        <v>38</v>
      </c>
      <c r="O21">
        <f>INDEX($A$16:$E$23,MATCH($L21,$A$16:$A$23,0),COLUMNS($K$14:N21))</f>
        <v>70.868421052631575</v>
      </c>
      <c r="P21">
        <f>INDEX($A$16:$E$23,MATCH($L21,$A$16:$A$23,0),COLUMNS($K$14:O21))</f>
        <v>0.78260869565217395</v>
      </c>
    </row>
    <row r="22" spans="1:16" x14ac:dyDescent="0.25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34">
        <f>INDEX($B$16:$E$23,ROWS($G$16:G22),$B$2)</f>
        <v>71.5</v>
      </c>
      <c r="I22" s="35">
        <f>H22+ROWS($H$16:H22)/1000000</f>
        <v>71.500006999999997</v>
      </c>
      <c r="J22" s="36">
        <f>IF($B$2=3,SMALL($I$16:$I$23,ROWS($I$16:I22)),LARGE($I$16:$I$23,ROWS($I$16:I22)))</f>
        <v>71.500006999999997</v>
      </c>
      <c r="K22" s="34">
        <f t="shared" si="0"/>
        <v>7</v>
      </c>
      <c r="L22" s="34" t="str">
        <f t="shared" si="1"/>
        <v>Martha</v>
      </c>
      <c r="M22">
        <f>INDEX($A$16:$E$23,MATCH($L22,$A$16:$A$23,0),COLUMNS($K$14:L22))</f>
        <v>52</v>
      </c>
      <c r="N22">
        <f>INDEX($A$16:$E$23,MATCH($L22,$A$16:$A$23,0),COLUMNS($K$14:M22))</f>
        <v>44</v>
      </c>
      <c r="O22">
        <f>INDEX($A$16:$E$23,MATCH($L22,$A$16:$A$23,0),COLUMNS($K$14:N22))</f>
        <v>71.5</v>
      </c>
      <c r="P22">
        <f>INDEX($A$16:$E$23,MATCH($L22,$A$16:$A$23,0),COLUMNS($K$14:O22))</f>
        <v>0.67307692307692313</v>
      </c>
    </row>
    <row r="23" spans="1:16" x14ac:dyDescent="0.25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34">
        <f>INDEX($B$16:$E$23,ROWS($G$16:G23),$B$2)</f>
        <v>65.860465116279073</v>
      </c>
      <c r="I23" s="35">
        <f>H23+ROWS($H$16:H23)/1000000</f>
        <v>65.860473116279067</v>
      </c>
      <c r="J23" s="36">
        <f>IF($B$2=3,SMALL($I$16:$I$23,ROWS($I$16:I23)),LARGE($I$16:$I$23,ROWS($I$16:I23)))</f>
        <v>71.974359974358975</v>
      </c>
      <c r="K23" s="34">
        <f t="shared" si="0"/>
        <v>1</v>
      </c>
      <c r="L23" s="34" t="str">
        <f t="shared" si="1"/>
        <v>Diane</v>
      </c>
      <c r="M23">
        <f>INDEX($A$16:$E$23,MATCH($L23,$A$16:$A$23,0),COLUMNS($K$14:L23))</f>
        <v>47</v>
      </c>
      <c r="N23">
        <f>INDEX($A$16:$E$23,MATCH($L23,$A$16:$A$23,0),COLUMNS($K$14:M23))</f>
        <v>39</v>
      </c>
      <c r="O23">
        <f>INDEX($A$16:$E$23,MATCH($L23,$A$16:$A$23,0),COLUMNS($K$14:N23))</f>
        <v>71.974358974358978</v>
      </c>
      <c r="P23">
        <f>INDEX($A$16:$E$23,MATCH($L23,$A$16:$A$23,0),COLUMNS($K$14:O23))</f>
        <v>0.74468085106382975</v>
      </c>
    </row>
    <row r="25" spans="1:16" x14ac:dyDescent="0.25">
      <c r="A25" s="3" t="s">
        <v>1819</v>
      </c>
      <c r="B25" s="3"/>
    </row>
    <row r="26" spans="1:16" x14ac:dyDescent="0.25">
      <c r="A26" s="3">
        <v>50</v>
      </c>
      <c r="B26" s="3">
        <f>B9*20-2</f>
        <v>67.492537313432834</v>
      </c>
    </row>
    <row r="27" spans="1:16" x14ac:dyDescent="0.25">
      <c r="A27" s="3">
        <v>20</v>
      </c>
      <c r="B27" s="3">
        <v>2</v>
      </c>
    </row>
    <row r="28" spans="1:16" x14ac:dyDescent="0.25">
      <c r="A28" s="3">
        <v>30</v>
      </c>
      <c r="B28" s="3">
        <f>200-B26</f>
        <v>132.50746268656718</v>
      </c>
    </row>
    <row r="29" spans="1:16" x14ac:dyDescent="0.25">
      <c r="A29" s="3">
        <v>100</v>
      </c>
      <c r="B29" s="3"/>
    </row>
    <row r="32" spans="1:16" x14ac:dyDescent="0.2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25">
      <c r="A33" s="3" t="str">
        <f t="shared" ref="A33:A40" si="2">L16</f>
        <v>Greg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8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7</v>
      </c>
      <c r="F33" s="3">
        <f>SUMPRODUCT((INT(Data[Date])=($D$2+COLUMNS($A$33:E33)-1))*(Data[Agent]=$A33)*(Data[Resolved]="Y"))</f>
        <v>6</v>
      </c>
      <c r="G33" s="3">
        <f>SUMPRODUCT((INT(Data[Date])=($D$2+COLUMNS($A$33:F33)-1))*(Data[Agent]=$A33)*(Data[Resolved]="Y"))</f>
        <v>4</v>
      </c>
      <c r="H33" s="3">
        <f>SUMPRODUCT((INT(Data[Date])=($D$2+COLUMNS($A$33:G33)-1))*(Data[Agent]=$A33)*(Data[Resolved]="Y"))</f>
        <v>7</v>
      </c>
    </row>
    <row r="34" spans="1:8" x14ac:dyDescent="0.25">
      <c r="A34" s="3" t="str">
        <f t="shared" si="2"/>
        <v>Dan</v>
      </c>
      <c r="B34" s="3">
        <f>SUMPRODUCT((INT(Data[Date])=($D$2+COLUMNS($A$33:A34)-1))*(Data[Agent]=$A34)*(Data[Resolved]="Y"))</f>
        <v>4</v>
      </c>
      <c r="C34" s="3">
        <f>SUMPRODUCT((INT(Data[Date])=($D$2+COLUMNS($A$33:B34)-1))*(Data[Agent]=$A34)*(Data[Resolved]="Y"))</f>
        <v>6</v>
      </c>
      <c r="D34" s="3">
        <f>SUMPRODUCT((INT(Data[Date])=($D$2+COLUMNS($A$33:C34)-1))*(Data[Agent]=$A34)*(Data[Resolved]="Y"))</f>
        <v>2</v>
      </c>
      <c r="E34" s="3">
        <f>SUMPRODUCT((INT(Data[Date])=($D$2+COLUMNS($A$33:D34)-1))*(Data[Agent]=$A34)*(Data[Resolved]="Y"))</f>
        <v>5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10</v>
      </c>
      <c r="H34" s="3">
        <f>SUMPRODUCT((INT(Data[Date])=($D$2+COLUMNS($A$33:G34)-1))*(Data[Agent]=$A34)*(Data[Resolved]="Y"))</f>
        <v>7</v>
      </c>
    </row>
    <row r="35" spans="1:8" x14ac:dyDescent="0.25">
      <c r="A35" s="3" t="str">
        <f t="shared" si="2"/>
        <v>Becky</v>
      </c>
      <c r="B35" s="3">
        <f>SUMPRODUCT((INT(Data[Date])=($D$2+COLUMNS($A$33:A35)-1))*(Data[Agent]=$A35)*(Data[Resolved]="Y"))</f>
        <v>2</v>
      </c>
      <c r="C35" s="3">
        <f>SUMPRODUCT((INT(Data[Date])=($D$2+COLUMNS($A$33:B35)-1))*(Data[Agent]=$A35)*(Data[Resolved]="Y"))</f>
        <v>5</v>
      </c>
      <c r="D35" s="3">
        <f>SUMPRODUCT((INT(Data[Date])=($D$2+COLUMNS($A$33:C35)-1))*(Data[Agent]=$A35)*(Data[Resolved]="Y"))</f>
        <v>0</v>
      </c>
      <c r="E35" s="3">
        <f>SUMPRODUCT((INT(Data[Date])=($D$2+COLUMNS($A$33:D35)-1))*(Data[Agent]=$A35)*(Data[Resolved]="Y"))</f>
        <v>5</v>
      </c>
      <c r="F35" s="3">
        <f>SUMPRODUCT((INT(Data[Date])=($D$2+COLUMNS($A$33:E35)-1))*(Data[Agent]=$A35)*(Data[Resolved]="Y"))</f>
        <v>3</v>
      </c>
      <c r="G35" s="3">
        <f>SUMPRODUCT((INT(Data[Date])=($D$2+COLUMNS($A$33:F35)-1))*(Data[Agent]=$A35)*(Data[Resolved]="Y"))</f>
        <v>5</v>
      </c>
      <c r="H35" s="3">
        <f>SUMPRODUCT((INT(Data[Date])=($D$2+COLUMNS($A$33:G35)-1))*(Data[Agent]=$A35)*(Data[Resolved]="Y"))</f>
        <v>7</v>
      </c>
    </row>
    <row r="36" spans="1:8" x14ac:dyDescent="0.25">
      <c r="A36" s="3" t="str">
        <f t="shared" si="2"/>
        <v>Stewart</v>
      </c>
      <c r="B36" s="3">
        <f>SUMPRODUCT((INT(Data[Date])=($D$2+COLUMNS($A$33:A36)-1))*(Data[Agent]=$A36)*(Data[Resolved]="Y"))</f>
        <v>6</v>
      </c>
      <c r="C36" s="3">
        <f>SUMPRODUCT((INT(Data[Date])=($D$2+COLUMNS($A$33:B36)-1))*(Data[Agent]=$A36)*(Data[Resolved]="Y"))</f>
        <v>0</v>
      </c>
      <c r="D36" s="3">
        <f>SUMPRODUCT((INT(Data[Date])=($D$2+COLUMNS($A$33:C36)-1))*(Data[Agent]=$A36)*(Data[Resolved]="Y"))</f>
        <v>15</v>
      </c>
      <c r="E36" s="3">
        <f>SUMPRODUCT((INT(Data[Date])=($D$2+COLUMNS($A$33:D36)-1))*(Data[Agent]=$A36)*(Data[Resolved]="Y"))</f>
        <v>2</v>
      </c>
      <c r="F36" s="3">
        <f>SUMPRODUCT((INT(Data[Date])=($D$2+COLUMNS($A$33:E36)-1))*(Data[Agent]=$A36)*(Data[Resolved]="Y"))</f>
        <v>3</v>
      </c>
      <c r="G36" s="3">
        <f>SUMPRODUCT((INT(Data[Date])=($D$2+COLUMNS($A$33:F36)-1))*(Data[Agent]=$A36)*(Data[Resolved]="Y"))</f>
        <v>6</v>
      </c>
      <c r="H36" s="3">
        <f>SUMPRODUCT((INT(Data[Date])=($D$2+COLUMNS($A$33:G36)-1))*(Data[Agent]=$A36)*(Data[Resolved]="Y"))</f>
        <v>5</v>
      </c>
    </row>
    <row r="37" spans="1:8" x14ac:dyDescent="0.25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10</v>
      </c>
      <c r="D37" s="3">
        <f>SUMPRODUCT((INT(Data[Date])=($D$2+COLUMNS($A$33:C37)-1))*(Data[Agent]=$A37)*(Data[Resolved]="Y"))</f>
        <v>5</v>
      </c>
      <c r="E37" s="3">
        <f>SUMPRODUCT((INT(Data[Date])=($D$2+COLUMNS($A$33:D37)-1))*(Data[Agent]=$A37)*(Data[Resolved]="Y"))</f>
        <v>9</v>
      </c>
      <c r="F37" s="3">
        <f>SUMPRODUCT((INT(Data[Date])=($D$2+COLUMNS($A$33:E37)-1))*(Data[Agent]=$A37)*(Data[Resolved]="Y"))</f>
        <v>5</v>
      </c>
      <c r="G37" s="3">
        <f>SUMPRODUCT((INT(Data[Date])=($D$2+COLUMNS($A$33:F37)-1))*(Data[Agent]=$A37)*(Data[Resolved]="Y"))</f>
        <v>8</v>
      </c>
      <c r="H37" s="3">
        <f>SUMPRODUCT((INT(Data[Date])=($D$2+COLUMNS($A$33:G37)-1))*(Data[Agent]=$A37)*(Data[Resolved]="Y"))</f>
        <v>11</v>
      </c>
    </row>
    <row r="38" spans="1:8" x14ac:dyDescent="0.25">
      <c r="A38" s="3" t="str">
        <f t="shared" si="2"/>
        <v>Jim</v>
      </c>
      <c r="B38" s="3">
        <f>SUMPRODUCT((INT(Data[Date])=($D$2+COLUMNS($A$33:A38)-1))*(Data[Agent]=$A38)*(Data[Resolved]="Y"))</f>
        <v>6</v>
      </c>
      <c r="C38" s="3">
        <f>SUMPRODUCT((INT(Data[Date])=($D$2+COLUMNS($A$33:B38)-1))*(Data[Agent]=$A38)*(Data[Resolved]="Y"))</f>
        <v>1</v>
      </c>
      <c r="D38" s="3">
        <f>SUMPRODUCT((INT(Data[Date])=($D$2+COLUMNS($A$33:C38)-1))*(Data[Agent]=$A38)*(Data[Resolved]="Y"))</f>
        <v>7</v>
      </c>
      <c r="E38" s="3">
        <f>SUMPRODUCT((INT(Data[Date])=($D$2+COLUMNS($A$33:D38)-1))*(Data[Agent]=$A38)*(Data[Resolved]="Y"))</f>
        <v>6</v>
      </c>
      <c r="F38" s="3">
        <f>SUMPRODUCT((INT(Data[Date])=($D$2+COLUMNS($A$33:E38)-1))*(Data[Agent]=$A38)*(Data[Resolved]="Y"))</f>
        <v>4</v>
      </c>
      <c r="G38" s="3">
        <f>SUMPRODUCT((INT(Data[Date])=($D$2+COLUMNS($A$33:F38)-1))*(Data[Agent]=$A38)*(Data[Resolved]="Y"))</f>
        <v>6</v>
      </c>
      <c r="H38" s="3">
        <f>SUMPRODUCT((INT(Data[Date])=($D$2+COLUMNS($A$33:G38)-1))*(Data[Agent]=$A38)*(Data[Resolved]="Y"))</f>
        <v>6</v>
      </c>
    </row>
    <row r="39" spans="1:8" x14ac:dyDescent="0.25">
      <c r="A39" s="3" t="str">
        <f t="shared" si="2"/>
        <v>Martha</v>
      </c>
      <c r="B39" s="3">
        <f>SUMPRODUCT((INT(Data[Date])=($D$2+COLUMNS($A$33:A39)-1))*(Data[Agent]=$A39)*(Data[Resolved]="Y"))</f>
        <v>10</v>
      </c>
      <c r="C39" s="3">
        <f>SUMPRODUCT((INT(Data[Date])=($D$2+COLUMNS($A$33:B39)-1))*(Data[Agent]=$A39)*(Data[Resolved]="Y"))</f>
        <v>6</v>
      </c>
      <c r="D39" s="3">
        <f>SUMPRODUCT((INT(Data[Date])=($D$2+COLUMNS($A$33:C39)-1))*(Data[Agent]=$A39)*(Data[Resolved]="Y"))</f>
        <v>5</v>
      </c>
      <c r="E39" s="3">
        <f>SUMPRODUCT((INT(Data[Date])=($D$2+COLUMNS($A$33:D39)-1))*(Data[Agent]=$A39)*(Data[Resolved]="Y"))</f>
        <v>3</v>
      </c>
      <c r="F39" s="3">
        <f>SUMPRODUCT((INT(Data[Date])=($D$2+COLUMNS($A$33:E39)-1))*(Data[Agent]=$A39)*(Data[Resolved]="Y"))</f>
        <v>0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5</v>
      </c>
    </row>
    <row r="40" spans="1:8" x14ac:dyDescent="0.25">
      <c r="A40" s="3" t="str">
        <f t="shared" si="2"/>
        <v>Diane</v>
      </c>
      <c r="B40" s="3">
        <f>SUMPRODUCT((INT(Data[Date])=($D$2+COLUMNS($A$33:A40)-1))*(Data[Agent]=$A40)*(Data[Resolved]="Y"))</f>
        <v>3</v>
      </c>
      <c r="C40" s="3">
        <f>SUMPRODUCT((INT(Data[Date])=($D$2+COLUMNS($A$33:B40)-1))*(Data[Agent]=$A40)*(Data[Resolved]="Y"))</f>
        <v>8</v>
      </c>
      <c r="D40" s="3">
        <f>SUMPRODUCT((INT(Data[Date])=($D$2+COLUMNS($A$33:C40)-1))*(Data[Agent]=$A40)*(Data[Resolved]="Y"))</f>
        <v>3</v>
      </c>
      <c r="E40" s="3">
        <f>SUMPRODUCT((INT(Data[Date])=($D$2+COLUMNS($A$33:D40)-1))*(Data[Agent]=$A40)*(Data[Resolved]="Y"))</f>
        <v>4</v>
      </c>
      <c r="F40" s="3">
        <f>SUMPRODUCT((INT(Data[Date])=($D$2+COLUMNS($A$33:E40)-1))*(Data[Agent]=$A40)*(Data[Resolved]="Y"))</f>
        <v>5</v>
      </c>
      <c r="G40" s="3">
        <f>SUMPRODUCT((INT(Data[Date])=($D$2+COLUMNS($A$33:F40)-1))*(Data[Agent]=$A40)*(Data[Resolved]="Y"))</f>
        <v>5</v>
      </c>
      <c r="H40" s="3">
        <f>SUMPRODUCT((INT(Data[Date])=($D$2+COLUMNS($A$33:G40)-1))*(Data[Agent]=$A40)*(Data[Resolved]="Y"))</f>
        <v>7</v>
      </c>
    </row>
    <row r="43" spans="1:8" x14ac:dyDescent="0.2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25">
      <c r="A44" s="3" t="str">
        <f t="shared" ref="A44:A51" si="3">A33</f>
        <v>Greg</v>
      </c>
      <c r="B44" s="3">
        <f>SUMPRODUCT((Data[Column1]=TRUE)*(Data[Agent]=$A44),(Data[Satisfaction rating]))/N16</f>
        <v>3.6590909090909092</v>
      </c>
      <c r="C44" s="3">
        <v>3.5</v>
      </c>
      <c r="D44" s="38" t="str">
        <f>IF(B44&gt;C44,$A$52&amp;" "&amp;A44,A44)</f>
        <v xml:space="preserve"> ☺ Greg</v>
      </c>
      <c r="E44" s="3">
        <f>B44</f>
        <v>3.6590909090909092</v>
      </c>
    </row>
    <row r="45" spans="1:8" x14ac:dyDescent="0.25">
      <c r="A45" s="3" t="str">
        <f t="shared" si="3"/>
        <v>Dan</v>
      </c>
      <c r="B45" s="3">
        <f>SUMPRODUCT((Data[Column1]=TRUE)*(Data[Agent]=$A45),(Data[Satisfaction rating]))/N17</f>
        <v>3.5348837209302326</v>
      </c>
      <c r="C45" s="3">
        <v>3.5</v>
      </c>
      <c r="D45" s="38" t="str">
        <f t="shared" ref="D45:D51" si="4">IF(B45&gt;C45,$A$52&amp;" "&amp;A45,A45)</f>
        <v xml:space="preserve"> ☺ Dan</v>
      </c>
      <c r="E45" s="3">
        <f t="shared" ref="E45:E51" si="5">B45</f>
        <v>3.5348837209302326</v>
      </c>
    </row>
    <row r="46" spans="1:8" x14ac:dyDescent="0.25">
      <c r="A46" s="3" t="str">
        <f t="shared" si="3"/>
        <v>Becky</v>
      </c>
      <c r="B46" s="3">
        <f>SUMPRODUCT((Data[Column1]=TRUE)*(Data[Agent]=$A46),(Data[Satisfaction rating]))/N18</f>
        <v>3.3548387096774195</v>
      </c>
      <c r="C46" s="3">
        <v>3.5</v>
      </c>
      <c r="D46" s="38" t="str">
        <f t="shared" si="4"/>
        <v>Becky</v>
      </c>
      <c r="E46" s="3">
        <f t="shared" si="5"/>
        <v>3.3548387096774195</v>
      </c>
    </row>
    <row r="47" spans="1:8" x14ac:dyDescent="0.25">
      <c r="A47" s="3" t="str">
        <f t="shared" si="3"/>
        <v>Stewart</v>
      </c>
      <c r="B47" s="3">
        <f>SUMPRODUCT((Data[Column1]=TRUE)*(Data[Agent]=$A47),(Data[Satisfaction rating]))/N19</f>
        <v>3.5714285714285716</v>
      </c>
      <c r="C47" s="3">
        <v>3.5</v>
      </c>
      <c r="D47" s="38" t="str">
        <f t="shared" si="4"/>
        <v xml:space="preserve"> ☺ Stewart</v>
      </c>
      <c r="E47" s="3">
        <f t="shared" si="5"/>
        <v>3.5714285714285716</v>
      </c>
    </row>
    <row r="48" spans="1:8" x14ac:dyDescent="0.25">
      <c r="A48" s="3" t="str">
        <f t="shared" si="3"/>
        <v>Joe</v>
      </c>
      <c r="B48" s="3">
        <f>SUMPRODUCT((Data[Column1]=TRUE)*(Data[Agent]=$A48),(Data[Satisfaction rating]))/N20</f>
        <v>3.3888888888888888</v>
      </c>
      <c r="C48" s="3">
        <v>3.5</v>
      </c>
      <c r="D48" s="38" t="str">
        <f t="shared" si="4"/>
        <v>Joe</v>
      </c>
      <c r="E48" s="3">
        <f t="shared" si="5"/>
        <v>3.3888888888888888</v>
      </c>
    </row>
    <row r="49" spans="1:6" x14ac:dyDescent="0.25">
      <c r="A49" s="3" t="str">
        <f t="shared" si="3"/>
        <v>Jim</v>
      </c>
      <c r="B49" s="3">
        <f>SUMPRODUCT((Data[Column1]=TRUE)*(Data[Agent]=$A49),(Data[Satisfaction rating]))/N21</f>
        <v>3.4210526315789473</v>
      </c>
      <c r="C49" s="3">
        <v>3.5</v>
      </c>
      <c r="D49" s="38" t="str">
        <f t="shared" si="4"/>
        <v>Jim</v>
      </c>
      <c r="E49" s="3">
        <f t="shared" si="5"/>
        <v>3.4210526315789473</v>
      </c>
    </row>
    <row r="50" spans="1:6" x14ac:dyDescent="0.25">
      <c r="A50" s="3" t="str">
        <f t="shared" si="3"/>
        <v>Martha</v>
      </c>
      <c r="B50" s="3">
        <f>SUMPRODUCT((Data[Column1]=TRUE)*(Data[Agent]=$A50),(Data[Satisfaction rating]))/N22</f>
        <v>3.3409090909090908</v>
      </c>
      <c r="C50" s="3">
        <v>3.5</v>
      </c>
      <c r="D50" s="38" t="str">
        <f t="shared" si="4"/>
        <v>Martha</v>
      </c>
      <c r="E50" s="3">
        <f t="shared" si="5"/>
        <v>3.3409090909090908</v>
      </c>
    </row>
    <row r="51" spans="1:6" x14ac:dyDescent="0.25">
      <c r="A51" s="3" t="str">
        <f t="shared" si="3"/>
        <v>Diane</v>
      </c>
      <c r="B51" s="3">
        <f>SUMPRODUCT((Data[Column1]=TRUE)*(Data[Agent]=$A51),(Data[Satisfaction rating]))/N23</f>
        <v>3.5128205128205128</v>
      </c>
      <c r="C51" s="3">
        <v>3.5</v>
      </c>
      <c r="D51" s="38" t="str">
        <f t="shared" si="4"/>
        <v xml:space="preserve"> ☺ Diane</v>
      </c>
      <c r="E51" s="3">
        <f t="shared" si="5"/>
        <v>3.5128205128205128</v>
      </c>
    </row>
    <row r="52" spans="1:6" x14ac:dyDescent="0.25">
      <c r="A52" s="29" t="s">
        <v>1829</v>
      </c>
      <c r="B52" s="3"/>
      <c r="C52" s="3"/>
      <c r="D52" s="38"/>
      <c r="E52" s="3"/>
    </row>
    <row r="53" spans="1:6" x14ac:dyDescent="0.25">
      <c r="A53" s="17"/>
      <c r="D53" s="16"/>
    </row>
    <row r="54" spans="1:6" x14ac:dyDescent="0.2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2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3">
        <f>(B55-C55)/B55</f>
        <v>0.13432835820895522</v>
      </c>
      <c r="E55" s="37">
        <v>0.2</v>
      </c>
      <c r="F55" s="13" t="e">
        <f>IF(D55&gt;E55,D55,NA())</f>
        <v>#N/A</v>
      </c>
    </row>
    <row r="56" spans="1:6" x14ac:dyDescent="0.25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3">
        <f>(B56-C56)/B56</f>
        <v>0.16867469879518071</v>
      </c>
      <c r="E56" s="37">
        <v>0.2</v>
      </c>
      <c r="F56" s="13" t="e">
        <f>IF(D56&gt;E56,D56,NA())</f>
        <v>#N/A</v>
      </c>
    </row>
    <row r="57" spans="1:6" x14ac:dyDescent="0.25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3">
        <f>(B57-C57)/B57</f>
        <v>9.8765432098765427E-2</v>
      </c>
      <c r="E57" s="37">
        <v>0.2</v>
      </c>
      <c r="F57" s="13" t="e">
        <f>IF(D57&gt;E57,D57,NA())</f>
        <v>#N/A</v>
      </c>
    </row>
    <row r="58" spans="1:6" x14ac:dyDescent="0.25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3">
        <f>(B58-C58)/B58</f>
        <v>0.23076923076923078</v>
      </c>
      <c r="E58" s="37">
        <v>0.2</v>
      </c>
      <c r="F58" s="13">
        <f>IF(D58&gt;E58,D58,NA())</f>
        <v>0.23076923076923078</v>
      </c>
    </row>
    <row r="59" spans="1:6" x14ac:dyDescent="0.25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3">
        <f>(B59-C59)/B59</f>
        <v>0.19354838709677419</v>
      </c>
      <c r="E59" s="37">
        <v>0.2</v>
      </c>
      <c r="F59" s="13" t="e">
        <f>IF(D59&gt;E59,D59,NA())</f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S16"/>
  <sheetViews>
    <sheetView showGridLines="0" showRowColHeaders="0" zoomScaleNormal="100" workbookViewId="0">
      <selection activeCell="H9" sqref="H9"/>
    </sheetView>
  </sheetViews>
  <sheetFormatPr defaultColWidth="0" defaultRowHeight="15" x14ac:dyDescent="0.25"/>
  <cols>
    <col min="1" max="1" width="0.85546875" style="21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6" spans="2:11" ht="8.25" customHeight="1" x14ac:dyDescent="0.25"/>
    <row r="7" spans="2:11" ht="24.75" customHeight="1" x14ac:dyDescent="0.25"/>
    <row r="8" spans="2:11" x14ac:dyDescent="0.25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25">
      <c r="B9" s="11" t="str">
        <f>Calculation!L16</f>
        <v>Greg</v>
      </c>
      <c r="C9" s="11">
        <f>Calculation!M16</f>
        <v>51</v>
      </c>
      <c r="D9" s="11">
        <f>Calculation!N16</f>
        <v>44</v>
      </c>
      <c r="E9" s="15">
        <f>Calculation!O16</f>
        <v>65.568181818181813</v>
      </c>
      <c r="F9" s="23">
        <f>Calculation!P16</f>
        <v>0.78431372549019607</v>
      </c>
      <c r="G9" s="22">
        <f>F9</f>
        <v>0.78431372549019607</v>
      </c>
      <c r="H9" s="11"/>
    </row>
    <row r="10" spans="2:11" x14ac:dyDescent="0.25">
      <c r="B10" s="11" t="str">
        <f>Calculation!L17</f>
        <v>Dan</v>
      </c>
      <c r="C10" s="11">
        <f>Calculation!M17</f>
        <v>53</v>
      </c>
      <c r="D10" s="11">
        <f>Calculation!N17</f>
        <v>43</v>
      </c>
      <c r="E10" s="15">
        <f>Calculation!O17</f>
        <v>65.860465116279073</v>
      </c>
      <c r="F10" s="23">
        <f>Calculation!P17</f>
        <v>0.75471698113207553</v>
      </c>
      <c r="G10" s="22">
        <f t="shared" ref="G10:G16" si="0">F10</f>
        <v>0.75471698113207553</v>
      </c>
      <c r="H10" s="11"/>
    </row>
    <row r="11" spans="2:11" x14ac:dyDescent="0.25">
      <c r="B11" s="11" t="str">
        <f>Calculation!L18</f>
        <v>Becky</v>
      </c>
      <c r="C11" s="11">
        <f>Calculation!M18</f>
        <v>39</v>
      </c>
      <c r="D11" s="11">
        <f>Calculation!N18</f>
        <v>31</v>
      </c>
      <c r="E11" s="15">
        <f>Calculation!O18</f>
        <v>67.903225806451616</v>
      </c>
      <c r="F11" s="23">
        <f>Calculation!P18</f>
        <v>0.69230769230769229</v>
      </c>
      <c r="G11" s="22">
        <f t="shared" si="0"/>
        <v>0.69230769230769229</v>
      </c>
      <c r="H11" s="11"/>
    </row>
    <row r="12" spans="2:11" x14ac:dyDescent="0.25">
      <c r="B12" s="11" t="str">
        <f>Calculation!L19</f>
        <v>Stewart</v>
      </c>
      <c r="C12" s="11">
        <f>Calculation!M19</f>
        <v>50</v>
      </c>
      <c r="D12" s="11">
        <f>Calculation!N19</f>
        <v>42</v>
      </c>
      <c r="E12" s="15">
        <f>Calculation!O19</f>
        <v>69.238095238095241</v>
      </c>
      <c r="F12" s="23">
        <f>Calculation!P19</f>
        <v>0.74</v>
      </c>
      <c r="G12" s="22">
        <f t="shared" si="0"/>
        <v>0.74</v>
      </c>
      <c r="H12" s="11"/>
    </row>
    <row r="13" spans="2:11" x14ac:dyDescent="0.25">
      <c r="B13" s="11" t="str">
        <f>Calculation!L20</f>
        <v>Joe</v>
      </c>
      <c r="C13" s="11">
        <f>Calculation!M20</f>
        <v>64</v>
      </c>
      <c r="D13" s="11">
        <f>Calculation!N20</f>
        <v>54</v>
      </c>
      <c r="E13" s="15">
        <f>Calculation!O20</f>
        <v>70.31481481481481</v>
      </c>
      <c r="F13" s="23">
        <f>Calculation!P20</f>
        <v>0.84375</v>
      </c>
      <c r="G13" s="22">
        <f t="shared" si="0"/>
        <v>0.84375</v>
      </c>
      <c r="H13" s="11"/>
    </row>
    <row r="14" spans="2:11" x14ac:dyDescent="0.25">
      <c r="B14" s="11" t="str">
        <f>Calculation!L21</f>
        <v>Jim</v>
      </c>
      <c r="C14" s="11">
        <f>Calculation!M21</f>
        <v>46</v>
      </c>
      <c r="D14" s="11">
        <f>Calculation!N21</f>
        <v>38</v>
      </c>
      <c r="E14" s="15">
        <f>Calculation!O21</f>
        <v>70.868421052631575</v>
      </c>
      <c r="F14" s="23">
        <f>Calculation!P21</f>
        <v>0.78260869565217395</v>
      </c>
      <c r="G14" s="22">
        <f t="shared" si="0"/>
        <v>0.78260869565217395</v>
      </c>
      <c r="H14" s="11"/>
    </row>
    <row r="15" spans="2:11" x14ac:dyDescent="0.25">
      <c r="B15" s="11" t="str">
        <f>Calculation!L22</f>
        <v>Martha</v>
      </c>
      <c r="C15" s="11">
        <f>Calculation!M22</f>
        <v>52</v>
      </c>
      <c r="D15" s="11">
        <f>Calculation!N22</f>
        <v>44</v>
      </c>
      <c r="E15" s="15">
        <f>Calculation!O22</f>
        <v>71.5</v>
      </c>
      <c r="F15" s="23">
        <f>Calculation!P22</f>
        <v>0.67307692307692313</v>
      </c>
      <c r="G15" s="22">
        <f t="shared" si="0"/>
        <v>0.67307692307692313</v>
      </c>
      <c r="H15" s="11"/>
    </row>
    <row r="16" spans="2:11" x14ac:dyDescent="0.25">
      <c r="B16" s="11" t="str">
        <f>Calculation!L23</f>
        <v>Diane</v>
      </c>
      <c r="C16" s="11">
        <f>Calculation!M23</f>
        <v>47</v>
      </c>
      <c r="D16" s="11">
        <f>Calculation!N23</f>
        <v>39</v>
      </c>
      <c r="E16" s="15">
        <f>Calculation!O23</f>
        <v>71.974358974358978</v>
      </c>
      <c r="F16" s="23">
        <f>Calculation!P23</f>
        <v>0.74468085106382975</v>
      </c>
      <c r="G16" s="22">
        <f t="shared" si="0"/>
        <v>0.74468085106382975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114300</xdr:rowOff>
                  </from>
                  <to>
                    <xdr:col>3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114300</xdr:rowOff>
                  </from>
                  <to>
                    <xdr:col>4</xdr:col>
                    <xdr:colOff>361950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600075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114300</xdr:rowOff>
                  </from>
                  <to>
                    <xdr:col>6</xdr:col>
                    <xdr:colOff>276225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85725</xdr:colOff>
                    <xdr:row>0</xdr:row>
                    <xdr:rowOff>76200</xdr:rowOff>
                  </from>
                  <to>
                    <xdr:col>3</xdr:col>
                    <xdr:colOff>285750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50"/>
  <sheetViews>
    <sheetView tabSelected="1" zoomScale="40" zoomScaleNormal="40"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2" width="9.28515625" bestFit="1" customWidth="1"/>
    <col min="33" max="33" width="11.28515625" bestFit="1" customWidth="1"/>
  </cols>
  <sheetData>
    <row r="3" spans="1:33" x14ac:dyDescent="0.25">
      <c r="A3" s="42" t="s">
        <v>1871</v>
      </c>
      <c r="B3" s="42" t="s">
        <v>1870</v>
      </c>
    </row>
    <row r="4" spans="1:33" x14ac:dyDescent="0.25">
      <c r="A4" s="42" t="s">
        <v>1869</v>
      </c>
      <c r="B4" t="s">
        <v>1868</v>
      </c>
      <c r="C4" t="s">
        <v>1867</v>
      </c>
      <c r="D4" t="s">
        <v>1866</v>
      </c>
      <c r="E4" t="s">
        <v>1865</v>
      </c>
      <c r="F4" t="s">
        <v>1864</v>
      </c>
      <c r="G4" t="s">
        <v>1863</v>
      </c>
      <c r="H4" t="s">
        <v>1862</v>
      </c>
      <c r="I4" t="s">
        <v>1861</v>
      </c>
      <c r="J4" t="s">
        <v>1860</v>
      </c>
      <c r="K4" t="s">
        <v>1859</v>
      </c>
      <c r="L4" t="s">
        <v>1858</v>
      </c>
      <c r="M4" t="s">
        <v>1857</v>
      </c>
      <c r="N4" t="s">
        <v>1856</v>
      </c>
      <c r="O4" t="s">
        <v>1855</v>
      </c>
      <c r="P4" t="s">
        <v>1854</v>
      </c>
      <c r="Q4" t="s">
        <v>1853</v>
      </c>
      <c r="R4" t="s">
        <v>1852</v>
      </c>
      <c r="S4" t="s">
        <v>1851</v>
      </c>
      <c r="T4" t="s">
        <v>1850</v>
      </c>
      <c r="U4" t="s">
        <v>1849</v>
      </c>
      <c r="V4" t="s">
        <v>1848</v>
      </c>
      <c r="W4" t="s">
        <v>1847</v>
      </c>
      <c r="X4" t="s">
        <v>1846</v>
      </c>
      <c r="Y4" t="s">
        <v>1845</v>
      </c>
      <c r="Z4" t="s">
        <v>1844</v>
      </c>
      <c r="AA4" t="s">
        <v>1843</v>
      </c>
      <c r="AB4" t="s">
        <v>1842</v>
      </c>
      <c r="AC4" t="s">
        <v>1841</v>
      </c>
      <c r="AD4" t="s">
        <v>1840</v>
      </c>
      <c r="AE4" t="s">
        <v>1839</v>
      </c>
      <c r="AF4" t="s">
        <v>1838</v>
      </c>
      <c r="AG4" t="s">
        <v>1832</v>
      </c>
    </row>
    <row r="5" spans="1:33" x14ac:dyDescent="0.25">
      <c r="A5" s="40" t="s">
        <v>1837</v>
      </c>
      <c r="B5" s="39">
        <v>11</v>
      </c>
      <c r="C5" s="39">
        <v>14</v>
      </c>
      <c r="D5" s="39">
        <v>8</v>
      </c>
      <c r="E5" s="39">
        <v>9</v>
      </c>
      <c r="F5" s="39">
        <v>8</v>
      </c>
      <c r="G5" s="39">
        <v>6</v>
      </c>
      <c r="H5" s="39">
        <v>8</v>
      </c>
      <c r="I5" s="39">
        <v>6</v>
      </c>
      <c r="J5" s="39">
        <v>8</v>
      </c>
      <c r="K5" s="39">
        <v>10</v>
      </c>
      <c r="L5" s="39">
        <v>9</v>
      </c>
      <c r="M5" s="39">
        <v>6</v>
      </c>
      <c r="N5" s="39">
        <v>6</v>
      </c>
      <c r="O5" s="39">
        <v>14</v>
      </c>
      <c r="P5" s="39">
        <v>4</v>
      </c>
      <c r="Q5" s="39">
        <v>12</v>
      </c>
      <c r="R5" s="39">
        <v>7</v>
      </c>
      <c r="S5" s="39">
        <v>7</v>
      </c>
      <c r="T5" s="39">
        <v>7</v>
      </c>
      <c r="U5" s="39">
        <v>4</v>
      </c>
      <c r="V5" s="39">
        <v>8</v>
      </c>
      <c r="W5" s="39">
        <v>3</v>
      </c>
      <c r="X5" s="39">
        <v>5</v>
      </c>
      <c r="Y5" s="39">
        <v>13</v>
      </c>
      <c r="Z5" s="39">
        <v>9</v>
      </c>
      <c r="AA5" s="39">
        <v>6</v>
      </c>
      <c r="AB5" s="39">
        <v>4</v>
      </c>
      <c r="AC5" s="39">
        <v>7</v>
      </c>
      <c r="AD5" s="39">
        <v>11</v>
      </c>
      <c r="AE5" s="39">
        <v>13</v>
      </c>
      <c r="AF5" s="39">
        <v>9</v>
      </c>
      <c r="AG5" s="39">
        <v>252</v>
      </c>
    </row>
    <row r="6" spans="1:33" x14ac:dyDescent="0.25">
      <c r="A6" s="41">
        <v>1001</v>
      </c>
      <c r="B6" s="39"/>
      <c r="C6" s="39">
        <v>4</v>
      </c>
      <c r="D6" s="39">
        <v>1</v>
      </c>
      <c r="E6" s="39"/>
      <c r="F6" s="39">
        <v>1</v>
      </c>
      <c r="G6" s="39"/>
      <c r="H6" s="39">
        <v>2</v>
      </c>
      <c r="I6" s="39">
        <v>1</v>
      </c>
      <c r="J6" s="39"/>
      <c r="K6" s="39">
        <v>2</v>
      </c>
      <c r="L6" s="39">
        <v>1</v>
      </c>
      <c r="M6" s="39"/>
      <c r="N6" s="39"/>
      <c r="O6" s="39">
        <v>1</v>
      </c>
      <c r="P6" s="39"/>
      <c r="Q6" s="39">
        <v>2</v>
      </c>
      <c r="R6" s="39">
        <v>2</v>
      </c>
      <c r="S6" s="39">
        <v>1</v>
      </c>
      <c r="T6" s="39">
        <v>2</v>
      </c>
      <c r="U6" s="39"/>
      <c r="V6" s="39"/>
      <c r="W6" s="39">
        <v>2</v>
      </c>
      <c r="X6" s="39"/>
      <c r="Y6" s="39">
        <v>1</v>
      </c>
      <c r="Z6" s="39">
        <v>1</v>
      </c>
      <c r="AA6" s="39">
        <v>2</v>
      </c>
      <c r="AB6" s="39">
        <v>1</v>
      </c>
      <c r="AC6" s="39"/>
      <c r="AD6" s="39"/>
      <c r="AE6" s="39">
        <v>3</v>
      </c>
      <c r="AF6" s="39">
        <v>1</v>
      </c>
      <c r="AG6" s="39">
        <v>31</v>
      </c>
    </row>
    <row r="7" spans="1:33" x14ac:dyDescent="0.25">
      <c r="A7" s="41">
        <v>1002</v>
      </c>
      <c r="B7" s="39"/>
      <c r="C7" s="39">
        <v>1</v>
      </c>
      <c r="D7" s="39">
        <v>1</v>
      </c>
      <c r="E7" s="39">
        <v>1</v>
      </c>
      <c r="F7" s="39">
        <v>1</v>
      </c>
      <c r="G7" s="39"/>
      <c r="H7" s="39"/>
      <c r="I7" s="39"/>
      <c r="J7" s="39">
        <v>5</v>
      </c>
      <c r="K7" s="39">
        <v>2</v>
      </c>
      <c r="L7" s="39">
        <v>1</v>
      </c>
      <c r="M7" s="39">
        <v>1</v>
      </c>
      <c r="N7" s="39">
        <v>1</v>
      </c>
      <c r="O7" s="39">
        <v>2</v>
      </c>
      <c r="P7" s="39">
        <v>1</v>
      </c>
      <c r="Q7" s="39"/>
      <c r="R7" s="39">
        <v>1</v>
      </c>
      <c r="S7" s="39"/>
      <c r="T7" s="39"/>
      <c r="U7" s="39"/>
      <c r="V7" s="39">
        <v>1</v>
      </c>
      <c r="W7" s="39"/>
      <c r="X7" s="39">
        <v>2</v>
      </c>
      <c r="Y7" s="39">
        <v>1</v>
      </c>
      <c r="Z7" s="39">
        <v>2</v>
      </c>
      <c r="AA7" s="39">
        <v>1</v>
      </c>
      <c r="AB7" s="39">
        <v>3</v>
      </c>
      <c r="AC7" s="39"/>
      <c r="AD7" s="39">
        <v>2</v>
      </c>
      <c r="AE7" s="39">
        <v>2</v>
      </c>
      <c r="AF7" s="39">
        <v>4</v>
      </c>
      <c r="AG7" s="39">
        <v>36</v>
      </c>
    </row>
    <row r="8" spans="1:33" x14ac:dyDescent="0.25">
      <c r="A8" s="41">
        <v>1003</v>
      </c>
      <c r="B8" s="39">
        <v>2</v>
      </c>
      <c r="C8" s="39">
        <v>2</v>
      </c>
      <c r="D8" s="39">
        <v>1</v>
      </c>
      <c r="E8" s="39"/>
      <c r="F8" s="39">
        <v>2</v>
      </c>
      <c r="G8" s="39"/>
      <c r="H8" s="39"/>
      <c r="I8" s="39">
        <v>1</v>
      </c>
      <c r="J8" s="39"/>
      <c r="K8" s="39">
        <v>1</v>
      </c>
      <c r="L8" s="39"/>
      <c r="M8" s="39"/>
      <c r="N8" s="39">
        <v>2</v>
      </c>
      <c r="O8" s="39"/>
      <c r="P8" s="39">
        <v>1</v>
      </c>
      <c r="Q8" s="39">
        <v>1</v>
      </c>
      <c r="R8" s="39"/>
      <c r="S8" s="39"/>
      <c r="T8" s="39"/>
      <c r="U8" s="39">
        <v>1</v>
      </c>
      <c r="V8" s="39"/>
      <c r="W8" s="39">
        <v>1</v>
      </c>
      <c r="X8" s="39">
        <v>1</v>
      </c>
      <c r="Y8" s="39">
        <v>2</v>
      </c>
      <c r="Z8" s="39">
        <v>2</v>
      </c>
      <c r="AA8" s="39"/>
      <c r="AB8" s="39"/>
      <c r="AC8" s="39">
        <v>1</v>
      </c>
      <c r="AD8" s="39">
        <v>5</v>
      </c>
      <c r="AE8" s="39">
        <v>1</v>
      </c>
      <c r="AF8" s="39">
        <v>1</v>
      </c>
      <c r="AG8" s="39">
        <v>28</v>
      </c>
    </row>
    <row r="9" spans="1:33" x14ac:dyDescent="0.25">
      <c r="A9" s="41">
        <v>1004</v>
      </c>
      <c r="B9" s="39">
        <v>2</v>
      </c>
      <c r="C9" s="39"/>
      <c r="D9" s="39">
        <v>1</v>
      </c>
      <c r="E9" s="39">
        <v>1</v>
      </c>
      <c r="F9" s="39"/>
      <c r="G9" s="39"/>
      <c r="H9" s="39">
        <v>3</v>
      </c>
      <c r="I9" s="39">
        <v>1</v>
      </c>
      <c r="J9" s="39"/>
      <c r="K9" s="39">
        <v>2</v>
      </c>
      <c r="L9" s="39">
        <v>2</v>
      </c>
      <c r="M9" s="39">
        <v>1</v>
      </c>
      <c r="N9" s="39"/>
      <c r="O9" s="39"/>
      <c r="P9" s="39"/>
      <c r="Q9" s="39">
        <v>1</v>
      </c>
      <c r="R9" s="39"/>
      <c r="S9" s="39">
        <v>2</v>
      </c>
      <c r="T9" s="39"/>
      <c r="U9" s="39"/>
      <c r="V9" s="39">
        <v>2</v>
      </c>
      <c r="W9" s="39"/>
      <c r="X9" s="39">
        <v>1</v>
      </c>
      <c r="Y9" s="39">
        <v>2</v>
      </c>
      <c r="Z9" s="39">
        <v>1</v>
      </c>
      <c r="AA9" s="39">
        <v>1</v>
      </c>
      <c r="AB9" s="39"/>
      <c r="AC9" s="39">
        <v>2</v>
      </c>
      <c r="AD9" s="39">
        <v>1</v>
      </c>
      <c r="AE9" s="39">
        <v>1</v>
      </c>
      <c r="AF9" s="39">
        <v>1</v>
      </c>
      <c r="AG9" s="39">
        <v>28</v>
      </c>
    </row>
    <row r="10" spans="1:33" x14ac:dyDescent="0.25">
      <c r="A10" s="41">
        <v>1005</v>
      </c>
      <c r="B10" s="39">
        <v>3</v>
      </c>
      <c r="C10" s="39">
        <v>2</v>
      </c>
      <c r="D10" s="39"/>
      <c r="E10" s="39">
        <v>2</v>
      </c>
      <c r="F10" s="39"/>
      <c r="G10" s="39">
        <v>1</v>
      </c>
      <c r="H10" s="39"/>
      <c r="I10" s="39">
        <v>1</v>
      </c>
      <c r="J10" s="39">
        <v>1</v>
      </c>
      <c r="K10" s="39"/>
      <c r="L10" s="39">
        <v>2</v>
      </c>
      <c r="M10" s="39"/>
      <c r="N10" s="39">
        <v>3</v>
      </c>
      <c r="O10" s="39">
        <v>2</v>
      </c>
      <c r="P10" s="39"/>
      <c r="Q10" s="39">
        <v>3</v>
      </c>
      <c r="R10" s="39"/>
      <c r="S10" s="39"/>
      <c r="T10" s="39">
        <v>1</v>
      </c>
      <c r="U10" s="39"/>
      <c r="V10" s="39">
        <v>4</v>
      </c>
      <c r="W10" s="39"/>
      <c r="X10" s="39">
        <v>1</v>
      </c>
      <c r="Y10" s="39">
        <v>2</v>
      </c>
      <c r="Z10" s="39"/>
      <c r="AA10" s="39">
        <v>2</v>
      </c>
      <c r="AB10" s="39"/>
      <c r="AC10" s="39"/>
      <c r="AD10" s="39">
        <v>1</v>
      </c>
      <c r="AE10" s="39">
        <v>3</v>
      </c>
      <c r="AF10" s="39">
        <v>1</v>
      </c>
      <c r="AG10" s="39">
        <v>35</v>
      </c>
    </row>
    <row r="11" spans="1:33" x14ac:dyDescent="0.25">
      <c r="A11" s="41">
        <v>1006</v>
      </c>
      <c r="B11" s="39">
        <v>4</v>
      </c>
      <c r="C11" s="39">
        <v>2</v>
      </c>
      <c r="D11" s="39">
        <v>2</v>
      </c>
      <c r="E11" s="39">
        <v>1</v>
      </c>
      <c r="F11" s="39">
        <v>2</v>
      </c>
      <c r="G11" s="39">
        <v>1</v>
      </c>
      <c r="H11" s="39">
        <v>1</v>
      </c>
      <c r="I11" s="39"/>
      <c r="J11" s="39"/>
      <c r="K11" s="39">
        <v>1</v>
      </c>
      <c r="L11" s="39"/>
      <c r="M11" s="39">
        <v>2</v>
      </c>
      <c r="N11" s="39"/>
      <c r="O11" s="39">
        <v>4</v>
      </c>
      <c r="P11" s="39"/>
      <c r="Q11" s="39">
        <v>3</v>
      </c>
      <c r="R11" s="39">
        <v>1</v>
      </c>
      <c r="S11" s="39">
        <v>1</v>
      </c>
      <c r="T11" s="39">
        <v>2</v>
      </c>
      <c r="U11" s="39">
        <v>2</v>
      </c>
      <c r="V11" s="39"/>
      <c r="W11" s="39"/>
      <c r="X11" s="39"/>
      <c r="Y11" s="39">
        <v>3</v>
      </c>
      <c r="Z11" s="39">
        <v>1</v>
      </c>
      <c r="AA11" s="39"/>
      <c r="AB11" s="39"/>
      <c r="AC11" s="39"/>
      <c r="AD11" s="39">
        <v>1</v>
      </c>
      <c r="AE11" s="39"/>
      <c r="AF11" s="39">
        <v>1</v>
      </c>
      <c r="AG11" s="39">
        <v>35</v>
      </c>
    </row>
    <row r="12" spans="1:33" x14ac:dyDescent="0.25">
      <c r="A12" s="41">
        <v>1007</v>
      </c>
      <c r="B12" s="39"/>
      <c r="C12" s="39">
        <v>2</v>
      </c>
      <c r="D12" s="39">
        <v>2</v>
      </c>
      <c r="E12" s="39">
        <v>3</v>
      </c>
      <c r="F12" s="39">
        <v>2</v>
      </c>
      <c r="G12" s="39">
        <v>3</v>
      </c>
      <c r="H12" s="39"/>
      <c r="I12" s="39"/>
      <c r="J12" s="39">
        <v>1</v>
      </c>
      <c r="K12" s="39">
        <v>1</v>
      </c>
      <c r="L12" s="39">
        <v>1</v>
      </c>
      <c r="M12" s="39">
        <v>1</v>
      </c>
      <c r="N12" s="39"/>
      <c r="O12" s="39">
        <v>3</v>
      </c>
      <c r="P12" s="39"/>
      <c r="Q12" s="39"/>
      <c r="R12" s="39">
        <v>2</v>
      </c>
      <c r="S12" s="39">
        <v>1</v>
      </c>
      <c r="T12" s="39">
        <v>1</v>
      </c>
      <c r="U12" s="39">
        <v>1</v>
      </c>
      <c r="V12" s="39"/>
      <c r="W12" s="39"/>
      <c r="X12" s="39"/>
      <c r="Y12" s="39">
        <v>1</v>
      </c>
      <c r="Z12" s="39"/>
      <c r="AA12" s="39"/>
      <c r="AB12" s="39"/>
      <c r="AC12" s="39">
        <v>1</v>
      </c>
      <c r="AD12" s="39"/>
      <c r="AE12" s="39">
        <v>1</v>
      </c>
      <c r="AF12" s="39"/>
      <c r="AG12" s="39">
        <v>27</v>
      </c>
    </row>
    <row r="13" spans="1:33" x14ac:dyDescent="0.25">
      <c r="A13" s="41">
        <v>1008</v>
      </c>
      <c r="B13" s="39"/>
      <c r="C13" s="39">
        <v>1</v>
      </c>
      <c r="D13" s="39"/>
      <c r="E13" s="39">
        <v>1</v>
      </c>
      <c r="F13" s="39"/>
      <c r="G13" s="39">
        <v>1</v>
      </c>
      <c r="H13" s="39">
        <v>2</v>
      </c>
      <c r="I13" s="39">
        <v>2</v>
      </c>
      <c r="J13" s="39">
        <v>1</v>
      </c>
      <c r="K13" s="39">
        <v>1</v>
      </c>
      <c r="L13" s="39">
        <v>2</v>
      </c>
      <c r="M13" s="39">
        <v>1</v>
      </c>
      <c r="N13" s="39"/>
      <c r="O13" s="39">
        <v>2</v>
      </c>
      <c r="P13" s="39">
        <v>2</v>
      </c>
      <c r="Q13" s="39">
        <v>2</v>
      </c>
      <c r="R13" s="39">
        <v>1</v>
      </c>
      <c r="S13" s="39">
        <v>2</v>
      </c>
      <c r="T13" s="39">
        <v>1</v>
      </c>
      <c r="U13" s="39"/>
      <c r="V13" s="39">
        <v>1</v>
      </c>
      <c r="W13" s="39"/>
      <c r="X13" s="39"/>
      <c r="Y13" s="39">
        <v>1</v>
      </c>
      <c r="Z13" s="39">
        <v>2</v>
      </c>
      <c r="AA13" s="39"/>
      <c r="AB13" s="39"/>
      <c r="AC13" s="39">
        <v>3</v>
      </c>
      <c r="AD13" s="39">
        <v>1</v>
      </c>
      <c r="AE13" s="39">
        <v>2</v>
      </c>
      <c r="AF13" s="39"/>
      <c r="AG13" s="39">
        <v>32</v>
      </c>
    </row>
    <row r="14" spans="1:33" x14ac:dyDescent="0.25">
      <c r="A14" s="40" t="s">
        <v>1836</v>
      </c>
      <c r="B14" s="39">
        <v>8</v>
      </c>
      <c r="C14" s="39">
        <v>4</v>
      </c>
      <c r="D14" s="39">
        <v>9</v>
      </c>
      <c r="E14" s="39">
        <v>11</v>
      </c>
      <c r="F14" s="39">
        <v>8</v>
      </c>
      <c r="G14" s="39">
        <v>8</v>
      </c>
      <c r="H14" s="39">
        <v>10</v>
      </c>
      <c r="I14" s="39">
        <v>8</v>
      </c>
      <c r="J14" s="39">
        <v>8</v>
      </c>
      <c r="K14" s="39">
        <v>9</v>
      </c>
      <c r="L14" s="39">
        <v>11</v>
      </c>
      <c r="M14" s="39">
        <v>6</v>
      </c>
      <c r="N14" s="39">
        <v>7</v>
      </c>
      <c r="O14" s="39">
        <v>4</v>
      </c>
      <c r="P14" s="39">
        <v>10</v>
      </c>
      <c r="Q14" s="39">
        <v>3</v>
      </c>
      <c r="R14" s="39">
        <v>5</v>
      </c>
      <c r="S14" s="39">
        <v>14</v>
      </c>
      <c r="T14" s="39">
        <v>6</v>
      </c>
      <c r="U14" s="39">
        <v>8</v>
      </c>
      <c r="V14" s="39">
        <v>4</v>
      </c>
      <c r="W14" s="39">
        <v>9</v>
      </c>
      <c r="X14" s="39">
        <v>10</v>
      </c>
      <c r="Y14" s="39">
        <v>6</v>
      </c>
      <c r="Z14" s="39">
        <v>10</v>
      </c>
      <c r="AA14" s="39">
        <v>6</v>
      </c>
      <c r="AB14" s="39">
        <v>11</v>
      </c>
      <c r="AC14" s="39">
        <v>8</v>
      </c>
      <c r="AD14" s="39">
        <v>10</v>
      </c>
      <c r="AE14" s="39">
        <v>8</v>
      </c>
      <c r="AF14" s="39">
        <v>3</v>
      </c>
      <c r="AG14" s="39">
        <v>242</v>
      </c>
    </row>
    <row r="15" spans="1:33" x14ac:dyDescent="0.25">
      <c r="A15" s="41">
        <v>1001</v>
      </c>
      <c r="B15" s="39">
        <v>2</v>
      </c>
      <c r="C15" s="39"/>
      <c r="D15" s="39">
        <v>2</v>
      </c>
      <c r="E15" s="39">
        <v>1</v>
      </c>
      <c r="F15" s="39">
        <v>2</v>
      </c>
      <c r="G15" s="39"/>
      <c r="H15" s="39"/>
      <c r="I15" s="39">
        <v>1</v>
      </c>
      <c r="J15" s="39">
        <v>1</v>
      </c>
      <c r="K15" s="39">
        <v>1</v>
      </c>
      <c r="L15" s="39"/>
      <c r="M15" s="39"/>
      <c r="N15" s="39">
        <v>1</v>
      </c>
      <c r="O15" s="39"/>
      <c r="P15" s="39">
        <v>2</v>
      </c>
      <c r="Q15" s="39"/>
      <c r="R15" s="39">
        <v>1</v>
      </c>
      <c r="S15" s="39">
        <v>2</v>
      </c>
      <c r="T15" s="39"/>
      <c r="U15" s="39">
        <v>2</v>
      </c>
      <c r="V15" s="39"/>
      <c r="W15" s="39"/>
      <c r="X15" s="39"/>
      <c r="Y15" s="39"/>
      <c r="Z15" s="39"/>
      <c r="AA15" s="39"/>
      <c r="AB15" s="39">
        <v>1</v>
      </c>
      <c r="AC15" s="39">
        <v>3</v>
      </c>
      <c r="AD15" s="39"/>
      <c r="AE15" s="39">
        <v>1</v>
      </c>
      <c r="AF15" s="39"/>
      <c r="AG15" s="39">
        <v>23</v>
      </c>
    </row>
    <row r="16" spans="1:33" x14ac:dyDescent="0.25">
      <c r="A16" s="41">
        <v>1002</v>
      </c>
      <c r="B16" s="39">
        <v>2</v>
      </c>
      <c r="C16" s="39">
        <v>1</v>
      </c>
      <c r="D16" s="39">
        <v>2</v>
      </c>
      <c r="E16" s="39">
        <v>1</v>
      </c>
      <c r="F16" s="39">
        <v>1</v>
      </c>
      <c r="G16" s="39"/>
      <c r="H16" s="39">
        <v>1</v>
      </c>
      <c r="I16" s="39">
        <v>2</v>
      </c>
      <c r="J16" s="39">
        <v>1</v>
      </c>
      <c r="K16" s="39"/>
      <c r="L16" s="39"/>
      <c r="M16" s="39">
        <v>1</v>
      </c>
      <c r="N16" s="39">
        <v>3</v>
      </c>
      <c r="O16" s="39">
        <v>1</v>
      </c>
      <c r="P16" s="39"/>
      <c r="Q16" s="39"/>
      <c r="R16" s="39"/>
      <c r="S16" s="39"/>
      <c r="T16" s="39">
        <v>1</v>
      </c>
      <c r="U16" s="39"/>
      <c r="V16" s="39"/>
      <c r="W16" s="39">
        <v>2</v>
      </c>
      <c r="X16" s="39">
        <v>1</v>
      </c>
      <c r="Y16" s="39"/>
      <c r="Z16" s="39">
        <v>1</v>
      </c>
      <c r="AA16" s="39">
        <v>1</v>
      </c>
      <c r="AB16" s="39">
        <v>1</v>
      </c>
      <c r="AC16" s="39">
        <v>1</v>
      </c>
      <c r="AD16" s="39">
        <v>1</v>
      </c>
      <c r="AE16" s="39">
        <v>1</v>
      </c>
      <c r="AF16" s="39"/>
      <c r="AG16" s="39">
        <v>26</v>
      </c>
    </row>
    <row r="17" spans="1:33" x14ac:dyDescent="0.25">
      <c r="A17" s="41">
        <v>1003</v>
      </c>
      <c r="B17" s="39">
        <v>1</v>
      </c>
      <c r="C17" s="39">
        <v>1</v>
      </c>
      <c r="D17" s="39"/>
      <c r="E17" s="39">
        <v>1</v>
      </c>
      <c r="F17" s="39">
        <v>1</v>
      </c>
      <c r="G17" s="39"/>
      <c r="H17" s="39">
        <v>3</v>
      </c>
      <c r="I17" s="39">
        <v>1</v>
      </c>
      <c r="J17" s="39"/>
      <c r="K17" s="39">
        <v>3</v>
      </c>
      <c r="L17" s="39">
        <v>2</v>
      </c>
      <c r="M17" s="39">
        <v>1</v>
      </c>
      <c r="N17" s="39"/>
      <c r="O17" s="39">
        <v>1</v>
      </c>
      <c r="P17" s="39">
        <v>1</v>
      </c>
      <c r="Q17" s="39"/>
      <c r="R17" s="39">
        <v>2</v>
      </c>
      <c r="S17" s="39">
        <v>1</v>
      </c>
      <c r="T17" s="39"/>
      <c r="U17" s="39"/>
      <c r="V17" s="39">
        <v>1</v>
      </c>
      <c r="W17" s="39">
        <v>2</v>
      </c>
      <c r="X17" s="39">
        <v>2</v>
      </c>
      <c r="Y17" s="39">
        <v>1</v>
      </c>
      <c r="Z17" s="39">
        <v>1</v>
      </c>
      <c r="AA17" s="39">
        <v>3</v>
      </c>
      <c r="AB17" s="39"/>
      <c r="AC17" s="39"/>
      <c r="AD17" s="39">
        <v>2</v>
      </c>
      <c r="AE17" s="39"/>
      <c r="AF17" s="39"/>
      <c r="AG17" s="39">
        <v>31</v>
      </c>
    </row>
    <row r="18" spans="1:33" x14ac:dyDescent="0.25">
      <c r="A18" s="41">
        <v>1004</v>
      </c>
      <c r="B18" s="39">
        <v>1</v>
      </c>
      <c r="C18" s="39"/>
      <c r="D18" s="39">
        <v>1</v>
      </c>
      <c r="E18" s="39">
        <v>1</v>
      </c>
      <c r="F18" s="39">
        <v>1</v>
      </c>
      <c r="G18" s="39">
        <v>1</v>
      </c>
      <c r="H18" s="39"/>
      <c r="I18" s="39">
        <v>2</v>
      </c>
      <c r="J18" s="39"/>
      <c r="K18" s="39"/>
      <c r="L18" s="39"/>
      <c r="M18" s="39">
        <v>1</v>
      </c>
      <c r="N18" s="39">
        <v>1</v>
      </c>
      <c r="O18" s="39">
        <v>1</v>
      </c>
      <c r="P18" s="39">
        <v>1</v>
      </c>
      <c r="Q18" s="39">
        <v>1</v>
      </c>
      <c r="R18" s="39">
        <v>1</v>
      </c>
      <c r="S18" s="39">
        <v>1</v>
      </c>
      <c r="T18" s="39"/>
      <c r="U18" s="39"/>
      <c r="V18" s="39"/>
      <c r="W18" s="39"/>
      <c r="X18" s="39"/>
      <c r="Y18" s="39">
        <v>3</v>
      </c>
      <c r="Z18" s="39">
        <v>1</v>
      </c>
      <c r="AA18" s="39">
        <v>2</v>
      </c>
      <c r="AB18" s="39"/>
      <c r="AC18" s="39">
        <v>2</v>
      </c>
      <c r="AD18" s="39">
        <v>5</v>
      </c>
      <c r="AE18" s="39"/>
      <c r="AF18" s="39"/>
      <c r="AG18" s="39">
        <v>27</v>
      </c>
    </row>
    <row r="19" spans="1:33" x14ac:dyDescent="0.25">
      <c r="A19" s="41">
        <v>1005</v>
      </c>
      <c r="B19" s="39"/>
      <c r="C19" s="39"/>
      <c r="D19" s="39">
        <v>1</v>
      </c>
      <c r="E19" s="39">
        <v>2</v>
      </c>
      <c r="F19" s="39">
        <v>1</v>
      </c>
      <c r="G19" s="39">
        <v>2</v>
      </c>
      <c r="H19" s="39">
        <v>3</v>
      </c>
      <c r="I19" s="39"/>
      <c r="J19" s="39">
        <v>1</v>
      </c>
      <c r="K19" s="39"/>
      <c r="L19" s="39">
        <v>2</v>
      </c>
      <c r="M19" s="39">
        <v>1</v>
      </c>
      <c r="N19" s="39"/>
      <c r="O19" s="39"/>
      <c r="P19" s="39">
        <v>1</v>
      </c>
      <c r="Q19" s="39">
        <v>1</v>
      </c>
      <c r="R19" s="39"/>
      <c r="S19" s="39">
        <v>3</v>
      </c>
      <c r="T19" s="39">
        <v>2</v>
      </c>
      <c r="U19" s="39">
        <v>4</v>
      </c>
      <c r="V19" s="39"/>
      <c r="W19" s="39">
        <v>2</v>
      </c>
      <c r="X19" s="39">
        <v>1</v>
      </c>
      <c r="Y19" s="39"/>
      <c r="Z19" s="39">
        <v>2</v>
      </c>
      <c r="AA19" s="39"/>
      <c r="AB19" s="39">
        <v>4</v>
      </c>
      <c r="AC19" s="39">
        <v>1</v>
      </c>
      <c r="AD19" s="39"/>
      <c r="AE19" s="39">
        <v>2</v>
      </c>
      <c r="AF19" s="39">
        <v>2</v>
      </c>
      <c r="AG19" s="39">
        <v>38</v>
      </c>
    </row>
    <row r="20" spans="1:33" x14ac:dyDescent="0.25">
      <c r="A20" s="41">
        <v>1006</v>
      </c>
      <c r="B20" s="39">
        <v>1</v>
      </c>
      <c r="C20" s="39"/>
      <c r="D20" s="39">
        <v>1</v>
      </c>
      <c r="E20" s="39">
        <v>1</v>
      </c>
      <c r="F20" s="39">
        <v>1</v>
      </c>
      <c r="G20" s="39">
        <v>1</v>
      </c>
      <c r="H20" s="39">
        <v>2</v>
      </c>
      <c r="I20" s="39">
        <v>2</v>
      </c>
      <c r="J20" s="39">
        <v>2</v>
      </c>
      <c r="K20" s="39">
        <v>3</v>
      </c>
      <c r="L20" s="39">
        <v>2</v>
      </c>
      <c r="M20" s="39">
        <v>2</v>
      </c>
      <c r="N20" s="39">
        <v>1</v>
      </c>
      <c r="O20" s="39"/>
      <c r="P20" s="39"/>
      <c r="Q20" s="39"/>
      <c r="R20" s="39"/>
      <c r="S20" s="39">
        <v>3</v>
      </c>
      <c r="T20" s="39">
        <v>2</v>
      </c>
      <c r="U20" s="39">
        <v>1</v>
      </c>
      <c r="V20" s="39"/>
      <c r="W20" s="39"/>
      <c r="X20" s="39">
        <v>3</v>
      </c>
      <c r="Y20" s="39">
        <v>1</v>
      </c>
      <c r="Z20" s="39">
        <v>2</v>
      </c>
      <c r="AA20" s="39"/>
      <c r="AB20" s="39">
        <v>1</v>
      </c>
      <c r="AC20" s="39">
        <v>1</v>
      </c>
      <c r="AD20" s="39"/>
      <c r="AE20" s="39"/>
      <c r="AF20" s="39"/>
      <c r="AG20" s="39">
        <v>33</v>
      </c>
    </row>
    <row r="21" spans="1:33" x14ac:dyDescent="0.25">
      <c r="A21" s="41">
        <v>1007</v>
      </c>
      <c r="B21" s="39"/>
      <c r="C21" s="39"/>
      <c r="D21" s="39">
        <v>1</v>
      </c>
      <c r="E21" s="39">
        <v>1</v>
      </c>
      <c r="F21" s="39">
        <v>1</v>
      </c>
      <c r="G21" s="39">
        <v>1</v>
      </c>
      <c r="H21" s="39">
        <v>1</v>
      </c>
      <c r="I21" s="39"/>
      <c r="J21" s="39">
        <v>1</v>
      </c>
      <c r="K21" s="39">
        <v>2</v>
      </c>
      <c r="L21" s="39">
        <v>1</v>
      </c>
      <c r="M21" s="39"/>
      <c r="N21" s="39">
        <v>1</v>
      </c>
      <c r="O21" s="39">
        <v>1</v>
      </c>
      <c r="P21" s="39">
        <v>2</v>
      </c>
      <c r="Q21" s="39">
        <v>1</v>
      </c>
      <c r="R21" s="39"/>
      <c r="S21" s="39">
        <v>1</v>
      </c>
      <c r="T21" s="39"/>
      <c r="U21" s="39"/>
      <c r="V21" s="39">
        <v>2</v>
      </c>
      <c r="W21" s="39">
        <v>3</v>
      </c>
      <c r="X21" s="39">
        <v>2</v>
      </c>
      <c r="Y21" s="39"/>
      <c r="Z21" s="39">
        <v>2</v>
      </c>
      <c r="AA21" s="39"/>
      <c r="AB21" s="39">
        <v>3</v>
      </c>
      <c r="AC21" s="39"/>
      <c r="AD21" s="39"/>
      <c r="AE21" s="39">
        <v>2</v>
      </c>
      <c r="AF21" s="39"/>
      <c r="AG21" s="39">
        <v>29</v>
      </c>
    </row>
    <row r="22" spans="1:33" x14ac:dyDescent="0.25">
      <c r="A22" s="41">
        <v>1008</v>
      </c>
      <c r="B22" s="39">
        <v>1</v>
      </c>
      <c r="C22" s="39">
        <v>2</v>
      </c>
      <c r="D22" s="39">
        <v>1</v>
      </c>
      <c r="E22" s="39">
        <v>3</v>
      </c>
      <c r="F22" s="39"/>
      <c r="G22" s="39">
        <v>3</v>
      </c>
      <c r="H22" s="39"/>
      <c r="I22" s="39"/>
      <c r="J22" s="39">
        <v>2</v>
      </c>
      <c r="K22" s="39"/>
      <c r="L22" s="39">
        <v>4</v>
      </c>
      <c r="M22" s="39"/>
      <c r="N22" s="39"/>
      <c r="O22" s="39"/>
      <c r="P22" s="39">
        <v>3</v>
      </c>
      <c r="Q22" s="39"/>
      <c r="R22" s="39">
        <v>1</v>
      </c>
      <c r="S22" s="39">
        <v>3</v>
      </c>
      <c r="T22" s="39">
        <v>1</v>
      </c>
      <c r="U22" s="39">
        <v>1</v>
      </c>
      <c r="V22" s="39">
        <v>1</v>
      </c>
      <c r="W22" s="39"/>
      <c r="X22" s="39">
        <v>1</v>
      </c>
      <c r="Y22" s="39">
        <v>1</v>
      </c>
      <c r="Z22" s="39">
        <v>1</v>
      </c>
      <c r="AA22" s="39"/>
      <c r="AB22" s="39">
        <v>1</v>
      </c>
      <c r="AC22" s="39"/>
      <c r="AD22" s="39">
        <v>2</v>
      </c>
      <c r="AE22" s="39">
        <v>2</v>
      </c>
      <c r="AF22" s="39">
        <v>1</v>
      </c>
      <c r="AG22" s="39">
        <v>35</v>
      </c>
    </row>
    <row r="23" spans="1:33" x14ac:dyDescent="0.25">
      <c r="A23" s="40" t="s">
        <v>1835</v>
      </c>
      <c r="B23" s="39">
        <v>8</v>
      </c>
      <c r="C23" s="39">
        <v>7</v>
      </c>
      <c r="D23" s="39">
        <v>6</v>
      </c>
      <c r="E23" s="39">
        <v>7</v>
      </c>
      <c r="F23" s="39">
        <v>12</v>
      </c>
      <c r="G23" s="39">
        <v>5</v>
      </c>
      <c r="H23" s="39">
        <v>9</v>
      </c>
      <c r="I23" s="39">
        <v>11</v>
      </c>
      <c r="J23" s="39">
        <v>10</v>
      </c>
      <c r="K23" s="39">
        <v>13</v>
      </c>
      <c r="L23" s="39">
        <v>17</v>
      </c>
      <c r="M23" s="39">
        <v>5</v>
      </c>
      <c r="N23" s="39">
        <v>5</v>
      </c>
      <c r="O23" s="39">
        <v>10</v>
      </c>
      <c r="P23" s="39">
        <v>11</v>
      </c>
      <c r="Q23" s="39">
        <v>10</v>
      </c>
      <c r="R23" s="39">
        <v>8</v>
      </c>
      <c r="S23" s="39">
        <v>9</v>
      </c>
      <c r="T23" s="39">
        <v>7</v>
      </c>
      <c r="U23" s="39">
        <v>8</v>
      </c>
      <c r="V23" s="39">
        <v>10</v>
      </c>
      <c r="W23" s="39">
        <v>8</v>
      </c>
      <c r="X23" s="39">
        <v>11</v>
      </c>
      <c r="Y23" s="39">
        <v>9</v>
      </c>
      <c r="Z23" s="39">
        <v>10</v>
      </c>
      <c r="AA23" s="39">
        <v>12</v>
      </c>
      <c r="AB23" s="39">
        <v>12</v>
      </c>
      <c r="AC23" s="39">
        <v>13</v>
      </c>
      <c r="AD23" s="39">
        <v>3</v>
      </c>
      <c r="AE23" s="39">
        <v>13</v>
      </c>
      <c r="AF23" s="39">
        <v>8</v>
      </c>
      <c r="AG23" s="39">
        <v>287</v>
      </c>
    </row>
    <row r="24" spans="1:33" x14ac:dyDescent="0.25">
      <c r="A24" s="41">
        <v>1001</v>
      </c>
      <c r="B24" s="39">
        <v>2</v>
      </c>
      <c r="C24" s="39"/>
      <c r="D24" s="39"/>
      <c r="E24" s="39"/>
      <c r="F24" s="39">
        <v>1</v>
      </c>
      <c r="G24" s="39"/>
      <c r="H24" s="39">
        <v>1</v>
      </c>
      <c r="I24" s="39">
        <v>1</v>
      </c>
      <c r="J24" s="39">
        <v>2</v>
      </c>
      <c r="K24" s="39">
        <v>2</v>
      </c>
      <c r="L24" s="39"/>
      <c r="M24" s="39">
        <v>1</v>
      </c>
      <c r="N24" s="39">
        <v>2</v>
      </c>
      <c r="O24" s="39">
        <v>2</v>
      </c>
      <c r="P24" s="39">
        <v>3</v>
      </c>
      <c r="Q24" s="39">
        <v>3</v>
      </c>
      <c r="R24" s="39">
        <v>1</v>
      </c>
      <c r="S24" s="39"/>
      <c r="T24" s="39">
        <v>2</v>
      </c>
      <c r="U24" s="39">
        <v>1</v>
      </c>
      <c r="V24" s="39">
        <v>2</v>
      </c>
      <c r="W24" s="39">
        <v>3</v>
      </c>
      <c r="X24" s="39">
        <v>1</v>
      </c>
      <c r="Y24" s="39"/>
      <c r="Z24" s="39">
        <v>1</v>
      </c>
      <c r="AA24" s="39"/>
      <c r="AB24" s="39"/>
      <c r="AC24" s="39">
        <v>1</v>
      </c>
      <c r="AD24" s="39"/>
      <c r="AE24" s="39">
        <v>1</v>
      </c>
      <c r="AF24" s="39">
        <v>2</v>
      </c>
      <c r="AG24" s="39">
        <v>35</v>
      </c>
    </row>
    <row r="25" spans="1:33" x14ac:dyDescent="0.25">
      <c r="A25" s="41">
        <v>1002</v>
      </c>
      <c r="B25" s="39">
        <v>1</v>
      </c>
      <c r="C25" s="39">
        <v>1</v>
      </c>
      <c r="D25" s="39">
        <v>1</v>
      </c>
      <c r="E25" s="39"/>
      <c r="F25" s="39">
        <v>1</v>
      </c>
      <c r="G25" s="39">
        <v>1</v>
      </c>
      <c r="H25" s="39">
        <v>1</v>
      </c>
      <c r="I25" s="39">
        <v>3</v>
      </c>
      <c r="J25" s="39">
        <v>1</v>
      </c>
      <c r="K25" s="39">
        <v>5</v>
      </c>
      <c r="L25" s="39">
        <v>2</v>
      </c>
      <c r="M25" s="39"/>
      <c r="N25" s="39">
        <v>2</v>
      </c>
      <c r="O25" s="39">
        <v>1</v>
      </c>
      <c r="P25" s="39">
        <v>1</v>
      </c>
      <c r="Q25" s="39">
        <v>1</v>
      </c>
      <c r="R25" s="39">
        <v>1</v>
      </c>
      <c r="S25" s="39">
        <v>1</v>
      </c>
      <c r="T25" s="39"/>
      <c r="U25" s="39"/>
      <c r="V25" s="39"/>
      <c r="W25" s="39"/>
      <c r="X25" s="39">
        <v>2</v>
      </c>
      <c r="Y25" s="39">
        <v>2</v>
      </c>
      <c r="Z25" s="39">
        <v>2</v>
      </c>
      <c r="AA25" s="39">
        <v>3</v>
      </c>
      <c r="AB25" s="39">
        <v>4</v>
      </c>
      <c r="AC25" s="39">
        <v>3</v>
      </c>
      <c r="AD25" s="39">
        <v>2</v>
      </c>
      <c r="AE25" s="39">
        <v>3</v>
      </c>
      <c r="AF25" s="39">
        <v>1</v>
      </c>
      <c r="AG25" s="39">
        <v>46</v>
      </c>
    </row>
    <row r="26" spans="1:33" x14ac:dyDescent="0.25">
      <c r="A26" s="41">
        <v>1003</v>
      </c>
      <c r="B26" s="39">
        <v>1</v>
      </c>
      <c r="C26" s="39">
        <v>2</v>
      </c>
      <c r="D26" s="39">
        <v>1</v>
      </c>
      <c r="E26" s="39">
        <v>1</v>
      </c>
      <c r="F26" s="39">
        <v>2</v>
      </c>
      <c r="G26" s="39">
        <v>1</v>
      </c>
      <c r="H26" s="39">
        <v>1</v>
      </c>
      <c r="I26" s="39">
        <v>1</v>
      </c>
      <c r="J26" s="39">
        <v>2</v>
      </c>
      <c r="K26" s="39"/>
      <c r="L26" s="39">
        <v>2</v>
      </c>
      <c r="M26" s="39">
        <v>1</v>
      </c>
      <c r="N26" s="39"/>
      <c r="O26" s="39">
        <v>1</v>
      </c>
      <c r="P26" s="39">
        <v>5</v>
      </c>
      <c r="Q26" s="39"/>
      <c r="R26" s="39"/>
      <c r="S26" s="39">
        <v>1</v>
      </c>
      <c r="T26" s="39">
        <v>3</v>
      </c>
      <c r="U26" s="39"/>
      <c r="V26" s="39"/>
      <c r="W26" s="39">
        <v>2</v>
      </c>
      <c r="X26" s="39">
        <v>1</v>
      </c>
      <c r="Y26" s="39">
        <v>3</v>
      </c>
      <c r="Z26" s="39"/>
      <c r="AA26" s="39">
        <v>3</v>
      </c>
      <c r="AB26" s="39">
        <v>2</v>
      </c>
      <c r="AC26" s="39">
        <v>2</v>
      </c>
      <c r="AD26" s="39"/>
      <c r="AE26" s="39">
        <v>3</v>
      </c>
      <c r="AF26" s="39">
        <v>2</v>
      </c>
      <c r="AG26" s="39">
        <v>43</v>
      </c>
    </row>
    <row r="27" spans="1:33" x14ac:dyDescent="0.25">
      <c r="A27" s="41">
        <v>1004</v>
      </c>
      <c r="B27" s="39"/>
      <c r="C27" s="39"/>
      <c r="D27" s="39">
        <v>1</v>
      </c>
      <c r="E27" s="39">
        <v>1</v>
      </c>
      <c r="F27" s="39">
        <v>2</v>
      </c>
      <c r="G27" s="39">
        <v>1</v>
      </c>
      <c r="H27" s="39">
        <v>2</v>
      </c>
      <c r="I27" s="39">
        <v>3</v>
      </c>
      <c r="J27" s="39"/>
      <c r="K27" s="39">
        <v>1</v>
      </c>
      <c r="L27" s="39">
        <v>2</v>
      </c>
      <c r="M27" s="39">
        <v>2</v>
      </c>
      <c r="N27" s="39"/>
      <c r="O27" s="39">
        <v>2</v>
      </c>
      <c r="P27" s="39"/>
      <c r="Q27" s="39">
        <v>3</v>
      </c>
      <c r="R27" s="39">
        <v>1</v>
      </c>
      <c r="S27" s="39">
        <v>1</v>
      </c>
      <c r="T27" s="39"/>
      <c r="U27" s="39"/>
      <c r="V27" s="39">
        <v>3</v>
      </c>
      <c r="W27" s="39">
        <v>1</v>
      </c>
      <c r="X27" s="39">
        <v>3</v>
      </c>
      <c r="Y27" s="39">
        <v>1</v>
      </c>
      <c r="Z27" s="39"/>
      <c r="AA27" s="39"/>
      <c r="AB27" s="39">
        <v>1</v>
      </c>
      <c r="AC27" s="39"/>
      <c r="AD27" s="39"/>
      <c r="AE27" s="39">
        <v>3</v>
      </c>
      <c r="AF27" s="39">
        <v>1</v>
      </c>
      <c r="AG27" s="39">
        <v>35</v>
      </c>
    </row>
    <row r="28" spans="1:33" x14ac:dyDescent="0.25">
      <c r="A28" s="41">
        <v>1005</v>
      </c>
      <c r="B28" s="39">
        <v>1</v>
      </c>
      <c r="C28" s="39"/>
      <c r="D28" s="39"/>
      <c r="E28" s="39">
        <v>1</v>
      </c>
      <c r="F28" s="39"/>
      <c r="G28" s="39">
        <v>1</v>
      </c>
      <c r="H28" s="39">
        <v>1</v>
      </c>
      <c r="I28" s="39">
        <v>2</v>
      </c>
      <c r="J28" s="39"/>
      <c r="K28" s="39">
        <v>4</v>
      </c>
      <c r="L28" s="39">
        <v>1</v>
      </c>
      <c r="M28" s="39">
        <v>1</v>
      </c>
      <c r="N28" s="39"/>
      <c r="O28" s="39">
        <v>1</v>
      </c>
      <c r="P28" s="39">
        <v>1</v>
      </c>
      <c r="Q28" s="39">
        <v>1</v>
      </c>
      <c r="R28" s="39">
        <v>2</v>
      </c>
      <c r="S28" s="39">
        <v>3</v>
      </c>
      <c r="T28" s="39"/>
      <c r="U28" s="39">
        <v>1</v>
      </c>
      <c r="V28" s="39">
        <v>1</v>
      </c>
      <c r="W28" s="39"/>
      <c r="X28" s="39"/>
      <c r="Y28" s="39">
        <v>1</v>
      </c>
      <c r="Z28" s="39">
        <v>1</v>
      </c>
      <c r="AA28" s="39">
        <v>3</v>
      </c>
      <c r="AB28" s="39">
        <v>2</v>
      </c>
      <c r="AC28" s="39">
        <v>2</v>
      </c>
      <c r="AD28" s="39">
        <v>1</v>
      </c>
      <c r="AE28" s="39">
        <v>1</v>
      </c>
      <c r="AF28" s="39"/>
      <c r="AG28" s="39">
        <v>33</v>
      </c>
    </row>
    <row r="29" spans="1:33" x14ac:dyDescent="0.25">
      <c r="A29" s="41">
        <v>1006</v>
      </c>
      <c r="B29" s="39">
        <v>2</v>
      </c>
      <c r="C29" s="39">
        <v>1</v>
      </c>
      <c r="D29" s="39">
        <v>3</v>
      </c>
      <c r="E29" s="39">
        <v>1</v>
      </c>
      <c r="F29" s="39">
        <v>5</v>
      </c>
      <c r="G29" s="39"/>
      <c r="H29" s="39">
        <v>2</v>
      </c>
      <c r="I29" s="39">
        <v>1</v>
      </c>
      <c r="J29" s="39">
        <v>1</v>
      </c>
      <c r="K29" s="39"/>
      <c r="L29" s="39">
        <v>3</v>
      </c>
      <c r="M29" s="39"/>
      <c r="N29" s="39">
        <v>1</v>
      </c>
      <c r="O29" s="39">
        <v>2</v>
      </c>
      <c r="P29" s="39">
        <v>1</v>
      </c>
      <c r="Q29" s="39"/>
      <c r="R29" s="39">
        <v>1</v>
      </c>
      <c r="S29" s="39"/>
      <c r="T29" s="39"/>
      <c r="U29" s="39">
        <v>4</v>
      </c>
      <c r="V29" s="39"/>
      <c r="W29" s="39"/>
      <c r="X29" s="39">
        <v>2</v>
      </c>
      <c r="Y29" s="39">
        <v>1</v>
      </c>
      <c r="Z29" s="39">
        <v>2</v>
      </c>
      <c r="AA29" s="39"/>
      <c r="AB29" s="39"/>
      <c r="AC29" s="39">
        <v>1</v>
      </c>
      <c r="AD29" s="39"/>
      <c r="AE29" s="39">
        <v>1</v>
      </c>
      <c r="AF29" s="39"/>
      <c r="AG29" s="39">
        <v>35</v>
      </c>
    </row>
    <row r="30" spans="1:33" x14ac:dyDescent="0.25">
      <c r="A30" s="41">
        <v>1007</v>
      </c>
      <c r="B30" s="39"/>
      <c r="C30" s="39">
        <v>2</v>
      </c>
      <c r="D30" s="39"/>
      <c r="E30" s="39">
        <v>2</v>
      </c>
      <c r="F30" s="39">
        <v>1</v>
      </c>
      <c r="G30" s="39"/>
      <c r="H30" s="39">
        <v>1</v>
      </c>
      <c r="I30" s="39"/>
      <c r="J30" s="39">
        <v>2</v>
      </c>
      <c r="K30" s="39">
        <v>1</v>
      </c>
      <c r="L30" s="39">
        <v>2</v>
      </c>
      <c r="M30" s="39"/>
      <c r="N30" s="39"/>
      <c r="O30" s="39"/>
      <c r="P30" s="39"/>
      <c r="Q30" s="39">
        <v>1</v>
      </c>
      <c r="R30" s="39">
        <v>1</v>
      </c>
      <c r="S30" s="39">
        <v>1</v>
      </c>
      <c r="T30" s="39">
        <v>1</v>
      </c>
      <c r="U30" s="39">
        <v>1</v>
      </c>
      <c r="V30" s="39">
        <v>2</v>
      </c>
      <c r="W30" s="39">
        <v>1</v>
      </c>
      <c r="X30" s="39">
        <v>1</v>
      </c>
      <c r="Y30" s="39">
        <v>1</v>
      </c>
      <c r="Z30" s="39">
        <v>3</v>
      </c>
      <c r="AA30" s="39">
        <v>1</v>
      </c>
      <c r="AB30" s="39">
        <v>2</v>
      </c>
      <c r="AC30" s="39">
        <v>1</v>
      </c>
      <c r="AD30" s="39"/>
      <c r="AE30" s="39">
        <v>1</v>
      </c>
      <c r="AF30" s="39">
        <v>1</v>
      </c>
      <c r="AG30" s="39">
        <v>30</v>
      </c>
    </row>
    <row r="31" spans="1:33" x14ac:dyDescent="0.25">
      <c r="A31" s="41">
        <v>1008</v>
      </c>
      <c r="B31" s="39">
        <v>1</v>
      </c>
      <c r="C31" s="39">
        <v>1</v>
      </c>
      <c r="D31" s="39"/>
      <c r="E31" s="39">
        <v>1</v>
      </c>
      <c r="F31" s="39"/>
      <c r="G31" s="39">
        <v>1</v>
      </c>
      <c r="H31" s="39"/>
      <c r="I31" s="39"/>
      <c r="J31" s="39">
        <v>2</v>
      </c>
      <c r="K31" s="39"/>
      <c r="L31" s="39">
        <v>5</v>
      </c>
      <c r="M31" s="39"/>
      <c r="N31" s="39"/>
      <c r="O31" s="39">
        <v>1</v>
      </c>
      <c r="P31" s="39"/>
      <c r="Q31" s="39">
        <v>1</v>
      </c>
      <c r="R31" s="39">
        <v>1</v>
      </c>
      <c r="S31" s="39">
        <v>2</v>
      </c>
      <c r="T31" s="39">
        <v>1</v>
      </c>
      <c r="U31" s="39">
        <v>1</v>
      </c>
      <c r="V31" s="39">
        <v>2</v>
      </c>
      <c r="W31" s="39">
        <v>1</v>
      </c>
      <c r="X31" s="39">
        <v>1</v>
      </c>
      <c r="Y31" s="39"/>
      <c r="Z31" s="39">
        <v>1</v>
      </c>
      <c r="AA31" s="39">
        <v>2</v>
      </c>
      <c r="AB31" s="39">
        <v>1</v>
      </c>
      <c r="AC31" s="39">
        <v>3</v>
      </c>
      <c r="AD31" s="39"/>
      <c r="AE31" s="39"/>
      <c r="AF31" s="39">
        <v>1</v>
      </c>
      <c r="AG31" s="39">
        <v>30</v>
      </c>
    </row>
    <row r="32" spans="1:33" x14ac:dyDescent="0.25">
      <c r="A32" s="40" t="s">
        <v>1834</v>
      </c>
      <c r="B32" s="39">
        <v>8</v>
      </c>
      <c r="C32" s="39">
        <v>4</v>
      </c>
      <c r="D32" s="39">
        <v>11</v>
      </c>
      <c r="E32" s="39">
        <v>8</v>
      </c>
      <c r="F32" s="39">
        <v>8</v>
      </c>
      <c r="G32" s="39">
        <v>14</v>
      </c>
      <c r="H32" s="39">
        <v>8</v>
      </c>
      <c r="I32" s="39">
        <v>1</v>
      </c>
      <c r="J32" s="39">
        <v>17</v>
      </c>
      <c r="K32" s="39">
        <v>11</v>
      </c>
      <c r="L32" s="39">
        <v>16</v>
      </c>
      <c r="M32" s="39">
        <v>10</v>
      </c>
      <c r="N32" s="39">
        <v>5</v>
      </c>
      <c r="O32" s="39">
        <v>9</v>
      </c>
      <c r="P32" s="39">
        <v>4</v>
      </c>
      <c r="Q32" s="39">
        <v>4</v>
      </c>
      <c r="R32" s="39">
        <v>8</v>
      </c>
      <c r="S32" s="39">
        <v>8</v>
      </c>
      <c r="T32" s="39">
        <v>13</v>
      </c>
      <c r="U32" s="39">
        <v>7</v>
      </c>
      <c r="V32" s="39">
        <v>4</v>
      </c>
      <c r="W32" s="39">
        <v>6</v>
      </c>
      <c r="X32" s="39">
        <v>7</v>
      </c>
      <c r="Y32" s="39">
        <v>11</v>
      </c>
      <c r="Z32" s="39">
        <v>10</v>
      </c>
      <c r="AA32" s="39">
        <v>12</v>
      </c>
      <c r="AB32" s="39">
        <v>7</v>
      </c>
      <c r="AC32" s="39">
        <v>11</v>
      </c>
      <c r="AD32" s="39">
        <v>7</v>
      </c>
      <c r="AE32" s="39">
        <v>11</v>
      </c>
      <c r="AF32" s="39">
        <v>14</v>
      </c>
      <c r="AG32" s="39">
        <v>274</v>
      </c>
    </row>
    <row r="33" spans="1:33" x14ac:dyDescent="0.25">
      <c r="A33" s="41">
        <v>1001</v>
      </c>
      <c r="B33" s="39">
        <v>2</v>
      </c>
      <c r="C33" s="39">
        <v>1</v>
      </c>
      <c r="D33" s="39"/>
      <c r="E33" s="39"/>
      <c r="F33" s="39"/>
      <c r="G33" s="39"/>
      <c r="H33" s="39"/>
      <c r="I33" s="39"/>
      <c r="J33" s="39">
        <v>1</v>
      </c>
      <c r="K33" s="39">
        <v>1</v>
      </c>
      <c r="L33" s="39">
        <v>3</v>
      </c>
      <c r="M33" s="39">
        <v>1</v>
      </c>
      <c r="N33" s="39">
        <v>2</v>
      </c>
      <c r="O33" s="39">
        <v>1</v>
      </c>
      <c r="P33" s="39">
        <v>1</v>
      </c>
      <c r="Q33" s="39">
        <v>1</v>
      </c>
      <c r="R33" s="39">
        <v>1</v>
      </c>
      <c r="S33" s="39">
        <v>1</v>
      </c>
      <c r="T33" s="39">
        <v>1</v>
      </c>
      <c r="U33" s="39">
        <v>2</v>
      </c>
      <c r="V33" s="39"/>
      <c r="W33" s="39"/>
      <c r="X33" s="39"/>
      <c r="Y33" s="39">
        <v>2</v>
      </c>
      <c r="Z33" s="39">
        <v>3</v>
      </c>
      <c r="AA33" s="39">
        <v>1</v>
      </c>
      <c r="AB33" s="39">
        <v>2</v>
      </c>
      <c r="AC33" s="39">
        <v>1</v>
      </c>
      <c r="AD33" s="39"/>
      <c r="AE33" s="39">
        <v>3</v>
      </c>
      <c r="AF33" s="39">
        <v>2</v>
      </c>
      <c r="AG33" s="39">
        <v>33</v>
      </c>
    </row>
    <row r="34" spans="1:33" x14ac:dyDescent="0.25">
      <c r="A34" s="41">
        <v>1002</v>
      </c>
      <c r="B34" s="39">
        <v>1</v>
      </c>
      <c r="C34" s="39"/>
      <c r="D34" s="39">
        <v>1</v>
      </c>
      <c r="E34" s="39">
        <v>1</v>
      </c>
      <c r="F34" s="39">
        <v>1</v>
      </c>
      <c r="G34" s="39">
        <v>1</v>
      </c>
      <c r="H34" s="39">
        <v>2</v>
      </c>
      <c r="I34" s="39"/>
      <c r="J34" s="39">
        <v>2</v>
      </c>
      <c r="K34" s="39"/>
      <c r="L34" s="39">
        <v>2</v>
      </c>
      <c r="M34" s="39">
        <v>1</v>
      </c>
      <c r="N34" s="39"/>
      <c r="O34" s="39">
        <v>1</v>
      </c>
      <c r="P34" s="39"/>
      <c r="Q34" s="39">
        <v>2</v>
      </c>
      <c r="R34" s="39">
        <v>2</v>
      </c>
      <c r="S34" s="39">
        <v>1</v>
      </c>
      <c r="T34" s="39">
        <v>2</v>
      </c>
      <c r="U34" s="39"/>
      <c r="V34" s="39">
        <v>1</v>
      </c>
      <c r="W34" s="39">
        <v>1</v>
      </c>
      <c r="X34" s="39">
        <v>1</v>
      </c>
      <c r="Y34" s="39">
        <v>2</v>
      </c>
      <c r="Z34" s="39">
        <v>1</v>
      </c>
      <c r="AA34" s="39">
        <v>4</v>
      </c>
      <c r="AB34" s="39">
        <v>3</v>
      </c>
      <c r="AC34" s="39">
        <v>3</v>
      </c>
      <c r="AD34" s="39">
        <v>2</v>
      </c>
      <c r="AE34" s="39">
        <v>2</v>
      </c>
      <c r="AF34" s="39">
        <v>2</v>
      </c>
      <c r="AG34" s="39">
        <v>42</v>
      </c>
    </row>
    <row r="35" spans="1:33" x14ac:dyDescent="0.25">
      <c r="A35" s="41">
        <v>1003</v>
      </c>
      <c r="B35" s="39">
        <v>2</v>
      </c>
      <c r="C35" s="39">
        <v>1</v>
      </c>
      <c r="D35" s="39">
        <v>3</v>
      </c>
      <c r="E35" s="39">
        <v>1</v>
      </c>
      <c r="F35" s="39">
        <v>1</v>
      </c>
      <c r="G35" s="39">
        <v>1</v>
      </c>
      <c r="H35" s="39"/>
      <c r="I35" s="39"/>
      <c r="J35" s="39">
        <v>3</v>
      </c>
      <c r="K35" s="39">
        <v>2</v>
      </c>
      <c r="L35" s="39">
        <v>4</v>
      </c>
      <c r="M35" s="39">
        <v>1</v>
      </c>
      <c r="N35" s="39">
        <v>1</v>
      </c>
      <c r="O35" s="39"/>
      <c r="P35" s="39"/>
      <c r="Q35" s="39"/>
      <c r="R35" s="39">
        <v>2</v>
      </c>
      <c r="S35" s="39"/>
      <c r="T35" s="39"/>
      <c r="U35" s="39"/>
      <c r="V35" s="39">
        <v>1</v>
      </c>
      <c r="W35" s="39"/>
      <c r="X35" s="39">
        <v>1</v>
      </c>
      <c r="Y35" s="39"/>
      <c r="Z35" s="39">
        <v>2</v>
      </c>
      <c r="AA35" s="39">
        <v>2</v>
      </c>
      <c r="AB35" s="39"/>
      <c r="AC35" s="39">
        <v>2</v>
      </c>
      <c r="AD35" s="39">
        <v>1</v>
      </c>
      <c r="AE35" s="39">
        <v>1</v>
      </c>
      <c r="AF35" s="39">
        <v>3</v>
      </c>
      <c r="AG35" s="39">
        <v>35</v>
      </c>
    </row>
    <row r="36" spans="1:33" x14ac:dyDescent="0.25">
      <c r="A36" s="41">
        <v>1004</v>
      </c>
      <c r="B36" s="39">
        <v>1</v>
      </c>
      <c r="C36" s="39">
        <v>1</v>
      </c>
      <c r="D36" s="39">
        <v>1</v>
      </c>
      <c r="E36" s="39"/>
      <c r="F36" s="39">
        <v>2</v>
      </c>
      <c r="G36" s="39">
        <v>2</v>
      </c>
      <c r="H36" s="39">
        <v>2</v>
      </c>
      <c r="I36" s="39"/>
      <c r="J36" s="39">
        <v>2</v>
      </c>
      <c r="K36" s="39">
        <v>3</v>
      </c>
      <c r="L36" s="39">
        <v>1</v>
      </c>
      <c r="M36" s="39"/>
      <c r="N36" s="39"/>
      <c r="O36" s="39"/>
      <c r="P36" s="39">
        <v>2</v>
      </c>
      <c r="Q36" s="39"/>
      <c r="R36" s="39"/>
      <c r="S36" s="39">
        <v>2</v>
      </c>
      <c r="T36" s="39">
        <v>2</v>
      </c>
      <c r="U36" s="39">
        <v>1</v>
      </c>
      <c r="V36" s="39"/>
      <c r="W36" s="39">
        <v>3</v>
      </c>
      <c r="X36" s="39">
        <v>2</v>
      </c>
      <c r="Y36" s="39">
        <v>1</v>
      </c>
      <c r="Z36" s="39">
        <v>1</v>
      </c>
      <c r="AA36" s="39"/>
      <c r="AB36" s="39"/>
      <c r="AC36" s="39"/>
      <c r="AD36" s="39"/>
      <c r="AE36" s="39">
        <v>1</v>
      </c>
      <c r="AF36" s="39">
        <v>2</v>
      </c>
      <c r="AG36" s="39">
        <v>32</v>
      </c>
    </row>
    <row r="37" spans="1:33" x14ac:dyDescent="0.25">
      <c r="A37" s="41">
        <v>1005</v>
      </c>
      <c r="B37" s="39"/>
      <c r="C37" s="39"/>
      <c r="D37" s="39">
        <v>1</v>
      </c>
      <c r="E37" s="39"/>
      <c r="F37" s="39"/>
      <c r="G37" s="39">
        <v>1</v>
      </c>
      <c r="H37" s="39">
        <v>1</v>
      </c>
      <c r="I37" s="39">
        <v>1</v>
      </c>
      <c r="J37" s="39">
        <v>2</v>
      </c>
      <c r="K37" s="39">
        <v>1</v>
      </c>
      <c r="L37" s="39">
        <v>1</v>
      </c>
      <c r="M37" s="39">
        <v>4</v>
      </c>
      <c r="N37" s="39"/>
      <c r="O37" s="39">
        <v>4</v>
      </c>
      <c r="P37" s="39"/>
      <c r="Q37" s="39"/>
      <c r="R37" s="39">
        <v>1</v>
      </c>
      <c r="S37" s="39">
        <v>2</v>
      </c>
      <c r="T37" s="39">
        <v>3</v>
      </c>
      <c r="U37" s="39"/>
      <c r="V37" s="39"/>
      <c r="W37" s="39">
        <v>1</v>
      </c>
      <c r="X37" s="39">
        <v>1</v>
      </c>
      <c r="Y37" s="39">
        <v>2</v>
      </c>
      <c r="Z37" s="39"/>
      <c r="AA37" s="39">
        <v>1</v>
      </c>
      <c r="AB37" s="39">
        <v>1</v>
      </c>
      <c r="AC37" s="39"/>
      <c r="AD37" s="39">
        <v>1</v>
      </c>
      <c r="AE37" s="39"/>
      <c r="AF37" s="39">
        <v>2</v>
      </c>
      <c r="AG37" s="39">
        <v>31</v>
      </c>
    </row>
    <row r="38" spans="1:33" x14ac:dyDescent="0.25">
      <c r="A38" s="41">
        <v>1006</v>
      </c>
      <c r="B38" s="39">
        <v>1</v>
      </c>
      <c r="C38" s="39"/>
      <c r="D38" s="39">
        <v>4</v>
      </c>
      <c r="E38" s="39">
        <v>2</v>
      </c>
      <c r="F38" s="39">
        <v>2</v>
      </c>
      <c r="G38" s="39">
        <v>1</v>
      </c>
      <c r="H38" s="39">
        <v>2</v>
      </c>
      <c r="I38" s="39"/>
      <c r="J38" s="39">
        <v>4</v>
      </c>
      <c r="K38" s="39">
        <v>3</v>
      </c>
      <c r="L38" s="39"/>
      <c r="M38" s="39"/>
      <c r="N38" s="39">
        <v>2</v>
      </c>
      <c r="O38" s="39">
        <v>1</v>
      </c>
      <c r="P38" s="39"/>
      <c r="Q38" s="39"/>
      <c r="R38" s="39"/>
      <c r="S38" s="39">
        <v>1</v>
      </c>
      <c r="T38" s="39">
        <v>1</v>
      </c>
      <c r="U38" s="39"/>
      <c r="V38" s="39"/>
      <c r="W38" s="39"/>
      <c r="X38" s="39">
        <v>1</v>
      </c>
      <c r="Y38" s="39">
        <v>3</v>
      </c>
      <c r="Z38" s="39">
        <v>2</v>
      </c>
      <c r="AA38" s="39">
        <v>1</v>
      </c>
      <c r="AB38" s="39"/>
      <c r="AC38" s="39">
        <v>2</v>
      </c>
      <c r="AD38" s="39">
        <v>1</v>
      </c>
      <c r="AE38" s="39">
        <v>2</v>
      </c>
      <c r="AF38" s="39">
        <v>2</v>
      </c>
      <c r="AG38" s="39">
        <v>38</v>
      </c>
    </row>
    <row r="39" spans="1:33" x14ac:dyDescent="0.25">
      <c r="A39" s="41">
        <v>1007</v>
      </c>
      <c r="B39" s="39"/>
      <c r="C39" s="39"/>
      <c r="D39" s="39">
        <v>1</v>
      </c>
      <c r="E39" s="39">
        <v>3</v>
      </c>
      <c r="F39" s="39">
        <v>2</v>
      </c>
      <c r="G39" s="39">
        <v>1</v>
      </c>
      <c r="H39" s="39">
        <v>1</v>
      </c>
      <c r="I39" s="39"/>
      <c r="J39" s="39">
        <v>2</v>
      </c>
      <c r="K39" s="39"/>
      <c r="L39" s="39">
        <v>3</v>
      </c>
      <c r="M39" s="39">
        <v>2</v>
      </c>
      <c r="N39" s="39"/>
      <c r="O39" s="39">
        <v>1</v>
      </c>
      <c r="P39" s="39"/>
      <c r="Q39" s="39"/>
      <c r="R39" s="39">
        <v>1</v>
      </c>
      <c r="S39" s="39">
        <v>1</v>
      </c>
      <c r="T39" s="39">
        <v>3</v>
      </c>
      <c r="U39" s="39"/>
      <c r="V39" s="39">
        <v>2</v>
      </c>
      <c r="W39" s="39">
        <v>1</v>
      </c>
      <c r="X39" s="39"/>
      <c r="Y39" s="39">
        <v>1</v>
      </c>
      <c r="Z39" s="39"/>
      <c r="AA39" s="39">
        <v>1</v>
      </c>
      <c r="AB39" s="39"/>
      <c r="AC39" s="39">
        <v>3</v>
      </c>
      <c r="AD39" s="39">
        <v>1</v>
      </c>
      <c r="AE39" s="39"/>
      <c r="AF39" s="39"/>
      <c r="AG39" s="39">
        <v>30</v>
      </c>
    </row>
    <row r="40" spans="1:33" x14ac:dyDescent="0.25">
      <c r="A40" s="41">
        <v>1008</v>
      </c>
      <c r="B40" s="39">
        <v>1</v>
      </c>
      <c r="C40" s="39">
        <v>1</v>
      </c>
      <c r="D40" s="39"/>
      <c r="E40" s="39">
        <v>1</v>
      </c>
      <c r="F40" s="39"/>
      <c r="G40" s="39">
        <v>7</v>
      </c>
      <c r="H40" s="39"/>
      <c r="I40" s="39"/>
      <c r="J40" s="39">
        <v>1</v>
      </c>
      <c r="K40" s="39">
        <v>1</v>
      </c>
      <c r="L40" s="39">
        <v>2</v>
      </c>
      <c r="M40" s="39">
        <v>1</v>
      </c>
      <c r="N40" s="39"/>
      <c r="O40" s="39">
        <v>1</v>
      </c>
      <c r="P40" s="39">
        <v>1</v>
      </c>
      <c r="Q40" s="39">
        <v>1</v>
      </c>
      <c r="R40" s="39">
        <v>1</v>
      </c>
      <c r="S40" s="39"/>
      <c r="T40" s="39">
        <v>1</v>
      </c>
      <c r="U40" s="39">
        <v>4</v>
      </c>
      <c r="V40" s="39"/>
      <c r="W40" s="39"/>
      <c r="X40" s="39">
        <v>1</v>
      </c>
      <c r="Y40" s="39"/>
      <c r="Z40" s="39">
        <v>1</v>
      </c>
      <c r="AA40" s="39">
        <v>2</v>
      </c>
      <c r="AB40" s="39">
        <v>1</v>
      </c>
      <c r="AC40" s="39"/>
      <c r="AD40" s="39">
        <v>1</v>
      </c>
      <c r="AE40" s="39">
        <v>2</v>
      </c>
      <c r="AF40" s="39">
        <v>1</v>
      </c>
      <c r="AG40" s="39">
        <v>33</v>
      </c>
    </row>
    <row r="41" spans="1:33" x14ac:dyDescent="0.25">
      <c r="A41" s="40" t="s">
        <v>1833</v>
      </c>
      <c r="B41" s="39">
        <v>8</v>
      </c>
      <c r="C41" s="39">
        <v>13</v>
      </c>
      <c r="D41" s="39">
        <v>5</v>
      </c>
      <c r="E41" s="39">
        <v>5</v>
      </c>
      <c r="F41" s="39">
        <v>8</v>
      </c>
      <c r="G41" s="39">
        <v>9</v>
      </c>
      <c r="H41" s="39">
        <v>6</v>
      </c>
      <c r="I41" s="39">
        <v>6</v>
      </c>
      <c r="J41" s="39">
        <v>7</v>
      </c>
      <c r="K41" s="39">
        <v>12</v>
      </c>
      <c r="L41" s="39">
        <v>10</v>
      </c>
      <c r="M41" s="39">
        <v>13</v>
      </c>
      <c r="N41" s="39">
        <v>7</v>
      </c>
      <c r="O41" s="39">
        <v>9</v>
      </c>
      <c r="P41" s="39">
        <v>8</v>
      </c>
      <c r="Q41" s="39">
        <v>6</v>
      </c>
      <c r="R41" s="39">
        <v>11</v>
      </c>
      <c r="S41" s="39">
        <v>5</v>
      </c>
      <c r="T41" s="39">
        <v>9</v>
      </c>
      <c r="U41" s="39">
        <v>4</v>
      </c>
      <c r="V41" s="39">
        <v>9</v>
      </c>
      <c r="W41" s="39">
        <v>2</v>
      </c>
      <c r="X41" s="39">
        <v>4</v>
      </c>
      <c r="Y41" s="39">
        <v>4</v>
      </c>
      <c r="Z41" s="39">
        <v>10</v>
      </c>
      <c r="AA41" s="39">
        <v>16</v>
      </c>
      <c r="AB41" s="39">
        <v>12</v>
      </c>
      <c r="AC41" s="39">
        <v>8</v>
      </c>
      <c r="AD41" s="39">
        <v>9</v>
      </c>
      <c r="AE41" s="39">
        <v>10</v>
      </c>
      <c r="AF41" s="39">
        <v>11</v>
      </c>
      <c r="AG41" s="39">
        <v>256</v>
      </c>
    </row>
    <row r="42" spans="1:33" x14ac:dyDescent="0.25">
      <c r="A42" s="41">
        <v>1001</v>
      </c>
      <c r="B42" s="39"/>
      <c r="C42" s="39">
        <v>2</v>
      </c>
      <c r="D42" s="39"/>
      <c r="E42" s="39">
        <v>1</v>
      </c>
      <c r="F42" s="39">
        <v>1</v>
      </c>
      <c r="G42" s="39"/>
      <c r="H42" s="39">
        <v>2</v>
      </c>
      <c r="I42" s="39"/>
      <c r="J42" s="39">
        <v>1</v>
      </c>
      <c r="K42" s="39">
        <v>1</v>
      </c>
      <c r="L42" s="39">
        <v>2</v>
      </c>
      <c r="M42" s="39">
        <v>3</v>
      </c>
      <c r="N42" s="39">
        <v>1</v>
      </c>
      <c r="O42" s="39">
        <v>1</v>
      </c>
      <c r="P42" s="39">
        <v>1</v>
      </c>
      <c r="Q42" s="39">
        <v>1</v>
      </c>
      <c r="R42" s="39"/>
      <c r="S42" s="39"/>
      <c r="T42" s="39"/>
      <c r="U42" s="39">
        <v>2</v>
      </c>
      <c r="V42" s="39"/>
      <c r="W42" s="39">
        <v>1</v>
      </c>
      <c r="X42" s="39"/>
      <c r="Y42" s="39"/>
      <c r="Z42" s="39">
        <v>1</v>
      </c>
      <c r="AA42" s="39">
        <v>4</v>
      </c>
      <c r="AB42" s="39"/>
      <c r="AC42" s="39">
        <v>1</v>
      </c>
      <c r="AD42" s="39">
        <v>2</v>
      </c>
      <c r="AE42" s="39">
        <v>1</v>
      </c>
      <c r="AF42" s="39">
        <v>3</v>
      </c>
      <c r="AG42" s="39">
        <v>32</v>
      </c>
    </row>
    <row r="43" spans="1:33" x14ac:dyDescent="0.25">
      <c r="A43" s="41">
        <v>1002</v>
      </c>
      <c r="B43" s="39"/>
      <c r="C43" s="39">
        <v>4</v>
      </c>
      <c r="D43" s="39">
        <v>1</v>
      </c>
      <c r="E43" s="39">
        <v>1</v>
      </c>
      <c r="F43" s="39">
        <v>2</v>
      </c>
      <c r="G43" s="39"/>
      <c r="H43" s="39">
        <v>1</v>
      </c>
      <c r="I43" s="39">
        <v>1</v>
      </c>
      <c r="J43" s="39">
        <v>1</v>
      </c>
      <c r="K43" s="39"/>
      <c r="L43" s="39">
        <v>1</v>
      </c>
      <c r="M43" s="39">
        <v>2</v>
      </c>
      <c r="N43" s="39"/>
      <c r="O43" s="39">
        <v>2</v>
      </c>
      <c r="P43" s="39"/>
      <c r="Q43" s="39"/>
      <c r="R43" s="39"/>
      <c r="S43" s="39"/>
      <c r="T43" s="39">
        <v>1</v>
      </c>
      <c r="U43" s="39"/>
      <c r="V43" s="39">
        <v>2</v>
      </c>
      <c r="W43" s="39"/>
      <c r="X43" s="39"/>
      <c r="Y43" s="39">
        <v>1</v>
      </c>
      <c r="Z43" s="39">
        <v>1</v>
      </c>
      <c r="AA43" s="39">
        <v>2</v>
      </c>
      <c r="AB43" s="39"/>
      <c r="AC43" s="39">
        <v>2</v>
      </c>
      <c r="AD43" s="39"/>
      <c r="AE43" s="39">
        <v>1</v>
      </c>
      <c r="AF43" s="39">
        <v>1</v>
      </c>
      <c r="AG43" s="39">
        <v>27</v>
      </c>
    </row>
    <row r="44" spans="1:33" x14ac:dyDescent="0.25">
      <c r="A44" s="41">
        <v>1003</v>
      </c>
      <c r="B44" s="39">
        <v>1</v>
      </c>
      <c r="C44" s="39">
        <v>1</v>
      </c>
      <c r="D44" s="39"/>
      <c r="E44" s="39"/>
      <c r="F44" s="39">
        <v>2</v>
      </c>
      <c r="G44" s="39">
        <v>1</v>
      </c>
      <c r="H44" s="39"/>
      <c r="I44" s="39">
        <v>2</v>
      </c>
      <c r="J44" s="39"/>
      <c r="K44" s="39">
        <v>1</v>
      </c>
      <c r="L44" s="39"/>
      <c r="M44" s="39"/>
      <c r="N44" s="39">
        <v>2</v>
      </c>
      <c r="O44" s="39">
        <v>2</v>
      </c>
      <c r="P44" s="39"/>
      <c r="Q44" s="39">
        <v>2</v>
      </c>
      <c r="R44" s="39">
        <v>1</v>
      </c>
      <c r="S44" s="39">
        <v>1</v>
      </c>
      <c r="T44" s="39">
        <v>1</v>
      </c>
      <c r="U44" s="39"/>
      <c r="V44" s="39"/>
      <c r="W44" s="39"/>
      <c r="X44" s="39">
        <v>1</v>
      </c>
      <c r="Y44" s="39"/>
      <c r="Z44" s="39">
        <v>1</v>
      </c>
      <c r="AA44" s="39">
        <v>5</v>
      </c>
      <c r="AB44" s="39">
        <v>2</v>
      </c>
      <c r="AC44" s="39">
        <v>1</v>
      </c>
      <c r="AD44" s="39"/>
      <c r="AE44" s="39">
        <v>3</v>
      </c>
      <c r="AF44" s="39">
        <v>1</v>
      </c>
      <c r="AG44" s="39">
        <v>31</v>
      </c>
    </row>
    <row r="45" spans="1:33" x14ac:dyDescent="0.25">
      <c r="A45" s="41">
        <v>1004</v>
      </c>
      <c r="B45" s="39">
        <v>2</v>
      </c>
      <c r="C45" s="39">
        <v>1</v>
      </c>
      <c r="D45" s="39"/>
      <c r="E45" s="39"/>
      <c r="F45" s="39">
        <v>3</v>
      </c>
      <c r="G45" s="39">
        <v>1</v>
      </c>
      <c r="H45" s="39"/>
      <c r="I45" s="39"/>
      <c r="J45" s="39">
        <v>2</v>
      </c>
      <c r="K45" s="39">
        <v>1</v>
      </c>
      <c r="L45" s="39">
        <v>3</v>
      </c>
      <c r="M45" s="39">
        <v>2</v>
      </c>
      <c r="N45" s="39"/>
      <c r="O45" s="39">
        <v>2</v>
      </c>
      <c r="P45" s="39">
        <v>1</v>
      </c>
      <c r="Q45" s="39">
        <v>1</v>
      </c>
      <c r="R45" s="39">
        <v>1</v>
      </c>
      <c r="S45" s="39"/>
      <c r="T45" s="39">
        <v>2</v>
      </c>
      <c r="U45" s="39">
        <v>1</v>
      </c>
      <c r="V45" s="39">
        <v>1</v>
      </c>
      <c r="W45" s="39"/>
      <c r="X45" s="39"/>
      <c r="Y45" s="39">
        <v>1</v>
      </c>
      <c r="Z45" s="39">
        <v>2</v>
      </c>
      <c r="AA45" s="39">
        <v>3</v>
      </c>
      <c r="AB45" s="39"/>
      <c r="AC45" s="39">
        <v>2</v>
      </c>
      <c r="AD45" s="39">
        <v>1</v>
      </c>
      <c r="AE45" s="39"/>
      <c r="AF45" s="39"/>
      <c r="AG45" s="39">
        <v>33</v>
      </c>
    </row>
    <row r="46" spans="1:33" x14ac:dyDescent="0.25">
      <c r="A46" s="41">
        <v>1005</v>
      </c>
      <c r="B46" s="39">
        <v>1</v>
      </c>
      <c r="C46" s="39">
        <v>4</v>
      </c>
      <c r="D46" s="39">
        <v>3</v>
      </c>
      <c r="E46" s="39">
        <v>1</v>
      </c>
      <c r="F46" s="39"/>
      <c r="G46" s="39">
        <v>2</v>
      </c>
      <c r="H46" s="39">
        <v>1</v>
      </c>
      <c r="I46" s="39"/>
      <c r="J46" s="39">
        <v>2</v>
      </c>
      <c r="K46" s="39">
        <v>1</v>
      </c>
      <c r="L46" s="39">
        <v>1</v>
      </c>
      <c r="M46" s="39">
        <v>1</v>
      </c>
      <c r="N46" s="39">
        <v>2</v>
      </c>
      <c r="O46" s="39"/>
      <c r="P46" s="39">
        <v>4</v>
      </c>
      <c r="Q46" s="39"/>
      <c r="R46" s="39">
        <v>1</v>
      </c>
      <c r="S46" s="39">
        <v>1</v>
      </c>
      <c r="T46" s="39">
        <v>1</v>
      </c>
      <c r="U46" s="39"/>
      <c r="V46" s="39">
        <v>2</v>
      </c>
      <c r="W46" s="39"/>
      <c r="X46" s="39">
        <v>1</v>
      </c>
      <c r="Y46" s="39"/>
      <c r="Z46" s="39"/>
      <c r="AA46" s="39"/>
      <c r="AB46" s="39">
        <v>3</v>
      </c>
      <c r="AC46" s="39"/>
      <c r="AD46" s="39">
        <v>2</v>
      </c>
      <c r="AE46" s="39">
        <v>2</v>
      </c>
      <c r="AF46" s="39"/>
      <c r="AG46" s="39">
        <v>36</v>
      </c>
    </row>
    <row r="47" spans="1:33" x14ac:dyDescent="0.25">
      <c r="A47" s="41">
        <v>1006</v>
      </c>
      <c r="B47" s="39"/>
      <c r="C47" s="39"/>
      <c r="D47" s="39"/>
      <c r="E47" s="39">
        <v>1</v>
      </c>
      <c r="F47" s="39"/>
      <c r="G47" s="39">
        <v>2</v>
      </c>
      <c r="H47" s="39">
        <v>2</v>
      </c>
      <c r="I47" s="39">
        <v>2</v>
      </c>
      <c r="J47" s="39">
        <v>1</v>
      </c>
      <c r="K47" s="39">
        <v>4</v>
      </c>
      <c r="L47" s="39"/>
      <c r="M47" s="39">
        <v>1</v>
      </c>
      <c r="N47" s="39"/>
      <c r="O47" s="39">
        <v>2</v>
      </c>
      <c r="P47" s="39">
        <v>1</v>
      </c>
      <c r="Q47" s="39"/>
      <c r="R47" s="39">
        <v>2</v>
      </c>
      <c r="S47" s="39">
        <v>1</v>
      </c>
      <c r="T47" s="39">
        <v>1</v>
      </c>
      <c r="U47" s="39"/>
      <c r="V47" s="39">
        <v>1</v>
      </c>
      <c r="W47" s="39"/>
      <c r="X47" s="39"/>
      <c r="Y47" s="39"/>
      <c r="Z47" s="39">
        <v>1</v>
      </c>
      <c r="AA47" s="39"/>
      <c r="AB47" s="39">
        <v>3</v>
      </c>
      <c r="AC47" s="39"/>
      <c r="AD47" s="39">
        <v>1</v>
      </c>
      <c r="AE47" s="39"/>
      <c r="AF47" s="39">
        <v>2</v>
      </c>
      <c r="AG47" s="39">
        <v>28</v>
      </c>
    </row>
    <row r="48" spans="1:33" x14ac:dyDescent="0.25">
      <c r="A48" s="41">
        <v>1007</v>
      </c>
      <c r="B48" s="39">
        <v>2</v>
      </c>
      <c r="C48" s="39">
        <v>1</v>
      </c>
      <c r="D48" s="39">
        <v>1</v>
      </c>
      <c r="E48" s="39">
        <v>1</v>
      </c>
      <c r="F48" s="39"/>
      <c r="G48" s="39"/>
      <c r="H48" s="39"/>
      <c r="I48" s="39"/>
      <c r="J48" s="39"/>
      <c r="K48" s="39">
        <v>1</v>
      </c>
      <c r="L48" s="39">
        <v>2</v>
      </c>
      <c r="M48" s="39">
        <v>2</v>
      </c>
      <c r="N48" s="39">
        <v>1</v>
      </c>
      <c r="O48" s="39"/>
      <c r="P48" s="39"/>
      <c r="Q48" s="39"/>
      <c r="R48" s="39">
        <v>4</v>
      </c>
      <c r="S48" s="39">
        <v>1</v>
      </c>
      <c r="T48" s="39">
        <v>2</v>
      </c>
      <c r="U48" s="39"/>
      <c r="V48" s="39">
        <v>3</v>
      </c>
      <c r="W48" s="39"/>
      <c r="X48" s="39">
        <v>2</v>
      </c>
      <c r="Y48" s="39">
        <v>1</v>
      </c>
      <c r="Z48" s="39">
        <v>2</v>
      </c>
      <c r="AA48" s="39">
        <v>2</v>
      </c>
      <c r="AB48" s="39">
        <v>3</v>
      </c>
      <c r="AC48" s="39">
        <v>2</v>
      </c>
      <c r="AD48" s="39">
        <v>2</v>
      </c>
      <c r="AE48" s="39">
        <v>1</v>
      </c>
      <c r="AF48" s="39"/>
      <c r="AG48" s="39">
        <v>36</v>
      </c>
    </row>
    <row r="49" spans="1:33" x14ac:dyDescent="0.25">
      <c r="A49" s="41">
        <v>1008</v>
      </c>
      <c r="B49" s="39">
        <v>2</v>
      </c>
      <c r="C49" s="39"/>
      <c r="D49" s="39"/>
      <c r="E49" s="39"/>
      <c r="F49" s="39"/>
      <c r="G49" s="39">
        <v>3</v>
      </c>
      <c r="H49" s="39"/>
      <c r="I49" s="39">
        <v>1</v>
      </c>
      <c r="J49" s="39"/>
      <c r="K49" s="39">
        <v>3</v>
      </c>
      <c r="L49" s="39">
        <v>1</v>
      </c>
      <c r="M49" s="39">
        <v>2</v>
      </c>
      <c r="N49" s="39">
        <v>1</v>
      </c>
      <c r="O49" s="39"/>
      <c r="P49" s="39">
        <v>1</v>
      </c>
      <c r="Q49" s="39">
        <v>2</v>
      </c>
      <c r="R49" s="39">
        <v>2</v>
      </c>
      <c r="S49" s="39">
        <v>1</v>
      </c>
      <c r="T49" s="39">
        <v>1</v>
      </c>
      <c r="U49" s="39">
        <v>1</v>
      </c>
      <c r="V49" s="39"/>
      <c r="W49" s="39">
        <v>1</v>
      </c>
      <c r="X49" s="39"/>
      <c r="Y49" s="39">
        <v>1</v>
      </c>
      <c r="Z49" s="39">
        <v>2</v>
      </c>
      <c r="AA49" s="39"/>
      <c r="AB49" s="39">
        <v>1</v>
      </c>
      <c r="AC49" s="39"/>
      <c r="AD49" s="39">
        <v>1</v>
      </c>
      <c r="AE49" s="39">
        <v>2</v>
      </c>
      <c r="AF49" s="39">
        <v>4</v>
      </c>
      <c r="AG49" s="39">
        <v>33</v>
      </c>
    </row>
    <row r="50" spans="1:33" x14ac:dyDescent="0.25">
      <c r="A50" s="40" t="s">
        <v>1832</v>
      </c>
      <c r="B50" s="39">
        <v>43</v>
      </c>
      <c r="C50" s="39">
        <v>42</v>
      </c>
      <c r="D50" s="39">
        <v>39</v>
      </c>
      <c r="E50" s="39">
        <v>40</v>
      </c>
      <c r="F50" s="39">
        <v>44</v>
      </c>
      <c r="G50" s="39">
        <v>42</v>
      </c>
      <c r="H50" s="39">
        <v>41</v>
      </c>
      <c r="I50" s="39">
        <v>32</v>
      </c>
      <c r="J50" s="39">
        <v>50</v>
      </c>
      <c r="K50" s="39">
        <v>55</v>
      </c>
      <c r="L50" s="39">
        <v>63</v>
      </c>
      <c r="M50" s="39">
        <v>40</v>
      </c>
      <c r="N50" s="39">
        <v>30</v>
      </c>
      <c r="O50" s="39">
        <v>46</v>
      </c>
      <c r="P50" s="39">
        <v>37</v>
      </c>
      <c r="Q50" s="39">
        <v>35</v>
      </c>
      <c r="R50" s="39">
        <v>39</v>
      </c>
      <c r="S50" s="39">
        <v>43</v>
      </c>
      <c r="T50" s="39">
        <v>42</v>
      </c>
      <c r="U50" s="39">
        <v>31</v>
      </c>
      <c r="V50" s="39">
        <v>35</v>
      </c>
      <c r="W50" s="39">
        <v>28</v>
      </c>
      <c r="X50" s="39">
        <v>37</v>
      </c>
      <c r="Y50" s="39">
        <v>43</v>
      </c>
      <c r="Z50" s="39">
        <v>49</v>
      </c>
      <c r="AA50" s="39">
        <v>52</v>
      </c>
      <c r="AB50" s="39">
        <v>46</v>
      </c>
      <c r="AC50" s="39">
        <v>47</v>
      </c>
      <c r="AD50" s="39">
        <v>40</v>
      </c>
      <c r="AE50" s="39">
        <v>55</v>
      </c>
      <c r="AF50" s="39">
        <v>45</v>
      </c>
      <c r="AG50" s="39">
        <v>1311</v>
      </c>
    </row>
  </sheetData>
  <conditionalFormatting pivot="1" sqref="B6:AF13 B15:AF22 B24:AF31 B33:AF40 B42:AF49">
    <cfRule type="cellIs" dxfId="6" priority="7" operator="greaterThan">
      <formula>12</formula>
    </cfRule>
  </conditionalFormatting>
  <conditionalFormatting pivot="1" sqref="B6:AF13">
    <cfRule type="cellIs" dxfId="5" priority="6" operator="greaterThan">
      <formula>5</formula>
    </cfRule>
  </conditionalFormatting>
  <conditionalFormatting pivot="1" sqref="B6:AF13">
    <cfRule type="cellIs" dxfId="4" priority="5" operator="greaterThan">
      <formula>4</formula>
    </cfRule>
  </conditionalFormatting>
  <conditionalFormatting pivot="1" sqref="B15:AF22">
    <cfRule type="cellIs" dxfId="3" priority="4" operator="greaterThan">
      <formula>4</formula>
    </cfRule>
  </conditionalFormatting>
  <conditionalFormatting pivot="1" sqref="B24:AF31">
    <cfRule type="cellIs" dxfId="2" priority="3" operator="greaterThan">
      <formula>4</formula>
    </cfRule>
  </conditionalFormatting>
  <conditionalFormatting pivot="1" sqref="B33:AF40">
    <cfRule type="cellIs" dxfId="1" priority="2" operator="greaterThan">
      <formula>4</formula>
    </cfRule>
  </conditionalFormatting>
  <conditionalFormatting pivot="1" sqref="B42:AF49">
    <cfRule type="cellIs" dxfId="0" priority="1" operator="greater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sharat babu jami</cp:lastModifiedBy>
  <dcterms:created xsi:type="dcterms:W3CDTF">2015-03-31T11:23:42Z</dcterms:created>
  <dcterms:modified xsi:type="dcterms:W3CDTF">2018-06-14T13:32:58Z</dcterms:modified>
</cp:coreProperties>
</file>