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 calcMode="manual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4" i="1" l="1"/>
  <c r="AG43" i="1"/>
  <c r="AE44" i="1"/>
  <c r="AE43" i="1"/>
  <c r="AG39" i="1"/>
  <c r="AG38" i="1"/>
  <c r="AE39" i="1"/>
  <c r="AE38" i="1"/>
  <c r="AG31" i="1"/>
  <c r="AG30" i="1"/>
  <c r="AE31" i="1"/>
  <c r="AE30" i="1"/>
  <c r="AG26" i="1"/>
  <c r="AG25" i="1"/>
  <c r="AE26" i="1"/>
  <c r="AE25" i="1"/>
  <c r="AG22" i="1"/>
  <c r="AG21" i="1"/>
  <c r="AE22" i="1"/>
  <c r="AE21" i="1"/>
  <c r="AG18" i="1"/>
  <c r="AG17" i="1"/>
  <c r="AE18" i="1"/>
  <c r="AE17" i="1"/>
  <c r="AG13" i="1"/>
  <c r="AG12" i="1"/>
  <c r="AE12" i="1"/>
  <c r="AE13" i="1"/>
  <c r="AG9" i="1"/>
  <c r="AG8" i="1"/>
  <c r="AE9" i="1"/>
  <c r="AE8" i="1"/>
  <c r="AG4" i="1"/>
  <c r="AG3" i="1"/>
  <c r="AE4" i="1"/>
  <c r="AE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1" i="1"/>
</calcChain>
</file>

<file path=xl/sharedStrings.xml><?xml version="1.0" encoding="utf-8"?>
<sst xmlns="http://schemas.openxmlformats.org/spreadsheetml/2006/main" count="1724" uniqueCount="1017">
  <si>
    <t>director_name</t>
  </si>
  <si>
    <t>duration</t>
  </si>
  <si>
    <t>director_facebook_likes</t>
  </si>
  <si>
    <t>gross</t>
  </si>
  <si>
    <t>budget</t>
  </si>
  <si>
    <t>actor_1_name</t>
  </si>
  <si>
    <t>actor_1_facebook_likes</t>
  </si>
  <si>
    <t>actor_2_name</t>
  </si>
  <si>
    <t>actor_2_facebook_likes</t>
  </si>
  <si>
    <t>actor_3_name</t>
  </si>
  <si>
    <t>actor_3_facebook_likes</t>
  </si>
  <si>
    <t>movie_title</t>
  </si>
  <si>
    <t>num_voted_users</t>
  </si>
  <si>
    <t>cast_total_facebook_likes</t>
  </si>
  <si>
    <t>num_user_for_reviews</t>
  </si>
  <si>
    <t>language</t>
  </si>
  <si>
    <t>title_year</t>
  </si>
  <si>
    <t>imdb_score</t>
  </si>
  <si>
    <t>aspect_ratio</t>
  </si>
  <si>
    <t>movie_facebook_likes</t>
  </si>
  <si>
    <t>genres</t>
  </si>
  <si>
    <t>Profit made</t>
  </si>
  <si>
    <t>round score</t>
  </si>
  <si>
    <t>S.S. Rajamouli</t>
  </si>
  <si>
    <t>Tamannaah Bhatia</t>
  </si>
  <si>
    <t>Anushka Shetty</t>
  </si>
  <si>
    <t>Prabhas</t>
  </si>
  <si>
    <t>Baahubali: The BeginningÂ </t>
  </si>
  <si>
    <t>Telugu</t>
  </si>
  <si>
    <t>Action|Adventure|Drama|Fantasy|War</t>
  </si>
  <si>
    <t>Pete Docter</t>
  </si>
  <si>
    <t>Amy Poehler</t>
  </si>
  <si>
    <t>Mindy Kaling</t>
  </si>
  <si>
    <t>Phyllis Smith</t>
  </si>
  <si>
    <t>Inside OutÂ </t>
  </si>
  <si>
    <t>English</t>
  </si>
  <si>
    <t>Adventure|Animation|Comedy|Drama|Family|Fantasy</t>
  </si>
  <si>
    <t>Lenny Abrahamson</t>
  </si>
  <si>
    <t>Joan Allen</t>
  </si>
  <si>
    <t>Jacob Tremblay</t>
  </si>
  <si>
    <t>Cas Anvar</t>
  </si>
  <si>
    <t>RoomÂ </t>
  </si>
  <si>
    <t>Drama</t>
  </si>
  <si>
    <t>Anthony Russo</t>
  </si>
  <si>
    <t>Robert Downey Jr.</t>
  </si>
  <si>
    <t>Scarlett Johansson</t>
  </si>
  <si>
    <t>Chris Evans</t>
  </si>
  <si>
    <t>Captain America: Civil WarÂ </t>
  </si>
  <si>
    <t>Action|Adventure|Sci-Fi</t>
  </si>
  <si>
    <t>Tim Miller</t>
  </si>
  <si>
    <t>Ryan Reynolds</t>
  </si>
  <si>
    <t>Ed Skrein</t>
  </si>
  <si>
    <t>Stefan Kapicic</t>
  </si>
  <si>
    <t>DeadpoolÂ </t>
  </si>
  <si>
    <t>Action|Adventure|Comedy|Romance|Sci-Fi</t>
  </si>
  <si>
    <t>Tom McCarthy</t>
  </si>
  <si>
    <t>Billy Crudup</t>
  </si>
  <si>
    <t>Jamey Sheridan</t>
  </si>
  <si>
    <t>Brian d'Arcy James</t>
  </si>
  <si>
    <t>SpotlightÂ </t>
  </si>
  <si>
    <t>Biography|Crime|Drama|History</t>
  </si>
  <si>
    <t>Ridley Scott</t>
  </si>
  <si>
    <t>Matt Damon</t>
  </si>
  <si>
    <t>Donald Glover</t>
  </si>
  <si>
    <t>Benedict Wong</t>
  </si>
  <si>
    <t>The MartianÂ </t>
  </si>
  <si>
    <t>Adventure|Drama|Sci-Fi</t>
  </si>
  <si>
    <t>Alejandro G. IÃ±Ã¡rritu</t>
  </si>
  <si>
    <t>Leonardo DiCaprio</t>
  </si>
  <si>
    <t>Tom Hardy</t>
  </si>
  <si>
    <t>Lukas Haas</t>
  </si>
  <si>
    <t>The RevenantÂ </t>
  </si>
  <si>
    <t>Adventure|Drama|Thriller|Western</t>
  </si>
  <si>
    <t>George Miller</t>
  </si>
  <si>
    <t>Charlize Theron</t>
  </si>
  <si>
    <t>ZoÃ« Kravitz</t>
  </si>
  <si>
    <t>Mad Max: Fury RoadÂ </t>
  </si>
  <si>
    <t>Action|Adventure|Sci-Fi|Thriller</t>
  </si>
  <si>
    <t>F. Gary Gray</t>
  </si>
  <si>
    <t>Aldis Hodge</t>
  </si>
  <si>
    <t>Neil Brown Jr.</t>
  </si>
  <si>
    <t>R. Marcos Taylor</t>
  </si>
  <si>
    <t>Straight Outta ComptonÂ </t>
  </si>
  <si>
    <t>Biography|Crime|Drama|History|Music</t>
  </si>
  <si>
    <t>Quentin Tarantino</t>
  </si>
  <si>
    <t>Craig Stark</t>
  </si>
  <si>
    <t>Jennifer Jason Leigh</t>
  </si>
  <si>
    <t>ZoÃ« Bell</t>
  </si>
  <si>
    <t>The Hateful EightÂ </t>
  </si>
  <si>
    <t>Crime|Drama|Mystery|Thriller|Western</t>
  </si>
  <si>
    <t>Anna Muylaert</t>
  </si>
  <si>
    <t>Alex Huszar</t>
  </si>
  <si>
    <t>Regina CasÃ©</t>
  </si>
  <si>
    <t>Luis Miranda</t>
  </si>
  <si>
    <t>The Second MotherÂ </t>
  </si>
  <si>
    <t>Portuguese</t>
  </si>
  <si>
    <t>Comedy|Drama</t>
  </si>
  <si>
    <t>James Wan</t>
  </si>
  <si>
    <t>Javier Botet</t>
  </si>
  <si>
    <t>Frances O'Connor</t>
  </si>
  <si>
    <t>Robin Atkin Downes</t>
  </si>
  <si>
    <t>The Conjuring 2Â </t>
  </si>
  <si>
    <t>Horror|Mystery|Thriller</t>
  </si>
  <si>
    <t>Jon Favreau</t>
  </si>
  <si>
    <t>Bill Murray</t>
  </si>
  <si>
    <t>Garry Shandling</t>
  </si>
  <si>
    <t>The Jungle BookÂ </t>
  </si>
  <si>
    <t>Adventure|Drama|Family|Fantasy</t>
  </si>
  <si>
    <t>Adam McKay</t>
  </si>
  <si>
    <t>Ryan Gosling</t>
  </si>
  <si>
    <t>Christian Bale</t>
  </si>
  <si>
    <t>Charlie Talbert</t>
  </si>
  <si>
    <t>The Big ShortÂ </t>
  </si>
  <si>
    <t>Biography|Comedy|Drama|History</t>
  </si>
  <si>
    <t>Mark Osborne</t>
  </si>
  <si>
    <t>Jeff Bridges</t>
  </si>
  <si>
    <t>James Franco</t>
  </si>
  <si>
    <t>Mackenzie Foy</t>
  </si>
  <si>
    <t>The Little PrinceÂ </t>
  </si>
  <si>
    <t>Adventure|Animation|Drama|Family|Fantasy</t>
  </si>
  <si>
    <t>Ryan Coogler</t>
  </si>
  <si>
    <t>Sylvester Stallone</t>
  </si>
  <si>
    <t>Phylicia Rashad</t>
  </si>
  <si>
    <t>Graham McTavish</t>
  </si>
  <si>
    <t>CreedÂ </t>
  </si>
  <si>
    <t>Drama|Sport</t>
  </si>
  <si>
    <t>Alex Garland</t>
  </si>
  <si>
    <t>Elina Alminas</t>
  </si>
  <si>
    <t>Sonoya Mizuno</t>
  </si>
  <si>
    <t>Corey Johnson</t>
  </si>
  <si>
    <t>Ex MachinaÂ </t>
  </si>
  <si>
    <t>Drama|Mystery|Sci-Fi|Thriller</t>
  </si>
  <si>
    <t>Thea Sharrock</t>
  </si>
  <si>
    <t>Sam Claflin</t>
  </si>
  <si>
    <t>Emilia Clarke</t>
  </si>
  <si>
    <t>Brendan Coyle</t>
  </si>
  <si>
    <t>Me Before YouÂ </t>
  </si>
  <si>
    <t>Drama|Romance</t>
  </si>
  <si>
    <t>Steven Spielberg</t>
  </si>
  <si>
    <t>Tom Hanks</t>
  </si>
  <si>
    <t>Mark Rylance</t>
  </si>
  <si>
    <t>Amy Ryan</t>
  </si>
  <si>
    <t>Bridge of SpiesÂ </t>
  </si>
  <si>
    <t>Drama|History|Thriller</t>
  </si>
  <si>
    <t>Denis Villeneuve</t>
  </si>
  <si>
    <t>Edgar Arreola</t>
  </si>
  <si>
    <t>Bernardo Saracino</t>
  </si>
  <si>
    <t>Daniel Kaluuya</t>
  </si>
  <si>
    <t>SicarioÂ </t>
  </si>
  <si>
    <t>Action|Crime|Drama|Mystery|Thriller</t>
  </si>
  <si>
    <t>Justin Lin</t>
  </si>
  <si>
    <t>Sofia Boutella</t>
  </si>
  <si>
    <t>Melissa Roxburgh</t>
  </si>
  <si>
    <t>Lydia Wilson</t>
  </si>
  <si>
    <t>Star Trek BeyondÂ </t>
  </si>
  <si>
    <t>Dexter Fletcher</t>
  </si>
  <si>
    <t>Hugh Jackman</t>
  </si>
  <si>
    <t>Taron Egerton</t>
  </si>
  <si>
    <t>Tim McInnerny</t>
  </si>
  <si>
    <t>Eddie the EagleÂ </t>
  </si>
  <si>
    <t>Biography|Comedy|Drama|Sport</t>
  </si>
  <si>
    <t>John Crowley</t>
  </si>
  <si>
    <t>Julie Walters</t>
  </si>
  <si>
    <t>Fiona Glascott</t>
  </si>
  <si>
    <t>Eva Birthistle</t>
  </si>
  <si>
    <t>BrooklynÂ </t>
  </si>
  <si>
    <t>Joss Whedon</t>
  </si>
  <si>
    <t>Chris Hemsworth</t>
  </si>
  <si>
    <t>Avengers: Age of UltronÂ </t>
  </si>
  <si>
    <t>Antoine Fuqua</t>
  </si>
  <si>
    <t>Jake Gyllenhaal</t>
  </si>
  <si>
    <t>50 Cent</t>
  </si>
  <si>
    <t>Oona Laurence</t>
  </si>
  <si>
    <t>SouthpawÂ </t>
  </si>
  <si>
    <t>Timothy Hines</t>
  </si>
  <si>
    <t>Christopher Lambert</t>
  </si>
  <si>
    <t>Kelly LeBrock</t>
  </si>
  <si>
    <t>Alexandra Callas</t>
  </si>
  <si>
    <t>10 Days in a MadhouseÂ </t>
  </si>
  <si>
    <t>Michael Bay</t>
  </si>
  <si>
    <t>Toby Stephens</t>
  </si>
  <si>
    <t>James Badge Dale</t>
  </si>
  <si>
    <t>David Costabile</t>
  </si>
  <si>
    <t>13 HoursÂ </t>
  </si>
  <si>
    <t>Action|Drama|Thriller|War</t>
  </si>
  <si>
    <t>Niki Caro</t>
  </si>
  <si>
    <t>Morgan Saylor</t>
  </si>
  <si>
    <t>Valente Rodriguez</t>
  </si>
  <si>
    <t>Diana Maria Riva</t>
  </si>
  <si>
    <t>McFarland, USAÂ </t>
  </si>
  <si>
    <t>Biography|Drama|Sport</t>
  </si>
  <si>
    <t>Peyton Reed</t>
  </si>
  <si>
    <t>Judy Greer</t>
  </si>
  <si>
    <t>Hayley Atwell</t>
  </si>
  <si>
    <t>T.I.</t>
  </si>
  <si>
    <t>Ant-ManÂ </t>
  </si>
  <si>
    <t>Action|Adventure|Comedy|Sci-Fi</t>
  </si>
  <si>
    <t>Christopher McQuarrie</t>
  </si>
  <si>
    <t>Tom Cruise</t>
  </si>
  <si>
    <t>Jeremy Renner</t>
  </si>
  <si>
    <t>Sean Harris</t>
  </si>
  <si>
    <t>Mission: Impossible - Rogue NationÂ </t>
  </si>
  <si>
    <t>Action|Adventure|Thriller</t>
  </si>
  <si>
    <t>Alejandro Monteverde</t>
  </si>
  <si>
    <t>Tom Wilkinson</t>
  </si>
  <si>
    <t>Cary-Hiroyuki Tagawa</t>
  </si>
  <si>
    <t>Michael Rapaport</t>
  </si>
  <si>
    <t>Little BoyÂ </t>
  </si>
  <si>
    <t>Drama|War</t>
  </si>
  <si>
    <t>Robert Zemeckis</t>
  </si>
  <si>
    <t>Joseph Gordon-Levitt</t>
  </si>
  <si>
    <t>Soleyman Pierini</t>
  </si>
  <si>
    <t>Jade Kindar-Martin</t>
  </si>
  <si>
    <t>The WalkÂ </t>
  </si>
  <si>
    <t>Adventure|Biography|Drama|Thriller</t>
  </si>
  <si>
    <t>Dan Trachtenberg</t>
  </si>
  <si>
    <t>Bradley Cooper</t>
  </si>
  <si>
    <t>John Gallagher Jr.</t>
  </si>
  <si>
    <t>Sumalee Montano</t>
  </si>
  <si>
    <t>10 Cloverfield LaneÂ </t>
  </si>
  <si>
    <t>Drama|Horror|Mystery|Sci-Fi|Thriller</t>
  </si>
  <si>
    <t>Bryan Singer</t>
  </si>
  <si>
    <t>Jennifer Lawrence</t>
  </si>
  <si>
    <t>Michael Fassbender</t>
  </si>
  <si>
    <t>Tye Sheridan</t>
  </si>
  <si>
    <t>X-Men: ApocalypseÂ </t>
  </si>
  <si>
    <t>Brad Furman</t>
  </si>
  <si>
    <t>Joseph Gilgun</t>
  </si>
  <si>
    <t>Olympia Dukakis</t>
  </si>
  <si>
    <t>The InfiltratorÂ </t>
  </si>
  <si>
    <t>Biography|Crime|Drama|Thriller</t>
  </si>
  <si>
    <t>Duncan Jones</t>
  </si>
  <si>
    <t>Dominic Cooper</t>
  </si>
  <si>
    <t>Callum Rennie</t>
  </si>
  <si>
    <t>Ruth Negga</t>
  </si>
  <si>
    <t>WarcraftÂ </t>
  </si>
  <si>
    <t>Action|Adventure|Fantasy</t>
  </si>
  <si>
    <t>Simon Curtis</t>
  </si>
  <si>
    <t>Frances Fisher</t>
  </si>
  <si>
    <t>Elizabeth McGovern</t>
  </si>
  <si>
    <t>Woman in GoldÂ </t>
  </si>
  <si>
    <t>Biography|Drama|History</t>
  </si>
  <si>
    <t>Rick Famuyiwa</t>
  </si>
  <si>
    <t>Kimberly Elise</t>
  </si>
  <si>
    <t>Rick Fox</t>
  </si>
  <si>
    <t>Kiersey Clemons</t>
  </si>
  <si>
    <t>DopeÂ </t>
  </si>
  <si>
    <t>Comedy|Crime|Drama</t>
  </si>
  <si>
    <t>Guy Ritchie</t>
  </si>
  <si>
    <t>Henry Cavill</t>
  </si>
  <si>
    <t>Elizabeth Debicki</t>
  </si>
  <si>
    <t>Christian Berkel</t>
  </si>
  <si>
    <t>The Man from U.N.C.L.E.Â </t>
  </si>
  <si>
    <t>Action|Adventure|Comedy</t>
  </si>
  <si>
    <t>Duke Johnson</t>
  </si>
  <si>
    <t>Tom Noonan</t>
  </si>
  <si>
    <t>David Thewlis</t>
  </si>
  <si>
    <t>AnomalisaÂ </t>
  </si>
  <si>
    <t>Animation|Comedy|Drama|Romance</t>
  </si>
  <si>
    <t>Alessandro Carloni</t>
  </si>
  <si>
    <t>J.K. Simmons</t>
  </si>
  <si>
    <t>Angelina Jolie Pitt</t>
  </si>
  <si>
    <t>Wayne Knight</t>
  </si>
  <si>
    <t>Kung Fu Panda 3Â </t>
  </si>
  <si>
    <t>Action|Adventure|Animation|Comedy|Family</t>
  </si>
  <si>
    <t>Nancy Meyers</t>
  </si>
  <si>
    <t>Robert De Niro</t>
  </si>
  <si>
    <t>Anne Hathaway</t>
  </si>
  <si>
    <t>Rene Russo</t>
  </si>
  <si>
    <t>The InternÂ </t>
  </si>
  <si>
    <t>Jason Statham</t>
  </si>
  <si>
    <t>Paul Walker</t>
  </si>
  <si>
    <t>Vin Diesel</t>
  </si>
  <si>
    <t>Furious 7Â </t>
  </si>
  <si>
    <t>Action|Crime|Thriller</t>
  </si>
  <si>
    <t>Lee Toland Krieger</t>
  </si>
  <si>
    <t>Harrison Ford</t>
  </si>
  <si>
    <t>Michiel Huisman</t>
  </si>
  <si>
    <t>Ellen Burstyn</t>
  </si>
  <si>
    <t>The Age of AdalineÂ </t>
  </si>
  <si>
    <t>Drama|Fantasy|Romance</t>
  </si>
  <si>
    <t>Steve Martino</t>
  </si>
  <si>
    <t>Francesca Capaldi</t>
  </si>
  <si>
    <t>Venus Schultheis</t>
  </si>
  <si>
    <t>Bill Melendez</t>
  </si>
  <si>
    <t>The Peanuts MovieÂ </t>
  </si>
  <si>
    <t>Adventure|Animation|Comedy|Family</t>
  </si>
  <si>
    <t>Danny Boyle</t>
  </si>
  <si>
    <t>Kate Winslet</t>
  </si>
  <si>
    <t>Michael Stuhlbarg</t>
  </si>
  <si>
    <t>Steve JobsÂ </t>
  </si>
  <si>
    <t>Biography|Drama</t>
  </si>
  <si>
    <t>Jamal Hill</t>
  </si>
  <si>
    <t>Logan Browning</t>
  </si>
  <si>
    <t>Adam Ratcliffe</t>
  </si>
  <si>
    <t>Faizon Love</t>
  </si>
  <si>
    <t>Brotherly LoveÂ </t>
  </si>
  <si>
    <t>Mor Loushy</t>
  </si>
  <si>
    <t>Amos Oz</t>
  </si>
  <si>
    <t>Censored VoicesÂ </t>
  </si>
  <si>
    <t>Hebrew</t>
  </si>
  <si>
    <t>Documentary|History</t>
  </si>
  <si>
    <t>Wilson Yip</t>
  </si>
  <si>
    <t>Mike Tyson</t>
  </si>
  <si>
    <t>Lynn Hung</t>
  </si>
  <si>
    <t>Kwok-Kwan Chan</t>
  </si>
  <si>
    <t>Ip Man 3Â </t>
  </si>
  <si>
    <t>Cantonese</t>
  </si>
  <si>
    <t>Action|Biography|Drama|History</t>
  </si>
  <si>
    <t>Robert Fontaine</t>
  </si>
  <si>
    <t>Michael Derek</t>
  </si>
  <si>
    <t>Arturo Castro</t>
  </si>
  <si>
    <t>Brad Lee Wind</t>
  </si>
  <si>
    <t>Mi AmericaÂ </t>
  </si>
  <si>
    <t>Crime|Drama</t>
  </si>
  <si>
    <t>Henry Joost</t>
  </si>
  <si>
    <t>Samira Wiley</t>
  </si>
  <si>
    <t>Marc John Jefferies</t>
  </si>
  <si>
    <t>Emily Meade</t>
  </si>
  <si>
    <t>NerveÂ </t>
  </si>
  <si>
    <t>Adventure|Crime|Mystery|Sci-Fi|Thriller</t>
  </si>
  <si>
    <t>Paul Greengrass</t>
  </si>
  <si>
    <t>Riz Ahmed</t>
  </si>
  <si>
    <t>Ato Essandoh</t>
  </si>
  <si>
    <t>Jason BourneÂ </t>
  </si>
  <si>
    <t>Action|Thriller</t>
  </si>
  <si>
    <t>Joel Edgerton</t>
  </si>
  <si>
    <t>Busy Philipps</t>
  </si>
  <si>
    <t>Allison Tolman</t>
  </si>
  <si>
    <t>Wendell Pierce</t>
  </si>
  <si>
    <t>The GiftÂ </t>
  </si>
  <si>
    <t>Mystery|Thriller</t>
  </si>
  <si>
    <t>George Tillman Jr.</t>
  </si>
  <si>
    <t>Tiago Riani</t>
  </si>
  <si>
    <t>Melissa Benoist</t>
  </si>
  <si>
    <t>Hayley Lovitt</t>
  </si>
  <si>
    <t>The Longest RideÂ </t>
  </si>
  <si>
    <t>Peter Landesman</t>
  </si>
  <si>
    <t>Will Smith</t>
  </si>
  <si>
    <t>Eddie Marsan</t>
  </si>
  <si>
    <t>Albert Brooks</t>
  </si>
  <si>
    <t>ConcussionÂ </t>
  </si>
  <si>
    <t>Baltasar KormÃ¡kur</t>
  </si>
  <si>
    <t>Michael Kelly</t>
  </si>
  <si>
    <t>Martin Henderson</t>
  </si>
  <si>
    <t>Tom Goodman-Hill</t>
  </si>
  <si>
    <t>EverestÂ </t>
  </si>
  <si>
    <t>Adventure|Biography|Drama|History|Sport|Thriller</t>
  </si>
  <si>
    <t>Jeremy Saulnier</t>
  </si>
  <si>
    <t>Alia Shawkat</t>
  </si>
  <si>
    <t>Mark Webber</t>
  </si>
  <si>
    <t>Joe Cole</t>
  </si>
  <si>
    <t>Green RoomÂ </t>
  </si>
  <si>
    <t>Crime|Horror|Music|Thriller</t>
  </si>
  <si>
    <t>Dan Fogelman</t>
  </si>
  <si>
    <t>Al Pacino</t>
  </si>
  <si>
    <t>Jennifer Garner</t>
  </si>
  <si>
    <t>Danny CollinsÂ </t>
  </si>
  <si>
    <t>Comedy|Drama|Music</t>
  </si>
  <si>
    <t>Nicolas Winding Refn</t>
  </si>
  <si>
    <t>Keanu Reeves</t>
  </si>
  <si>
    <t>Bella Heathcote</t>
  </si>
  <si>
    <t>Charles Baker</t>
  </si>
  <si>
    <t>The Neon DemonÂ </t>
  </si>
  <si>
    <t>Horror|Thriller</t>
  </si>
  <si>
    <t>Colin Trevorrow</t>
  </si>
  <si>
    <t>Bryce Dallas Howard</t>
  </si>
  <si>
    <t>Omar Sy</t>
  </si>
  <si>
    <t>Jurassic WorldÂ </t>
  </si>
  <si>
    <t>Kenneth Branagh</t>
  </si>
  <si>
    <t>Derek Jacobi</t>
  </si>
  <si>
    <t>Lily James</t>
  </si>
  <si>
    <t>CinderellaÂ </t>
  </si>
  <si>
    <t>Drama|Family|Fantasy|Romance</t>
  </si>
  <si>
    <t>Scott Cooper</t>
  </si>
  <si>
    <t>Johnny Depp</t>
  </si>
  <si>
    <t>Benedict Cumberbatch</t>
  </si>
  <si>
    <t>Adam Scott</t>
  </si>
  <si>
    <t>Black MassÂ </t>
  </si>
  <si>
    <t>Biography|Crime|Drama</t>
  </si>
  <si>
    <t>Ron Howard</t>
  </si>
  <si>
    <t>Benjamin Walker</t>
  </si>
  <si>
    <t>Frank Dillane</t>
  </si>
  <si>
    <t>In the Heart of the SeaÂ </t>
  </si>
  <si>
    <t>Action|Adventure|Biography|Drama|History|Thriller</t>
  </si>
  <si>
    <t>Angelo Pizzo</t>
  </si>
  <si>
    <t>Donny Boaz</t>
  </si>
  <si>
    <t>Finn Wittrock</t>
  </si>
  <si>
    <t>Brent Anderson</t>
  </si>
  <si>
    <t>CourageÂ </t>
  </si>
  <si>
    <t>Brian Helgeland</t>
  </si>
  <si>
    <t>Paul Anderson</t>
  </si>
  <si>
    <t>Tara Fitzgerald</t>
  </si>
  <si>
    <t>LegendÂ </t>
  </si>
  <si>
    <t>Biography|Crime|Drama|History|Thriller</t>
  </si>
  <si>
    <t>Dena Seidel</t>
  </si>
  <si>
    <t>Naderev Sano</t>
  </si>
  <si>
    <t>Hugh Ducklow</t>
  </si>
  <si>
    <t>Mike Brett</t>
  </si>
  <si>
    <t>Antarctic Edge: 70Â° SouthÂ </t>
  </si>
  <si>
    <t>Adventure|Documentary</t>
  </si>
  <si>
    <t>Charles Ferguson</t>
  </si>
  <si>
    <t>Jane Goodall</t>
  </si>
  <si>
    <t>Jerry Brown</t>
  </si>
  <si>
    <t>Peter Agnefjall</t>
  </si>
  <si>
    <t>Time to ChooseÂ </t>
  </si>
  <si>
    <t>Documentary</t>
  </si>
  <si>
    <t>David F. Sandberg</t>
  </si>
  <si>
    <t>Billy Burke</t>
  </si>
  <si>
    <t>Amiah Miller</t>
  </si>
  <si>
    <t>Gabriel Bateman</t>
  </si>
  <si>
    <t>Lights OutÂ </t>
  </si>
  <si>
    <t>Horror</t>
  </si>
  <si>
    <t>Zack Snyder</t>
  </si>
  <si>
    <t>Lauren Cohan</t>
  </si>
  <si>
    <t>Alan D. Purwin</t>
  </si>
  <si>
    <t>Batman v Superman: Dawn of JusticeÂ </t>
  </si>
  <si>
    <t>David Ayer</t>
  </si>
  <si>
    <t>Ike Barinholtz</t>
  </si>
  <si>
    <t>Suicide SquadÂ </t>
  </si>
  <si>
    <t>Jon M. Chu</t>
  </si>
  <si>
    <t>Daniel Radcliffe</t>
  </si>
  <si>
    <t>Morgan Freeman</t>
  </si>
  <si>
    <t>Sanaa Lathan</t>
  </si>
  <si>
    <t>Now You See Me 2Â </t>
  </si>
  <si>
    <t>Action|Adventure|Comedy|Crime|Mystery|Thriller</t>
  </si>
  <si>
    <t>Marielle Heller</t>
  </si>
  <si>
    <t>Alexander SkarsgÃ¥rd</t>
  </si>
  <si>
    <t>David Fine</t>
  </si>
  <si>
    <t>Austin Lyon</t>
  </si>
  <si>
    <t>The Diary of a Teenage GirlÂ </t>
  </si>
  <si>
    <t>Neill Blomkamp</t>
  </si>
  <si>
    <t>Sharlto Copley</t>
  </si>
  <si>
    <t>Jose Pablo Cantillo</t>
  </si>
  <si>
    <t>ChappieÂ </t>
  </si>
  <si>
    <t>Action|Crime|Drama|Sci-Fi|Thriller</t>
  </si>
  <si>
    <t>Patricia Riggen</t>
  </si>
  <si>
    <t>Marco TreviÃ±o</t>
  </si>
  <si>
    <t>James Brolin</t>
  </si>
  <si>
    <t>Jacob Vargas</t>
  </si>
  <si>
    <t>The 33Â </t>
  </si>
  <si>
    <t>Brighton Sharbino</t>
  </si>
  <si>
    <t>Miracles from HeavenÂ </t>
  </si>
  <si>
    <t>Yarrow Cheney</t>
  </si>
  <si>
    <t>Steve Coogan</t>
  </si>
  <si>
    <t>Eric Stonestreet</t>
  </si>
  <si>
    <t>The Secret Life of PetsÂ </t>
  </si>
  <si>
    <t>Animation|Comedy|Family</t>
  </si>
  <si>
    <t>Jaume Collet-Serra</t>
  </si>
  <si>
    <t>Ã“scar Jaenada</t>
  </si>
  <si>
    <t>Brett Cullen</t>
  </si>
  <si>
    <t>Sedona Legge</t>
  </si>
  <si>
    <t>The ShallowsÂ </t>
  </si>
  <si>
    <t>Drama|Horror|Thriller</t>
  </si>
  <si>
    <t>Penelope Wilton</t>
  </si>
  <si>
    <t>Rafe Spall</t>
  </si>
  <si>
    <t>The BFGÂ </t>
  </si>
  <si>
    <t>Adventure|Family|Fantasy</t>
  </si>
  <si>
    <t>John H. Lee</t>
  </si>
  <si>
    <t>Liam Neeson</t>
  </si>
  <si>
    <t>Dean Dawson</t>
  </si>
  <si>
    <t>Jung-jae Lee</t>
  </si>
  <si>
    <t>Operation ChromiteÂ </t>
  </si>
  <si>
    <t>Action|Drama|History|War</t>
  </si>
  <si>
    <t>Robert Eggers</t>
  </si>
  <si>
    <t>Julian Richings</t>
  </si>
  <si>
    <t>Kate Dickie</t>
  </si>
  <si>
    <t>Ralph Ineson</t>
  </si>
  <si>
    <t>The WitchÂ </t>
  </si>
  <si>
    <t>Horror|Mystery</t>
  </si>
  <si>
    <t>John Erick Dowdle</t>
  </si>
  <si>
    <t>Sterling Jerins</t>
  </si>
  <si>
    <t>Claire Geare</t>
  </si>
  <si>
    <t>Sahajak Boonthanakit</t>
  </si>
  <si>
    <t>No EscapeÂ </t>
  </si>
  <si>
    <t>Boaz Yakin</t>
  </si>
  <si>
    <t>Jay Hernandez</t>
  </si>
  <si>
    <t>Joseph Julian Soria</t>
  </si>
  <si>
    <t>MaxÂ </t>
  </si>
  <si>
    <t>Adventure|Family</t>
  </si>
  <si>
    <t>Sam Mendes</t>
  </si>
  <si>
    <t>Christoph Waltz</t>
  </si>
  <si>
    <t>Rory Kinnear</t>
  </si>
  <si>
    <t>Stephanie Sigman</t>
  </si>
  <si>
    <t>SpectreÂ </t>
  </si>
  <si>
    <t>Jon Lucas</t>
  </si>
  <si>
    <t>Mila Kunis</t>
  </si>
  <si>
    <t>Jada Pinkett Smith</t>
  </si>
  <si>
    <t>Bad MomsÂ </t>
  </si>
  <si>
    <t>Comedy</t>
  </si>
  <si>
    <t>Jodie Foster</t>
  </si>
  <si>
    <t>Julia Roberts</t>
  </si>
  <si>
    <t>Jack O'Connell</t>
  </si>
  <si>
    <t>Chris Bauer</t>
  </si>
  <si>
    <t>Money MonsterÂ </t>
  </si>
  <si>
    <t>Crime|Drama|Thriller</t>
  </si>
  <si>
    <t>Gary Ross</t>
  </si>
  <si>
    <t>Matthew McConaughey</t>
  </si>
  <si>
    <t>Donald Watkins</t>
  </si>
  <si>
    <t>Jessica Collins</t>
  </si>
  <si>
    <t>Free State of JonesÂ </t>
  </si>
  <si>
    <t>Action|Biography|Drama|History|War</t>
  </si>
  <si>
    <t>Jeff Nichols</t>
  </si>
  <si>
    <t>Kirsten Dunst</t>
  </si>
  <si>
    <t>Sam Shepard</t>
  </si>
  <si>
    <t>Paul Sparks</t>
  </si>
  <si>
    <t>Midnight SpecialÂ </t>
  </si>
  <si>
    <t>Adventure|Drama|Sci-Fi|Thriller</t>
  </si>
  <si>
    <t>Genndy Tartakovsky</t>
  </si>
  <si>
    <t>Steve Buscemi</t>
  </si>
  <si>
    <t>Adam Sandler</t>
  </si>
  <si>
    <t>Fran Drescher</t>
  </si>
  <si>
    <t>Hotel Transylvania 2Â </t>
  </si>
  <si>
    <t>Animation|Comedy|Family|Fantasy</t>
  </si>
  <si>
    <t>Tim Johnson</t>
  </si>
  <si>
    <t>Jim Parsons</t>
  </si>
  <si>
    <t>Matt Jones</t>
  </si>
  <si>
    <t>April Winchell</t>
  </si>
  <si>
    <t>HomeÂ </t>
  </si>
  <si>
    <t>Adventure|Animation|Comedy|Family|Fantasy|Sci-Fi</t>
  </si>
  <si>
    <t>Rawson Marshall Thurber</t>
  </si>
  <si>
    <t>Dwayne Johnson</t>
  </si>
  <si>
    <t>Thomas Kretschmann</t>
  </si>
  <si>
    <t>Megan Park</t>
  </si>
  <si>
    <t>Central IntelligenceÂ </t>
  </si>
  <si>
    <t>Action|Comedy|Crime</t>
  </si>
  <si>
    <t>David Yates</t>
  </si>
  <si>
    <t>Casper Crump</t>
  </si>
  <si>
    <t>The Legend of TarzanÂ </t>
  </si>
  <si>
    <t>Action|Adventure|Drama|Romance</t>
  </si>
  <si>
    <t>John Madden</t>
  </si>
  <si>
    <t>Tina Desai</t>
  </si>
  <si>
    <t>Celia Imrie</t>
  </si>
  <si>
    <t>Ronald Pickup</t>
  </si>
  <si>
    <t>The Second Best Exotic Marigold HotelÂ </t>
  </si>
  <si>
    <t>Francis Lawrence</t>
  </si>
  <si>
    <t>Philip Seymour Hoffman</t>
  </si>
  <si>
    <t>Josh Hutcherson</t>
  </si>
  <si>
    <t>The Hunger Games: Mockingjay - Part 2Â </t>
  </si>
  <si>
    <t>Adventure|Sci-Fi</t>
  </si>
  <si>
    <t>Glenn Ficarra</t>
  </si>
  <si>
    <t>Adrian Martinez</t>
  </si>
  <si>
    <t>Gerald McRaney</t>
  </si>
  <si>
    <t>FocusÂ </t>
  </si>
  <si>
    <t>Comedy|Crime|Drama|Romance</t>
  </si>
  <si>
    <t>David O. Russell</t>
  </si>
  <si>
    <t>JoyÂ </t>
  </si>
  <si>
    <t>Biography|Comedy|Drama</t>
  </si>
  <si>
    <t>John Wells</t>
  </si>
  <si>
    <t>Riccardo Scamarcio</t>
  </si>
  <si>
    <t>BurntÂ </t>
  </si>
  <si>
    <t>Alan Taylor</t>
  </si>
  <si>
    <t>Matt Smith</t>
  </si>
  <si>
    <t>Terminator GenisysÂ </t>
  </si>
  <si>
    <t>Common</t>
  </si>
  <si>
    <t>Bruce McGill</t>
  </si>
  <si>
    <t>Run All NightÂ </t>
  </si>
  <si>
    <t>Action|Crime|Drama|Thriller</t>
  </si>
  <si>
    <t>Elizabeth Banks</t>
  </si>
  <si>
    <t>Anna Kendrick</t>
  </si>
  <si>
    <t>Birgitte Hjort SÃ¸rensen</t>
  </si>
  <si>
    <t>Hana Mae Lee</t>
  </si>
  <si>
    <t>Pitch Perfect 2Â </t>
  </si>
  <si>
    <t>Comedy|Music</t>
  </si>
  <si>
    <t>Ari Sandel</t>
  </si>
  <si>
    <t>Bella Thorne</t>
  </si>
  <si>
    <t>Romany Malco</t>
  </si>
  <si>
    <t>Skyler Samuels</t>
  </si>
  <si>
    <t>The DUFFÂ </t>
  </si>
  <si>
    <t>Brad Bird</t>
  </si>
  <si>
    <t>Thomas Robinson</t>
  </si>
  <si>
    <t>TomorrowlandÂ </t>
  </si>
  <si>
    <t>Action|Adventure|Family|Mystery|Sci-Fi</t>
  </si>
  <si>
    <t>Tarsem Singh</t>
  </si>
  <si>
    <t>Derek Luke</t>
  </si>
  <si>
    <t>Sandra Ellis Lafferty</t>
  </si>
  <si>
    <t>Self/lessÂ </t>
  </si>
  <si>
    <t>Action|Mystery|Sci-Fi|Thriller</t>
  </si>
  <si>
    <t>Peter Sollett</t>
  </si>
  <si>
    <t>Steve Carell</t>
  </si>
  <si>
    <t>Josh Charles</t>
  </si>
  <si>
    <t>Luke Grimes</t>
  </si>
  <si>
    <t>FreeheldÂ </t>
  </si>
  <si>
    <t>Biography|Drama|Romance</t>
  </si>
  <si>
    <t>Peter Atencio</t>
  </si>
  <si>
    <t>Nia Long</t>
  </si>
  <si>
    <t>Will Forte</t>
  </si>
  <si>
    <t>Keegan-Michael Key</t>
  </si>
  <si>
    <t>KeanuÂ </t>
  </si>
  <si>
    <t>Action|Comedy</t>
  </si>
  <si>
    <t>Ethan Coen</t>
  </si>
  <si>
    <t>Channing Tatum</t>
  </si>
  <si>
    <t>Alden Ehrenreich</t>
  </si>
  <si>
    <t>Hail, Caesar!Â </t>
  </si>
  <si>
    <t>Comedy|Mystery</t>
  </si>
  <si>
    <t>James Bobin</t>
  </si>
  <si>
    <t>Alan Rickman</t>
  </si>
  <si>
    <t>Alice Through the Looking GlassÂ </t>
  </si>
  <si>
    <t>Kyle Balda</t>
  </si>
  <si>
    <t>Jon Hamm</t>
  </si>
  <si>
    <t>MinionsÂ </t>
  </si>
  <si>
    <t>Action|Animation|Comedy|Family|Sci-Fi</t>
  </si>
  <si>
    <t>Jake Schreier</t>
  </si>
  <si>
    <t>Nat Wolff</t>
  </si>
  <si>
    <t>Cara Delevingne</t>
  </si>
  <si>
    <t>Meg Crosbie</t>
  </si>
  <si>
    <t>Paper TownsÂ </t>
  </si>
  <si>
    <t>Drama|Mystery|Romance</t>
  </si>
  <si>
    <t>Dean Israelite</t>
  </si>
  <si>
    <t>Gary Weeks</t>
  </si>
  <si>
    <t>Jonny Weston</t>
  </si>
  <si>
    <t>Sofia Black-D'Elia</t>
  </si>
  <si>
    <t>Project AlmanacÂ </t>
  </si>
  <si>
    <t>Sci-Fi|Thriller</t>
  </si>
  <si>
    <t>Rob Letterman</t>
  </si>
  <si>
    <t>Odeya Rush</t>
  </si>
  <si>
    <t>Dylan Minnette</t>
  </si>
  <si>
    <t>Ken Marino</t>
  </si>
  <si>
    <t>GoosebumpsÂ </t>
  </si>
  <si>
    <t>Adventure|Comedy|Family|Fantasy|Horror</t>
  </si>
  <si>
    <t>Wes Ball</t>
  </si>
  <si>
    <t>Ki Hong Lee</t>
  </si>
  <si>
    <t>Lili Taylor</t>
  </si>
  <si>
    <t>Rosa Salazar</t>
  </si>
  <si>
    <t>The Scorch TrialsÂ </t>
  </si>
  <si>
    <t>Action|Sci-Fi|Thriller</t>
  </si>
  <si>
    <t>Seth MacFarlane</t>
  </si>
  <si>
    <t>Ted 2Â </t>
  </si>
  <si>
    <t>Hsiao-Hsien Hou</t>
  </si>
  <si>
    <t>Qi Shu</t>
  </si>
  <si>
    <t>Chen Chang</t>
  </si>
  <si>
    <t>Satoshi Tsumabuki</t>
  </si>
  <si>
    <t>The AssassinÂ </t>
  </si>
  <si>
    <t>Mandarin</t>
  </si>
  <si>
    <t>Action|Drama</t>
  </si>
  <si>
    <t>Daniel Espinosa</t>
  </si>
  <si>
    <t>Fares Fares</t>
  </si>
  <si>
    <t>Michael Nardone</t>
  </si>
  <si>
    <t>Child 44Â </t>
  </si>
  <si>
    <t>Kevin Reynolds</t>
  </si>
  <si>
    <t>Peter Firth</t>
  </si>
  <si>
    <t>Jan Cornet</t>
  </si>
  <si>
    <t>MarÃ­a Botto</t>
  </si>
  <si>
    <t>RisenÂ </t>
  </si>
  <si>
    <t>Action|Adventure|Drama|Mystery</t>
  </si>
  <si>
    <t>Clay Kaytis</t>
  </si>
  <si>
    <t>Peter Dinklage</t>
  </si>
  <si>
    <t>Josh Gad</t>
  </si>
  <si>
    <t>The Angry Birds MovieÂ </t>
  </si>
  <si>
    <t>Action|Animation|Comedy|Family</t>
  </si>
  <si>
    <t>John Hillcoat</t>
  </si>
  <si>
    <t>Norman Reedus</t>
  </si>
  <si>
    <t>Clifton Collins Jr.</t>
  </si>
  <si>
    <t>Triple 9Â </t>
  </si>
  <si>
    <t>Dave Green</t>
  </si>
  <si>
    <t>Stephen Amell</t>
  </si>
  <si>
    <t>Noel Fisher</t>
  </si>
  <si>
    <t>Brad Garrett</t>
  </si>
  <si>
    <t>Teenage Mutant Ninja Turtles: Out of the ShadowsÂ </t>
  </si>
  <si>
    <t>Ariel Vromen</t>
  </si>
  <si>
    <t>Gary Oldman</t>
  </si>
  <si>
    <t>Jordi MollÃ </t>
  </si>
  <si>
    <t>Doug Cockle</t>
  </si>
  <si>
    <t>CriminalÂ </t>
  </si>
  <si>
    <t>Action|Crime|Drama|Mystery|Sci-Fi|Thriller</t>
  </si>
  <si>
    <t>Judd Apatow</t>
  </si>
  <si>
    <t>Amy Schumer</t>
  </si>
  <si>
    <t>Randall Park</t>
  </si>
  <si>
    <t>Josh Segarra</t>
  </si>
  <si>
    <t>TrainwreckÂ </t>
  </si>
  <si>
    <t>Comedy|Romance</t>
  </si>
  <si>
    <t>Robert Schwentke</t>
  </si>
  <si>
    <t>Theo James</t>
  </si>
  <si>
    <t>Mekhi Phifer</t>
  </si>
  <si>
    <t>InsurgentÂ </t>
  </si>
  <si>
    <t>Adventure|Sci-Fi|Thriller</t>
  </si>
  <si>
    <t>M. Night Shyamalan</t>
  </si>
  <si>
    <t>Ocean James</t>
  </si>
  <si>
    <t>Patch Darragh</t>
  </si>
  <si>
    <t>Olivia DeJonge</t>
  </si>
  <si>
    <t>The VisitÂ </t>
  </si>
  <si>
    <t>Michael Dougherty</t>
  </si>
  <si>
    <t>Conchata Ferrell</t>
  </si>
  <si>
    <t>KrampusÂ </t>
  </si>
  <si>
    <t>Comedy|Fantasy|Horror</t>
  </si>
  <si>
    <t>James DeMonaco</t>
  </si>
  <si>
    <t>Frank Grillo</t>
  </si>
  <si>
    <t>Mykelti Williamson</t>
  </si>
  <si>
    <t>The Purge: Election YearÂ </t>
  </si>
  <si>
    <t>Action|Horror|Sci-Fi|Thriller</t>
  </si>
  <si>
    <t>Kirk Jones</t>
  </si>
  <si>
    <t>Nia Vardalos</t>
  </si>
  <si>
    <t>Louis Mandylor</t>
  </si>
  <si>
    <t>Joey Fatone</t>
  </si>
  <si>
    <t>My Big Fat Greek Wedding 2Â </t>
  </si>
  <si>
    <t>Comedy|Family|Romance</t>
  </si>
  <si>
    <t>Christian Ditter</t>
  </si>
  <si>
    <t>Alison Brie</t>
  </si>
  <si>
    <t>Damon Wayans Jr.</t>
  </si>
  <si>
    <t>Nicholas Braun</t>
  </si>
  <si>
    <t>How to Be SingleÂ </t>
  </si>
  <si>
    <t>Cedric Nicolas-Troyan</t>
  </si>
  <si>
    <t>The Huntsman: Winter's WarÂ </t>
  </si>
  <si>
    <t>Action|Adventure|Drama|Fantasy</t>
  </si>
  <si>
    <t>Leigh Whannell</t>
  </si>
  <si>
    <t>Lin Shaye</t>
  </si>
  <si>
    <t>Hayley Kiyoko</t>
  </si>
  <si>
    <t>Insidious: Chapter 3Â </t>
  </si>
  <si>
    <t>Fantasy|Horror|Thriller</t>
  </si>
  <si>
    <t>Sean Anders</t>
  </si>
  <si>
    <t>Will Ferrell</t>
  </si>
  <si>
    <t>Linda Cardellini</t>
  </si>
  <si>
    <t>Mark L. Young</t>
  </si>
  <si>
    <t>Daddy's HomeÂ </t>
  </si>
  <si>
    <t>Comedy|Family</t>
  </si>
  <si>
    <t>John Francis Daley</t>
  </si>
  <si>
    <t>Beverly D'Angelo</t>
  </si>
  <si>
    <t>VacationÂ </t>
  </si>
  <si>
    <t>Adventure|Comedy</t>
  </si>
  <si>
    <t>Max Joseph</t>
  </si>
  <si>
    <t>Vanessa Lengies</t>
  </si>
  <si>
    <t>Emily Ratajkowski</t>
  </si>
  <si>
    <t>We Are Your FriendsÂ </t>
  </si>
  <si>
    <t>Drama|Music|Romance</t>
  </si>
  <si>
    <t>Brad Peyton</t>
  </si>
  <si>
    <t>Ioan Gruffudd</t>
  </si>
  <si>
    <t>Archie Panjabi</t>
  </si>
  <si>
    <t>San AndreasÂ </t>
  </si>
  <si>
    <t>Action|Adventure|Drama|Thriller</t>
  </si>
  <si>
    <t>David Gordon Green</t>
  </si>
  <si>
    <t>Dominic Flores</t>
  </si>
  <si>
    <t>Zoe Kazan</t>
  </si>
  <si>
    <t>Scoot McNairy</t>
  </si>
  <si>
    <t>Our Brand Is CrisisÂ </t>
  </si>
  <si>
    <t>Adam Carolla</t>
  </si>
  <si>
    <t>Jay Mohr</t>
  </si>
  <si>
    <t>Jim O'Heir</t>
  </si>
  <si>
    <t>David Alan Grier</t>
  </si>
  <si>
    <t>Road HardÂ </t>
  </si>
  <si>
    <t>Daniel Lee</t>
  </si>
  <si>
    <t>Si Won Choi</t>
  </si>
  <si>
    <t>Peng Lin</t>
  </si>
  <si>
    <t>Sung-jun Yoo</t>
  </si>
  <si>
    <t>Dragon BladeÂ </t>
  </si>
  <si>
    <t>Action|Adventure|Drama|History</t>
  </si>
  <si>
    <t>William Brent Bell</t>
  </si>
  <si>
    <t>Rupert Evans</t>
  </si>
  <si>
    <t>Stephanie Lemelin</t>
  </si>
  <si>
    <t>The BoyÂ </t>
  </si>
  <si>
    <t>Dan Mazer</t>
  </si>
  <si>
    <t>Zoey Deutch</t>
  </si>
  <si>
    <t>Jason Mantzoukas</t>
  </si>
  <si>
    <t>Dirty GrandpaÂ </t>
  </si>
  <si>
    <t>Nicholas Stoller</t>
  </si>
  <si>
    <t>ChloÃ« Grace Moretz</t>
  </si>
  <si>
    <t>Neighbors 2: Sorority RisingÂ </t>
  </si>
  <si>
    <t>Etan Cohen</t>
  </si>
  <si>
    <t>Craig T. Nelson</t>
  </si>
  <si>
    <t>Get HardÂ </t>
  </si>
  <si>
    <t>Comedy|Crime</t>
  </si>
  <si>
    <t>Paul Tibbitt</t>
  </si>
  <si>
    <t>Tim Conway</t>
  </si>
  <si>
    <t>Billy West</t>
  </si>
  <si>
    <t>Eddie Deezen</t>
  </si>
  <si>
    <t>The SpongeBob Movie: Sponge Out of WaterÂ </t>
  </si>
  <si>
    <t>Adventure|Animation|Comedy|Family|Fantasy</t>
  </si>
  <si>
    <t>Breck Eisner</t>
  </si>
  <si>
    <t>Lotte Verbeek</t>
  </si>
  <si>
    <t>The Last Witch HunterÂ </t>
  </si>
  <si>
    <t>Paul McGuigan</t>
  </si>
  <si>
    <t>Spencer Wilding</t>
  </si>
  <si>
    <t>Daniel Mays</t>
  </si>
  <si>
    <t>Victor FrankensteinÂ </t>
  </si>
  <si>
    <t>Drama|Horror|Sci-Fi|Thriller</t>
  </si>
  <si>
    <t>Tim Story</t>
  </si>
  <si>
    <t>Olivia Munn</t>
  </si>
  <si>
    <t>Nadine Velazquez</t>
  </si>
  <si>
    <t>Ride Along 2Â </t>
  </si>
  <si>
    <t>Babak Najafi</t>
  </si>
  <si>
    <t>Gerard Butler</t>
  </si>
  <si>
    <t>Radha Mitchell</t>
  </si>
  <si>
    <t>Julian Kostov</t>
  </si>
  <si>
    <t>London Has FallenÂ </t>
  </si>
  <si>
    <t>Jon Gunn</t>
  </si>
  <si>
    <t>Alexa PenaVega</t>
  </si>
  <si>
    <t>Delroy Lindo</t>
  </si>
  <si>
    <t>Madison Pettis</t>
  </si>
  <si>
    <t>Do You Believe?Â </t>
  </si>
  <si>
    <t>Naomi Watts</t>
  </si>
  <si>
    <t>AllegiantÂ </t>
  </si>
  <si>
    <t>Action|Adventure|Mystery|Sci-Fi|Thriller</t>
  </si>
  <si>
    <t>Burr Steers</t>
  </si>
  <si>
    <t>Sam Riley</t>
  </si>
  <si>
    <t>Pride and Prejudice and ZombiesÂ </t>
  </si>
  <si>
    <t>Action|Horror|Romance</t>
  </si>
  <si>
    <t>Gavin O'Connor</t>
  </si>
  <si>
    <t>Natalie Portman</t>
  </si>
  <si>
    <t>Noah Emmerich</t>
  </si>
  <si>
    <t>Boyd Holbrook</t>
  </si>
  <si>
    <t>Jane Got a GunÂ </t>
  </si>
  <si>
    <t>Action|Drama|Western</t>
  </si>
  <si>
    <t>Pierre Morel</t>
  </si>
  <si>
    <t>Ray Winstone</t>
  </si>
  <si>
    <t>Jasmine Trinca</t>
  </si>
  <si>
    <t>The GunmanÂ </t>
  </si>
  <si>
    <t>Joe Wright</t>
  </si>
  <si>
    <t>Nonso Anozie</t>
  </si>
  <si>
    <t>PanÂ </t>
  </si>
  <si>
    <t>Gregory Jacobs</t>
  </si>
  <si>
    <t>Matt Bomer</t>
  </si>
  <si>
    <t>Kevin Nash</t>
  </si>
  <si>
    <t>Magic Mike XXLÂ </t>
  </si>
  <si>
    <t>Jessie Nelson</t>
  </si>
  <si>
    <t>Olivia Wilde</t>
  </si>
  <si>
    <t>Alex Borstein</t>
  </si>
  <si>
    <t>TimothÃ©e Chalamet</t>
  </si>
  <si>
    <t>Love the CoopersÂ </t>
  </si>
  <si>
    <t>Chris Columbus</t>
  </si>
  <si>
    <t>PixelsÂ </t>
  </si>
  <si>
    <t>Action|Animation|Comedy|Sci-Fi</t>
  </si>
  <si>
    <t>Henry Hobson</t>
  </si>
  <si>
    <t>Joely Richardson</t>
  </si>
  <si>
    <t>J.D. Evermore</t>
  </si>
  <si>
    <t>David A Cole</t>
  </si>
  <si>
    <t>MaggieÂ </t>
  </si>
  <si>
    <t>Drama|Horror</t>
  </si>
  <si>
    <t>Paul Feig</t>
  </si>
  <si>
    <t>Ed Begley Jr.</t>
  </si>
  <si>
    <t>Kate McKinnon</t>
  </si>
  <si>
    <t>Zach Woods</t>
  </si>
  <si>
    <t>GhostbustersÂ </t>
  </si>
  <si>
    <t>Action|Comedy|Fantasy|Sci-Fi</t>
  </si>
  <si>
    <t>Roland Emmerich</t>
  </si>
  <si>
    <t>Vivica A. Fox</t>
  </si>
  <si>
    <t>Sela Ward</t>
  </si>
  <si>
    <t>Judd Hirsch</t>
  </si>
  <si>
    <t>Independence Day: ResurgenceÂ </t>
  </si>
  <si>
    <t>Alex Proyas</t>
  </si>
  <si>
    <t>Elodie Yung</t>
  </si>
  <si>
    <t>Bryan Brown</t>
  </si>
  <si>
    <t>Gods of EgyptÂ </t>
  </si>
  <si>
    <t>David Koepp</t>
  </si>
  <si>
    <t>Ulrich Thomsen</t>
  </si>
  <si>
    <t>MortdecaiÂ </t>
  </si>
  <si>
    <t>Action|Comedy|Mystery|Romance</t>
  </si>
  <si>
    <t>Benjamin Dickinson</t>
  </si>
  <si>
    <t>Nora Zehetner</t>
  </si>
  <si>
    <t>Alexia Rasmussen</t>
  </si>
  <si>
    <t>Meredith Hagner</t>
  </si>
  <si>
    <t>Creative ControlÂ </t>
  </si>
  <si>
    <t>Drama|Sci-Fi</t>
  </si>
  <si>
    <t>Cyrus Nowrasteh</t>
  </si>
  <si>
    <t>Clive Russell</t>
  </si>
  <si>
    <t>Vincent Walsh</t>
  </si>
  <si>
    <t>Finn Ireland</t>
  </si>
  <si>
    <t>The Young MessiahÂ </t>
  </si>
  <si>
    <t>Cameron Crowe</t>
  </si>
  <si>
    <t>Emma Stone</t>
  </si>
  <si>
    <t>AlohaÂ </t>
  </si>
  <si>
    <t>Comedy|Drama|Romance</t>
  </si>
  <si>
    <t>Ken Scott</t>
  </si>
  <si>
    <t>June Diane Raphael</t>
  </si>
  <si>
    <t>Melissa McMeekin</t>
  </si>
  <si>
    <t>Unfinished BusinessÂ </t>
  </si>
  <si>
    <t>Lana Wachowski</t>
  </si>
  <si>
    <t>Eddie Redmayne</t>
  </si>
  <si>
    <t>Jupiter AscendingÂ </t>
  </si>
  <si>
    <t>Michael Mann</t>
  </si>
  <si>
    <t>Archie Kao</t>
  </si>
  <si>
    <t>Brandon Molale</t>
  </si>
  <si>
    <t>BlackhatÂ </t>
  </si>
  <si>
    <t>Ben Falcone</t>
  </si>
  <si>
    <t>Tyler Labine</t>
  </si>
  <si>
    <t>The BossÂ </t>
  </si>
  <si>
    <t>Jerry Jameson</t>
  </si>
  <si>
    <t>David Oyelowo</t>
  </si>
  <si>
    <t>Leonor Varela</t>
  </si>
  <si>
    <t>Sydelle Noel</t>
  </si>
  <si>
    <t>CaptiveÂ </t>
  </si>
  <si>
    <t>Ericson Core</t>
  </si>
  <si>
    <t>Edgar RamÃ­rez</t>
  </si>
  <si>
    <t>Point BreakÂ </t>
  </si>
  <si>
    <t>Action|Crime|Sport|Thriller</t>
  </si>
  <si>
    <t>Brad Pitt</t>
  </si>
  <si>
    <t>Melvil Poupaud</t>
  </si>
  <si>
    <t>By the SeaÂ </t>
  </si>
  <si>
    <t>J Blakeson</t>
  </si>
  <si>
    <t>Maggie Siff</t>
  </si>
  <si>
    <t>Nick Robinson</t>
  </si>
  <si>
    <t>The 5th WaveÂ </t>
  </si>
  <si>
    <t>David Gelb</t>
  </si>
  <si>
    <t>Mark Duplass</t>
  </si>
  <si>
    <t>The Lazarus EffectÂ </t>
  </si>
  <si>
    <t>Horror|Sci-Fi|Thriller</t>
  </si>
  <si>
    <t>CiarÃ¡n Foy</t>
  </si>
  <si>
    <t>Laila Haley</t>
  </si>
  <si>
    <t>James Ransone</t>
  </si>
  <si>
    <t>Jaden Klein</t>
  </si>
  <si>
    <t>Sinister 2Â </t>
  </si>
  <si>
    <t>Anne Fletcher</t>
  </si>
  <si>
    <t>Jim Gaffigan</t>
  </si>
  <si>
    <t>Richard T. Jones</t>
  </si>
  <si>
    <t>Michael Mosley</t>
  </si>
  <si>
    <t>Hot PursuitÂ </t>
  </si>
  <si>
    <t>Steve Pink</t>
  </si>
  <si>
    <t>Gillian Jacobs</t>
  </si>
  <si>
    <t>Collette Wolfe</t>
  </si>
  <si>
    <t>Hot Tub Time Machine 2Â </t>
  </si>
  <si>
    <t>Comedy|Sci-Fi</t>
  </si>
  <si>
    <t>Camille Delamarre</t>
  </si>
  <si>
    <t>NoÃ©mie Lenoir</t>
  </si>
  <si>
    <t>Radivoje Bukvic</t>
  </si>
  <si>
    <t>The Transporter RefueledÂ </t>
  </si>
  <si>
    <t>Enrique Begne</t>
  </si>
  <si>
    <t>Kevin Pollak</t>
  </si>
  <si>
    <t>HÃ©ctor JimÃ©nez</t>
  </si>
  <si>
    <t>Erick Elias</t>
  </si>
  <si>
    <t>CompadresÂ </t>
  </si>
  <si>
    <t>Walt Becker</t>
  </si>
  <si>
    <t>Joshua Mikel</t>
  </si>
  <si>
    <t>Jesse McCartney</t>
  </si>
  <si>
    <t>Alvin and the Chipmunks: The Road ChipÂ </t>
  </si>
  <si>
    <t>Adventure|Animation|Comedy|Family|Fantasy|Music</t>
  </si>
  <si>
    <t>Jason Zada</t>
  </si>
  <si>
    <t>Eoin Macken</t>
  </si>
  <si>
    <t>Stephanie Vogt</t>
  </si>
  <si>
    <t>Gen Seto</t>
  </si>
  <si>
    <t>The ForestÂ </t>
  </si>
  <si>
    <t>Ben Stiller</t>
  </si>
  <si>
    <t>Milla Jovovich</t>
  </si>
  <si>
    <t>Justin Theroux</t>
  </si>
  <si>
    <t>Zoolander 2Â </t>
  </si>
  <si>
    <t>Warren P. Sonoda</t>
  </si>
  <si>
    <t>Diahann Carroll</t>
  </si>
  <si>
    <t>Mykel Shannon Jenkins</t>
  </si>
  <si>
    <t>Lara Jean Chorostecki</t>
  </si>
  <si>
    <t>The Masked SaintÂ </t>
  </si>
  <si>
    <t>Action|Biography|Crime|Drama|Family|Fantasy</t>
  </si>
  <si>
    <t>Rob Cohen</t>
  </si>
  <si>
    <t>Ryan Guzman</t>
  </si>
  <si>
    <t>Hill Harper</t>
  </si>
  <si>
    <t>Adam Hicks</t>
  </si>
  <si>
    <t>The Boy Next DoorÂ </t>
  </si>
  <si>
    <t>Michael Polish</t>
  </si>
  <si>
    <t>Hayden Christensen</t>
  </si>
  <si>
    <t>Bobby Batson</t>
  </si>
  <si>
    <t>Cynthia Barrett</t>
  </si>
  <si>
    <t>90 Minutes in HeavenÂ </t>
  </si>
  <si>
    <t>Bille Woodruff</t>
  </si>
  <si>
    <t>Donald Faison</t>
  </si>
  <si>
    <t>Brandy Norwood</t>
  </si>
  <si>
    <t>Lauren London</t>
  </si>
  <si>
    <t>The Perfect MatchÂ </t>
  </si>
  <si>
    <t>Mark Neveldine</t>
  </si>
  <si>
    <t>Djimon Hounsou</t>
  </si>
  <si>
    <t>Alison Lohman</t>
  </si>
  <si>
    <t>Dougray Scott</t>
  </si>
  <si>
    <t>The Vatican TapesÂ </t>
  </si>
  <si>
    <t>Jeremy Irvine</t>
  </si>
  <si>
    <t>Caleb Landry Jones</t>
  </si>
  <si>
    <t>Matt Craven</t>
  </si>
  <si>
    <t>StonewallÂ </t>
  </si>
  <si>
    <t>Andy Fickman</t>
  </si>
  <si>
    <t>D.B. Woodside</t>
  </si>
  <si>
    <t>Daniella Alonso</t>
  </si>
  <si>
    <t>Eduardo VerÃ¡stegui</t>
  </si>
  <si>
    <t>Paul Blart: Mall Cop 2Â </t>
  </si>
  <si>
    <t>Josh Trank</t>
  </si>
  <si>
    <t>Tim Blake Nelson</t>
  </si>
  <si>
    <t>Reg E. Cathey</t>
  </si>
  <si>
    <t>Tim Heidecker</t>
  </si>
  <si>
    <t>Fantastic FourÂ </t>
  </si>
  <si>
    <t>Travis Cluff</t>
  </si>
  <si>
    <t>Pfeifer Brown</t>
  </si>
  <si>
    <t>Cassidy Gifford</t>
  </si>
  <si>
    <t>Reese Mishler</t>
  </si>
  <si>
    <t>The GallowsÂ </t>
  </si>
  <si>
    <t>Sam Taylor-Johnson</t>
  </si>
  <si>
    <t>Jennifer Ehle</t>
  </si>
  <si>
    <t>Fifty Shades of GreyÂ </t>
  </si>
  <si>
    <t>Michael Tiddes</t>
  </si>
  <si>
    <t>Fred Willard</t>
  </si>
  <si>
    <t>Mike Epps</t>
  </si>
  <si>
    <t>Russell Peters</t>
  </si>
  <si>
    <t>Fifty Shades of BlackÂ </t>
  </si>
  <si>
    <t>Harold Cronk</t>
  </si>
  <si>
    <t>Benjamin A. Onyango</t>
  </si>
  <si>
    <t>Robin Givens</t>
  </si>
  <si>
    <t>Maria Canals-Barrera</t>
  </si>
  <si>
    <t>God's Not Dead 2Â </t>
  </si>
  <si>
    <t>median</t>
  </si>
  <si>
    <t>Mean of action</t>
  </si>
  <si>
    <t>ON gross</t>
  </si>
  <si>
    <t>On rating</t>
  </si>
  <si>
    <t>mean of adventure</t>
  </si>
  <si>
    <t>mean of animation</t>
  </si>
  <si>
    <t>mean of biography</t>
  </si>
  <si>
    <t>mean of comedy</t>
  </si>
  <si>
    <t>crime</t>
  </si>
  <si>
    <t>drama</t>
  </si>
  <si>
    <t>fantacy</t>
  </si>
  <si>
    <t>horror</t>
  </si>
  <si>
    <t>mystery</t>
  </si>
  <si>
    <t>sci-fi</t>
  </si>
  <si>
    <t>action</t>
  </si>
  <si>
    <t>rating</t>
  </si>
  <si>
    <t>category</t>
  </si>
  <si>
    <t>adventure</t>
  </si>
  <si>
    <t>animation</t>
  </si>
  <si>
    <t>biography</t>
  </si>
  <si>
    <t>comedy</t>
  </si>
  <si>
    <t xml:space="preserve">crime </t>
  </si>
  <si>
    <t>Sci fi</t>
  </si>
  <si>
    <t>Sum of imdb_score</t>
  </si>
  <si>
    <t>(All)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</si>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</sst>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Sheet1!$AI$4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Sheet1!$AJ$3:$AT$3</c:f>
              <c:strCache>
                <c:ptCount val="11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 </c:v>
                </c:pt>
                <c:pt idx="6">
                  <c:v>drama</c:v>
                </c:pt>
                <c:pt idx="7">
                  <c:v>fantacy</c:v>
                </c:pt>
                <c:pt idx="8">
                  <c:v>horror</c:v>
                </c:pt>
                <c:pt idx="9">
                  <c:v>mystery</c:v>
                </c:pt>
                <c:pt idx="10">
                  <c:v>Sci fi</c:v>
                </c:pt>
              </c:strCache>
            </c:strRef>
          </c:cat>
          <c:val>
            <c:numRef>
              <c:f>Sheet1!$AJ$4:$AT$4</c:f>
              <c:numCache>
                <c:formatCode>General</c:formatCode>
                <c:ptCount val="11"/>
                <c:pt idx="0">
                  <c:v>6.36</c:v>
                </c:pt>
                <c:pt idx="1">
                  <c:v>6.81</c:v>
                </c:pt>
                <c:pt idx="2">
                  <c:v>6.93</c:v>
                </c:pt>
                <c:pt idx="3">
                  <c:v>7.25</c:v>
                </c:pt>
                <c:pt idx="4">
                  <c:v>6.07</c:v>
                </c:pt>
                <c:pt idx="5">
                  <c:v>6.77</c:v>
                </c:pt>
                <c:pt idx="6">
                  <c:v>6.47</c:v>
                </c:pt>
                <c:pt idx="7">
                  <c:v>6.1</c:v>
                </c:pt>
                <c:pt idx="8">
                  <c:v>5.88</c:v>
                </c:pt>
                <c:pt idx="9">
                  <c:v>6.27</c:v>
                </c:pt>
                <c:pt idx="10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D-4CDE-BE4D-183E8000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14752"/>
        <c:axId val="2042581040"/>
      </c:barChart>
      <c:catAx>
        <c:axId val="21070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81040"/>
        <c:crosses val="autoZero"/>
        <c:auto val="1"/>
        <c:lblAlgn val="ctr"/>
        <c:lblOffset val="100"/>
        <c:noMultiLvlLbl val="0"/>
      </c:catAx>
      <c:valAx>
        <c:axId val="2042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533400</xdr:colOff>
      <xdr:row>4</xdr:row>
      <xdr:rowOff>161925</xdr:rowOff>
    </xdr:from>
    <xdr:to>
      <xdr:col>40</xdr:col>
      <xdr:colOff>447675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63.651903819446" createdVersion="6" refreshedVersion="6" minRefreshableVersion="3" recordCount="208">
  <cacheSource type="worksheet">
    <worksheetSource ref="A1:W209" sheet="Sheet1"/>
  </cacheSource>
  <cacheFields count="23">
    <cacheField name="director_name" numFmtId="0">
      <sharedItems/>
    </cacheField>
    <cacheField name="duration" numFmtId="0">
      <sharedItems containsSemiMixedTypes="0" containsString="0" containsNumber="1" containsInteger="1" minValue="72" maxValue="187"/>
    </cacheField>
    <cacheField name="director_facebook_likes" numFmtId="0">
      <sharedItems containsSemiMixedTypes="0" containsString="0" containsNumber="1" containsInteger="1" minValue="0" maxValue="16000"/>
    </cacheField>
    <cacheField name="gross" numFmtId="0">
      <sharedItems containsSemiMixedTypes="0" containsString="0" containsNumber="1" containsInteger="1" minValue="3330" maxValue="652177271"/>
    </cacheField>
    <cacheField name="budget" numFmtId="0">
      <sharedItems containsSemiMixedTypes="0" containsString="0" containsNumber="1" containsInteger="1" minValue="100000" maxValue="250000000"/>
    </cacheField>
    <cacheField name="actor_1_name" numFmtId="0">
      <sharedItems/>
    </cacheField>
    <cacheField name="actor_1_facebook_likes" numFmtId="0">
      <sharedItems containsSemiMixedTypes="0" containsString="0" containsNumber="1" containsInteger="1" minValue="0" maxValue="46000"/>
    </cacheField>
    <cacheField name="actor_2_name" numFmtId="0">
      <sharedItems containsBlank="1"/>
    </cacheField>
    <cacheField name="actor_2_facebook_likes" numFmtId="0">
      <sharedItems containsString="0" containsBlank="1" containsNumber="1" containsInteger="1" minValue="0" maxValue="27000"/>
    </cacheField>
    <cacheField name="actor_3_name" numFmtId="0">
      <sharedItems containsBlank="1"/>
    </cacheField>
    <cacheField name="actor_3_facebook_likes" numFmtId="0">
      <sharedItems containsString="0" containsBlank="1" containsNumber="1" containsInteger="1" minValue="0" maxValue="19000"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552503" count="202">
        <n v="62756"/>
        <n v="345198"/>
        <n v="161288"/>
        <n v="272670"/>
        <n v="479047"/>
        <n v="195333"/>
        <n v="472488"/>
        <n v="406020"/>
        <n v="552503"/>
        <n v="119928"/>
        <n v="272839"/>
        <n v="7025"/>
        <n v="64989"/>
        <n v="106072"/>
        <n v="106221"/>
        <n v="182983"/>
        <n v="28276"/>
        <n v="146708"/>
        <n v="289508"/>
        <n v="44723"/>
        <n v="178118"/>
        <n v="196217"/>
        <n v="53607"/>
        <n v="32507"/>
        <n v="32513"/>
        <n v="73249"/>
        <n v="462669"/>
        <n v="147128"/>
        <n v="314"/>
        <n v="47764"/>
        <n v="23480"/>
        <n v="313866"/>
        <n v="232187"/>
        <n v="15978"/>
        <n v="77394"/>
        <n v="126893"/>
        <n v="148379"/>
        <n v="2581"/>
        <n v="111609"/>
        <n v="33856"/>
        <n v="56605"/>
        <n v="175960"/>
        <n v="31489"/>
        <n v="64322"/>
        <n v="130661"/>
        <n v="278232"/>
        <n v="93767"/>
        <n v="27918"/>
        <n v="93548"/>
        <n v="744"/>
        <n v="186"/>
        <n v="21912"/>
        <n v="22"/>
        <n v="4303"/>
        <n v="40123"/>
        <n v="79909"/>
        <n v="79916"/>
        <n v="50041"/>
        <n v="44788"/>
        <n v="134625"/>
        <n v="28845"/>
        <n v="20810"/>
        <n v="9866"/>
        <n v="418214"/>
        <n v="103737"/>
        <n v="103749"/>
        <n v="115216"/>
        <n v="71782"/>
        <n v="2302"/>
        <n v="87682"/>
        <n v="123"/>
        <n v="75"/>
        <n v="13523"/>
        <n v="371639"/>
        <n v="118992"/>
        <n v="40862"/>
        <n v="16645"/>
        <n v="172965"/>
        <n v="21098"/>
        <n v="6276"/>
        <n v="24407"/>
        <n v="12983"/>
        <n v="12572"/>
        <n v="90"/>
        <n v="66483"/>
        <n v="48675"/>
        <n v="18915"/>
        <n v="275868"/>
        <n v="4654"/>
        <n v="19611"/>
        <n v="3077"/>
        <n v="31359"/>
        <n v="56501"/>
        <n v="70121"/>
        <n v="70133"/>
        <n v="70136"/>
        <n v="33354"/>
        <n v="42372"/>
        <n v="22369"/>
        <n v="166137"/>
        <n v="149337"/>
        <n v="75329"/>
        <n v="61360"/>
        <n v="188457"/>
        <n v="76010"/>
        <n v="97697"/>
        <n v="51326"/>
        <n v="128306"/>
        <n v="57674"/>
        <n v="5863"/>
        <n v="15385"/>
        <n v="60926"/>
        <n v="21352"/>
        <n v="142403"/>
        <n v="63390"/>
        <n v="57349"/>
        <n v="47968"/>
        <n v="47988"/>
        <n v="138246"/>
        <n v="117739"/>
        <n v="9427"/>
        <n v="40568"/>
        <n v="12276"/>
        <n v="27130"/>
        <n v="32567"/>
        <n v="17533"/>
        <n v="17319"/>
        <n v="94241"/>
        <n v="154621"/>
        <n v="65299"/>
        <n v="29867"/>
        <n v="17596"/>
        <n v="13562"/>
        <n v="39440"/>
        <n v="37750"/>
        <n v="54190"/>
        <n v="54010"/>
        <n v="66123"/>
        <n v="20885"/>
        <n v="147497"/>
        <n v="11476"/>
        <n v="1351"/>
        <n v="11584"/>
        <n v="35654"/>
        <n v="49671"/>
        <n v="28041"/>
        <n v="85629"/>
        <n v="34359"/>
        <n v="58752"/>
        <n v="28618"/>
        <n v="28621"/>
        <n v="69484"/>
        <n v="4977"/>
        <n v="44296"/>
        <n v="23775"/>
        <n v="8885"/>
        <n v="28429"/>
        <n v="39956"/>
        <n v="39975"/>
        <n v="38202"/>
        <n v="9051"/>
        <n v="89770"/>
        <n v="30219"/>
        <n v="69757"/>
        <n v="69790"/>
        <n v="58137"/>
        <n v="51892"/>
        <n v="47320"/>
        <n v="1048"/>
        <n v="1449"/>
        <n v="39778"/>
        <n v="39782"/>
        <n v="23072"/>
        <n v="139593"/>
        <n v="38983"/>
        <n v="16984"/>
        <n v="3911"/>
        <n v="33953"/>
        <n v="33958"/>
        <n v="7976"/>
        <n v="55617"/>
        <n v="28513"/>
        <n v="25210"/>
        <n v="34948"/>
        <n v="28159"/>
        <n v="26767"/>
        <n v="368"/>
        <n v="9418"/>
        <n v="20837"/>
        <n v="34964"/>
        <n v="342"/>
        <n v="27198"/>
        <n v="2047"/>
        <n v="1180"/>
        <n v="7199"/>
        <n v="1758"/>
        <n v="23473"/>
        <n v="110486"/>
        <n v="13521"/>
        <n v="220020"/>
        <n v="9509"/>
        <n v="4501"/>
      </sharedItems>
    </cacheField>
    <cacheField name="cast_total_facebook_likes" numFmtId="0">
      <sharedItems containsSemiMixedTypes="0" containsString="0" containsNumber="1" containsInteger="1" minValue="0" maxValue="92000"/>
    </cacheField>
    <cacheField name="num_user_for_reviews" numFmtId="0">
      <sharedItems containsSemiMixedTypes="0" containsString="0" containsNumber="1" containsInteger="1" minValue="1" maxValue="3018"/>
    </cacheField>
    <cacheField name="language" numFmtId="0">
      <sharedItems count="6">
        <s v="Telugu"/>
        <s v="English"/>
        <s v="Portuguese"/>
        <s v="Hebrew"/>
        <s v="Cantonese"/>
        <s v="Mandarin"/>
      </sharedItems>
    </cacheField>
    <cacheField name="title_year" numFmtId="0">
      <sharedItems containsSemiMixedTypes="0" containsString="0" containsNumber="1" containsInteger="1" minValue="2015" maxValue="2016"/>
    </cacheField>
    <cacheField name="imdb_score" numFmtId="0">
      <sharedItems containsSemiMixedTypes="0" containsString="0" containsNumber="1" minValue="3.4" maxValue="8.4" count="44">
        <n v="8.4"/>
        <n v="8.3000000000000007"/>
        <n v="8.1999999999999993"/>
        <n v="8.1"/>
        <n v="7.9"/>
        <n v="7.8"/>
        <n v="7.7"/>
        <n v="7.6"/>
        <n v="7.5"/>
        <n v="7.4"/>
        <n v="7.3"/>
        <n v="7.2"/>
        <n v="7.1"/>
        <n v="7"/>
        <n v="6.9"/>
        <n v="6.8"/>
        <n v="6.7"/>
        <n v="6.6"/>
        <n v="6.5"/>
        <n v="6.4"/>
        <n v="6.3"/>
        <n v="6.2"/>
        <n v="6.1"/>
        <n v="6"/>
        <n v="5.9"/>
        <n v="5.8"/>
        <n v="5.7"/>
        <n v="5.6"/>
        <n v="5.5"/>
        <n v="5.4"/>
        <n v="5.3"/>
        <n v="5.2"/>
        <n v="5.0999999999999996"/>
        <n v="5"/>
        <n v="4.8"/>
        <n v="4.7"/>
        <n v="4.5999999999999996"/>
        <n v="4.5"/>
        <n v="4.4000000000000004"/>
        <n v="4.3"/>
        <n v="4.2"/>
        <n v="4.0999999999999996"/>
        <n v="3.5"/>
        <n v="3.4"/>
      </sharedItems>
    </cacheField>
    <cacheField name="aspect_ratio" numFmtId="0">
      <sharedItems containsString="0" containsBlank="1" containsNumber="1" minValue="1.37" maxValue="2.76"/>
    </cacheField>
    <cacheField name="movie_facebook_likes" numFmtId="0">
      <sharedItems containsSemiMixedTypes="0" containsString="0" containsNumber="1" containsInteger="1" minValue="0" maxValue="197000"/>
    </cacheField>
    <cacheField name="genres" numFmtId="0">
      <sharedItems count="121">
        <s v="Action|Adventure|Drama|Fantasy|War"/>
        <s v="Adventure|Animation|Comedy|Drama|Family|Fantasy"/>
        <s v="Drama"/>
        <s v="Action|Adventure|Sci-Fi"/>
        <s v="Action|Adventure|Comedy|Romance|Sci-Fi"/>
        <s v="Biography|Crime|Drama|History"/>
        <s v="Adventure|Drama|Sci-Fi"/>
        <s v="Adventure|Drama|Thriller|Western"/>
        <s v="Action|Adventure|Sci-Fi|Thriller"/>
        <s v="Biography|Crime|Drama|History|Music"/>
        <s v="Crime|Drama|Mystery|Thriller|Western"/>
        <s v="Comedy|Drama"/>
        <s v="Horror|Mystery|Thriller"/>
        <s v="Adventure|Drama|Family|Fantasy"/>
        <s v="Biography|Comedy|Drama|History"/>
        <s v="Adventure|Animation|Drama|Family|Fantasy"/>
        <s v="Drama|Sport"/>
        <s v="Drama|Mystery|Sci-Fi|Thriller"/>
        <s v="Drama|Romance"/>
        <s v="Drama|History|Thriller"/>
        <s v="Action|Crime|Drama|Mystery|Thriller"/>
        <s v="Biography|Comedy|Drama|Sport"/>
        <s v="Action|Drama|Thriller|War"/>
        <s v="Biography|Drama|Sport"/>
        <s v="Action|Adventure|Comedy|Sci-Fi"/>
        <s v="Action|Adventure|Thriller"/>
        <s v="Drama|War"/>
        <s v="Adventure|Biography|Drama|Thriller"/>
        <s v="Drama|Horror|Mystery|Sci-Fi|Thriller"/>
        <s v="Biography|Crime|Drama|Thriller"/>
        <s v="Action|Adventure|Fantasy"/>
        <s v="Biography|Drama|History"/>
        <s v="Comedy|Crime|Drama"/>
        <s v="Action|Adventure|Comedy"/>
        <s v="Animation|Comedy|Drama|Romance"/>
        <s v="Action|Adventure|Animation|Comedy|Family"/>
        <s v="Action|Crime|Thriller"/>
        <s v="Drama|Fantasy|Romance"/>
        <s v="Adventure|Animation|Comedy|Family"/>
        <s v="Biography|Drama"/>
        <s v="Documentary|History"/>
        <s v="Action|Biography|Drama|History"/>
        <s v="Crime|Drama"/>
        <s v="Adventure|Crime|Mystery|Sci-Fi|Thriller"/>
        <s v="Action|Thriller"/>
        <s v="Mystery|Thriller"/>
        <s v="Adventure|Biography|Drama|History|Sport|Thriller"/>
        <s v="Crime|Horror|Music|Thriller"/>
        <s v="Comedy|Drama|Music"/>
        <s v="Horror|Thriller"/>
        <s v="Drama|Family|Fantasy|Romance"/>
        <s v="Biography|Crime|Drama"/>
        <s v="Action|Adventure|Biography|Drama|History|Thriller"/>
        <s v="Biography|Crime|Drama|History|Thriller"/>
        <s v="Adventure|Documentary"/>
        <s v="Documentary"/>
        <s v="Horror"/>
        <s v="Action|Adventure|Comedy|Crime|Mystery|Thriller"/>
        <s v="Action|Crime|Drama|Sci-Fi|Thriller"/>
        <s v="Animation|Comedy|Family"/>
        <s v="Drama|Horror|Thriller"/>
        <s v="Adventure|Family|Fantasy"/>
        <s v="Action|Drama|History|War"/>
        <s v="Horror|Mystery"/>
        <s v="Adventure|Family"/>
        <s v="Comedy"/>
        <s v="Crime|Drama|Thriller"/>
        <s v="Action|Biography|Drama|History|War"/>
        <s v="Adventure|Drama|Sci-Fi|Thriller"/>
        <s v="Animation|Comedy|Family|Fantasy"/>
        <s v="Adventure|Animation|Comedy|Family|Fantasy|Sci-Fi"/>
        <s v="Action|Comedy|Crime"/>
        <s v="Action|Adventure|Drama|Romance"/>
        <s v="Adventure|Sci-Fi"/>
        <s v="Comedy|Crime|Drama|Romance"/>
        <s v="Biography|Comedy|Drama"/>
        <s v="Action|Crime|Drama|Thriller"/>
        <s v="Comedy|Music"/>
        <s v="Action|Adventure|Family|Mystery|Sci-Fi"/>
        <s v="Action|Mystery|Sci-Fi|Thriller"/>
        <s v="Biography|Drama|Romance"/>
        <s v="Action|Comedy"/>
        <s v="Comedy|Mystery"/>
        <s v="Action|Animation|Comedy|Family|Sci-Fi"/>
        <s v="Drama|Mystery|Romance"/>
        <s v="Sci-Fi|Thriller"/>
        <s v="Adventure|Comedy|Family|Fantasy|Horror"/>
        <s v="Action|Sci-Fi|Thriller"/>
        <s v="Action|Drama"/>
        <s v="Action|Adventure|Drama|Mystery"/>
        <s v="Action|Animation|Comedy|Family"/>
        <s v="Action|Crime|Drama|Mystery|Sci-Fi|Thriller"/>
        <s v="Comedy|Romance"/>
        <s v="Adventure|Sci-Fi|Thriller"/>
        <s v="Comedy|Fantasy|Horror"/>
        <s v="Action|Horror|Sci-Fi|Thriller"/>
        <s v="Comedy|Family|Romance"/>
        <s v="Action|Adventure|Drama|Fantasy"/>
        <s v="Fantasy|Horror|Thriller"/>
        <s v="Comedy|Family"/>
        <s v="Adventure|Comedy"/>
        <s v="Drama|Music|Romance"/>
        <s v="Action|Adventure|Drama|Thriller"/>
        <s v="Action|Adventure|Drama|History"/>
        <s v="Comedy|Crime"/>
        <s v="Adventure|Animation|Comedy|Family|Fantasy"/>
        <s v="Drama|Horror|Sci-Fi|Thriller"/>
        <s v="Action|Adventure|Mystery|Sci-Fi|Thriller"/>
        <s v="Action|Horror|Romance"/>
        <s v="Action|Drama|Western"/>
        <s v="Action|Animation|Comedy|Sci-Fi"/>
        <s v="Drama|Horror"/>
        <s v="Action|Comedy|Fantasy|Sci-Fi"/>
        <s v="Action|Comedy|Mystery|Romance"/>
        <s v="Drama|Sci-Fi"/>
        <s v="Comedy|Drama|Romance"/>
        <s v="Action|Crime|Sport|Thriller"/>
        <s v="Horror|Sci-Fi|Thriller"/>
        <s v="Comedy|Sci-Fi"/>
        <s v="Adventure|Animation|Comedy|Family|Fantasy|Music"/>
        <s v="Action|Biography|Crime|Drama|Family|Fantasy"/>
      </sharedItems>
    </cacheField>
    <cacheField name="Profit made" numFmtId="0">
      <sharedItems containsSemiMixedTypes="0" containsString="0" containsNumber="1" minValue="-1" maxValue="226.58"/>
    </cacheField>
    <cacheField name="round score" numFmtId="0">
      <sharedItems containsSemiMixedTypes="0" containsString="0" containsNumber="1" minValue="3.4" maxValue="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s v="S.S. Rajamouli"/>
    <n v="159"/>
    <n v="50"/>
    <n v="6498000"/>
    <n v="18026148"/>
    <s v="Tamannaah Bhatia"/>
    <n v="218"/>
    <s v="Anushka Shetty"/>
    <n v="133"/>
    <s v="Prabhas"/>
    <n v="72"/>
    <s v="Baahubali: The BeginningÂ "/>
    <x v="0"/>
    <n v="554"/>
    <n v="410"/>
    <x v="0"/>
    <n v="2015"/>
    <x v="0"/>
    <n v="1.85"/>
    <n v="21000"/>
    <x v="0"/>
    <n v="-0.64"/>
    <n v="8.4"/>
  </r>
  <r>
    <s v="Pete Docter"/>
    <n v="95"/>
    <n v="0"/>
    <n v="356454367"/>
    <n v="175000000"/>
    <s v="Amy Poehler"/>
    <n v="1000"/>
    <s v="Mindy Kaling"/>
    <n v="767"/>
    <s v="Phyllis Smith"/>
    <n v="384"/>
    <s v="Inside OutÂ "/>
    <x v="1"/>
    <n v="2944"/>
    <n v="773"/>
    <x v="1"/>
    <n v="2015"/>
    <x v="1"/>
    <n v="1.85"/>
    <n v="118000"/>
    <x v="1"/>
    <n v="1.04"/>
    <n v="8.3000000000000007"/>
  </r>
  <r>
    <s v="Lenny Abrahamson"/>
    <n v="118"/>
    <n v="412"/>
    <n v="14677654"/>
    <n v="13000000"/>
    <s v="Joan Allen"/>
    <n v="805"/>
    <s v="Jacob Tremblay"/>
    <n v="681"/>
    <s v="Cas Anvar"/>
    <n v="491"/>
    <s v="RoomÂ "/>
    <x v="2"/>
    <n v="2499"/>
    <n v="351"/>
    <x v="1"/>
    <n v="2015"/>
    <x v="1"/>
    <n v="2.35"/>
    <n v="72000"/>
    <x v="2"/>
    <n v="0.13"/>
    <n v="8.3000000000000007"/>
  </r>
  <r>
    <s v="Anthony Russo"/>
    <n v="147"/>
    <n v="94"/>
    <n v="407197282"/>
    <n v="250000000"/>
    <s v="Robert Downey Jr."/>
    <n v="21000"/>
    <s v="Scarlett Johansson"/>
    <n v="19000"/>
    <s v="Chris Evans"/>
    <n v="11000"/>
    <s v="Captain America: Civil WarÂ "/>
    <x v="3"/>
    <n v="64798"/>
    <n v="1022"/>
    <x v="1"/>
    <n v="2016"/>
    <x v="2"/>
    <n v="2.35"/>
    <n v="72000"/>
    <x v="3"/>
    <n v="0.63"/>
    <n v="8.1999999999999993"/>
  </r>
  <r>
    <s v="Tim Miller"/>
    <n v="108"/>
    <n v="84"/>
    <n v="363024263"/>
    <n v="58000000"/>
    <s v="Ryan Reynolds"/>
    <n v="16000"/>
    <s v="Ed Skrein"/>
    <n v="805"/>
    <s v="Stefan Kapicic"/>
    <n v="361"/>
    <s v="DeadpoolÂ "/>
    <x v="4"/>
    <n v="18239"/>
    <n v="1058"/>
    <x v="1"/>
    <n v="2016"/>
    <x v="3"/>
    <n v="2.35"/>
    <n v="117000"/>
    <x v="4"/>
    <n v="5.26"/>
    <n v="8.1"/>
  </r>
  <r>
    <s v="Tom McCarthy"/>
    <n v="128"/>
    <n v="310"/>
    <n v="44988180"/>
    <n v="20000000"/>
    <s v="Billy Crudup"/>
    <n v="745"/>
    <s v="Jamey Sheridan"/>
    <n v="168"/>
    <s v="Brian d'Arcy James"/>
    <n v="77"/>
    <s v="SpotlightÂ "/>
    <x v="5"/>
    <n v="1058"/>
    <n v="409"/>
    <x v="1"/>
    <n v="2015"/>
    <x v="3"/>
    <n v="1.85"/>
    <n v="80000"/>
    <x v="5"/>
    <n v="1.25"/>
    <n v="8.1"/>
  </r>
  <r>
    <s v="Ridley Scott"/>
    <n v="151"/>
    <n v="0"/>
    <n v="228430993"/>
    <n v="108000000"/>
    <s v="Matt Damon"/>
    <n v="13000"/>
    <s v="Donald Glover"/>
    <n v="801"/>
    <s v="Benedict Wong"/>
    <n v="372"/>
    <s v="The MartianÂ "/>
    <x v="6"/>
    <n v="14831"/>
    <n v="1023"/>
    <x v="1"/>
    <n v="2015"/>
    <x v="3"/>
    <n v="2.35"/>
    <n v="153000"/>
    <x v="6"/>
    <n v="1.1200000000000001"/>
    <n v="8.1"/>
  </r>
  <r>
    <s v="Alejandro G. IÃ±Ã¡rritu"/>
    <n v="156"/>
    <n v="0"/>
    <n v="183635922"/>
    <n v="135000000"/>
    <s v="Leonardo DiCaprio"/>
    <n v="29000"/>
    <s v="Tom Hardy"/>
    <n v="27000"/>
    <s v="Lukas Haas"/>
    <n v="733"/>
    <s v="The RevenantÂ "/>
    <x v="7"/>
    <n v="57108"/>
    <n v="1188"/>
    <x v="1"/>
    <n v="2015"/>
    <x v="3"/>
    <n v="2.35"/>
    <n v="190000"/>
    <x v="7"/>
    <n v="0.36"/>
    <n v="8.1"/>
  </r>
  <r>
    <s v="George Miller"/>
    <n v="120"/>
    <n v="750"/>
    <n v="153629485"/>
    <n v="150000000"/>
    <s v="Tom Hardy"/>
    <n v="27000"/>
    <s v="Charlize Theron"/>
    <n v="9000"/>
    <s v="ZoÃ« Kravitz"/>
    <n v="943"/>
    <s v="Mad Max: Fury RoadÂ "/>
    <x v="8"/>
    <n v="40025"/>
    <n v="1588"/>
    <x v="1"/>
    <n v="2015"/>
    <x v="3"/>
    <n v="2.35"/>
    <n v="191000"/>
    <x v="8"/>
    <n v="0.02"/>
    <n v="8.1"/>
  </r>
  <r>
    <s v="F. Gary Gray"/>
    <n v="167"/>
    <n v="473"/>
    <n v="161029270"/>
    <n v="28000000"/>
    <s v="Aldis Hodge"/>
    <n v="559"/>
    <s v="Neil Brown Jr."/>
    <n v="427"/>
    <s v="R. Marcos Taylor"/>
    <n v="303"/>
    <s v="Straight Outta ComptonÂ "/>
    <x v="9"/>
    <n v="2702"/>
    <n v="331"/>
    <x v="1"/>
    <n v="2015"/>
    <x v="4"/>
    <n v="2.35"/>
    <n v="76000"/>
    <x v="9"/>
    <n v="4.75"/>
    <n v="7.9"/>
  </r>
  <r>
    <s v="Quentin Tarantino"/>
    <n v="187"/>
    <n v="16000"/>
    <n v="54116191"/>
    <n v="44000000"/>
    <s v="Craig Stark"/>
    <n v="46000"/>
    <s v="Jennifer Jason Leigh"/>
    <n v="1000"/>
    <s v="ZoÃ« Bell"/>
    <n v="1000"/>
    <s v="The Hateful EightÂ "/>
    <x v="10"/>
    <n v="49912"/>
    <n v="1018"/>
    <x v="1"/>
    <n v="2015"/>
    <x v="4"/>
    <n v="2.76"/>
    <n v="114000"/>
    <x v="10"/>
    <n v="0.23"/>
    <n v="7.9"/>
  </r>
  <r>
    <s v="Anna Muylaert"/>
    <n v="112"/>
    <n v="9"/>
    <n v="375723"/>
    <n v="4000000"/>
    <s v="Alex Huszar"/>
    <n v="61"/>
    <s v="Regina CasÃ©"/>
    <n v="9"/>
    <s v="Luis Miranda"/>
    <n v="4"/>
    <s v="The Second MotherÂ "/>
    <x v="11"/>
    <n v="76"/>
    <n v="26"/>
    <x v="2"/>
    <n v="2015"/>
    <x v="4"/>
    <n v="2.35"/>
    <n v="0"/>
    <x v="11"/>
    <n v="-0.91"/>
    <n v="7.9"/>
  </r>
  <r>
    <s v="James Wan"/>
    <n v="134"/>
    <n v="0"/>
    <n v="102310175"/>
    <n v="40000000"/>
    <s v="Javier Botet"/>
    <n v="1000"/>
    <s v="Frances O'Connor"/>
    <n v="575"/>
    <s v="Robin Atkin Downes"/>
    <n v="336"/>
    <s v="The Conjuring 2Â "/>
    <x v="12"/>
    <n v="2676"/>
    <n v="279"/>
    <x v="1"/>
    <n v="2016"/>
    <x v="5"/>
    <n v="2.35"/>
    <n v="40000"/>
    <x v="12"/>
    <n v="1.56"/>
    <n v="7.8"/>
  </r>
  <r>
    <s v="Jon Favreau"/>
    <n v="106"/>
    <n v="4000"/>
    <n v="362645141"/>
    <n v="175000000"/>
    <s v="Scarlett Johansson"/>
    <n v="19000"/>
    <s v="Bill Murray"/>
    <n v="13000"/>
    <s v="Garry Shandling"/>
    <n v="591"/>
    <s v="The Jungle BookÂ "/>
    <x v="13"/>
    <n v="32921"/>
    <n v="398"/>
    <x v="1"/>
    <n v="2016"/>
    <x v="5"/>
    <n v="1.85"/>
    <n v="65000"/>
    <x v="13"/>
    <n v="1.07"/>
    <n v="7.8"/>
  </r>
  <r>
    <s v="Jon Favreau"/>
    <n v="106"/>
    <n v="4000"/>
    <n v="362645141"/>
    <n v="175000000"/>
    <s v="Scarlett Johansson"/>
    <n v="19000"/>
    <s v="Bill Murray"/>
    <n v="13000"/>
    <s v="Garry Shandling"/>
    <n v="591"/>
    <s v="The Jungle BookÂ "/>
    <x v="14"/>
    <n v="32921"/>
    <n v="398"/>
    <x v="1"/>
    <n v="2016"/>
    <x v="5"/>
    <n v="1.85"/>
    <n v="65000"/>
    <x v="13"/>
    <n v="1.07"/>
    <n v="7.8"/>
  </r>
  <r>
    <s v="Adam McKay"/>
    <n v="130"/>
    <n v="285"/>
    <n v="70235322"/>
    <n v="28000000"/>
    <s v="Ryan Gosling"/>
    <n v="33000"/>
    <s v="Christian Bale"/>
    <n v="23000"/>
    <s v="Charlie Talbert"/>
    <n v="767"/>
    <s v="The Big ShortÂ "/>
    <x v="15"/>
    <n v="57308"/>
    <n v="374"/>
    <x v="1"/>
    <n v="2015"/>
    <x v="5"/>
    <n v="2.35"/>
    <n v="99000"/>
    <x v="14"/>
    <n v="1.51"/>
    <n v="7.8"/>
  </r>
  <r>
    <s v="Mark Osborne"/>
    <n v="108"/>
    <n v="54"/>
    <n v="1339152"/>
    <n v="81200000"/>
    <s v="Jeff Bridges"/>
    <n v="12000"/>
    <s v="James Franco"/>
    <n v="11000"/>
    <s v="Mackenzie Foy"/>
    <n v="6000"/>
    <s v="The Little PrinceÂ "/>
    <x v="16"/>
    <n v="30230"/>
    <n v="64"/>
    <x v="1"/>
    <n v="2015"/>
    <x v="5"/>
    <n v="2.35"/>
    <n v="31000"/>
    <x v="15"/>
    <n v="-0.98"/>
    <n v="7.8"/>
  </r>
  <r>
    <s v="Ryan Coogler"/>
    <n v="133"/>
    <n v="0"/>
    <n v="109712885"/>
    <n v="35000000"/>
    <s v="Sylvester Stallone"/>
    <n v="13000"/>
    <s v="Phylicia Rashad"/>
    <n v="597"/>
    <s v="Graham McTavish"/>
    <n v="531"/>
    <s v="CreedÂ "/>
    <x v="17"/>
    <n v="15106"/>
    <n v="362"/>
    <x v="1"/>
    <n v="2015"/>
    <x v="6"/>
    <n v="2.35"/>
    <n v="70000"/>
    <x v="16"/>
    <n v="2.13"/>
    <n v="7.7"/>
  </r>
  <r>
    <s v="Alex Garland"/>
    <n v="108"/>
    <n v="232"/>
    <n v="25440971"/>
    <n v="15000000"/>
    <s v="Elina Alminas"/>
    <n v="149"/>
    <s v="Sonoya Mizuno"/>
    <n v="145"/>
    <s v="Corey Johnson"/>
    <n v="123"/>
    <s v="Ex MachinaÂ "/>
    <x v="18"/>
    <n v="430"/>
    <n v="611"/>
    <x v="1"/>
    <n v="2015"/>
    <x v="6"/>
    <n v="2.35"/>
    <n v="109000"/>
    <x v="17"/>
    <n v="0.7"/>
    <n v="7.7"/>
  </r>
  <r>
    <s v="Thea Sharrock"/>
    <n v="110"/>
    <n v="17"/>
    <n v="56154094"/>
    <n v="20000000"/>
    <s v="Sam Claflin"/>
    <n v="11000"/>
    <s v="Emilia Clarke"/>
    <n v="10000"/>
    <s v="Brendan Coyle"/>
    <n v="418"/>
    <s v="Me Before YouÂ "/>
    <x v="19"/>
    <n v="21852"/>
    <n v="130"/>
    <x v="1"/>
    <n v="2016"/>
    <x v="7"/>
    <n v="2.35"/>
    <n v="51000"/>
    <x v="18"/>
    <n v="1.81"/>
    <n v="7.6"/>
  </r>
  <r>
    <s v="Steven Spielberg"/>
    <n v="142"/>
    <n v="14000"/>
    <n v="72306065"/>
    <n v="40000000"/>
    <s v="Tom Hanks"/>
    <n v="15000"/>
    <s v="Mark Rylance"/>
    <n v="535"/>
    <s v="Amy Ryan"/>
    <n v="423"/>
    <s v="Bridge of SpiesÂ "/>
    <x v="20"/>
    <n v="16944"/>
    <n v="355"/>
    <x v="1"/>
    <n v="2015"/>
    <x v="7"/>
    <n v="2.35"/>
    <n v="55000"/>
    <x v="19"/>
    <n v="0.81"/>
    <n v="7.6"/>
  </r>
  <r>
    <s v="Denis Villeneuve"/>
    <n v="121"/>
    <n v="777"/>
    <n v="46875468"/>
    <n v="30000000"/>
    <s v="Edgar Arreola"/>
    <n v="455"/>
    <s v="Bernardo Saracino"/>
    <n v="221"/>
    <s v="Daniel Kaluuya"/>
    <n v="219"/>
    <s v="SicarioÂ "/>
    <x v="21"/>
    <n v="1467"/>
    <n v="461"/>
    <x v="1"/>
    <n v="2015"/>
    <x v="7"/>
    <n v="2.39"/>
    <n v="59000"/>
    <x v="20"/>
    <n v="0.56000000000000005"/>
    <n v="7.6"/>
  </r>
  <r>
    <s v="Justin Lin"/>
    <n v="122"/>
    <n v="681"/>
    <n v="130468626"/>
    <n v="185000000"/>
    <s v="Sofia Boutella"/>
    <n v="998"/>
    <s v="Melissa Roxburgh"/>
    <n v="119"/>
    <s v="Lydia Wilson"/>
    <n v="105"/>
    <s v="Star Trek BeyondÂ "/>
    <x v="22"/>
    <n v="1327"/>
    <n v="432"/>
    <x v="1"/>
    <n v="2016"/>
    <x v="8"/>
    <n v="2.35"/>
    <n v="30000"/>
    <x v="8"/>
    <n v="-0.28999999999999998"/>
    <n v="7.5"/>
  </r>
  <r>
    <s v="Dexter Fletcher"/>
    <n v="106"/>
    <n v="452"/>
    <n v="15785632"/>
    <n v="23000000"/>
    <s v="Hugh Jackman"/>
    <n v="20000"/>
    <s v="Taron Egerton"/>
    <n v="732"/>
    <s v="Tim McInnerny"/>
    <n v="141"/>
    <s v="Eddie the EagleÂ "/>
    <x v="23"/>
    <n v="21195"/>
    <n v="119"/>
    <x v="1"/>
    <n v="2016"/>
    <x v="8"/>
    <n v="2.35"/>
    <n v="15000"/>
    <x v="21"/>
    <n v="-0.31"/>
    <n v="7.5"/>
  </r>
  <r>
    <s v="Dexter Fletcher"/>
    <n v="106"/>
    <n v="452"/>
    <n v="15785632"/>
    <n v="23000000"/>
    <s v="Hugh Jackman"/>
    <n v="20000"/>
    <s v="Taron Egerton"/>
    <n v="732"/>
    <s v="Tim McInnerny"/>
    <n v="141"/>
    <s v="Eddie the EagleÂ "/>
    <x v="24"/>
    <n v="21195"/>
    <n v="119"/>
    <x v="1"/>
    <n v="2016"/>
    <x v="8"/>
    <n v="2.35"/>
    <n v="15000"/>
    <x v="21"/>
    <n v="-0.31"/>
    <n v="7.5"/>
  </r>
  <r>
    <s v="John Crowley"/>
    <n v="111"/>
    <n v="34"/>
    <n v="38317535"/>
    <n v="11000000"/>
    <s v="Julie Walters"/>
    <n v="838"/>
    <s v="Fiona Glascott"/>
    <n v="55"/>
    <s v="Eva Birthistle"/>
    <n v="54"/>
    <s v="BrooklynÂ "/>
    <x v="25"/>
    <n v="995"/>
    <n v="212"/>
    <x v="1"/>
    <n v="2015"/>
    <x v="8"/>
    <n v="1.85"/>
    <n v="36000"/>
    <x v="18"/>
    <n v="2.48"/>
    <n v="7.5"/>
  </r>
  <r>
    <s v="Joss Whedon"/>
    <n v="141"/>
    <n v="0"/>
    <n v="458991599"/>
    <n v="250000000"/>
    <s v="Chris Hemsworth"/>
    <n v="26000"/>
    <s v="Robert Downey Jr."/>
    <n v="21000"/>
    <s v="Scarlett Johansson"/>
    <n v="19000"/>
    <s v="Avengers: Age of UltronÂ "/>
    <x v="26"/>
    <n v="92000"/>
    <n v="1117"/>
    <x v="1"/>
    <n v="2015"/>
    <x v="8"/>
    <n v="2.35"/>
    <n v="118000"/>
    <x v="3"/>
    <n v="0.84"/>
    <n v="7.5"/>
  </r>
  <r>
    <s v="Antoine Fuqua"/>
    <n v="124"/>
    <n v="845"/>
    <n v="52418902"/>
    <n v="30000000"/>
    <s v="Jake Gyllenhaal"/>
    <n v="15000"/>
    <s v="50 Cent"/>
    <n v="1000"/>
    <s v="Oona Laurence"/>
    <n v="424"/>
    <s v="SouthpawÂ "/>
    <x v="27"/>
    <n v="16881"/>
    <n v="277"/>
    <x v="1"/>
    <n v="2015"/>
    <x v="8"/>
    <n v="2.35"/>
    <n v="44000"/>
    <x v="16"/>
    <n v="0.75"/>
    <n v="7.5"/>
  </r>
  <r>
    <s v="Timothy Hines"/>
    <n v="111"/>
    <n v="0"/>
    <n v="14616"/>
    <n v="12000000"/>
    <s v="Christopher Lambert"/>
    <n v="1000"/>
    <s v="Kelly LeBrock"/>
    <n v="445"/>
    <s v="Alexandra Callas"/>
    <n v="247"/>
    <s v="10 Days in a MadhouseÂ "/>
    <x v="28"/>
    <n v="2059"/>
    <n v="10"/>
    <x v="1"/>
    <n v="2015"/>
    <x v="8"/>
    <n v="1.85"/>
    <n v="26000"/>
    <x v="2"/>
    <n v="-1"/>
    <n v="7.5"/>
  </r>
  <r>
    <s v="Michael Bay"/>
    <n v="144"/>
    <n v="0"/>
    <n v="52822418"/>
    <n v="50000000"/>
    <s v="Toby Stephens"/>
    <n v="769"/>
    <s v="James Badge Dale"/>
    <n v="726"/>
    <s v="David Costabile"/>
    <n v="681"/>
    <s v="13 HoursÂ "/>
    <x v="29"/>
    <n v="3580"/>
    <n v="219"/>
    <x v="1"/>
    <n v="2016"/>
    <x v="9"/>
    <n v="2.35"/>
    <n v="44000"/>
    <x v="22"/>
    <n v="0.06"/>
    <n v="7.4"/>
  </r>
  <r>
    <s v="Niki Caro"/>
    <n v="129"/>
    <n v="51"/>
    <n v="44469602"/>
    <n v="17000000"/>
    <s v="Morgan Saylor"/>
    <n v="427"/>
    <s v="Valente Rodriguez"/>
    <n v="234"/>
    <s v="Diana Maria Riva"/>
    <n v="89"/>
    <s v="McFarland, USAÂ "/>
    <x v="30"/>
    <n v="952"/>
    <n v="83"/>
    <x v="1"/>
    <n v="2015"/>
    <x v="9"/>
    <n v="2.35"/>
    <n v="21000"/>
    <x v="23"/>
    <n v="1.62"/>
    <n v="7.4"/>
  </r>
  <r>
    <s v="Peyton Reed"/>
    <n v="117"/>
    <n v="235"/>
    <n v="180191634"/>
    <n v="130000000"/>
    <s v="Judy Greer"/>
    <n v="2000"/>
    <s v="Hayley Atwell"/>
    <n v="2000"/>
    <s v="T.I."/>
    <n v="680"/>
    <s v="Ant-ManÂ "/>
    <x v="31"/>
    <n v="5730"/>
    <n v="549"/>
    <x v="1"/>
    <n v="2015"/>
    <x v="9"/>
    <n v="1.85"/>
    <n v="61000"/>
    <x v="24"/>
    <n v="0.39"/>
    <n v="7.4"/>
  </r>
  <r>
    <s v="Christopher McQuarrie"/>
    <n v="131"/>
    <n v="188"/>
    <n v="195000874"/>
    <n v="150000000"/>
    <s v="Tom Cruise"/>
    <n v="10000"/>
    <s v="Jeremy Renner"/>
    <n v="10000"/>
    <s v="Sean Harris"/>
    <n v="641"/>
    <s v="Mission: Impossible - Rogue NationÂ "/>
    <x v="32"/>
    <n v="21840"/>
    <n v="440"/>
    <x v="1"/>
    <n v="2015"/>
    <x v="9"/>
    <n v="2.35"/>
    <n v="47000"/>
    <x v="25"/>
    <n v="0.3"/>
    <n v="7.4"/>
  </r>
  <r>
    <s v="Alejandro Monteverde"/>
    <n v="106"/>
    <n v="38"/>
    <n v="6420319"/>
    <n v="20000000"/>
    <s v="Tom Wilkinson"/>
    <n v="1000"/>
    <s v="Cary-Hiroyuki Tagawa"/>
    <n v="1000"/>
    <s v="Michael Rapaport"/>
    <n v="975"/>
    <s v="Little BoyÂ "/>
    <x v="33"/>
    <n v="5705"/>
    <n v="122"/>
    <x v="1"/>
    <n v="2015"/>
    <x v="9"/>
    <n v="2.35"/>
    <n v="15000"/>
    <x v="26"/>
    <n v="-0.68"/>
    <n v="7.4"/>
  </r>
  <r>
    <s v="Robert Zemeckis"/>
    <n v="123"/>
    <n v="0"/>
    <n v="10137502"/>
    <n v="35000000"/>
    <s v="Joseph Gordon-Levitt"/>
    <n v="23000"/>
    <s v="Soleyman Pierini"/>
    <n v="22"/>
    <s v="Jade Kindar-Martin"/>
    <n v="6"/>
    <s v="The WalkÂ "/>
    <x v="34"/>
    <n v="23031"/>
    <n v="195"/>
    <x v="1"/>
    <n v="2015"/>
    <x v="9"/>
    <n v="2.35"/>
    <n v="24000"/>
    <x v="27"/>
    <n v="-0.71"/>
    <n v="7.4"/>
  </r>
  <r>
    <s v="Dan Trachtenberg"/>
    <n v="104"/>
    <n v="16"/>
    <n v="71897215"/>
    <n v="15000000"/>
    <s v="Bradley Cooper"/>
    <n v="14000"/>
    <s v="John Gallagher Jr."/>
    <n v="338"/>
    <s v="Sumalee Montano"/>
    <n v="82"/>
    <s v="10 Cloverfield LaneÂ "/>
    <x v="35"/>
    <n v="14504"/>
    <n v="440"/>
    <x v="1"/>
    <n v="2016"/>
    <x v="10"/>
    <n v="2.35"/>
    <n v="33000"/>
    <x v="28"/>
    <n v="3.79"/>
    <n v="7.3"/>
  </r>
  <r>
    <s v="Bryan Singer"/>
    <n v="144"/>
    <n v="0"/>
    <n v="154985087"/>
    <n v="178000000"/>
    <s v="Jennifer Lawrence"/>
    <n v="34000"/>
    <s v="Michael Fassbender"/>
    <n v="13000"/>
    <s v="Tye Sheridan"/>
    <n v="1000"/>
    <s v="X-Men: ApocalypseÂ "/>
    <x v="36"/>
    <n v="49684"/>
    <n v="622"/>
    <x v="1"/>
    <n v="2016"/>
    <x v="10"/>
    <n v="2.35"/>
    <n v="54000"/>
    <x v="3"/>
    <n v="-0.13"/>
    <n v="7.3"/>
  </r>
  <r>
    <s v="Brad Furman"/>
    <n v="127"/>
    <n v="65"/>
    <n v="14946229"/>
    <n v="25000000"/>
    <s v="Joseph Gilgun"/>
    <n v="788"/>
    <s v="Amy Ryan"/>
    <n v="423"/>
    <s v="Olympia Dukakis"/>
    <n v="345"/>
    <s v="The InfiltratorÂ "/>
    <x v="37"/>
    <n v="2104"/>
    <n v="29"/>
    <x v="1"/>
    <n v="2016"/>
    <x v="10"/>
    <n v="2.35"/>
    <n v="0"/>
    <x v="29"/>
    <n v="-0.4"/>
    <n v="7.3"/>
  </r>
  <r>
    <s v="Duncan Jones"/>
    <n v="123"/>
    <n v="0"/>
    <n v="46978995"/>
    <n v="160000000"/>
    <s v="Dominic Cooper"/>
    <n v="3000"/>
    <s v="Callum Rennie"/>
    <n v="716"/>
    <s v="Ruth Negga"/>
    <n v="648"/>
    <s v="WarcraftÂ "/>
    <x v="38"/>
    <n v="5505"/>
    <n v="781"/>
    <x v="1"/>
    <n v="2016"/>
    <x v="10"/>
    <n v="2.35"/>
    <n v="89000"/>
    <x v="30"/>
    <n v="-0.71"/>
    <n v="7.3"/>
  </r>
  <r>
    <s v="Simon Curtis"/>
    <n v="109"/>
    <n v="64"/>
    <n v="33305037"/>
    <n v="11000000"/>
    <s v="Ryan Reynolds"/>
    <n v="16000"/>
    <s v="Frances Fisher"/>
    <n v="638"/>
    <s v="Elizabeth McGovern"/>
    <n v="553"/>
    <s v="Woman in GoldÂ "/>
    <x v="39"/>
    <n v="17866"/>
    <n v="147"/>
    <x v="1"/>
    <n v="2015"/>
    <x v="10"/>
    <n v="2.35"/>
    <n v="34000"/>
    <x v="31"/>
    <n v="2.0299999999999998"/>
    <n v="7.3"/>
  </r>
  <r>
    <s v="Rick Famuyiwa"/>
    <n v="103"/>
    <n v="44"/>
    <n v="17474107"/>
    <n v="7000000"/>
    <s v="Kimberly Elise"/>
    <n v="637"/>
    <s v="Rick Fox"/>
    <n v="256"/>
    <s v="Kiersey Clemons"/>
    <n v="190"/>
    <s v="DopeÂ "/>
    <x v="40"/>
    <n v="1342"/>
    <n v="89"/>
    <x v="1"/>
    <n v="2015"/>
    <x v="10"/>
    <n v="2.35"/>
    <n v="23000"/>
    <x v="32"/>
    <n v="1.5"/>
    <n v="7.3"/>
  </r>
  <r>
    <s v="Guy Ritchie"/>
    <n v="116"/>
    <n v="0"/>
    <n v="45434443"/>
    <n v="75000000"/>
    <s v="Henry Cavill"/>
    <n v="15000"/>
    <s v="Elizabeth Debicki"/>
    <n v="509"/>
    <s v="Christian Berkel"/>
    <n v="104"/>
    <s v="The Man from U.N.C.L.E.Â "/>
    <x v="41"/>
    <n v="15735"/>
    <n v="360"/>
    <x v="1"/>
    <n v="2015"/>
    <x v="10"/>
    <n v="2.35"/>
    <n v="43000"/>
    <x v="33"/>
    <n v="-0.39"/>
    <n v="7.3"/>
  </r>
  <r>
    <s v="Duke Johnson"/>
    <n v="90"/>
    <n v="26"/>
    <n v="3442820"/>
    <n v="8000000"/>
    <s v="Jennifer Jason Leigh"/>
    <n v="1000"/>
    <s v="Tom Noonan"/>
    <n v="442"/>
    <s v="David Thewlis"/>
    <n v="0"/>
    <s v="AnomalisaÂ "/>
    <x v="42"/>
    <n v="1442"/>
    <n v="140"/>
    <x v="1"/>
    <n v="2015"/>
    <x v="10"/>
    <n v="2.35"/>
    <n v="0"/>
    <x v="34"/>
    <n v="-0.56999999999999995"/>
    <n v="7.3"/>
  </r>
  <r>
    <s v="Alessandro Carloni"/>
    <n v="95"/>
    <n v="5"/>
    <n v="143523463"/>
    <n v="145000000"/>
    <s v="J.K. Simmons"/>
    <n v="24000"/>
    <s v="Angelina Jolie Pitt"/>
    <n v="11000"/>
    <s v="Wayne Knight"/>
    <n v="967"/>
    <s v="Kung Fu Panda 3Â "/>
    <x v="43"/>
    <n v="36095"/>
    <n v="145"/>
    <x v="1"/>
    <n v="2016"/>
    <x v="11"/>
    <n v="2.35"/>
    <n v="24000"/>
    <x v="35"/>
    <n v="-0.01"/>
    <n v="7.2"/>
  </r>
  <r>
    <s v="Nancy Meyers"/>
    <n v="121"/>
    <n v="278"/>
    <n v="75274748"/>
    <n v="35000000"/>
    <s v="Robert De Niro"/>
    <n v="22000"/>
    <s v="Anne Hathaway"/>
    <n v="11000"/>
    <s v="Rene Russo"/>
    <n v="808"/>
    <s v="The InternÂ "/>
    <x v="44"/>
    <n v="36010"/>
    <n v="304"/>
    <x v="1"/>
    <n v="2015"/>
    <x v="11"/>
    <n v="1.85"/>
    <n v="54000"/>
    <x v="11"/>
    <n v="1.1499999999999999"/>
    <n v="7.2"/>
  </r>
  <r>
    <s v="James Wan"/>
    <n v="140"/>
    <n v="0"/>
    <n v="350034110"/>
    <n v="190000000"/>
    <s v="Jason Statham"/>
    <n v="26000"/>
    <s v="Paul Walker"/>
    <n v="23000"/>
    <s v="Vin Diesel"/>
    <n v="14000"/>
    <s v="Furious 7Â "/>
    <x v="45"/>
    <n v="79150"/>
    <n v="657"/>
    <x v="1"/>
    <n v="2015"/>
    <x v="11"/>
    <n v="2.35"/>
    <n v="94000"/>
    <x v="36"/>
    <n v="0.84"/>
    <n v="7.2"/>
  </r>
  <r>
    <s v="Lee Toland Krieger"/>
    <n v="112"/>
    <n v="43"/>
    <n v="42478175"/>
    <n v="25000000"/>
    <s v="Harrison Ford"/>
    <n v="11000"/>
    <s v="Michiel Huisman"/>
    <n v="2000"/>
    <s v="Ellen Burstyn"/>
    <n v="1000"/>
    <s v="The Age of AdalineÂ "/>
    <x v="46"/>
    <n v="15327"/>
    <n v="209"/>
    <x v="1"/>
    <n v="2015"/>
    <x v="11"/>
    <n v="2.35"/>
    <n v="34000"/>
    <x v="37"/>
    <n v="0.7"/>
    <n v="7.2"/>
  </r>
  <r>
    <s v="Steve Martino"/>
    <n v="88"/>
    <n v="20"/>
    <n v="130174897"/>
    <n v="99000000"/>
    <s v="Francesca Capaldi"/>
    <n v="144"/>
    <s v="Venus Schultheis"/>
    <n v="42"/>
    <s v="Bill Melendez"/>
    <n v="36"/>
    <s v="The Peanuts MovieÂ "/>
    <x v="47"/>
    <n v="309"/>
    <n v="155"/>
    <x v="1"/>
    <n v="2015"/>
    <x v="11"/>
    <n v="1.85"/>
    <n v="33000"/>
    <x v="38"/>
    <n v="0.31"/>
    <n v="7.2"/>
  </r>
  <r>
    <s v="Danny Boyle"/>
    <n v="122"/>
    <n v="0"/>
    <n v="17750583"/>
    <n v="30000000"/>
    <s v="Kate Winslet"/>
    <n v="14000"/>
    <s v="Michael Fassbender"/>
    <n v="13000"/>
    <s v="Michael Stuhlbarg"/>
    <n v="816"/>
    <s v="Steve JobsÂ "/>
    <x v="48"/>
    <n v="28933"/>
    <n v="307"/>
    <x v="1"/>
    <n v="2015"/>
    <x v="11"/>
    <n v="2.35"/>
    <n v="23000"/>
    <x v="39"/>
    <n v="-0.41"/>
    <n v="7.2"/>
  </r>
  <r>
    <s v="Jamal Hill"/>
    <n v="89"/>
    <n v="47"/>
    <n v="444044"/>
    <n v="1900000"/>
    <s v="Logan Browning"/>
    <n v="628"/>
    <s v="Adam Ratcliffe"/>
    <n v="606"/>
    <s v="Faizon Love"/>
    <n v="585"/>
    <s v="Brotherly LoveÂ "/>
    <x v="49"/>
    <n v="4249"/>
    <n v="19"/>
    <x v="1"/>
    <n v="2015"/>
    <x v="11"/>
    <n v="1.85"/>
    <n v="1000"/>
    <x v="2"/>
    <n v="-0.77"/>
    <n v="7.2"/>
  </r>
  <r>
    <s v="Mor Loushy"/>
    <n v="84"/>
    <n v="0"/>
    <n v="34151"/>
    <n v="450000"/>
    <s v="Amos Oz"/>
    <n v="3"/>
    <m/>
    <m/>
    <m/>
    <m/>
    <s v="Censored VoicesÂ "/>
    <x v="50"/>
    <n v="3"/>
    <n v="3"/>
    <x v="3"/>
    <n v="2015"/>
    <x v="11"/>
    <n v="1.78"/>
    <n v="111"/>
    <x v="40"/>
    <n v="-0.92"/>
    <n v="7.2"/>
  </r>
  <r>
    <s v="Wilson Yip"/>
    <n v="105"/>
    <n v="25"/>
    <n v="2126511"/>
    <n v="36000000"/>
    <s v="Mike Tyson"/>
    <n v="461"/>
    <s v="Lynn Hung"/>
    <n v="79"/>
    <s v="Kwok-Kwan Chan"/>
    <n v="51"/>
    <s v="Ip Man 3Â "/>
    <x v="51"/>
    <n v="615"/>
    <n v="45"/>
    <x v="4"/>
    <n v="2015"/>
    <x v="11"/>
    <n v="2.35"/>
    <n v="12000"/>
    <x v="41"/>
    <n v="-0.94"/>
    <n v="7.2"/>
  </r>
  <r>
    <s v="Robert Fontaine"/>
    <n v="125"/>
    <n v="7"/>
    <n v="3330"/>
    <n v="2100000"/>
    <s v="Michael Derek"/>
    <n v="128"/>
    <s v="Arturo Castro"/>
    <n v="22"/>
    <s v="Brad Lee Wind"/>
    <n v="17"/>
    <s v="Mi AmericaÂ "/>
    <x v="52"/>
    <n v="214"/>
    <n v="1"/>
    <x v="1"/>
    <n v="2015"/>
    <x v="11"/>
    <n v="2.35"/>
    <n v="305"/>
    <x v="42"/>
    <n v="-1"/>
    <n v="7.2"/>
  </r>
  <r>
    <s v="Henry Joost"/>
    <n v="96"/>
    <n v="24"/>
    <n v="28876924"/>
    <n v="20000000"/>
    <s v="Samira Wiley"/>
    <n v="646"/>
    <s v="Marc John Jefferies"/>
    <n v="441"/>
    <s v="Emily Meade"/>
    <n v="374"/>
    <s v="NerveÂ "/>
    <x v="53"/>
    <n v="1780"/>
    <n v="35"/>
    <x v="1"/>
    <n v="2016"/>
    <x v="12"/>
    <m/>
    <n v="0"/>
    <x v="43"/>
    <n v="0.44"/>
    <n v="7.1"/>
  </r>
  <r>
    <s v="Paul Greengrass"/>
    <n v="123"/>
    <n v="521"/>
    <n v="108521835"/>
    <n v="120000000"/>
    <s v="Matt Damon"/>
    <n v="13000"/>
    <s v="Riz Ahmed"/>
    <n v="365"/>
    <s v="Ato Essandoh"/>
    <n v="265"/>
    <s v="Jason BourneÂ "/>
    <x v="54"/>
    <n v="13752"/>
    <n v="297"/>
    <x v="1"/>
    <n v="2016"/>
    <x v="12"/>
    <n v="2.35"/>
    <n v="31000"/>
    <x v="44"/>
    <n v="-0.1"/>
    <n v="7.1"/>
  </r>
  <r>
    <s v="Joel Edgerton"/>
    <n v="108"/>
    <n v="0"/>
    <n v="43771291"/>
    <n v="5000000"/>
    <s v="Busy Philipps"/>
    <n v="1000"/>
    <s v="Allison Tolman"/>
    <n v="562"/>
    <s v="Wendell Pierce"/>
    <n v="458"/>
    <s v="The GiftÂ "/>
    <x v="55"/>
    <n v="3215"/>
    <n v="279"/>
    <x v="1"/>
    <n v="2015"/>
    <x v="12"/>
    <n v="2.35"/>
    <n v="15000"/>
    <x v="45"/>
    <n v="7.75"/>
    <n v="7.1"/>
  </r>
  <r>
    <s v="Joel Edgerton"/>
    <n v="108"/>
    <n v="0"/>
    <n v="43771291"/>
    <n v="5000000"/>
    <s v="Busy Philipps"/>
    <n v="1000"/>
    <s v="Allison Tolman"/>
    <n v="562"/>
    <s v="Wendell Pierce"/>
    <n v="458"/>
    <s v="The GiftÂ "/>
    <x v="56"/>
    <n v="3215"/>
    <n v="279"/>
    <x v="1"/>
    <n v="2015"/>
    <x v="12"/>
    <n v="2.35"/>
    <n v="15000"/>
    <x v="45"/>
    <n v="7.75"/>
    <n v="7.1"/>
  </r>
  <r>
    <s v="George Tillman Jr."/>
    <n v="128"/>
    <n v="88"/>
    <n v="37432299"/>
    <n v="34000000"/>
    <s v="Tiago Riani"/>
    <n v="989"/>
    <s v="Melissa Benoist"/>
    <n v="970"/>
    <s v="Hayley Lovitt"/>
    <n v="954"/>
    <s v="The Longest RideÂ "/>
    <x v="57"/>
    <n v="3386"/>
    <n v="116"/>
    <x v="1"/>
    <n v="2015"/>
    <x v="12"/>
    <n v="2.35"/>
    <n v="23000"/>
    <x v="18"/>
    <n v="0.1"/>
    <n v="7.1"/>
  </r>
  <r>
    <s v="Peter Landesman"/>
    <n v="123"/>
    <n v="15"/>
    <n v="34531832"/>
    <n v="35000000"/>
    <s v="Will Smith"/>
    <n v="10000"/>
    <s v="Eddie Marsan"/>
    <n v="979"/>
    <s v="Albert Brooks"/>
    <n v="745"/>
    <s v="ConcussionÂ "/>
    <x v="58"/>
    <n v="13371"/>
    <n v="138"/>
    <x v="1"/>
    <n v="2015"/>
    <x v="12"/>
    <n v="2.35"/>
    <n v="23000"/>
    <x v="23"/>
    <n v="-0.01"/>
    <n v="7.1"/>
  </r>
  <r>
    <s v="Baltasar KormÃ¡kur"/>
    <n v="121"/>
    <n v="175"/>
    <n v="43247140"/>
    <n v="55000000"/>
    <s v="Michael Kelly"/>
    <n v="963"/>
    <s v="Martin Henderson"/>
    <n v="580"/>
    <s v="Tom Goodman-Hill"/>
    <n v="221"/>
    <s v="EverestÂ "/>
    <x v="59"/>
    <n v="2131"/>
    <n v="265"/>
    <x v="1"/>
    <n v="2015"/>
    <x v="12"/>
    <n v="2.35"/>
    <n v="40000"/>
    <x v="46"/>
    <n v="-0.21"/>
    <n v="7.1"/>
  </r>
  <r>
    <s v="Jeremy Saulnier"/>
    <n v="95"/>
    <n v="57"/>
    <n v="3219029"/>
    <n v="5000000"/>
    <s v="Alia Shawkat"/>
    <n v="727"/>
    <s v="Mark Webber"/>
    <n v="442"/>
    <s v="Joe Cole"/>
    <n v="233"/>
    <s v="Green RoomÂ "/>
    <x v="60"/>
    <n v="1836"/>
    <n v="125"/>
    <x v="1"/>
    <n v="2015"/>
    <x v="12"/>
    <n v="2.35"/>
    <n v="10000"/>
    <x v="47"/>
    <n v="-0.36"/>
    <n v="7.1"/>
  </r>
  <r>
    <s v="Dan Fogelman"/>
    <n v="106"/>
    <n v="102"/>
    <n v="5348317"/>
    <n v="10000000"/>
    <s v="Al Pacino"/>
    <n v="14000"/>
    <s v="Jennifer Garner"/>
    <n v="3000"/>
    <s v="Melissa Benoist"/>
    <n v="970"/>
    <s v="Danny CollinsÂ "/>
    <x v="61"/>
    <n v="18712"/>
    <n v="100"/>
    <x v="1"/>
    <n v="2015"/>
    <x v="12"/>
    <m/>
    <n v="0"/>
    <x v="48"/>
    <n v="-0.47"/>
    <n v="7.1"/>
  </r>
  <r>
    <s v="Nicolas Winding Refn"/>
    <n v="118"/>
    <n v="0"/>
    <n v="1330827"/>
    <n v="7000000"/>
    <s v="Keanu Reeves"/>
    <n v="18000"/>
    <s v="Bella Heathcote"/>
    <n v="860"/>
    <s v="Charles Baker"/>
    <n v="500"/>
    <s v="The Neon DemonÂ "/>
    <x v="62"/>
    <n v="19879"/>
    <n v="73"/>
    <x v="1"/>
    <n v="2016"/>
    <x v="13"/>
    <n v="2.35"/>
    <n v="0"/>
    <x v="49"/>
    <n v="-0.81"/>
    <n v="7"/>
  </r>
  <r>
    <s v="Colin Trevorrow"/>
    <n v="124"/>
    <n v="365"/>
    <n v="652177271"/>
    <n v="150000000"/>
    <s v="Bryce Dallas Howard"/>
    <n v="3000"/>
    <s v="Judy Greer"/>
    <n v="2000"/>
    <s v="Omar Sy"/>
    <n v="1000"/>
    <s v="Jurassic WorldÂ "/>
    <x v="63"/>
    <n v="8458"/>
    <n v="1290"/>
    <x v="1"/>
    <n v="2015"/>
    <x v="13"/>
    <n v="2"/>
    <n v="150000"/>
    <x v="8"/>
    <n v="3.35"/>
    <n v="7"/>
  </r>
  <r>
    <s v="Kenneth Branagh"/>
    <n v="105"/>
    <n v="0"/>
    <n v="201148159"/>
    <n v="95000000"/>
    <s v="Hayley Atwell"/>
    <n v="2000"/>
    <s v="Derek Jacobi"/>
    <n v="520"/>
    <s v="Lily James"/>
    <n v="502"/>
    <s v="CinderellaÂ "/>
    <x v="64"/>
    <n v="4671"/>
    <n v="322"/>
    <x v="1"/>
    <n v="2015"/>
    <x v="13"/>
    <n v="2.35"/>
    <n v="56000"/>
    <x v="50"/>
    <n v="1.1200000000000001"/>
    <n v="7"/>
  </r>
  <r>
    <s v="Kenneth Branagh"/>
    <n v="105"/>
    <n v="0"/>
    <n v="201148159"/>
    <n v="95000000"/>
    <s v="Hayley Atwell"/>
    <n v="2000"/>
    <s v="Derek Jacobi"/>
    <n v="520"/>
    <s v="Lily James"/>
    <n v="502"/>
    <s v="CinderellaÂ "/>
    <x v="65"/>
    <n v="4671"/>
    <n v="323"/>
    <x v="1"/>
    <n v="2015"/>
    <x v="13"/>
    <n v="2.35"/>
    <n v="56000"/>
    <x v="50"/>
    <n v="1.1200000000000001"/>
    <n v="7"/>
  </r>
  <r>
    <s v="Scott Cooper"/>
    <n v="123"/>
    <n v="108"/>
    <n v="62563543"/>
    <n v="53000000"/>
    <s v="Johnny Depp"/>
    <n v="40000"/>
    <s v="Benedict Cumberbatch"/>
    <n v="19000"/>
    <s v="Adam Scott"/>
    <n v="3000"/>
    <s v="Black MassÂ "/>
    <x v="66"/>
    <n v="63769"/>
    <n v="289"/>
    <x v="1"/>
    <n v="2015"/>
    <x v="13"/>
    <n v="2.35"/>
    <n v="44000"/>
    <x v="51"/>
    <n v="0.18"/>
    <n v="7"/>
  </r>
  <r>
    <s v="Ron Howard"/>
    <n v="122"/>
    <n v="2000"/>
    <n v="24985612"/>
    <n v="100000000"/>
    <s v="Chris Hemsworth"/>
    <n v="26000"/>
    <s v="Benjamin Walker"/>
    <n v="911"/>
    <s v="Frank Dillane"/>
    <n v="571"/>
    <s v="In the Heart of the SeaÂ "/>
    <x v="67"/>
    <n v="28328"/>
    <n v="161"/>
    <x v="1"/>
    <n v="2015"/>
    <x v="13"/>
    <n v="1.85"/>
    <n v="27000"/>
    <x v="52"/>
    <n v="-0.75"/>
    <n v="7"/>
  </r>
  <r>
    <s v="Angelo Pizzo"/>
    <n v="118"/>
    <n v="14"/>
    <n v="2246000"/>
    <n v="20000000"/>
    <s v="Donny Boaz"/>
    <n v="2000"/>
    <s v="Finn Wittrock"/>
    <n v="769"/>
    <s v="Brent Anderson"/>
    <n v="400"/>
    <s v="CourageÂ "/>
    <x v="68"/>
    <n v="3384"/>
    <n v="20"/>
    <x v="1"/>
    <n v="2015"/>
    <x v="13"/>
    <n v="2.35"/>
    <n v="0"/>
    <x v="23"/>
    <n v="-0.89"/>
    <n v="7"/>
  </r>
  <r>
    <s v="Brian Helgeland"/>
    <n v="132"/>
    <n v="241"/>
    <n v="1865774"/>
    <n v="30000000"/>
    <s v="Tom Hardy"/>
    <n v="27000"/>
    <s v="Paul Anderson"/>
    <n v="154"/>
    <s v="Tara Fitzgerald"/>
    <n v="151"/>
    <s v="LegendÂ "/>
    <x v="69"/>
    <n v="27659"/>
    <n v="174"/>
    <x v="1"/>
    <n v="2015"/>
    <x v="13"/>
    <n v="2.35"/>
    <n v="43000"/>
    <x v="53"/>
    <n v="-0.94"/>
    <n v="7"/>
  </r>
  <r>
    <s v="Dena Seidel"/>
    <n v="72"/>
    <n v="0"/>
    <n v="4914"/>
    <n v="150000"/>
    <s v="Naderev Sano"/>
    <n v="0"/>
    <s v="Hugh Ducklow"/>
    <n v="0"/>
    <s v="Mike Brett"/>
    <n v="0"/>
    <s v="Antarctic Edge: 70Â° SouthÂ "/>
    <x v="70"/>
    <n v="0"/>
    <n v="2"/>
    <x v="1"/>
    <n v="2015"/>
    <x v="13"/>
    <m/>
    <n v="215"/>
    <x v="54"/>
    <n v="-0.97"/>
    <n v="7"/>
  </r>
  <r>
    <s v="Charles Ferguson"/>
    <n v="100"/>
    <n v="117"/>
    <n v="29233"/>
    <n v="3500000"/>
    <s v="Jane Goodall"/>
    <n v="21"/>
    <s v="Jerry Brown"/>
    <n v="3"/>
    <s v="Peter Agnefjall"/>
    <n v="0"/>
    <s v="Time to ChooseÂ "/>
    <x v="71"/>
    <n v="24"/>
    <n v="2"/>
    <x v="1"/>
    <n v="2015"/>
    <x v="13"/>
    <m/>
    <n v="121"/>
    <x v="55"/>
    <n v="-0.99"/>
    <n v="7"/>
  </r>
  <r>
    <s v="David F. Sandberg"/>
    <n v="81"/>
    <n v="26"/>
    <n v="56536016"/>
    <n v="4900000"/>
    <s v="Billy Burke"/>
    <n v="2000"/>
    <s v="Amiah Miller"/>
    <n v="509"/>
    <s v="Gabriel Bateman"/>
    <n v="300"/>
    <s v="Lights OutÂ "/>
    <x v="72"/>
    <n v="3344"/>
    <n v="95"/>
    <x v="1"/>
    <n v="2016"/>
    <x v="14"/>
    <n v="2.35"/>
    <n v="0"/>
    <x v="56"/>
    <n v="10.54"/>
    <n v="6.9"/>
  </r>
  <r>
    <s v="Zack Snyder"/>
    <n v="183"/>
    <n v="0"/>
    <n v="330249062"/>
    <n v="250000000"/>
    <s v="Henry Cavill"/>
    <n v="15000"/>
    <s v="Lauren Cohan"/>
    <n v="4000"/>
    <s v="Alan D. Purwin"/>
    <n v="2000"/>
    <s v="Batman v Superman: Dawn of JusticeÂ "/>
    <x v="73"/>
    <n v="24450"/>
    <n v="3018"/>
    <x v="1"/>
    <n v="2016"/>
    <x v="14"/>
    <n v="2.35"/>
    <n v="197000"/>
    <x v="3"/>
    <n v="0.32"/>
    <n v="6.9"/>
  </r>
  <r>
    <s v="David Ayer"/>
    <n v="123"/>
    <n v="452"/>
    <n v="161087183"/>
    <n v="175000000"/>
    <s v="Will Smith"/>
    <n v="10000"/>
    <s v="Robin Atkin Downes"/>
    <n v="336"/>
    <s v="Ike Barinholtz"/>
    <n v="329"/>
    <s v="Suicide SquadÂ "/>
    <x v="74"/>
    <n v="11287"/>
    <n v="971"/>
    <x v="1"/>
    <n v="2016"/>
    <x v="14"/>
    <n v="2.35"/>
    <n v="80000"/>
    <x v="24"/>
    <n v="-0.08"/>
    <n v="6.9"/>
  </r>
  <r>
    <s v="Jon M. Chu"/>
    <n v="129"/>
    <n v="209"/>
    <n v="64685359"/>
    <n v="90000000"/>
    <s v="Daniel Radcliffe"/>
    <n v="11000"/>
    <s v="Morgan Freeman"/>
    <n v="11000"/>
    <s v="Sanaa Lathan"/>
    <n v="886"/>
    <s v="Now You See Me 2Â "/>
    <x v="75"/>
    <n v="23031"/>
    <n v="139"/>
    <x v="1"/>
    <n v="2016"/>
    <x v="14"/>
    <n v="2.35"/>
    <n v="15000"/>
    <x v="57"/>
    <n v="-0.28000000000000003"/>
    <n v="6.9"/>
  </r>
  <r>
    <s v="Marielle Heller"/>
    <n v="102"/>
    <n v="22"/>
    <n v="1477002"/>
    <n v="2000000"/>
    <s v="Alexander SkarsgÃ¥rd"/>
    <n v="10000"/>
    <s v="David Fine"/>
    <n v="1000"/>
    <s v="Austin Lyon"/>
    <n v="80"/>
    <s v="The Diary of a Teenage GirlÂ "/>
    <x v="76"/>
    <n v="11184"/>
    <n v="72"/>
    <x v="1"/>
    <n v="2015"/>
    <x v="14"/>
    <n v="2.35"/>
    <n v="0"/>
    <x v="18"/>
    <n v="-0.26"/>
    <n v="6.9"/>
  </r>
  <r>
    <s v="Neill Blomkamp"/>
    <n v="120"/>
    <n v="662"/>
    <n v="31569268"/>
    <n v="49000000"/>
    <s v="Hugh Jackman"/>
    <n v="20000"/>
    <s v="Sharlto Copley"/>
    <n v="2000"/>
    <s v="Jose Pablo Cantillo"/>
    <n v="502"/>
    <s v="ChappieÂ "/>
    <x v="77"/>
    <n v="23051"/>
    <n v="627"/>
    <x v="1"/>
    <n v="2015"/>
    <x v="14"/>
    <n v="2.35"/>
    <n v="67000"/>
    <x v="58"/>
    <n v="-0.36"/>
    <n v="6.9"/>
  </r>
  <r>
    <s v="Patricia Riggen"/>
    <n v="127"/>
    <n v="36"/>
    <n v="12188642"/>
    <n v="26000000"/>
    <s v="Marco TreviÃ±o"/>
    <n v="562"/>
    <s v="James Brolin"/>
    <n v="499"/>
    <s v="Jacob Vargas"/>
    <n v="399"/>
    <s v="The 33Â "/>
    <x v="78"/>
    <n v="2230"/>
    <n v="56"/>
    <x v="1"/>
    <n v="2015"/>
    <x v="14"/>
    <n v="2.35"/>
    <n v="0"/>
    <x v="31"/>
    <n v="-0.53"/>
    <n v="6.9"/>
  </r>
  <r>
    <s v="Patricia Riggen"/>
    <n v="109"/>
    <n v="36"/>
    <n v="61693523"/>
    <n v="13000000"/>
    <s v="Jennifer Garner"/>
    <n v="3000"/>
    <s v="Brighton Sharbino"/>
    <n v="3000"/>
    <s v="Martin Henderson"/>
    <n v="579"/>
    <s v="Miracles from HeavenÂ "/>
    <x v="79"/>
    <n v="7833"/>
    <n v="55"/>
    <x v="1"/>
    <n v="2016"/>
    <x v="15"/>
    <n v="1.85"/>
    <n v="16000"/>
    <x v="2"/>
    <n v="3.75"/>
    <n v="6.8"/>
  </r>
  <r>
    <s v="Yarrow Cheney"/>
    <n v="87"/>
    <n v="11"/>
    <n v="323505540"/>
    <n v="75000000"/>
    <s v="Steve Coogan"/>
    <n v="1000"/>
    <s v="Eric Stonestreet"/>
    <n v="904"/>
    <s v="Albert Brooks"/>
    <n v="745"/>
    <s v="The Secret Life of PetsÂ "/>
    <x v="80"/>
    <n v="4782"/>
    <n v="155"/>
    <x v="1"/>
    <n v="2016"/>
    <x v="15"/>
    <n v="1.85"/>
    <n v="36000"/>
    <x v="59"/>
    <n v="3.31"/>
    <n v="6.8"/>
  </r>
  <r>
    <s v="Jaume Collet-Serra"/>
    <n v="86"/>
    <n v="174"/>
    <n v="54257433"/>
    <n v="17000000"/>
    <s v="Ã“scar Jaenada"/>
    <n v="619"/>
    <s v="Brett Cullen"/>
    <n v="350"/>
    <s v="Sedona Legge"/>
    <n v="2"/>
    <s v="The ShallowsÂ "/>
    <x v="81"/>
    <n v="971"/>
    <n v="139"/>
    <x v="1"/>
    <n v="2016"/>
    <x v="15"/>
    <n v="2.35"/>
    <n v="0"/>
    <x v="60"/>
    <n v="2.19"/>
    <n v="6.8"/>
  </r>
  <r>
    <s v="Steven Spielberg"/>
    <n v="117"/>
    <n v="14000"/>
    <n v="52792307"/>
    <n v="140000000"/>
    <s v="Mark Rylance"/>
    <n v="535"/>
    <s v="Penelope Wilton"/>
    <n v="400"/>
    <s v="Rafe Spall"/>
    <n v="358"/>
    <s v="The BFGÂ "/>
    <x v="82"/>
    <n v="1950"/>
    <n v="106"/>
    <x v="1"/>
    <n v="2016"/>
    <x v="15"/>
    <n v="2.35"/>
    <n v="27000"/>
    <x v="61"/>
    <n v="-0.62"/>
    <n v="6.8"/>
  </r>
  <r>
    <s v="John H. Lee"/>
    <n v="115"/>
    <n v="32"/>
    <n v="31662"/>
    <n v="12620000"/>
    <s v="Liam Neeson"/>
    <n v="14000"/>
    <s v="Dean Dawson"/>
    <n v="81"/>
    <s v="Jung-jae Lee"/>
    <n v="29"/>
    <s v="Operation ChromiteÂ "/>
    <x v="83"/>
    <n v="14133"/>
    <n v="1"/>
    <x v="1"/>
    <n v="2016"/>
    <x v="15"/>
    <m/>
    <n v="139"/>
    <x v="62"/>
    <n v="-1"/>
    <n v="6.8"/>
  </r>
  <r>
    <s v="Robert Eggers"/>
    <n v="92"/>
    <n v="22"/>
    <n v="25138292"/>
    <n v="3500000"/>
    <s v="Julian Richings"/>
    <n v="648"/>
    <s v="Kate Dickie"/>
    <n v="191"/>
    <s v="Ralph Ineson"/>
    <n v="159"/>
    <s v="The WitchÂ "/>
    <x v="84"/>
    <n v="1122"/>
    <n v="452"/>
    <x v="1"/>
    <n v="2015"/>
    <x v="15"/>
    <n v="1.66"/>
    <n v="43000"/>
    <x v="63"/>
    <n v="6.18"/>
    <n v="6.8"/>
  </r>
  <r>
    <s v="John Erick Dowdle"/>
    <n v="103"/>
    <n v="66"/>
    <n v="27285953"/>
    <n v="5000000"/>
    <s v="Sterling Jerins"/>
    <n v="155"/>
    <s v="Claire Geare"/>
    <n v="78"/>
    <s v="Sahajak Boonthanakit"/>
    <n v="13"/>
    <s v="No EscapeÂ "/>
    <x v="85"/>
    <n v="259"/>
    <n v="214"/>
    <x v="1"/>
    <n v="2015"/>
    <x v="15"/>
    <n v="1.85"/>
    <n v="16000"/>
    <x v="44"/>
    <n v="4.46"/>
    <n v="6.8"/>
  </r>
  <r>
    <s v="Boaz Yakin"/>
    <n v="111"/>
    <n v="132"/>
    <n v="42652003"/>
    <n v="20000000"/>
    <s v="Jay Hernandez"/>
    <n v="1000"/>
    <s v="Joseph Julian Soria"/>
    <n v="465"/>
    <s v="Edgar Arreola"/>
    <n v="455"/>
    <s v="MaxÂ "/>
    <x v="86"/>
    <n v="2851"/>
    <n v="87"/>
    <x v="1"/>
    <n v="2015"/>
    <x v="15"/>
    <n v="2.35"/>
    <n v="33000"/>
    <x v="64"/>
    <n v="1.1299999999999999"/>
    <n v="6.8"/>
  </r>
  <r>
    <s v="Sam Mendes"/>
    <n v="148"/>
    <n v="0"/>
    <n v="200074175"/>
    <n v="245000000"/>
    <s v="Christoph Waltz"/>
    <n v="11000"/>
    <s v="Rory Kinnear"/>
    <n v="393"/>
    <s v="Stephanie Sigman"/>
    <n v="161"/>
    <s v="SpectreÂ "/>
    <x v="87"/>
    <n v="11700"/>
    <n v="994"/>
    <x v="1"/>
    <n v="2015"/>
    <x v="15"/>
    <n v="2.35"/>
    <n v="85000"/>
    <x v="25"/>
    <n v="-0.18"/>
    <n v="6.8"/>
  </r>
  <r>
    <s v="Jon Lucas"/>
    <n v="100"/>
    <n v="24"/>
    <n v="55461307"/>
    <n v="20000000"/>
    <s v="Mila Kunis"/>
    <n v="15000"/>
    <s v="Jay Hernandez"/>
    <n v="1000"/>
    <s v="Jada Pinkett Smith"/>
    <n v="851"/>
    <s v="Bad MomsÂ "/>
    <x v="88"/>
    <n v="18786"/>
    <n v="46"/>
    <x v="1"/>
    <n v="2016"/>
    <x v="16"/>
    <m/>
    <n v="18000"/>
    <x v="65"/>
    <n v="1.77"/>
    <n v="6.7"/>
  </r>
  <r>
    <s v="Jon Lucas"/>
    <n v="100"/>
    <n v="24"/>
    <n v="55461307"/>
    <n v="20000000"/>
    <s v="Mila Kunis"/>
    <n v="15000"/>
    <s v="Jay Hernandez"/>
    <n v="1000"/>
    <s v="Jada Pinkett Smith"/>
    <n v="851"/>
    <s v="Bad MomsÂ "/>
    <x v="88"/>
    <n v="18786"/>
    <n v="46"/>
    <x v="1"/>
    <n v="2016"/>
    <x v="16"/>
    <m/>
    <n v="18000"/>
    <x v="65"/>
    <n v="1.77"/>
    <n v="6.7"/>
  </r>
  <r>
    <s v="Jodie Foster"/>
    <n v="98"/>
    <n v="0"/>
    <n v="41008532"/>
    <n v="27000000"/>
    <s v="Julia Roberts"/>
    <n v="8000"/>
    <s v="Jack O'Connell"/>
    <n v="698"/>
    <s v="Chris Bauer"/>
    <n v="638"/>
    <s v="Money MonsterÂ "/>
    <x v="89"/>
    <n v="10894"/>
    <n v="103"/>
    <x v="1"/>
    <n v="2016"/>
    <x v="16"/>
    <n v="2.35"/>
    <n v="0"/>
    <x v="66"/>
    <n v="0.52"/>
    <n v="6.7"/>
  </r>
  <r>
    <s v="Gary Ross"/>
    <n v="139"/>
    <n v="378"/>
    <n v="20389967"/>
    <n v="50000000"/>
    <s v="Matthew McConaughey"/>
    <n v="11000"/>
    <s v="Donald Watkins"/>
    <n v="552"/>
    <s v="Jessica Collins"/>
    <n v="303"/>
    <s v="Free State of JonesÂ "/>
    <x v="90"/>
    <n v="12786"/>
    <n v="47"/>
    <x v="1"/>
    <n v="2016"/>
    <x v="16"/>
    <n v="1.85"/>
    <n v="10000"/>
    <x v="67"/>
    <n v="-0.59"/>
    <n v="6.7"/>
  </r>
  <r>
    <s v="Jeff Nichols"/>
    <n v="112"/>
    <n v="337"/>
    <n v="3707794"/>
    <n v="18000000"/>
    <s v="Kirsten Dunst"/>
    <n v="4000"/>
    <s v="Sam Shepard"/>
    <n v="820"/>
    <s v="Paul Sparks"/>
    <n v="201"/>
    <s v="Midnight SpecialÂ "/>
    <x v="91"/>
    <n v="5671"/>
    <n v="156"/>
    <x v="1"/>
    <n v="2016"/>
    <x v="16"/>
    <n v="2.35"/>
    <n v="0"/>
    <x v="68"/>
    <n v="-0.79"/>
    <n v="6.7"/>
  </r>
  <r>
    <s v="Genndy Tartakovsky"/>
    <n v="89"/>
    <n v="266"/>
    <n v="169692572"/>
    <n v="80000000"/>
    <s v="Steve Buscemi"/>
    <n v="12000"/>
    <s v="Adam Sandler"/>
    <n v="11000"/>
    <s v="Fran Drescher"/>
    <n v="859"/>
    <s v="Hotel Transylvania 2Â "/>
    <x v="92"/>
    <n v="26839"/>
    <n v="97"/>
    <x v="1"/>
    <n v="2015"/>
    <x v="16"/>
    <n v="1.85"/>
    <n v="16000"/>
    <x v="69"/>
    <n v="1.1200000000000001"/>
    <n v="6.7"/>
  </r>
  <r>
    <s v="Tim Johnson"/>
    <n v="94"/>
    <n v="12"/>
    <n v="177343675"/>
    <n v="135000000"/>
    <s v="Jim Parsons"/>
    <n v="17000"/>
    <s v="Matt Jones"/>
    <n v="523"/>
    <s v="April Winchell"/>
    <n v="183"/>
    <s v="HomeÂ "/>
    <x v="93"/>
    <n v="17883"/>
    <n v="214"/>
    <x v="1"/>
    <n v="2015"/>
    <x v="16"/>
    <n v="1.85"/>
    <n v="26000"/>
    <x v="70"/>
    <n v="0.31"/>
    <n v="6.7"/>
  </r>
  <r>
    <s v="Tim Johnson"/>
    <n v="94"/>
    <n v="12"/>
    <n v="177343675"/>
    <n v="135000000"/>
    <s v="Jim Parsons"/>
    <n v="17000"/>
    <s v="Matt Jones"/>
    <n v="523"/>
    <s v="April Winchell"/>
    <n v="183"/>
    <s v="HomeÂ "/>
    <x v="94"/>
    <n v="17883"/>
    <n v="214"/>
    <x v="1"/>
    <n v="2015"/>
    <x v="16"/>
    <n v="1.85"/>
    <n v="26000"/>
    <x v="70"/>
    <n v="0.31"/>
    <n v="6.7"/>
  </r>
  <r>
    <s v="Tim Johnson"/>
    <n v="94"/>
    <n v="12"/>
    <n v="177343675"/>
    <n v="135000000"/>
    <s v="Jim Parsons"/>
    <n v="17000"/>
    <s v="Matt Jones"/>
    <n v="523"/>
    <s v="April Winchell"/>
    <n v="183"/>
    <s v="HomeÂ "/>
    <x v="95"/>
    <n v="17883"/>
    <n v="214"/>
    <x v="1"/>
    <n v="2015"/>
    <x v="16"/>
    <n v="1.85"/>
    <n v="26000"/>
    <x v="70"/>
    <n v="0.31"/>
    <n v="6.7"/>
  </r>
  <r>
    <s v="Rawson Marshall Thurber"/>
    <n v="107"/>
    <n v="43"/>
    <n v="126088877"/>
    <n v="50000000"/>
    <s v="Dwayne Johnson"/>
    <n v="12000"/>
    <s v="Thomas Kretschmann"/>
    <n v="919"/>
    <s v="Megan Park"/>
    <n v="569"/>
    <s v="Central IntelligenceÂ "/>
    <x v="96"/>
    <n v="14569"/>
    <n v="110"/>
    <x v="1"/>
    <n v="2016"/>
    <x v="17"/>
    <n v="2.35"/>
    <n v="10000"/>
    <x v="71"/>
    <n v="1.52"/>
    <n v="6.6"/>
  </r>
  <r>
    <s v="David Yates"/>
    <n v="110"/>
    <n v="282"/>
    <n v="124051759"/>
    <n v="180000000"/>
    <s v="Christoph Waltz"/>
    <n v="11000"/>
    <s v="Alexander SkarsgÃ¥rd"/>
    <n v="10000"/>
    <s v="Casper Crump"/>
    <n v="103"/>
    <s v="The Legend of TarzanÂ "/>
    <x v="97"/>
    <n v="21175"/>
    <n v="239"/>
    <x v="1"/>
    <n v="2016"/>
    <x v="17"/>
    <n v="2.35"/>
    <n v="29000"/>
    <x v="72"/>
    <n v="-0.31"/>
    <n v="6.6"/>
  </r>
  <r>
    <s v="David Yates"/>
    <n v="110"/>
    <n v="282"/>
    <n v="124051759"/>
    <n v="180000000"/>
    <s v="Christoph Waltz"/>
    <n v="11000"/>
    <s v="Alexander SkarsgÃ¥rd"/>
    <n v="10000"/>
    <s v="Casper Crump"/>
    <n v="103"/>
    <s v="The Legend of TarzanÂ "/>
    <x v="97"/>
    <n v="21175"/>
    <n v="239"/>
    <x v="1"/>
    <n v="2016"/>
    <x v="17"/>
    <n v="2.35"/>
    <n v="29000"/>
    <x v="72"/>
    <n v="-0.31"/>
    <n v="6.6"/>
  </r>
  <r>
    <s v="John Madden"/>
    <n v="122"/>
    <n v="108"/>
    <n v="33071558"/>
    <n v="10000000"/>
    <s v="Tina Desai"/>
    <n v="220"/>
    <s v="Celia Imrie"/>
    <n v="186"/>
    <s v="Ronald Pickup"/>
    <n v="111"/>
    <s v="The Second Best Exotic Marigold HotelÂ "/>
    <x v="98"/>
    <n v="583"/>
    <n v="100"/>
    <x v="1"/>
    <n v="2015"/>
    <x v="17"/>
    <n v="2.35"/>
    <n v="21000"/>
    <x v="11"/>
    <n v="2.31"/>
    <n v="6.6"/>
  </r>
  <r>
    <s v="Francis Lawrence"/>
    <n v="137"/>
    <n v="508"/>
    <n v="281666058"/>
    <n v="160000000"/>
    <s v="Jennifer Lawrence"/>
    <n v="34000"/>
    <s v="Philip Seymour Hoffman"/>
    <n v="22000"/>
    <s v="Josh Hutcherson"/>
    <n v="14000"/>
    <s v="The Hunger Games: Mockingjay - Part 2Â "/>
    <x v="99"/>
    <n v="81385"/>
    <n v="383"/>
    <x v="1"/>
    <n v="2015"/>
    <x v="17"/>
    <n v="2.35"/>
    <n v="38000"/>
    <x v="73"/>
    <n v="0.76"/>
    <n v="6.6"/>
  </r>
  <r>
    <s v="Glenn Ficarra"/>
    <n v="105"/>
    <n v="43"/>
    <n v="53846915"/>
    <n v="50100000"/>
    <s v="Will Smith"/>
    <n v="10000"/>
    <s v="Adrian Martinez"/>
    <n v="806"/>
    <s v="Gerald McRaney"/>
    <n v="523"/>
    <s v="FocusÂ "/>
    <x v="100"/>
    <n v="11943"/>
    <n v="221"/>
    <x v="1"/>
    <n v="2015"/>
    <x v="17"/>
    <n v="1.85"/>
    <n v="23000"/>
    <x v="74"/>
    <n v="7.0000000000000007E-2"/>
    <n v="6.6"/>
  </r>
  <r>
    <s v="David O. Russell"/>
    <n v="124"/>
    <n v="737"/>
    <n v="56443482"/>
    <n v="60000000"/>
    <s v="Jennifer Lawrence"/>
    <n v="34000"/>
    <s v="Robert De Niro"/>
    <n v="22000"/>
    <s v="Bradley Cooper"/>
    <n v="14000"/>
    <s v="JoyÂ "/>
    <x v="101"/>
    <n v="75793"/>
    <n v="256"/>
    <x v="1"/>
    <n v="2015"/>
    <x v="17"/>
    <n v="1.85"/>
    <n v="24000"/>
    <x v="75"/>
    <n v="-0.06"/>
    <n v="6.6"/>
  </r>
  <r>
    <s v="John Wells"/>
    <n v="101"/>
    <n v="53"/>
    <n v="13650738"/>
    <n v="20000000"/>
    <s v="Bradley Cooper"/>
    <n v="14000"/>
    <s v="Omar Sy"/>
    <n v="1000"/>
    <s v="Riccardo Scamarcio"/>
    <n v="580"/>
    <s v="BurntÂ "/>
    <x v="102"/>
    <n v="16926"/>
    <n v="129"/>
    <x v="1"/>
    <n v="2015"/>
    <x v="17"/>
    <n v="2.35"/>
    <n v="25000"/>
    <x v="11"/>
    <n v="-0.32"/>
    <n v="6.6"/>
  </r>
  <r>
    <s v="Alan Taylor"/>
    <n v="126"/>
    <n v="230"/>
    <n v="89732035"/>
    <n v="155000000"/>
    <s v="J.K. Simmons"/>
    <n v="24000"/>
    <s v="Emilia Clarke"/>
    <n v="10000"/>
    <s v="Matt Smith"/>
    <n v="2000"/>
    <s v="Terminator GenisysÂ "/>
    <x v="103"/>
    <n v="38873"/>
    <n v="867"/>
    <x v="1"/>
    <n v="2015"/>
    <x v="17"/>
    <n v="2.35"/>
    <n v="82000"/>
    <x v="3"/>
    <n v="-0.42"/>
    <n v="6.6"/>
  </r>
  <r>
    <s v="Jaume Collet-Serra"/>
    <n v="114"/>
    <n v="174"/>
    <n v="26442251"/>
    <n v="50000000"/>
    <s v="Liam Neeson"/>
    <n v="14000"/>
    <s v="Common"/>
    <n v="988"/>
    <s v="Bruce McGill"/>
    <n v="655"/>
    <s v="Run All NightÂ "/>
    <x v="104"/>
    <n v="16992"/>
    <n v="205"/>
    <x v="1"/>
    <n v="2015"/>
    <x v="17"/>
    <n v="2.35"/>
    <n v="15000"/>
    <x v="76"/>
    <n v="-0.47"/>
    <n v="6.6"/>
  </r>
  <r>
    <s v="Elizabeth Banks"/>
    <n v="115"/>
    <n v="0"/>
    <n v="183436380"/>
    <n v="29000000"/>
    <s v="Anna Kendrick"/>
    <n v="10000"/>
    <s v="Birgitte Hjort SÃ¸rensen"/>
    <n v="1000"/>
    <s v="Hana Mae Lee"/>
    <n v="751"/>
    <s v="Pitch Perfect 2Â "/>
    <x v="105"/>
    <n v="13159"/>
    <n v="185"/>
    <x v="1"/>
    <n v="2015"/>
    <x v="18"/>
    <n v="1.85"/>
    <n v="40000"/>
    <x v="77"/>
    <n v="5.33"/>
    <n v="6.5"/>
  </r>
  <r>
    <s v="Ari Sandel"/>
    <n v="101"/>
    <n v="17"/>
    <n v="34017854"/>
    <n v="8500000"/>
    <s v="Bella Thorne"/>
    <n v="35000"/>
    <s v="Romany Malco"/>
    <n v="966"/>
    <s v="Skyler Samuels"/>
    <n v="429"/>
    <s v="The DUFFÂ "/>
    <x v="106"/>
    <n v="36892"/>
    <n v="116"/>
    <x v="1"/>
    <n v="2015"/>
    <x v="18"/>
    <n v="2.35"/>
    <n v="8000"/>
    <x v="65"/>
    <n v="3"/>
    <n v="6.5"/>
  </r>
  <r>
    <s v="Brad Bird"/>
    <n v="130"/>
    <n v="663"/>
    <n v="93417865"/>
    <n v="190000000"/>
    <s v="Judy Greer"/>
    <n v="2000"/>
    <s v="Chris Bauer"/>
    <n v="638"/>
    <s v="Thomas Robinson"/>
    <n v="604"/>
    <s v="TomorrowlandÂ "/>
    <x v="107"/>
    <n v="5046"/>
    <n v="497"/>
    <x v="1"/>
    <n v="2015"/>
    <x v="18"/>
    <n v="2.2000000000000002"/>
    <n v="37000"/>
    <x v="78"/>
    <n v="-0.51"/>
    <n v="6.5"/>
  </r>
  <r>
    <s v="Tarsem Singh"/>
    <n v="117"/>
    <n v="763"/>
    <n v="12276810"/>
    <n v="26000000"/>
    <s v="Ryan Reynolds"/>
    <n v="16000"/>
    <s v="Derek Luke"/>
    <n v="543"/>
    <s v="Sandra Ellis Lafferty"/>
    <n v="523"/>
    <s v="Self/lessÂ "/>
    <x v="108"/>
    <n v="17847"/>
    <n v="126"/>
    <x v="1"/>
    <n v="2015"/>
    <x v="18"/>
    <n v="2.35"/>
    <n v="11000"/>
    <x v="79"/>
    <n v="-0.53"/>
    <n v="6.5"/>
  </r>
  <r>
    <s v="Peter Sollett"/>
    <n v="103"/>
    <n v="6"/>
    <n v="532988"/>
    <n v="7000000"/>
    <s v="Steve Carell"/>
    <n v="7000"/>
    <s v="Josh Charles"/>
    <n v="1000"/>
    <s v="Luke Grimes"/>
    <n v="935"/>
    <s v="FreeheldÂ "/>
    <x v="109"/>
    <n v="9660"/>
    <n v="25"/>
    <x v="1"/>
    <n v="2015"/>
    <x v="18"/>
    <n v="1.85"/>
    <n v="0"/>
    <x v="80"/>
    <n v="-0.92"/>
    <n v="6.5"/>
  </r>
  <r>
    <s v="Peter Atencio"/>
    <n v="100"/>
    <n v="10"/>
    <n v="20566327"/>
    <n v="15000000"/>
    <s v="Nia Long"/>
    <n v="826"/>
    <s v="Will Forte"/>
    <n v="622"/>
    <s v="Keegan-Michael Key"/>
    <n v="415"/>
    <s v="KeanuÂ "/>
    <x v="110"/>
    <n v="2958"/>
    <n v="84"/>
    <x v="1"/>
    <n v="2016"/>
    <x v="19"/>
    <n v="2.35"/>
    <n v="0"/>
    <x v="81"/>
    <n v="0.37"/>
    <n v="6.4"/>
  </r>
  <r>
    <s v="Ethan Coen"/>
    <n v="106"/>
    <n v="1000"/>
    <n v="29997095"/>
    <n v="22000000"/>
    <s v="Scarlett Johansson"/>
    <n v="19000"/>
    <s v="Channing Tatum"/>
    <n v="17000"/>
    <s v="Alden Ehrenreich"/>
    <n v="1000"/>
    <s v="Hail, Caesar!Â "/>
    <x v="111"/>
    <n v="38494"/>
    <n v="302"/>
    <x v="1"/>
    <n v="2016"/>
    <x v="19"/>
    <n v="1.85"/>
    <n v="23000"/>
    <x v="82"/>
    <n v="0.36"/>
    <n v="6.4"/>
  </r>
  <r>
    <s v="James Bobin"/>
    <n v="113"/>
    <n v="33"/>
    <n v="76846624"/>
    <n v="170000000"/>
    <s v="Johnny Depp"/>
    <n v="40000"/>
    <s v="Alan Rickman"/>
    <n v="25000"/>
    <s v="Anne Hathaway"/>
    <n v="11000"/>
    <s v="Alice Through the Looking GlassÂ "/>
    <x v="112"/>
    <n v="80806"/>
    <n v="131"/>
    <x v="1"/>
    <n v="2016"/>
    <x v="19"/>
    <n v="1.85"/>
    <n v="30000"/>
    <x v="61"/>
    <n v="-0.55000000000000004"/>
    <n v="6.4"/>
  </r>
  <r>
    <s v="Kyle Balda"/>
    <n v="91"/>
    <n v="22"/>
    <n v="336029560"/>
    <n v="74000000"/>
    <s v="Steve Carell"/>
    <n v="7000"/>
    <s v="Jon Hamm"/>
    <n v="4000"/>
    <s v="Steve Coogan"/>
    <n v="1000"/>
    <s v="MinionsÂ "/>
    <x v="113"/>
    <n v="13616"/>
    <n v="275"/>
    <x v="1"/>
    <n v="2015"/>
    <x v="19"/>
    <n v="1.85"/>
    <n v="70000"/>
    <x v="83"/>
    <n v="3.54"/>
    <n v="6.4"/>
  </r>
  <r>
    <s v="Jake Schreier"/>
    <n v="109"/>
    <n v="14"/>
    <n v="31990064"/>
    <n v="12000000"/>
    <s v="Nat Wolff"/>
    <n v="733"/>
    <s v="Cara Delevingne"/>
    <n v="558"/>
    <s v="Meg Crosbie"/>
    <n v="376"/>
    <s v="Paper TownsÂ "/>
    <x v="114"/>
    <n v="2753"/>
    <n v="160"/>
    <x v="1"/>
    <n v="2015"/>
    <x v="19"/>
    <n v="2.35"/>
    <n v="0"/>
    <x v="84"/>
    <n v="1.67"/>
    <n v="6.4"/>
  </r>
  <r>
    <s v="Dean Israelite"/>
    <n v="106"/>
    <n v="16"/>
    <n v="22331028"/>
    <n v="12000000"/>
    <s v="Gary Weeks"/>
    <n v="452"/>
    <s v="Jonny Weston"/>
    <n v="328"/>
    <s v="Sofia Black-D'Elia"/>
    <n v="265"/>
    <s v="Project AlmanacÂ "/>
    <x v="115"/>
    <n v="1819"/>
    <n v="177"/>
    <x v="1"/>
    <n v="2015"/>
    <x v="19"/>
    <n v="2.35"/>
    <n v="0"/>
    <x v="85"/>
    <n v="0.86"/>
    <n v="6.4"/>
  </r>
  <r>
    <s v="Rob Letterman"/>
    <n v="103"/>
    <n v="11"/>
    <n v="80021740"/>
    <n v="58000000"/>
    <s v="Odeya Rush"/>
    <n v="2000"/>
    <s v="Dylan Minnette"/>
    <n v="1000"/>
    <s v="Ken Marino"/>
    <n v="543"/>
    <s v="GoosebumpsÂ "/>
    <x v="116"/>
    <n v="5497"/>
    <n v="154"/>
    <x v="1"/>
    <n v="2015"/>
    <x v="19"/>
    <n v="2.35"/>
    <n v="35000"/>
    <x v="86"/>
    <n v="0.38"/>
    <n v="6.4"/>
  </r>
  <r>
    <s v="Rob Letterman"/>
    <n v="103"/>
    <n v="11"/>
    <n v="80021740"/>
    <n v="58000000"/>
    <s v="Odeya Rush"/>
    <n v="2000"/>
    <s v="Dylan Minnette"/>
    <n v="1000"/>
    <s v="Ken Marino"/>
    <n v="543"/>
    <s v="GoosebumpsÂ "/>
    <x v="117"/>
    <n v="5497"/>
    <n v="154"/>
    <x v="1"/>
    <n v="2015"/>
    <x v="19"/>
    <n v="2.35"/>
    <n v="35000"/>
    <x v="86"/>
    <n v="0.38"/>
    <n v="6.4"/>
  </r>
  <r>
    <s v="Wes Ball"/>
    <n v="132"/>
    <n v="47"/>
    <n v="81687587"/>
    <n v="61000000"/>
    <s v="Ki Hong Lee"/>
    <n v="988"/>
    <s v="Lili Taylor"/>
    <n v="960"/>
    <s v="Rosa Salazar"/>
    <n v="240"/>
    <s v="The Scorch TrialsÂ "/>
    <x v="118"/>
    <n v="2517"/>
    <n v="360"/>
    <x v="1"/>
    <n v="2015"/>
    <x v="19"/>
    <n v="2.35"/>
    <n v="24000"/>
    <x v="87"/>
    <n v="0.34"/>
    <n v="6.4"/>
  </r>
  <r>
    <s v="Seth MacFarlane"/>
    <n v="125"/>
    <n v="3000"/>
    <n v="81257500"/>
    <n v="68000000"/>
    <s v="Liam Neeson"/>
    <n v="14000"/>
    <s v="Morgan Freeman"/>
    <n v="11000"/>
    <s v="Seth MacFarlane"/>
    <n v="3000"/>
    <s v="Ted 2Â "/>
    <x v="119"/>
    <n v="30010"/>
    <n v="229"/>
    <x v="1"/>
    <n v="2015"/>
    <x v="19"/>
    <n v="2.35"/>
    <n v="30000"/>
    <x v="65"/>
    <n v="0.19"/>
    <n v="6.4"/>
  </r>
  <r>
    <s v="Hsiao-Hsien Hou"/>
    <n v="105"/>
    <n v="141"/>
    <n v="613556"/>
    <n v="15000000"/>
    <s v="Qi Shu"/>
    <n v="1000"/>
    <s v="Chen Chang"/>
    <n v="103"/>
    <s v="Satoshi Tsumabuki"/>
    <n v="56"/>
    <s v="The AssassinÂ "/>
    <x v="120"/>
    <n v="1172"/>
    <n v="87"/>
    <x v="5"/>
    <n v="2015"/>
    <x v="19"/>
    <n v="1.37"/>
    <n v="0"/>
    <x v="88"/>
    <n v="-0.96"/>
    <n v="6.4"/>
  </r>
  <r>
    <s v="Daniel Espinosa"/>
    <n v="137"/>
    <n v="79"/>
    <n v="1206135"/>
    <n v="50000000"/>
    <s v="Tom Hardy"/>
    <n v="27000"/>
    <s v="Fares Fares"/>
    <n v="254"/>
    <s v="Michael Nardone"/>
    <n v="194"/>
    <s v="Child 44Â "/>
    <x v="121"/>
    <n v="27666"/>
    <n v="185"/>
    <x v="1"/>
    <n v="2015"/>
    <x v="19"/>
    <n v="2.35"/>
    <n v="18000"/>
    <x v="66"/>
    <n v="-0.98"/>
    <n v="6.4"/>
  </r>
  <r>
    <s v="Kevin Reynolds"/>
    <n v="107"/>
    <n v="58"/>
    <n v="36874745"/>
    <n v="20000000"/>
    <s v="Peter Firth"/>
    <n v="141"/>
    <s v="Jan Cornet"/>
    <n v="76"/>
    <s v="MarÃ­a Botto"/>
    <n v="47"/>
    <s v="RisenÂ "/>
    <x v="122"/>
    <n v="389"/>
    <n v="117"/>
    <x v="1"/>
    <n v="2016"/>
    <x v="20"/>
    <n v="2.35"/>
    <n v="21000"/>
    <x v="89"/>
    <n v="0.84"/>
    <n v="6.3"/>
  </r>
  <r>
    <s v="Clay Kaytis"/>
    <n v="97"/>
    <n v="6"/>
    <n v="107225164"/>
    <n v="73000000"/>
    <s v="Peter Dinklage"/>
    <n v="22000"/>
    <s v="Josh Gad"/>
    <n v="1000"/>
    <s v="Keegan-Michael Key"/>
    <n v="415"/>
    <s v="The Angry Birds MovieÂ "/>
    <x v="123"/>
    <n v="24350"/>
    <n v="126"/>
    <x v="1"/>
    <n v="2016"/>
    <x v="20"/>
    <n v="1.85"/>
    <n v="14000"/>
    <x v="90"/>
    <n v="0.47"/>
    <n v="6.3"/>
  </r>
  <r>
    <s v="John Hillcoat"/>
    <n v="115"/>
    <n v="214"/>
    <n v="12626905"/>
    <n v="20000000"/>
    <s v="Kate Winslet"/>
    <n v="14000"/>
    <s v="Norman Reedus"/>
    <n v="12000"/>
    <s v="Clifton Collins Jr."/>
    <n v="968"/>
    <s v="Triple 9Â "/>
    <x v="124"/>
    <n v="27214"/>
    <n v="106"/>
    <x v="1"/>
    <n v="2016"/>
    <x v="20"/>
    <n v="2.35"/>
    <n v="0"/>
    <x v="76"/>
    <n v="-0.37"/>
    <n v="6.3"/>
  </r>
  <r>
    <s v="Dave Green"/>
    <n v="112"/>
    <n v="13"/>
    <n v="81638674"/>
    <n v="135000000"/>
    <s v="Stephen Amell"/>
    <n v="5000"/>
    <s v="Noel Fisher"/>
    <n v="833"/>
    <s v="Brad Garrett"/>
    <n v="799"/>
    <s v="Teenage Mutant Ninja Turtles: Out of the ShadowsÂ "/>
    <x v="125"/>
    <n v="8306"/>
    <n v="115"/>
    <x v="1"/>
    <n v="2016"/>
    <x v="20"/>
    <n v="2.35"/>
    <n v="12000"/>
    <x v="24"/>
    <n v="-0.4"/>
    <n v="6.3"/>
  </r>
  <r>
    <s v="Ariel Vromen"/>
    <n v="113"/>
    <n v="34"/>
    <n v="14268533"/>
    <n v="31500000"/>
    <s v="Gary Oldman"/>
    <n v="10000"/>
    <s v="Jordi MollÃ "/>
    <n v="877"/>
    <s v="Doug Cockle"/>
    <n v="24"/>
    <s v="CriminalÂ "/>
    <x v="126"/>
    <n v="10910"/>
    <n v="100"/>
    <x v="1"/>
    <n v="2016"/>
    <x v="20"/>
    <n v="2.35"/>
    <n v="0"/>
    <x v="91"/>
    <n v="-0.55000000000000004"/>
    <n v="6.3"/>
  </r>
  <r>
    <s v="Judd Apatow"/>
    <n v="129"/>
    <n v="0"/>
    <n v="110008260"/>
    <n v="35000000"/>
    <s v="Amy Schumer"/>
    <n v="492"/>
    <s v="Randall Park"/>
    <n v="392"/>
    <s v="Josh Segarra"/>
    <n v="213"/>
    <s v="TrainwreckÂ "/>
    <x v="127"/>
    <n v="1450"/>
    <n v="309"/>
    <x v="1"/>
    <n v="2015"/>
    <x v="20"/>
    <n v="2.35"/>
    <n v="25000"/>
    <x v="92"/>
    <n v="2.14"/>
    <n v="6.3"/>
  </r>
  <r>
    <s v="Robert Schwentke"/>
    <n v="119"/>
    <n v="124"/>
    <n v="129995817"/>
    <n v="110000000"/>
    <s v="Kate Winslet"/>
    <n v="14000"/>
    <s v="Theo James"/>
    <n v="5000"/>
    <s v="Mekhi Phifer"/>
    <n v="1000"/>
    <s v="InsurgentÂ "/>
    <x v="128"/>
    <n v="22622"/>
    <n v="258"/>
    <x v="1"/>
    <n v="2015"/>
    <x v="20"/>
    <n v="2.35"/>
    <n v="27000"/>
    <x v="93"/>
    <n v="0.18"/>
    <n v="6.3"/>
  </r>
  <r>
    <s v="M. Night Shyamalan"/>
    <n v="94"/>
    <n v="0"/>
    <n v="65069140"/>
    <n v="5000000"/>
    <s v="Ocean James"/>
    <n v="432"/>
    <s v="Patch Darragh"/>
    <n v="309"/>
    <s v="Olivia DeJonge"/>
    <n v="99"/>
    <s v="The VisitÂ "/>
    <x v="129"/>
    <n v="1010"/>
    <n v="455"/>
    <x v="1"/>
    <n v="2015"/>
    <x v="21"/>
    <n v="1.85"/>
    <n v="27000"/>
    <x v="49"/>
    <n v="12.01"/>
    <n v="6.2"/>
  </r>
  <r>
    <s v="Michael Dougherty"/>
    <n v="98"/>
    <n v="66"/>
    <n v="42592530"/>
    <n v="15000000"/>
    <s v="Adam Scott"/>
    <n v="3000"/>
    <s v="Conchata Ferrell"/>
    <n v="658"/>
    <s v="Allison Tolman"/>
    <n v="562"/>
    <s v="KrampusÂ "/>
    <x v="130"/>
    <n v="4567"/>
    <n v="181"/>
    <x v="1"/>
    <n v="2015"/>
    <x v="21"/>
    <n v="2.35"/>
    <n v="27000"/>
    <x v="94"/>
    <n v="1.84"/>
    <n v="6.2"/>
  </r>
  <r>
    <s v="James DeMonaco"/>
    <n v="109"/>
    <n v="65"/>
    <n v="78845130"/>
    <n v="10000000"/>
    <s v="Frank Grillo"/>
    <n v="798"/>
    <s v="Joseph Julian Soria"/>
    <n v="465"/>
    <s v="Mykelti Williamson"/>
    <n v="393"/>
    <s v="The Purge: Election YearÂ "/>
    <x v="131"/>
    <n v="2480"/>
    <n v="94"/>
    <x v="1"/>
    <n v="2016"/>
    <x v="22"/>
    <n v="2.35"/>
    <n v="0"/>
    <x v="95"/>
    <n v="6.88"/>
    <n v="6.1"/>
  </r>
  <r>
    <s v="Kirk Jones"/>
    <n v="94"/>
    <n v="52"/>
    <n v="59573085"/>
    <n v="18000000"/>
    <s v="Nia Vardalos"/>
    <n v="567"/>
    <s v="Louis Mandylor"/>
    <n v="312"/>
    <s v="Joey Fatone"/>
    <n v="261"/>
    <s v="My Big Fat Greek Wedding 2Â "/>
    <x v="132"/>
    <n v="2259"/>
    <n v="103"/>
    <x v="1"/>
    <n v="2016"/>
    <x v="22"/>
    <n v="2.35"/>
    <n v="19000"/>
    <x v="96"/>
    <n v="2.31"/>
    <n v="6.1"/>
  </r>
  <r>
    <s v="Christian Ditter"/>
    <n v="110"/>
    <n v="11"/>
    <n v="46813366"/>
    <n v="38000000"/>
    <s v="Alison Brie"/>
    <n v="2000"/>
    <s v="Damon Wayans Jr."/>
    <n v="756"/>
    <s v="Nicholas Braun"/>
    <n v="591"/>
    <s v="How to Be SingleÂ "/>
    <x v="133"/>
    <n v="4882"/>
    <n v="83"/>
    <x v="1"/>
    <n v="2016"/>
    <x v="22"/>
    <n v="2.35"/>
    <n v="15000"/>
    <x v="92"/>
    <n v="0.23"/>
    <n v="6.1"/>
  </r>
  <r>
    <s v="Cedric Nicolas-Troyan"/>
    <n v="120"/>
    <n v="19"/>
    <n v="47952020"/>
    <n v="115000000"/>
    <s v="Chris Hemsworth"/>
    <n v="26000"/>
    <s v="Sam Claflin"/>
    <n v="11000"/>
    <s v="Charlize Theron"/>
    <n v="9000"/>
    <s v="The Huntsman: Winter's WarÂ "/>
    <x v="134"/>
    <n v="46719"/>
    <n v="134"/>
    <x v="1"/>
    <n v="2016"/>
    <x v="22"/>
    <n v="2.35"/>
    <n v="16000"/>
    <x v="97"/>
    <n v="-0.57999999999999996"/>
    <n v="6.1"/>
  </r>
  <r>
    <s v="Leigh Whannell"/>
    <n v="97"/>
    <n v="482"/>
    <n v="52200504"/>
    <n v="10000000"/>
    <s v="Lin Shaye"/>
    <n v="852"/>
    <s v="Hayley Kiyoko"/>
    <n v="542"/>
    <s v="Leigh Whannell"/>
    <n v="482"/>
    <s v="Insidious: Chapter 3Â "/>
    <x v="135"/>
    <n v="2426"/>
    <n v="183"/>
    <x v="1"/>
    <n v="2015"/>
    <x v="22"/>
    <n v="2.35"/>
    <n v="29000"/>
    <x v="98"/>
    <n v="4.22"/>
    <n v="6.1"/>
  </r>
  <r>
    <s v="Sean Anders"/>
    <n v="96"/>
    <n v="51"/>
    <n v="150315155"/>
    <n v="50000000"/>
    <s v="Will Ferrell"/>
    <n v="8000"/>
    <s v="Linda Cardellini"/>
    <n v="2000"/>
    <s v="Mark L. Young"/>
    <n v="322"/>
    <s v="Daddy's HomeÂ "/>
    <x v="136"/>
    <n v="10886"/>
    <n v="130"/>
    <x v="1"/>
    <n v="2015"/>
    <x v="22"/>
    <n v="1.85"/>
    <n v="13000"/>
    <x v="99"/>
    <n v="2.0099999999999998"/>
    <n v="6.1"/>
  </r>
  <r>
    <s v="John Francis Daley"/>
    <n v="99"/>
    <n v="0"/>
    <n v="58879132"/>
    <n v="31000000"/>
    <s v="Chris Hemsworth"/>
    <n v="26000"/>
    <s v="Norman Reedus"/>
    <n v="12000"/>
    <s v="Beverly D'Angelo"/>
    <n v="816"/>
    <s v="VacationÂ "/>
    <x v="137"/>
    <n v="40312"/>
    <n v="219"/>
    <x v="1"/>
    <n v="2015"/>
    <x v="22"/>
    <n v="2.35"/>
    <n v="28000"/>
    <x v="100"/>
    <n v="0.9"/>
    <n v="6.1"/>
  </r>
  <r>
    <s v="Max Joseph"/>
    <n v="96"/>
    <n v="31"/>
    <n v="3590010"/>
    <n v="2000000"/>
    <s v="Vanessa Lengies"/>
    <n v="804"/>
    <s v="Emily Ratajkowski"/>
    <n v="625"/>
    <s v="Jonny Weston"/>
    <n v="328"/>
    <s v="We Are Your FriendsÂ "/>
    <x v="138"/>
    <n v="3013"/>
    <n v="60"/>
    <x v="1"/>
    <n v="2015"/>
    <x v="22"/>
    <n v="1.85"/>
    <n v="0"/>
    <x v="101"/>
    <n v="0.8"/>
    <n v="6.1"/>
  </r>
  <r>
    <s v="Brad Peyton"/>
    <n v="114"/>
    <n v="62"/>
    <n v="155181732"/>
    <n v="110000000"/>
    <s v="Dwayne Johnson"/>
    <n v="12000"/>
    <s v="Ioan Gruffudd"/>
    <n v="2000"/>
    <s v="Archie Panjabi"/>
    <n v="884"/>
    <s v="San AndreasÂ "/>
    <x v="139"/>
    <n v="16718"/>
    <n v="499"/>
    <x v="1"/>
    <n v="2015"/>
    <x v="22"/>
    <n v="2.35"/>
    <n v="52000"/>
    <x v="102"/>
    <n v="0.41"/>
    <n v="6.1"/>
  </r>
  <r>
    <s v="David Gordon Green"/>
    <n v="107"/>
    <n v="234"/>
    <n v="6998324"/>
    <n v="28000000"/>
    <s v="Dominic Flores"/>
    <n v="1000"/>
    <s v="Zoe Kazan"/>
    <n v="962"/>
    <s v="Scoot McNairy"/>
    <n v="660"/>
    <s v="Our Brand Is CrisisÂ "/>
    <x v="140"/>
    <n v="3944"/>
    <n v="50"/>
    <x v="1"/>
    <n v="2015"/>
    <x v="22"/>
    <n v="1.85"/>
    <n v="0"/>
    <x v="11"/>
    <n v="-0.75"/>
    <n v="6.1"/>
  </r>
  <r>
    <s v="Adam Carolla"/>
    <n v="98"/>
    <n v="102"/>
    <n v="105943"/>
    <n v="1500000"/>
    <s v="Jay Mohr"/>
    <n v="563"/>
    <s v="Jim O'Heir"/>
    <n v="485"/>
    <s v="David Alan Grier"/>
    <n v="360"/>
    <s v="Road HardÂ "/>
    <x v="141"/>
    <n v="2628"/>
    <n v="11"/>
    <x v="1"/>
    <n v="2015"/>
    <x v="22"/>
    <m/>
    <n v="212"/>
    <x v="65"/>
    <n v="-0.93"/>
    <n v="6.1"/>
  </r>
  <r>
    <s v="Daniel Lee"/>
    <n v="103"/>
    <n v="10"/>
    <n v="72413"/>
    <n v="65000000"/>
    <s v="Si Won Choi"/>
    <n v="21"/>
    <s v="Peng Lin"/>
    <n v="18"/>
    <s v="Sung-jun Yoo"/>
    <n v="7"/>
    <s v="Dragon BladeÂ "/>
    <x v="142"/>
    <n v="58"/>
    <n v="86"/>
    <x v="5"/>
    <n v="2015"/>
    <x v="22"/>
    <n v="2.35"/>
    <n v="0"/>
    <x v="103"/>
    <n v="-1"/>
    <n v="6.1"/>
  </r>
  <r>
    <s v="William Brent Bell"/>
    <n v="97"/>
    <n v="19"/>
    <n v="35794166"/>
    <n v="10000000"/>
    <s v="Lauren Cohan"/>
    <n v="4000"/>
    <s v="Rupert Evans"/>
    <n v="334"/>
    <s v="Stephanie Lemelin"/>
    <n v="130"/>
    <s v="The BoyÂ "/>
    <x v="143"/>
    <n v="4687"/>
    <n v="155"/>
    <x v="1"/>
    <n v="2016"/>
    <x v="23"/>
    <n v="2.35"/>
    <n v="20000"/>
    <x v="12"/>
    <n v="2.58"/>
    <n v="6"/>
  </r>
  <r>
    <s v="Dan Mazer"/>
    <n v="109"/>
    <n v="11"/>
    <n v="35537564"/>
    <n v="11500000"/>
    <s v="Robert De Niro"/>
    <n v="22000"/>
    <s v="Zoey Deutch"/>
    <n v="851"/>
    <s v="Jason Mantzoukas"/>
    <n v="411"/>
    <s v="Dirty GrandpaÂ "/>
    <x v="144"/>
    <n v="24063"/>
    <n v="166"/>
    <x v="1"/>
    <n v="2016"/>
    <x v="23"/>
    <n v="2.35"/>
    <n v="11000"/>
    <x v="65"/>
    <n v="2.09"/>
    <n v="6"/>
  </r>
  <r>
    <s v="Nicholas Stoller"/>
    <n v="92"/>
    <n v="89"/>
    <n v="55291815"/>
    <n v="35000000"/>
    <s v="ChloÃ« Grace Moretz"/>
    <n v="17000"/>
    <s v="Ike Barinholtz"/>
    <n v="329"/>
    <s v="Kiersey Clemons"/>
    <n v="190"/>
    <s v="Neighbors 2: Sorority RisingÂ "/>
    <x v="145"/>
    <n v="17860"/>
    <n v="111"/>
    <x v="1"/>
    <n v="2016"/>
    <x v="23"/>
    <n v="2.35"/>
    <n v="0"/>
    <x v="65"/>
    <n v="0.57999999999999996"/>
    <n v="6"/>
  </r>
  <r>
    <s v="Etan Cohen"/>
    <n v="107"/>
    <n v="164"/>
    <n v="90353764"/>
    <n v="40000000"/>
    <s v="Will Ferrell"/>
    <n v="8000"/>
    <s v="Alison Brie"/>
    <n v="2000"/>
    <s v="Craig T. Nelson"/>
    <n v="723"/>
    <s v="Get HardÂ "/>
    <x v="146"/>
    <n v="12556"/>
    <n v="144"/>
    <x v="1"/>
    <n v="2015"/>
    <x v="23"/>
    <n v="1.85"/>
    <n v="14000"/>
    <x v="104"/>
    <n v="1.26"/>
    <n v="6"/>
  </r>
  <r>
    <s v="Paul Tibbitt"/>
    <n v="92"/>
    <n v="5"/>
    <n v="162495848"/>
    <n v="74000000"/>
    <s v="Tim Conway"/>
    <n v="870"/>
    <s v="Billy West"/>
    <n v="861"/>
    <s v="Eddie Deezen"/>
    <n v="726"/>
    <s v="The SpongeBob Movie: Sponge Out of WaterÂ "/>
    <x v="147"/>
    <n v="5217"/>
    <n v="133"/>
    <x v="1"/>
    <n v="2015"/>
    <x v="23"/>
    <n v="1.85"/>
    <n v="16000"/>
    <x v="105"/>
    <n v="1.2"/>
    <n v="6"/>
  </r>
  <r>
    <s v="Breck Eisner"/>
    <n v="106"/>
    <n v="42"/>
    <n v="27356090"/>
    <n v="90000000"/>
    <s v="Vin Diesel"/>
    <n v="14000"/>
    <s v="Joseph Gilgun"/>
    <n v="788"/>
    <s v="Lotte Verbeek"/>
    <n v="612"/>
    <s v="The Last Witch HunterÂ "/>
    <x v="148"/>
    <n v="16922"/>
    <n v="117"/>
    <x v="1"/>
    <n v="2015"/>
    <x v="23"/>
    <n v="2.35"/>
    <n v="21000"/>
    <x v="30"/>
    <n v="-0.7"/>
    <n v="6"/>
  </r>
  <r>
    <s v="Paul McGuigan"/>
    <n v="110"/>
    <n v="118"/>
    <n v="5773519"/>
    <n v="40000000"/>
    <s v="Daniel Radcliffe"/>
    <n v="11000"/>
    <s v="Spencer Wilding"/>
    <n v="1000"/>
    <s v="Daniel Mays"/>
    <n v="287"/>
    <s v="Victor FrankensteinÂ "/>
    <x v="149"/>
    <n v="12876"/>
    <n v="91"/>
    <x v="1"/>
    <n v="2015"/>
    <x v="23"/>
    <n v="2.35"/>
    <n v="11000"/>
    <x v="106"/>
    <n v="-0.86"/>
    <n v="6"/>
  </r>
  <r>
    <s v="Paul McGuigan"/>
    <n v="110"/>
    <n v="118"/>
    <n v="5773519"/>
    <n v="40000000"/>
    <s v="Daniel Radcliffe"/>
    <n v="11000"/>
    <s v="Spencer Wilding"/>
    <n v="1000"/>
    <s v="Daniel Mays"/>
    <n v="287"/>
    <s v="Victor FrankensteinÂ "/>
    <x v="149"/>
    <n v="12876"/>
    <n v="91"/>
    <x v="1"/>
    <n v="2015"/>
    <x v="23"/>
    <n v="2.35"/>
    <n v="11000"/>
    <x v="106"/>
    <n v="-0.86"/>
    <n v="6"/>
  </r>
  <r>
    <s v="Paul McGuigan"/>
    <n v="110"/>
    <n v="118"/>
    <n v="5773519"/>
    <n v="40000000"/>
    <s v="Daniel Radcliffe"/>
    <n v="11000"/>
    <s v="Spencer Wilding"/>
    <n v="1000"/>
    <s v="Daniel Mays"/>
    <n v="287"/>
    <s v="Victor FrankensteinÂ "/>
    <x v="150"/>
    <n v="12876"/>
    <n v="91"/>
    <x v="1"/>
    <n v="2015"/>
    <x v="23"/>
    <n v="2.35"/>
    <n v="11000"/>
    <x v="106"/>
    <n v="-0.86"/>
    <n v="6"/>
  </r>
  <r>
    <s v="Tim Story"/>
    <n v="102"/>
    <n v="167"/>
    <n v="90835030"/>
    <n v="40000000"/>
    <s v="Olivia Munn"/>
    <n v="2000"/>
    <s v="Nadine Velazquez"/>
    <n v="874"/>
    <s v="Bruce McGill"/>
    <n v="655"/>
    <s v="Ride Along 2Â "/>
    <x v="150"/>
    <n v="5178"/>
    <n v="58"/>
    <x v="1"/>
    <n v="2016"/>
    <x v="24"/>
    <n v="2.35"/>
    <n v="0"/>
    <x v="81"/>
    <n v="1.27"/>
    <n v="5.9"/>
  </r>
  <r>
    <s v="Babak Najafi"/>
    <n v="99"/>
    <n v="24"/>
    <n v="62401264"/>
    <n v="60000000"/>
    <s v="Gerard Butler"/>
    <n v="18000"/>
    <s v="Radha Mitchell"/>
    <n v="992"/>
    <s v="Julian Kostov"/>
    <n v="864"/>
    <s v="London Has FallenÂ "/>
    <x v="151"/>
    <n v="20276"/>
    <n v="323"/>
    <x v="1"/>
    <n v="2016"/>
    <x v="24"/>
    <n v="2.35"/>
    <n v="28000"/>
    <x v="76"/>
    <n v="0.04"/>
    <n v="5.9"/>
  </r>
  <r>
    <s v="Jon Gunn"/>
    <n v="120"/>
    <n v="16"/>
    <n v="12985267"/>
    <n v="2300000"/>
    <s v="Alexa PenaVega"/>
    <n v="2000"/>
    <s v="Delroy Lindo"/>
    <n v="848"/>
    <s v="Madison Pettis"/>
    <n v="835"/>
    <s v="Do You Believe?Â "/>
    <x v="152"/>
    <n v="6752"/>
    <n v="63"/>
    <x v="1"/>
    <n v="2015"/>
    <x v="24"/>
    <m/>
    <n v="13000"/>
    <x v="2"/>
    <n v="4.6500000000000004"/>
    <n v="5.9"/>
  </r>
  <r>
    <s v="Robert Schwentke"/>
    <n v="120"/>
    <n v="124"/>
    <n v="66002193"/>
    <n v="110000000"/>
    <s v="Naomi Watts"/>
    <n v="6000"/>
    <s v="Theo James"/>
    <n v="5000"/>
    <s v="ZoÃ« Kravitz"/>
    <n v="943"/>
    <s v="AllegiantÂ "/>
    <x v="153"/>
    <n v="12452"/>
    <n v="144"/>
    <x v="1"/>
    <n v="2016"/>
    <x v="25"/>
    <n v="2.35"/>
    <n v="12000"/>
    <x v="107"/>
    <n v="-0.4"/>
    <n v="5.8"/>
  </r>
  <r>
    <s v="Burr Steers"/>
    <n v="108"/>
    <n v="23"/>
    <n v="10907291"/>
    <n v="28000000"/>
    <s v="Matt Smith"/>
    <n v="2000"/>
    <s v="Bella Heathcote"/>
    <n v="860"/>
    <s v="Sam Riley"/>
    <n v="845"/>
    <s v="Pride and Prejudice and ZombiesÂ "/>
    <x v="154"/>
    <n v="4710"/>
    <n v="134"/>
    <x v="1"/>
    <n v="2016"/>
    <x v="25"/>
    <n v="2.35"/>
    <n v="73000"/>
    <x v="108"/>
    <n v="-0.61"/>
    <n v="5.8"/>
  </r>
  <r>
    <s v="Gavin O'Connor"/>
    <n v="98"/>
    <n v="149"/>
    <n v="1512815"/>
    <n v="25000000"/>
    <s v="Natalie Portman"/>
    <n v="20000"/>
    <s v="Noah Emmerich"/>
    <n v="617"/>
    <s v="Boyd Holbrook"/>
    <n v="439"/>
    <s v="Jane Got a GunÂ "/>
    <x v="155"/>
    <n v="21414"/>
    <n v="56"/>
    <x v="1"/>
    <n v="2016"/>
    <x v="25"/>
    <n v="2.35"/>
    <n v="0"/>
    <x v="109"/>
    <n v="-0.94"/>
    <n v="5.8"/>
  </r>
  <r>
    <s v="Pierre Morel"/>
    <n v="115"/>
    <n v="180"/>
    <n v="10640645"/>
    <n v="40000000"/>
    <s v="Ray Winstone"/>
    <n v="1000"/>
    <s v="Mark Rylance"/>
    <n v="535"/>
    <s v="Jasmine Trinca"/>
    <n v="87"/>
    <s v="The GunmanÂ "/>
    <x v="156"/>
    <n v="1686"/>
    <n v="110"/>
    <x v="1"/>
    <n v="2015"/>
    <x v="25"/>
    <n v="2.35"/>
    <n v="0"/>
    <x v="20"/>
    <n v="-0.73"/>
    <n v="5.8"/>
  </r>
  <r>
    <s v="Joe Wright"/>
    <n v="111"/>
    <n v="456"/>
    <n v="34964818"/>
    <n v="150000000"/>
    <s v="Hugh Jackman"/>
    <n v="20000"/>
    <s v="Cara Delevingne"/>
    <n v="548"/>
    <s v="Nonso Anozie"/>
    <n v="394"/>
    <s v="PanÂ "/>
    <x v="157"/>
    <n v="21393"/>
    <n v="186"/>
    <x v="1"/>
    <n v="2015"/>
    <x v="25"/>
    <n v="2.35"/>
    <n v="24000"/>
    <x v="61"/>
    <n v="-0.77"/>
    <n v="5.8"/>
  </r>
  <r>
    <s v="Joe Wright"/>
    <n v="111"/>
    <n v="456"/>
    <n v="34964818"/>
    <n v="150000000"/>
    <s v="Hugh Jackman"/>
    <n v="20000"/>
    <s v="Cara Delevingne"/>
    <n v="548"/>
    <s v="Nonso Anozie"/>
    <n v="394"/>
    <s v="PanÂ "/>
    <x v="157"/>
    <n v="21393"/>
    <n v="186"/>
    <x v="1"/>
    <n v="2015"/>
    <x v="25"/>
    <n v="2.35"/>
    <n v="24000"/>
    <x v="61"/>
    <n v="-0.77"/>
    <n v="5.8"/>
  </r>
  <r>
    <s v="Joe Wright"/>
    <n v="111"/>
    <n v="456"/>
    <n v="34964818"/>
    <n v="150000000"/>
    <s v="Hugh Jackman"/>
    <n v="20000"/>
    <s v="Cara Delevingne"/>
    <n v="559"/>
    <s v="Nonso Anozie"/>
    <n v="394"/>
    <s v="PanÂ "/>
    <x v="158"/>
    <n v="21404"/>
    <n v="186"/>
    <x v="1"/>
    <n v="2015"/>
    <x v="25"/>
    <n v="2.35"/>
    <n v="24000"/>
    <x v="61"/>
    <n v="-0.77"/>
    <n v="5.8"/>
  </r>
  <r>
    <s v="Gregory Jacobs"/>
    <n v="115"/>
    <n v="13"/>
    <n v="66009973"/>
    <n v="14800000"/>
    <s v="Matt Bomer"/>
    <n v="20000"/>
    <s v="Channing Tatum"/>
    <n v="17000"/>
    <s v="Kevin Nash"/>
    <n v="642"/>
    <s v="Magic Mike XXLÂ "/>
    <x v="159"/>
    <n v="38963"/>
    <n v="135"/>
    <x v="1"/>
    <n v="2015"/>
    <x v="26"/>
    <n v="2.35"/>
    <n v="41000"/>
    <x v="48"/>
    <n v="3.46"/>
    <n v="5.7"/>
  </r>
  <r>
    <s v="Jessie Nelson"/>
    <n v="107"/>
    <n v="24"/>
    <n v="26284475"/>
    <n v="17000000"/>
    <s v="Olivia Wilde"/>
    <n v="10000"/>
    <s v="Alex Borstein"/>
    <n v="566"/>
    <s v="TimothÃ©e Chalamet"/>
    <n v="85"/>
    <s v="Love the CoopersÂ "/>
    <x v="160"/>
    <n v="10691"/>
    <n v="68"/>
    <x v="1"/>
    <n v="2015"/>
    <x v="26"/>
    <n v="2.35"/>
    <n v="0"/>
    <x v="65"/>
    <n v="0.55000000000000004"/>
    <n v="5.7"/>
  </r>
  <r>
    <s v="Chris Columbus"/>
    <n v="106"/>
    <n v="0"/>
    <n v="78747585"/>
    <n v="88000000"/>
    <s v="Peter Dinklage"/>
    <n v="22000"/>
    <s v="Adam Sandler"/>
    <n v="11000"/>
    <s v="Josh Gad"/>
    <n v="1000"/>
    <s v="PixelsÂ "/>
    <x v="161"/>
    <n v="35367"/>
    <n v="342"/>
    <x v="1"/>
    <n v="2015"/>
    <x v="27"/>
    <n v="2.35"/>
    <n v="39000"/>
    <x v="110"/>
    <n v="-0.11"/>
    <n v="5.6"/>
  </r>
  <r>
    <s v="Henry Hobson"/>
    <n v="95"/>
    <n v="9"/>
    <n v="131175"/>
    <n v="8500000"/>
    <s v="Joely Richardson"/>
    <n v="584"/>
    <s v="J.D. Evermore"/>
    <n v="430"/>
    <s v="David A Cole"/>
    <n v="428"/>
    <s v="MaggieÂ "/>
    <x v="162"/>
    <n v="1885"/>
    <n v="200"/>
    <x v="1"/>
    <n v="2015"/>
    <x v="27"/>
    <n v="2.35"/>
    <n v="22000"/>
    <x v="111"/>
    <n v="-0.98"/>
    <n v="5.6"/>
  </r>
  <r>
    <s v="Paul Feig"/>
    <n v="116"/>
    <n v="176"/>
    <n v="118099659"/>
    <n v="144000000"/>
    <s v="Ed Begley Jr."/>
    <n v="783"/>
    <s v="Kate McKinnon"/>
    <n v="370"/>
    <s v="Zach Woods"/>
    <n v="322"/>
    <s v="GhostbustersÂ "/>
    <x v="163"/>
    <n v="2097"/>
    <n v="1211"/>
    <x v="1"/>
    <n v="2016"/>
    <x v="28"/>
    <n v="2.35"/>
    <n v="62000"/>
    <x v="112"/>
    <n v="-0.18"/>
    <n v="5.5"/>
  </r>
  <r>
    <s v="Paul Feig"/>
    <n v="116"/>
    <n v="176"/>
    <n v="118099659"/>
    <n v="144000000"/>
    <s v="Ed Begley Jr."/>
    <n v="783"/>
    <s v="Kate McKinnon"/>
    <n v="370"/>
    <s v="Zach Woods"/>
    <n v="322"/>
    <s v="GhostbustersÂ "/>
    <x v="164"/>
    <n v="2097"/>
    <n v="1211"/>
    <x v="1"/>
    <n v="2016"/>
    <x v="28"/>
    <n v="2.35"/>
    <n v="62000"/>
    <x v="112"/>
    <n v="-0.18"/>
    <n v="5.5"/>
  </r>
  <r>
    <s v="Roland Emmerich"/>
    <n v="120"/>
    <n v="776"/>
    <n v="102315545"/>
    <n v="165000000"/>
    <s v="Vivica A. Fox"/>
    <n v="890"/>
    <s v="Sela Ward"/>
    <n v="812"/>
    <s v="Judd Hirsch"/>
    <n v="535"/>
    <s v="Independence Day: ResurgenceÂ "/>
    <x v="165"/>
    <n v="3233"/>
    <n v="520"/>
    <x v="1"/>
    <n v="2016"/>
    <x v="28"/>
    <n v="2.35"/>
    <n v="67000"/>
    <x v="3"/>
    <n v="-0.38"/>
    <n v="5.5"/>
  </r>
  <r>
    <s v="Alex Proyas"/>
    <n v="126"/>
    <n v="295"/>
    <n v="31141074"/>
    <n v="140000000"/>
    <s v="Gerard Butler"/>
    <n v="18000"/>
    <s v="Elodie Yung"/>
    <n v="934"/>
    <s v="Bryan Brown"/>
    <n v="284"/>
    <s v="Gods of EgyptÂ "/>
    <x v="166"/>
    <n v="19769"/>
    <n v="273"/>
    <x v="1"/>
    <n v="2016"/>
    <x v="28"/>
    <n v="2.35"/>
    <n v="24000"/>
    <x v="30"/>
    <n v="-0.78"/>
    <n v="5.5"/>
  </r>
  <r>
    <s v="David Koepp"/>
    <n v="107"/>
    <n v="192"/>
    <n v="7605668"/>
    <n v="60000000"/>
    <s v="Johnny Depp"/>
    <n v="40000"/>
    <s v="Olivia Munn"/>
    <n v="2000"/>
    <s v="Ulrich Thomsen"/>
    <n v="280"/>
    <s v="MortdecaiÂ "/>
    <x v="167"/>
    <n v="42683"/>
    <n v="188"/>
    <x v="1"/>
    <n v="2015"/>
    <x v="28"/>
    <n v="2.35"/>
    <n v="12000"/>
    <x v="113"/>
    <n v="-0.87"/>
    <n v="5.5"/>
  </r>
  <r>
    <s v="Benjamin Dickinson"/>
    <n v="97"/>
    <n v="4"/>
    <n v="62480"/>
    <n v="1000000"/>
    <s v="Nora Zehetner"/>
    <n v="446"/>
    <s v="Alexia Rasmussen"/>
    <n v="171"/>
    <s v="Meredith Hagner"/>
    <n v="150"/>
    <s v="Creative ControlÂ "/>
    <x v="168"/>
    <n v="928"/>
    <n v="7"/>
    <x v="1"/>
    <n v="2015"/>
    <x v="28"/>
    <n v="2.39"/>
    <n v="793"/>
    <x v="114"/>
    <n v="-0.94"/>
    <n v="5.5"/>
  </r>
  <r>
    <s v="Cyrus Nowrasteh"/>
    <n v="111"/>
    <n v="19"/>
    <n v="6462576"/>
    <n v="18500000"/>
    <s v="Clive Russell"/>
    <n v="241"/>
    <s v="Vincent Walsh"/>
    <n v="118"/>
    <s v="Finn Ireland"/>
    <n v="107"/>
    <s v="The Young MessiahÂ "/>
    <x v="169"/>
    <n v="824"/>
    <n v="30"/>
    <x v="1"/>
    <n v="2016"/>
    <x v="29"/>
    <n v="2.35"/>
    <n v="0"/>
    <x v="2"/>
    <n v="-0.65"/>
    <n v="5.4"/>
  </r>
  <r>
    <s v="Cameron Crowe"/>
    <n v="105"/>
    <n v="488"/>
    <n v="20991497"/>
    <n v="37000000"/>
    <s v="Emma Stone"/>
    <n v="15000"/>
    <s v="Bradley Cooper"/>
    <n v="14000"/>
    <s v="Bill Murray"/>
    <n v="13000"/>
    <s v="AlohaÂ "/>
    <x v="170"/>
    <n v="44037"/>
    <n v="172"/>
    <x v="1"/>
    <n v="2015"/>
    <x v="29"/>
    <n v="1.85"/>
    <n v="11000"/>
    <x v="115"/>
    <n v="-0.43"/>
    <n v="5.4"/>
  </r>
  <r>
    <s v="Cameron Crowe"/>
    <n v="105"/>
    <n v="488"/>
    <n v="20991497"/>
    <n v="37000000"/>
    <s v="Emma Stone"/>
    <n v="15000"/>
    <s v="Bradley Cooper"/>
    <n v="14000"/>
    <s v="Bill Murray"/>
    <n v="13000"/>
    <s v="AlohaÂ "/>
    <x v="171"/>
    <n v="44037"/>
    <n v="172"/>
    <x v="1"/>
    <n v="2015"/>
    <x v="29"/>
    <n v="1.85"/>
    <n v="11000"/>
    <x v="115"/>
    <n v="-0.43"/>
    <n v="5.4"/>
  </r>
  <r>
    <s v="Ken Scott"/>
    <n v="91"/>
    <n v="31"/>
    <n v="10214013"/>
    <n v="35000000"/>
    <s v="Tom Wilkinson"/>
    <n v="1000"/>
    <s v="June Diane Raphael"/>
    <n v="249"/>
    <s v="Melissa McMeekin"/>
    <n v="141"/>
    <s v="Unfinished BusinessÂ "/>
    <x v="172"/>
    <n v="1564"/>
    <n v="89"/>
    <x v="1"/>
    <n v="2015"/>
    <x v="29"/>
    <n v="2.35"/>
    <n v="0"/>
    <x v="65"/>
    <n v="-0.71"/>
    <n v="5.4"/>
  </r>
  <r>
    <s v="Lana Wachowski"/>
    <n v="127"/>
    <n v="0"/>
    <n v="47375327"/>
    <n v="176000000"/>
    <s v="Channing Tatum"/>
    <n v="17000"/>
    <s v="Mila Kunis"/>
    <n v="15000"/>
    <s v="Eddie Redmayne"/>
    <n v="13000"/>
    <s v="Jupiter AscendingÂ "/>
    <x v="173"/>
    <n v="47334"/>
    <n v="720"/>
    <x v="1"/>
    <n v="2015"/>
    <x v="29"/>
    <n v="2.35"/>
    <n v="44000"/>
    <x v="3"/>
    <n v="-0.73"/>
    <n v="5.4"/>
  </r>
  <r>
    <s v="Michael Mann"/>
    <n v="133"/>
    <n v="0"/>
    <n v="7097125"/>
    <n v="70000000"/>
    <s v="Chris Hemsworth"/>
    <n v="26000"/>
    <s v="Archie Kao"/>
    <n v="326"/>
    <s v="Brandon Molale"/>
    <n v="301"/>
    <s v="BlackhatÂ "/>
    <x v="174"/>
    <n v="28129"/>
    <n v="207"/>
    <x v="1"/>
    <n v="2015"/>
    <x v="29"/>
    <n v="2.35"/>
    <n v="11000"/>
    <x v="20"/>
    <n v="-0.9"/>
    <n v="5.4"/>
  </r>
  <r>
    <s v="Ben Falcone"/>
    <n v="99"/>
    <n v="265"/>
    <n v="63034755"/>
    <n v="29000000"/>
    <s v="Peter Dinklage"/>
    <n v="22000"/>
    <s v="Tyler Labine"/>
    <n v="779"/>
    <s v="Ben Falcone"/>
    <n v="265"/>
    <s v="The BossÂ "/>
    <x v="175"/>
    <n v="23562"/>
    <n v="96"/>
    <x v="1"/>
    <n v="2016"/>
    <x v="30"/>
    <n v="1.85"/>
    <n v="0"/>
    <x v="65"/>
    <n v="1.17"/>
    <n v="5.3"/>
  </r>
  <r>
    <s v="Jerry Jameson"/>
    <n v="97"/>
    <n v="5"/>
    <n v="2557668"/>
    <n v="2000000"/>
    <s v="David Oyelowo"/>
    <n v="1000"/>
    <s v="Leonor Varela"/>
    <n v="426"/>
    <s v="Sydelle Noel"/>
    <n v="349"/>
    <s v="CaptiveÂ "/>
    <x v="176"/>
    <n v="2739"/>
    <n v="22"/>
    <x v="1"/>
    <n v="2015"/>
    <x v="30"/>
    <n v="1.85"/>
    <n v="0"/>
    <x v="66"/>
    <n v="0.28000000000000003"/>
    <n v="5.3"/>
  </r>
  <r>
    <s v="Ericson Core"/>
    <n v="114"/>
    <n v="19"/>
    <n v="28772222"/>
    <n v="105000000"/>
    <s v="Ray Winstone"/>
    <n v="1000"/>
    <s v="Edgar RamÃ­rez"/>
    <n v="897"/>
    <s v="Delroy Lindo"/>
    <n v="848"/>
    <s v="Point BreakÂ "/>
    <x v="177"/>
    <n v="3962"/>
    <n v="163"/>
    <x v="1"/>
    <n v="2015"/>
    <x v="30"/>
    <n v="2.35"/>
    <n v="37000"/>
    <x v="116"/>
    <n v="-0.73"/>
    <n v="5.3"/>
  </r>
  <r>
    <s v="Ericson Core"/>
    <n v="114"/>
    <n v="19"/>
    <n v="28772222"/>
    <n v="105000000"/>
    <s v="Ray Winstone"/>
    <n v="1000"/>
    <s v="Edgar RamÃ­rez"/>
    <n v="897"/>
    <s v="Delroy Lindo"/>
    <n v="848"/>
    <s v="Point BreakÂ "/>
    <x v="178"/>
    <n v="3962"/>
    <n v="163"/>
    <x v="1"/>
    <n v="2015"/>
    <x v="30"/>
    <n v="2.35"/>
    <n v="37000"/>
    <x v="116"/>
    <n v="-0.73"/>
    <n v="5.3"/>
  </r>
  <r>
    <s v="Angelina Jolie Pitt"/>
    <n v="122"/>
    <n v="11000"/>
    <n v="531009"/>
    <n v="10000000"/>
    <s v="Brad Pitt"/>
    <n v="11000"/>
    <s v="Angelina Jolie Pitt"/>
    <n v="11000"/>
    <s v="Melvil Poupaud"/>
    <n v="188"/>
    <s v="By the SeaÂ "/>
    <x v="179"/>
    <n v="22319"/>
    <n v="61"/>
    <x v="1"/>
    <n v="2015"/>
    <x v="30"/>
    <n v="2.35"/>
    <n v="0"/>
    <x v="18"/>
    <n v="-0.95"/>
    <n v="5.3"/>
  </r>
  <r>
    <s v="J Blakeson"/>
    <n v="112"/>
    <n v="5"/>
    <n v="34912982"/>
    <n v="38000000"/>
    <s v="ChloÃ« Grace Moretz"/>
    <n v="17000"/>
    <s v="Maggie Siff"/>
    <n v="1000"/>
    <s v="Nick Robinson"/>
    <n v="724"/>
    <s v="The 5th WaveÂ "/>
    <x v="180"/>
    <n v="19974"/>
    <n v="266"/>
    <x v="1"/>
    <n v="2016"/>
    <x v="31"/>
    <n v="2.35"/>
    <n v="14000"/>
    <x v="8"/>
    <n v="-0.08"/>
    <n v="5.2"/>
  </r>
  <r>
    <s v="David Gelb"/>
    <n v="83"/>
    <n v="26"/>
    <n v="25799043"/>
    <n v="3300000"/>
    <s v="Olivia Wilde"/>
    <n v="10000"/>
    <s v="Mark Duplass"/>
    <n v="830"/>
    <s v="Donald Glover"/>
    <n v="801"/>
    <s v="The Lazarus EffectÂ "/>
    <x v="181"/>
    <n v="11771"/>
    <n v="126"/>
    <x v="1"/>
    <n v="2015"/>
    <x v="31"/>
    <n v="2.35"/>
    <n v="0"/>
    <x v="117"/>
    <n v="6.82"/>
    <n v="5.2"/>
  </r>
  <r>
    <s v="CiarÃ¡n Foy"/>
    <n v="97"/>
    <n v="11"/>
    <n v="27736779"/>
    <n v="10000000"/>
    <s v="Laila Haley"/>
    <n v="1000"/>
    <s v="James Ransone"/>
    <n v="412"/>
    <s v="Jaden Klein"/>
    <n v="220"/>
    <s v="Sinister 2Â "/>
    <x v="182"/>
    <n v="2403"/>
    <n v="126"/>
    <x v="1"/>
    <n v="2015"/>
    <x v="31"/>
    <n v="2.35"/>
    <n v="13000"/>
    <x v="12"/>
    <n v="1.77"/>
    <n v="5.2"/>
  </r>
  <r>
    <s v="Anne Fletcher"/>
    <n v="87"/>
    <n v="98"/>
    <n v="34507079"/>
    <n v="35000000"/>
    <s v="Jim Gaffigan"/>
    <n v="472"/>
    <s v="Richard T. Jones"/>
    <n v="328"/>
    <s v="Michael Mosley"/>
    <n v="253"/>
    <s v="Hot PursuitÂ "/>
    <x v="183"/>
    <n v="1679"/>
    <n v="118"/>
    <x v="1"/>
    <n v="2015"/>
    <x v="32"/>
    <n v="2.35"/>
    <n v="0"/>
    <x v="71"/>
    <n v="-0.01"/>
    <n v="5.0999999999999996"/>
  </r>
  <r>
    <s v="Steve Pink"/>
    <n v="99"/>
    <n v="38"/>
    <n v="12282677"/>
    <n v="14000000"/>
    <s v="Adam Scott"/>
    <n v="3000"/>
    <s v="Gillian Jacobs"/>
    <n v="837"/>
    <s v="Collette Wolfe"/>
    <n v="390"/>
    <s v="Hot Tub Time Machine 2Â "/>
    <x v="184"/>
    <n v="4702"/>
    <n v="96"/>
    <x v="1"/>
    <n v="2015"/>
    <x v="32"/>
    <n v="1.85"/>
    <n v="0"/>
    <x v="118"/>
    <n v="-0.12"/>
    <n v="5.0999999999999996"/>
  </r>
  <r>
    <s v="Camille Delamarre"/>
    <n v="96"/>
    <n v="11"/>
    <n v="16027866"/>
    <n v="25000000"/>
    <s v="Ed Skrein"/>
    <n v="805"/>
    <s v="NoÃ©mie Lenoir"/>
    <n v="173"/>
    <s v="Radivoje Bukvic"/>
    <n v="150"/>
    <s v="The Transporter RefueledÂ "/>
    <x v="185"/>
    <n v="1411"/>
    <n v="121"/>
    <x v="1"/>
    <n v="2015"/>
    <x v="32"/>
    <n v="2.35"/>
    <n v="0"/>
    <x v="36"/>
    <n v="-0.36"/>
    <n v="5.0999999999999996"/>
  </r>
  <r>
    <s v="Enrique Begne"/>
    <n v="101"/>
    <n v="0"/>
    <n v="3105269"/>
    <n v="3000000"/>
    <s v="Kevin Pollak"/>
    <n v="574"/>
    <s v="HÃ©ctor JimÃ©nez"/>
    <n v="327"/>
    <s v="Erick Elias"/>
    <n v="165"/>
    <s v="CompadresÂ "/>
    <x v="186"/>
    <n v="1335"/>
    <n v="8"/>
    <x v="1"/>
    <n v="2016"/>
    <x v="33"/>
    <m/>
    <n v="174"/>
    <x v="81"/>
    <n v="0.04"/>
    <n v="5"/>
  </r>
  <r>
    <s v="Walt Becker"/>
    <n v="92"/>
    <n v="12"/>
    <n v="85884815"/>
    <n v="90000000"/>
    <s v="Bella Thorne"/>
    <n v="35000"/>
    <s v="Joshua Mikel"/>
    <n v="1000"/>
    <s v="Jesse McCartney"/>
    <n v="1000"/>
    <s v="Alvin and the Chipmunks: The Road ChipÂ "/>
    <x v="187"/>
    <n v="38450"/>
    <n v="53"/>
    <x v="1"/>
    <n v="2015"/>
    <x v="33"/>
    <n v="1.85"/>
    <n v="0"/>
    <x v="119"/>
    <n v="-0.05"/>
    <n v="5"/>
  </r>
  <r>
    <s v="Jason Zada"/>
    <n v="93"/>
    <n v="4"/>
    <n v="26583369"/>
    <n v="10000000"/>
    <s v="Eoin Macken"/>
    <n v="533"/>
    <s v="Stephanie Vogt"/>
    <n v="35"/>
    <s v="Gen Seto"/>
    <n v="4"/>
    <s v="The ForestÂ "/>
    <x v="188"/>
    <n v="578"/>
    <n v="127"/>
    <x v="1"/>
    <n v="2016"/>
    <x v="34"/>
    <n v="1.85"/>
    <n v="10000"/>
    <x v="12"/>
    <n v="1.66"/>
    <n v="4.8"/>
  </r>
  <r>
    <s v="Ben Stiller"/>
    <n v="102"/>
    <n v="0"/>
    <n v="28837115"/>
    <n v="50000000"/>
    <s v="Milla Jovovich"/>
    <n v="14000"/>
    <s v="Will Ferrell"/>
    <n v="8000"/>
    <s v="Justin Theroux"/>
    <n v="1000"/>
    <s v="Zoolander 2Â "/>
    <x v="189"/>
    <n v="24107"/>
    <n v="150"/>
    <x v="1"/>
    <n v="2016"/>
    <x v="34"/>
    <n v="2.35"/>
    <n v="28000"/>
    <x v="65"/>
    <n v="-0.42"/>
    <n v="4.8"/>
  </r>
  <r>
    <s v="Warren P. Sonoda"/>
    <n v="105"/>
    <n v="28"/>
    <n v="123777"/>
    <n v="3500000"/>
    <s v="Diahann Carroll"/>
    <n v="426"/>
    <s v="Mykel Shannon Jenkins"/>
    <n v="294"/>
    <s v="Lara Jean Chorostecki"/>
    <n v="131"/>
    <s v="The Masked SaintÂ "/>
    <x v="190"/>
    <n v="1043"/>
    <n v="15"/>
    <x v="1"/>
    <n v="2016"/>
    <x v="35"/>
    <n v="1.85"/>
    <n v="0"/>
    <x v="120"/>
    <n v="-0.96"/>
    <n v="4.7"/>
  </r>
  <r>
    <s v="Rob Cohen"/>
    <n v="91"/>
    <n v="357"/>
    <n v="35385560"/>
    <n v="4000000"/>
    <s v="Ryan Guzman"/>
    <n v="3000"/>
    <s v="Hill Harper"/>
    <n v="465"/>
    <s v="Adam Hicks"/>
    <n v="326"/>
    <s v="The Boy Next DoorÂ "/>
    <x v="191"/>
    <n v="4807"/>
    <n v="131"/>
    <x v="1"/>
    <n v="2015"/>
    <x v="36"/>
    <n v="2.35"/>
    <n v="8000"/>
    <x v="45"/>
    <n v="7.85"/>
    <n v="4.5999999999999996"/>
  </r>
  <r>
    <s v="Michael Polish"/>
    <n v="121"/>
    <n v="35"/>
    <n v="4700361"/>
    <n v="5000000"/>
    <s v="Hayden Christensen"/>
    <n v="4000"/>
    <s v="Bobby Batson"/>
    <n v="849"/>
    <s v="Cynthia Barrett"/>
    <n v="473"/>
    <s v="90 Minutes in HeavenÂ "/>
    <x v="192"/>
    <n v="6617"/>
    <n v="29"/>
    <x v="1"/>
    <n v="2015"/>
    <x v="36"/>
    <n v="2.35"/>
    <n v="0"/>
    <x v="2"/>
    <n v="-0.06"/>
    <n v="4.5999999999999996"/>
  </r>
  <r>
    <s v="Bille Woodruff"/>
    <n v="96"/>
    <n v="23"/>
    <n v="9658370"/>
    <n v="5000000"/>
    <s v="Donald Faison"/>
    <n v="927"/>
    <s v="Brandy Norwood"/>
    <n v="509"/>
    <s v="Lauren London"/>
    <n v="503"/>
    <s v="The Perfect MatchÂ "/>
    <x v="193"/>
    <n v="3552"/>
    <n v="9"/>
    <x v="1"/>
    <n v="2016"/>
    <x v="37"/>
    <m/>
    <n v="740"/>
    <x v="92"/>
    <n v="0.93"/>
    <n v="4.5"/>
  </r>
  <r>
    <s v="Mark Neveldine"/>
    <n v="91"/>
    <n v="83"/>
    <n v="1712111"/>
    <n v="8495000"/>
    <s v="Djimon Hounsou"/>
    <n v="3000"/>
    <s v="Alison Lohman"/>
    <n v="1000"/>
    <s v="Dougray Scott"/>
    <n v="794"/>
    <s v="The Vatican TapesÂ "/>
    <x v="194"/>
    <n v="7875"/>
    <n v="53"/>
    <x v="1"/>
    <n v="2015"/>
    <x v="37"/>
    <n v="1.85"/>
    <n v="0"/>
    <x v="49"/>
    <n v="-0.8"/>
    <n v="4.5"/>
  </r>
  <r>
    <s v="Roland Emmerich"/>
    <n v="129"/>
    <n v="776"/>
    <n v="186354"/>
    <n v="13500000"/>
    <s v="Jeremy Irvine"/>
    <n v="25000"/>
    <s v="Caleb Landry Jones"/>
    <n v="463"/>
    <s v="Matt Craven"/>
    <n v="256"/>
    <s v="StonewallÂ "/>
    <x v="195"/>
    <n v="26176"/>
    <n v="30"/>
    <x v="1"/>
    <n v="2015"/>
    <x v="37"/>
    <n v="2.35"/>
    <n v="0"/>
    <x v="2"/>
    <n v="-0.99"/>
    <n v="4.5"/>
  </r>
  <r>
    <s v="Andy Fickman"/>
    <n v="94"/>
    <n v="99"/>
    <n v="71038190"/>
    <n v="30000000"/>
    <s v="D.B. Woodside"/>
    <n v="598"/>
    <s v="Daniella Alonso"/>
    <n v="557"/>
    <s v="Eduardo VerÃ¡stegui"/>
    <n v="377"/>
    <s v="Paul Blart: Mall Cop 2Â "/>
    <x v="196"/>
    <n v="3552"/>
    <n v="123"/>
    <x v="1"/>
    <n v="2015"/>
    <x v="38"/>
    <n v="1.85"/>
    <n v="8000"/>
    <x v="71"/>
    <n v="1.37"/>
    <n v="4.4000000000000004"/>
  </r>
  <r>
    <s v="Josh Trank"/>
    <n v="100"/>
    <n v="128"/>
    <n v="56114221"/>
    <n v="120000000"/>
    <s v="Tim Blake Nelson"/>
    <n v="596"/>
    <s v="Reg E. Cathey"/>
    <n v="360"/>
    <s v="Tim Heidecker"/>
    <n v="78"/>
    <s v="Fantastic FourÂ "/>
    <x v="197"/>
    <n v="1261"/>
    <n v="695"/>
    <x v="1"/>
    <n v="2015"/>
    <x v="39"/>
    <n v="2.35"/>
    <n v="41000"/>
    <x v="3"/>
    <n v="-0.53"/>
    <n v="4.3"/>
  </r>
  <r>
    <s v="Josh Trank"/>
    <n v="100"/>
    <n v="128"/>
    <n v="56114221"/>
    <n v="120000000"/>
    <s v="Tim Blake Nelson"/>
    <n v="596"/>
    <s v="Reg E. Cathey"/>
    <n v="360"/>
    <s v="Tim Heidecker"/>
    <n v="78"/>
    <s v="Fantastic FourÂ "/>
    <x v="197"/>
    <n v="1261"/>
    <n v="695"/>
    <x v="1"/>
    <n v="2015"/>
    <x v="39"/>
    <n v="2.35"/>
    <n v="41000"/>
    <x v="3"/>
    <n v="-0.53"/>
    <n v="4.3"/>
  </r>
  <r>
    <s v="Travis Cluff"/>
    <n v="81"/>
    <n v="3"/>
    <n v="22757819"/>
    <n v="100000"/>
    <s v="Pfeifer Brown"/>
    <n v="220"/>
    <s v="Cassidy Gifford"/>
    <n v="40"/>
    <s v="Reese Mishler"/>
    <n v="7"/>
    <s v="The GallowsÂ "/>
    <x v="198"/>
    <n v="276"/>
    <n v="150"/>
    <x v="1"/>
    <n v="2015"/>
    <x v="40"/>
    <n v="1.85"/>
    <n v="0"/>
    <x v="49"/>
    <n v="226.58"/>
    <n v="4.2"/>
  </r>
  <r>
    <s v="Sam Taylor-Johnson"/>
    <n v="129"/>
    <n v="456"/>
    <n v="166147885"/>
    <n v="40000000"/>
    <s v="Jennifer Ehle"/>
    <n v="1000"/>
    <s v="Luke Grimes"/>
    <n v="935"/>
    <s v="Callum Rennie"/>
    <n v="716"/>
    <s v="Fifty Shades of GreyÂ "/>
    <x v="199"/>
    <n v="4585"/>
    <n v="1360"/>
    <x v="1"/>
    <n v="2015"/>
    <x v="41"/>
    <n v="2.35"/>
    <n v="101000"/>
    <x v="18"/>
    <n v="3.15"/>
    <n v="4.0999999999999996"/>
  </r>
  <r>
    <s v="Michael Tiddes"/>
    <n v="92"/>
    <n v="89"/>
    <n v="11675178"/>
    <n v="5000000"/>
    <s v="Fred Willard"/>
    <n v="729"/>
    <s v="Mike Epps"/>
    <n v="706"/>
    <s v="Russell Peters"/>
    <n v="355"/>
    <s v="Fifty Shades of BlackÂ "/>
    <x v="200"/>
    <n v="2848"/>
    <n v="53"/>
    <x v="1"/>
    <n v="2016"/>
    <x v="42"/>
    <m/>
    <n v="11000"/>
    <x v="65"/>
    <n v="1.34"/>
    <n v="3.5"/>
  </r>
  <r>
    <s v="Harold Cronk"/>
    <n v="120"/>
    <n v="18"/>
    <n v="20773070"/>
    <n v="5000000"/>
    <s v="Benjamin A. Onyango"/>
    <n v="634"/>
    <s v="Robin Givens"/>
    <n v="420"/>
    <s v="Maria Canals-Barrera"/>
    <n v="295"/>
    <s v="God's Not Dead 2Â "/>
    <x v="201"/>
    <n v="1810"/>
    <n v="102"/>
    <x v="1"/>
    <n v="2016"/>
    <x v="43"/>
    <n v="2.35"/>
    <n v="0"/>
    <x v="2"/>
    <n v="3.15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3">
        <item x="52"/>
        <item x="71"/>
        <item x="83"/>
        <item x="70"/>
        <item x="50"/>
        <item x="28"/>
        <item x="190"/>
        <item x="186"/>
        <item x="49"/>
        <item x="168"/>
        <item x="193"/>
        <item x="141"/>
        <item x="169"/>
        <item x="195"/>
        <item x="192"/>
        <item x="68"/>
        <item x="37"/>
        <item x="90"/>
        <item x="176"/>
        <item x="53"/>
        <item x="201"/>
        <item x="88"/>
        <item x="152"/>
        <item x="109"/>
        <item x="79"/>
        <item x="11"/>
        <item x="194"/>
        <item x="179"/>
        <item x="155"/>
        <item x="160"/>
        <item x="187"/>
        <item x="120"/>
        <item x="200"/>
        <item x="62"/>
        <item x="140"/>
        <item x="142"/>
        <item x="122"/>
        <item x="82"/>
        <item x="81"/>
        <item x="198"/>
        <item x="72"/>
        <item x="132"/>
        <item x="110"/>
        <item x="33"/>
        <item x="76"/>
        <item x="175"/>
        <item x="126"/>
        <item x="125"/>
        <item x="131"/>
        <item x="86"/>
        <item x="89"/>
        <item x="61"/>
        <item x="188"/>
        <item x="138"/>
        <item x="78"/>
        <item x="112"/>
        <item x="51"/>
        <item x="98"/>
        <item x="172"/>
        <item x="196"/>
        <item x="30"/>
        <item x="154"/>
        <item x="80"/>
        <item x="182"/>
        <item x="185"/>
        <item x="123"/>
        <item x="191"/>
        <item x="47"/>
        <item x="145"/>
        <item x="184"/>
        <item x="16"/>
        <item x="156"/>
        <item x="181"/>
        <item x="149"/>
        <item x="150"/>
        <item x="60"/>
        <item x="130"/>
        <item x="162"/>
        <item x="91"/>
        <item x="42"/>
        <item x="23"/>
        <item x="24"/>
        <item x="124"/>
        <item x="96"/>
        <item x="39"/>
        <item x="177"/>
        <item x="178"/>
        <item x="147"/>
        <item x="183"/>
        <item x="189"/>
        <item x="143"/>
        <item x="134"/>
        <item x="159"/>
        <item x="174"/>
        <item x="133"/>
        <item x="170"/>
        <item x="171"/>
        <item x="157"/>
        <item x="158"/>
        <item x="54"/>
        <item x="121"/>
        <item x="75"/>
        <item x="97"/>
        <item x="153"/>
        <item x="19"/>
        <item x="58"/>
        <item x="167"/>
        <item x="29"/>
        <item x="116"/>
        <item x="117"/>
        <item x="85"/>
        <item x="144"/>
        <item x="57"/>
        <item x="106"/>
        <item x="166"/>
        <item x="22"/>
        <item x="136"/>
        <item x="135"/>
        <item x="180"/>
        <item x="92"/>
        <item x="40"/>
        <item x="115"/>
        <item x="108"/>
        <item x="165"/>
        <item x="148"/>
        <item x="111"/>
        <item x="102"/>
        <item x="0"/>
        <item x="114"/>
        <item x="43"/>
        <item x="12"/>
        <item x="129"/>
        <item x="137"/>
        <item x="84"/>
        <item x="151"/>
        <item x="163"/>
        <item x="164"/>
        <item x="93"/>
        <item x="94"/>
        <item x="95"/>
        <item x="67"/>
        <item x="25"/>
        <item x="101"/>
        <item x="104"/>
        <item x="34"/>
        <item x="55"/>
        <item x="56"/>
        <item x="146"/>
        <item x="69"/>
        <item x="161"/>
        <item x="48"/>
        <item x="46"/>
        <item x="127"/>
        <item x="105"/>
        <item x="64"/>
        <item x="65"/>
        <item x="13"/>
        <item x="14"/>
        <item x="197"/>
        <item x="38"/>
        <item x="66"/>
        <item x="119"/>
        <item x="74"/>
        <item x="9"/>
        <item x="35"/>
        <item x="107"/>
        <item x="44"/>
        <item x="59"/>
        <item x="118"/>
        <item x="173"/>
        <item x="113"/>
        <item x="17"/>
        <item x="27"/>
        <item x="139"/>
        <item x="36"/>
        <item x="100"/>
        <item x="128"/>
        <item x="2"/>
        <item x="99"/>
        <item x="77"/>
        <item x="41"/>
        <item x="20"/>
        <item x="15"/>
        <item x="103"/>
        <item x="5"/>
        <item x="21"/>
        <item x="199"/>
        <item x="32"/>
        <item x="3"/>
        <item x="10"/>
        <item x="87"/>
        <item x="45"/>
        <item x="18"/>
        <item x="31"/>
        <item x="1"/>
        <item x="73"/>
        <item x="7"/>
        <item x="63"/>
        <item x="26"/>
        <item x="6"/>
        <item x="4"/>
        <item x="8"/>
        <item t="default"/>
      </items>
    </pivotField>
    <pivotField showAll="0"/>
    <pivotField showAll="0"/>
    <pivotField axis="axisRow" showAll="0">
      <items count="7">
        <item x="4"/>
        <item x="1"/>
        <item x="3"/>
        <item x="5"/>
        <item x="2"/>
        <item x="0"/>
        <item t="default"/>
      </items>
    </pivotField>
    <pivotField showAll="0"/>
    <pivotField dataField="1" showAll="0">
      <items count="45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122">
        <item x="35"/>
        <item x="52"/>
        <item x="33"/>
        <item x="57"/>
        <item x="4"/>
        <item x="24"/>
        <item x="97"/>
        <item x="0"/>
        <item x="103"/>
        <item x="89"/>
        <item x="72"/>
        <item x="102"/>
        <item x="78"/>
        <item x="30"/>
        <item x="107"/>
        <item x="3"/>
        <item x="8"/>
        <item x="25"/>
        <item x="90"/>
        <item x="83"/>
        <item x="110"/>
        <item x="120"/>
        <item x="41"/>
        <item x="67"/>
        <item x="81"/>
        <item x="71"/>
        <item x="112"/>
        <item x="113"/>
        <item x="91"/>
        <item x="20"/>
        <item x="58"/>
        <item x="76"/>
        <item x="116"/>
        <item x="36"/>
        <item x="88"/>
        <item x="62"/>
        <item x="22"/>
        <item x="109"/>
        <item x="108"/>
        <item x="95"/>
        <item x="79"/>
        <item x="87"/>
        <item x="44"/>
        <item x="1"/>
        <item x="38"/>
        <item x="105"/>
        <item x="119"/>
        <item x="70"/>
        <item x="15"/>
        <item x="46"/>
        <item x="27"/>
        <item x="100"/>
        <item x="86"/>
        <item x="43"/>
        <item x="54"/>
        <item x="13"/>
        <item x="6"/>
        <item x="68"/>
        <item x="7"/>
        <item x="64"/>
        <item x="61"/>
        <item x="73"/>
        <item x="93"/>
        <item x="34"/>
        <item x="59"/>
        <item x="69"/>
        <item x="75"/>
        <item x="14"/>
        <item x="21"/>
        <item x="51"/>
        <item x="5"/>
        <item x="9"/>
        <item x="53"/>
        <item x="29"/>
        <item x="39"/>
        <item x="31"/>
        <item x="80"/>
        <item x="23"/>
        <item x="65"/>
        <item x="104"/>
        <item x="32"/>
        <item x="74"/>
        <item x="11"/>
        <item x="48"/>
        <item x="115"/>
        <item x="99"/>
        <item x="96"/>
        <item x="94"/>
        <item x="77"/>
        <item x="82"/>
        <item x="92"/>
        <item x="118"/>
        <item x="42"/>
        <item x="10"/>
        <item x="66"/>
        <item x="47"/>
        <item x="55"/>
        <item x="40"/>
        <item x="2"/>
        <item x="50"/>
        <item x="37"/>
        <item x="19"/>
        <item x="111"/>
        <item x="28"/>
        <item x="106"/>
        <item x="60"/>
        <item x="101"/>
        <item x="84"/>
        <item x="17"/>
        <item x="18"/>
        <item x="114"/>
        <item x="16"/>
        <item x="26"/>
        <item x="98"/>
        <item x="56"/>
        <item x="63"/>
        <item x="12"/>
        <item x="117"/>
        <item x="49"/>
        <item x="45"/>
        <item x="85"/>
        <item t="default"/>
      </items>
    </pivotField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Sum of imdb_scor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3" sqref="B3"/>
    </sheetView>
  </sheetViews>
  <sheetFormatPr defaultRowHeight="15" x14ac:dyDescent="0.25"/>
  <cols>
    <col min="1" max="1" width="17" customWidth="1"/>
    <col min="2" max="2" width="18.140625" customWidth="1"/>
  </cols>
  <sheetData>
    <row r="1" spans="1:2" x14ac:dyDescent="0.25">
      <c r="A1" s="2" t="s">
        <v>12</v>
      </c>
      <c r="B1" t="s">
        <v>1014</v>
      </c>
    </row>
    <row r="3" spans="1:2" x14ac:dyDescent="0.25">
      <c r="A3" s="2" t="s">
        <v>1015</v>
      </c>
      <c r="B3" t="s">
        <v>1013</v>
      </c>
    </row>
    <row r="4" spans="1:2" x14ac:dyDescent="0.25">
      <c r="A4" s="3" t="s">
        <v>307</v>
      </c>
      <c r="B4" s="1">
        <v>7.2</v>
      </c>
    </row>
    <row r="5" spans="1:2" x14ac:dyDescent="0.25">
      <c r="A5" s="3" t="s">
        <v>35</v>
      </c>
      <c r="B5" s="1">
        <v>1300.3</v>
      </c>
    </row>
    <row r="6" spans="1:2" x14ac:dyDescent="0.25">
      <c r="A6" s="3" t="s">
        <v>300</v>
      </c>
      <c r="B6" s="1">
        <v>7.2</v>
      </c>
    </row>
    <row r="7" spans="1:2" x14ac:dyDescent="0.25">
      <c r="A7" s="3" t="s">
        <v>633</v>
      </c>
      <c r="B7" s="1">
        <v>12.5</v>
      </c>
    </row>
    <row r="8" spans="1:2" x14ac:dyDescent="0.25">
      <c r="A8" s="3" t="s">
        <v>95</v>
      </c>
      <c r="B8" s="1">
        <v>7.9</v>
      </c>
    </row>
    <row r="9" spans="1:2" x14ac:dyDescent="0.25">
      <c r="A9" s="3" t="s">
        <v>28</v>
      </c>
      <c r="B9" s="1">
        <v>8.4</v>
      </c>
    </row>
    <row r="10" spans="1:2" x14ac:dyDescent="0.25">
      <c r="A10" s="3" t="s">
        <v>1016</v>
      </c>
      <c r="B10" s="1">
        <v>1343.5000000000002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9"/>
  <sheetViews>
    <sheetView workbookViewId="0">
      <selection sqref="A1:W209"/>
    </sheetView>
  </sheetViews>
  <sheetFormatPr defaultRowHeight="15" x14ac:dyDescent="0.25"/>
  <cols>
    <col min="1" max="1" width="15.28515625" customWidth="1"/>
    <col min="2" max="2" width="14.85546875" customWidth="1"/>
    <col min="3" max="3" width="13.140625" customWidth="1"/>
    <col min="4" max="4" width="17" customWidth="1"/>
    <col min="5" max="5" width="15" customWidth="1"/>
    <col min="21" max="21" width="16.42578125" customWidth="1"/>
    <col min="22" max="22" width="15.7109375" customWidth="1"/>
    <col min="23" max="23" width="19.140625" customWidth="1"/>
    <col min="27" max="27" width="19.28515625" customWidth="1"/>
    <col min="28" max="28" width="12.42578125" customWidth="1"/>
    <col min="29" max="29" width="14.42578125" customWidth="1"/>
    <col min="30" max="30" width="21.140625" customWidth="1"/>
    <col min="31" max="31" width="19" customWidth="1"/>
    <col min="32" max="32" width="20.28515625" customWidth="1"/>
    <col min="33" max="33" width="14.42578125" customWidth="1"/>
    <col min="37" max="37" width="11.140625" customWidth="1"/>
    <col min="38" max="38" width="12.28515625" customWidth="1"/>
    <col min="39" max="39" width="9.85546875" customWidth="1"/>
    <col min="43" max="43" width="12.57031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t="s">
        <v>264</v>
      </c>
      <c r="AB1">
        <f>V2*100</f>
        <v>-64</v>
      </c>
      <c r="AC1">
        <v>7.2</v>
      </c>
    </row>
    <row r="2" spans="1:46" x14ac:dyDescent="0.25">
      <c r="A2" t="s">
        <v>23</v>
      </c>
      <c r="B2">
        <v>159</v>
      </c>
      <c r="C2">
        <v>50</v>
      </c>
      <c r="D2">
        <v>6498000</v>
      </c>
      <c r="E2">
        <v>18026148</v>
      </c>
      <c r="F2" t="s">
        <v>24</v>
      </c>
      <c r="G2">
        <v>218</v>
      </c>
      <c r="H2" t="s">
        <v>25</v>
      </c>
      <c r="I2">
        <v>133</v>
      </c>
      <c r="J2" t="s">
        <v>26</v>
      </c>
      <c r="K2">
        <v>72</v>
      </c>
      <c r="L2" t="s">
        <v>27</v>
      </c>
      <c r="M2">
        <v>62756</v>
      </c>
      <c r="N2">
        <v>554</v>
      </c>
      <c r="O2">
        <v>410</v>
      </c>
      <c r="P2" t="s">
        <v>28</v>
      </c>
      <c r="Q2">
        <v>2015</v>
      </c>
      <c r="R2">
        <v>8.4</v>
      </c>
      <c r="S2">
        <v>1.85</v>
      </c>
      <c r="T2">
        <v>21000</v>
      </c>
      <c r="U2" t="s">
        <v>29</v>
      </c>
      <c r="V2">
        <v>-0.64</v>
      </c>
      <c r="W2">
        <v>8.4</v>
      </c>
      <c r="AA2" t="s">
        <v>384</v>
      </c>
      <c r="AB2">
        <f t="shared" ref="AB2:AB65" si="0">V3*100</f>
        <v>104</v>
      </c>
      <c r="AC2">
        <v>7</v>
      </c>
      <c r="AE2" t="s">
        <v>992</v>
      </c>
      <c r="AG2" t="s">
        <v>993</v>
      </c>
    </row>
    <row r="3" spans="1:46" x14ac:dyDescent="0.25">
      <c r="A3" t="s">
        <v>30</v>
      </c>
      <c r="B3">
        <v>95</v>
      </c>
      <c r="C3">
        <v>0</v>
      </c>
      <c r="D3">
        <v>356454367</v>
      </c>
      <c r="E3">
        <v>175000000</v>
      </c>
      <c r="F3" t="s">
        <v>31</v>
      </c>
      <c r="G3">
        <v>1000</v>
      </c>
      <c r="H3" t="s">
        <v>32</v>
      </c>
      <c r="I3">
        <v>767</v>
      </c>
      <c r="J3" t="s">
        <v>33</v>
      </c>
      <c r="K3">
        <v>384</v>
      </c>
      <c r="L3" t="s">
        <v>34</v>
      </c>
      <c r="M3">
        <v>345198</v>
      </c>
      <c r="N3">
        <v>2944</v>
      </c>
      <c r="O3">
        <v>773</v>
      </c>
      <c r="P3" t="s">
        <v>35</v>
      </c>
      <c r="Q3">
        <v>2015</v>
      </c>
      <c r="R3">
        <v>8.3000000000000007</v>
      </c>
      <c r="S3">
        <v>1.85</v>
      </c>
      <c r="T3">
        <v>118000</v>
      </c>
      <c r="U3" t="s">
        <v>36</v>
      </c>
      <c r="V3">
        <v>1.04</v>
      </c>
      <c r="W3">
        <v>8.3000000000000007</v>
      </c>
      <c r="AA3" t="s">
        <v>253</v>
      </c>
      <c r="AB3">
        <f t="shared" si="0"/>
        <v>13</v>
      </c>
      <c r="AC3">
        <v>7.3</v>
      </c>
      <c r="AE3">
        <f>AVERAGE(AB1:AB72)</f>
        <v>63.888888888888886</v>
      </c>
      <c r="AF3" t="s">
        <v>991</v>
      </c>
      <c r="AG3">
        <f>AVERAGE(AC1:AC72)</f>
        <v>6.3611111111111116</v>
      </c>
      <c r="AI3" t="s">
        <v>1006</v>
      </c>
      <c r="AJ3" t="s">
        <v>1004</v>
      </c>
      <c r="AK3" t="s">
        <v>1007</v>
      </c>
      <c r="AL3" t="s">
        <v>1008</v>
      </c>
      <c r="AM3" t="s">
        <v>1009</v>
      </c>
      <c r="AN3" t="s">
        <v>1010</v>
      </c>
      <c r="AO3" t="s">
        <v>1011</v>
      </c>
      <c r="AP3" t="s">
        <v>999</v>
      </c>
      <c r="AQ3" t="s">
        <v>1000</v>
      </c>
      <c r="AR3" t="s">
        <v>1001</v>
      </c>
      <c r="AS3" t="s">
        <v>1002</v>
      </c>
      <c r="AT3" t="s">
        <v>1012</v>
      </c>
    </row>
    <row r="4" spans="1:46" x14ac:dyDescent="0.25">
      <c r="A4" t="s">
        <v>37</v>
      </c>
      <c r="B4">
        <v>118</v>
      </c>
      <c r="C4">
        <v>412</v>
      </c>
      <c r="D4">
        <v>14677654</v>
      </c>
      <c r="E4">
        <v>13000000</v>
      </c>
      <c r="F4" t="s">
        <v>38</v>
      </c>
      <c r="G4">
        <v>805</v>
      </c>
      <c r="H4" t="s">
        <v>39</v>
      </c>
      <c r="I4">
        <v>681</v>
      </c>
      <c r="J4" t="s">
        <v>40</v>
      </c>
      <c r="K4">
        <v>491</v>
      </c>
      <c r="L4" t="s">
        <v>41</v>
      </c>
      <c r="M4">
        <v>161288</v>
      </c>
      <c r="N4">
        <v>2499</v>
      </c>
      <c r="O4">
        <v>351</v>
      </c>
      <c r="P4" t="s">
        <v>35</v>
      </c>
      <c r="Q4">
        <v>2015</v>
      </c>
      <c r="R4">
        <v>8.3000000000000007</v>
      </c>
      <c r="S4">
        <v>2.35</v>
      </c>
      <c r="T4">
        <v>72000</v>
      </c>
      <c r="U4" t="s">
        <v>42</v>
      </c>
      <c r="V4">
        <v>0.13</v>
      </c>
      <c r="W4">
        <v>8.3000000000000007</v>
      </c>
      <c r="AA4" t="s">
        <v>425</v>
      </c>
      <c r="AB4">
        <f t="shared" si="0"/>
        <v>63</v>
      </c>
      <c r="AC4">
        <v>6.9</v>
      </c>
      <c r="AE4">
        <f>MEDIAN(AB1:AB72)</f>
        <v>20.5</v>
      </c>
      <c r="AF4" t="s">
        <v>990</v>
      </c>
      <c r="AG4">
        <f>MEDIAN(AC1:AC72)</f>
        <v>6.4</v>
      </c>
      <c r="AI4" t="s">
        <v>1005</v>
      </c>
      <c r="AJ4">
        <v>6.36</v>
      </c>
      <c r="AK4">
        <v>6.81</v>
      </c>
      <c r="AL4">
        <v>6.93</v>
      </c>
      <c r="AM4">
        <v>7.25</v>
      </c>
      <c r="AN4">
        <v>6.07</v>
      </c>
      <c r="AO4">
        <v>6.77</v>
      </c>
      <c r="AP4">
        <v>6.47</v>
      </c>
      <c r="AQ4">
        <v>6.1</v>
      </c>
      <c r="AR4">
        <v>5.88</v>
      </c>
      <c r="AS4">
        <v>6.27</v>
      </c>
      <c r="AT4">
        <v>6.4</v>
      </c>
    </row>
    <row r="5" spans="1:46" x14ac:dyDescent="0.25">
      <c r="A5" t="s">
        <v>43</v>
      </c>
      <c r="B5">
        <v>147</v>
      </c>
      <c r="C5">
        <v>94</v>
      </c>
      <c r="D5">
        <v>407197282</v>
      </c>
      <c r="E5">
        <v>250000000</v>
      </c>
      <c r="F5" t="s">
        <v>44</v>
      </c>
      <c r="G5">
        <v>21000</v>
      </c>
      <c r="H5" t="s">
        <v>45</v>
      </c>
      <c r="I5">
        <v>19000</v>
      </c>
      <c r="J5" t="s">
        <v>46</v>
      </c>
      <c r="K5">
        <v>11000</v>
      </c>
      <c r="L5" t="s">
        <v>47</v>
      </c>
      <c r="M5">
        <v>272670</v>
      </c>
      <c r="N5">
        <v>64798</v>
      </c>
      <c r="O5">
        <v>1022</v>
      </c>
      <c r="P5" t="s">
        <v>35</v>
      </c>
      <c r="Q5">
        <v>2016</v>
      </c>
      <c r="R5">
        <v>8.1999999999999993</v>
      </c>
      <c r="S5">
        <v>2.35</v>
      </c>
      <c r="T5">
        <v>72000</v>
      </c>
      <c r="U5" t="s">
        <v>48</v>
      </c>
      <c r="V5">
        <v>0.63</v>
      </c>
      <c r="W5">
        <v>8.1999999999999993</v>
      </c>
      <c r="AA5" t="s">
        <v>54</v>
      </c>
      <c r="AB5">
        <f t="shared" si="0"/>
        <v>526</v>
      </c>
      <c r="AC5">
        <v>8.1</v>
      </c>
    </row>
    <row r="6" spans="1:46" x14ac:dyDescent="0.25">
      <c r="A6" t="s">
        <v>49</v>
      </c>
      <c r="B6">
        <v>108</v>
      </c>
      <c r="C6">
        <v>84</v>
      </c>
      <c r="D6">
        <v>363024263</v>
      </c>
      <c r="E6">
        <v>58000000</v>
      </c>
      <c r="F6" t="s">
        <v>50</v>
      </c>
      <c r="G6">
        <v>16000</v>
      </c>
      <c r="H6" t="s">
        <v>51</v>
      </c>
      <c r="I6">
        <v>805</v>
      </c>
      <c r="J6" t="s">
        <v>52</v>
      </c>
      <c r="K6">
        <v>361</v>
      </c>
      <c r="L6" t="s">
        <v>53</v>
      </c>
      <c r="M6">
        <v>479047</v>
      </c>
      <c r="N6">
        <v>18239</v>
      </c>
      <c r="O6">
        <v>1058</v>
      </c>
      <c r="P6" t="s">
        <v>35</v>
      </c>
      <c r="Q6">
        <v>2016</v>
      </c>
      <c r="R6">
        <v>8.1</v>
      </c>
      <c r="S6">
        <v>2.35</v>
      </c>
      <c r="T6">
        <v>117000</v>
      </c>
      <c r="U6" t="s">
        <v>54</v>
      </c>
      <c r="V6">
        <v>5.26</v>
      </c>
      <c r="W6">
        <v>8.1</v>
      </c>
      <c r="AA6" t="s">
        <v>196</v>
      </c>
      <c r="AB6">
        <f t="shared" si="0"/>
        <v>125</v>
      </c>
      <c r="AC6">
        <v>7.4</v>
      </c>
    </row>
    <row r="7" spans="1:46" x14ac:dyDescent="0.25">
      <c r="A7" t="s">
        <v>55</v>
      </c>
      <c r="B7">
        <v>128</v>
      </c>
      <c r="C7">
        <v>310</v>
      </c>
      <c r="D7">
        <v>44988180</v>
      </c>
      <c r="E7">
        <v>20000000</v>
      </c>
      <c r="F7" t="s">
        <v>56</v>
      </c>
      <c r="G7">
        <v>745</v>
      </c>
      <c r="H7" t="s">
        <v>57</v>
      </c>
      <c r="I7">
        <v>168</v>
      </c>
      <c r="J7" t="s">
        <v>58</v>
      </c>
      <c r="K7">
        <v>77</v>
      </c>
      <c r="L7" t="s">
        <v>59</v>
      </c>
      <c r="M7">
        <v>195333</v>
      </c>
      <c r="N7">
        <v>1058</v>
      </c>
      <c r="O7">
        <v>409</v>
      </c>
      <c r="P7" t="s">
        <v>35</v>
      </c>
      <c r="Q7">
        <v>2015</v>
      </c>
      <c r="R7">
        <v>8.1</v>
      </c>
      <c r="S7">
        <v>1.85</v>
      </c>
      <c r="T7">
        <v>80000</v>
      </c>
      <c r="U7" t="s">
        <v>60</v>
      </c>
      <c r="V7">
        <v>1.25</v>
      </c>
      <c r="W7">
        <v>8.1</v>
      </c>
      <c r="AA7" t="s">
        <v>196</v>
      </c>
      <c r="AB7">
        <f t="shared" si="0"/>
        <v>112.00000000000001</v>
      </c>
      <c r="AC7">
        <v>6.9</v>
      </c>
    </row>
    <row r="8" spans="1:46" x14ac:dyDescent="0.25">
      <c r="A8" t="s">
        <v>61</v>
      </c>
      <c r="B8">
        <v>151</v>
      </c>
      <c r="C8">
        <v>0</v>
      </c>
      <c r="D8">
        <v>228430993</v>
      </c>
      <c r="E8">
        <v>108000000</v>
      </c>
      <c r="F8" t="s">
        <v>62</v>
      </c>
      <c r="G8">
        <v>13000</v>
      </c>
      <c r="H8" t="s">
        <v>63</v>
      </c>
      <c r="I8">
        <v>801</v>
      </c>
      <c r="J8" t="s">
        <v>64</v>
      </c>
      <c r="K8">
        <v>372</v>
      </c>
      <c r="L8" t="s">
        <v>65</v>
      </c>
      <c r="M8">
        <v>472488</v>
      </c>
      <c r="N8">
        <v>14831</v>
      </c>
      <c r="O8">
        <v>1023</v>
      </c>
      <c r="P8" t="s">
        <v>35</v>
      </c>
      <c r="Q8">
        <v>2015</v>
      </c>
      <c r="R8">
        <v>8.1</v>
      </c>
      <c r="S8">
        <v>2.35</v>
      </c>
      <c r="T8">
        <v>153000</v>
      </c>
      <c r="U8" t="s">
        <v>66</v>
      </c>
      <c r="V8">
        <v>1.1200000000000001</v>
      </c>
      <c r="W8">
        <v>8.1</v>
      </c>
      <c r="AA8" t="s">
        <v>196</v>
      </c>
      <c r="AB8">
        <f t="shared" si="0"/>
        <v>36</v>
      </c>
      <c r="AC8">
        <v>6.3</v>
      </c>
      <c r="AE8">
        <f>AVERAGE(AB73:AB100)</f>
        <v>122.14285714285714</v>
      </c>
      <c r="AF8" t="s">
        <v>994</v>
      </c>
      <c r="AG8">
        <f>AVERAGE(AC73:AC100)</f>
        <v>6.8107142857142877</v>
      </c>
    </row>
    <row r="9" spans="1:46" x14ac:dyDescent="0.25">
      <c r="A9" t="s">
        <v>67</v>
      </c>
      <c r="B9">
        <v>156</v>
      </c>
      <c r="C9">
        <v>0</v>
      </c>
      <c r="D9">
        <v>183635922</v>
      </c>
      <c r="E9">
        <v>135000000</v>
      </c>
      <c r="F9" t="s">
        <v>68</v>
      </c>
      <c r="G9">
        <v>29000</v>
      </c>
      <c r="H9" t="s">
        <v>69</v>
      </c>
      <c r="I9">
        <v>27000</v>
      </c>
      <c r="J9" t="s">
        <v>70</v>
      </c>
      <c r="K9">
        <v>733</v>
      </c>
      <c r="L9" t="s">
        <v>71</v>
      </c>
      <c r="M9">
        <v>406020</v>
      </c>
      <c r="N9">
        <v>57108</v>
      </c>
      <c r="O9">
        <v>1188</v>
      </c>
      <c r="P9" t="s">
        <v>35</v>
      </c>
      <c r="Q9">
        <v>2015</v>
      </c>
      <c r="R9">
        <v>8.1</v>
      </c>
      <c r="S9">
        <v>2.35</v>
      </c>
      <c r="T9">
        <v>190000</v>
      </c>
      <c r="U9" t="s">
        <v>72</v>
      </c>
      <c r="V9">
        <v>0.36</v>
      </c>
      <c r="W9">
        <v>8.1</v>
      </c>
      <c r="AA9" t="s">
        <v>703</v>
      </c>
      <c r="AB9">
        <f t="shared" si="0"/>
        <v>2</v>
      </c>
      <c r="AC9">
        <v>6.1</v>
      </c>
      <c r="AE9">
        <f>MEDIAN(AB73:AB100)</f>
        <v>31</v>
      </c>
      <c r="AF9" t="s">
        <v>990</v>
      </c>
      <c r="AG9">
        <f>MEDIAN(AC73:AC100)</f>
        <v>6.7</v>
      </c>
    </row>
    <row r="10" spans="1:46" x14ac:dyDescent="0.25">
      <c r="A10" t="s">
        <v>73</v>
      </c>
      <c r="B10">
        <v>120</v>
      </c>
      <c r="C10">
        <v>750</v>
      </c>
      <c r="D10">
        <v>153629485</v>
      </c>
      <c r="E10">
        <v>150000000</v>
      </c>
      <c r="F10" t="s">
        <v>69</v>
      </c>
      <c r="G10">
        <v>27000</v>
      </c>
      <c r="H10" t="s">
        <v>74</v>
      </c>
      <c r="I10">
        <v>9000</v>
      </c>
      <c r="J10" t="s">
        <v>75</v>
      </c>
      <c r="K10">
        <v>943</v>
      </c>
      <c r="L10" t="s">
        <v>76</v>
      </c>
      <c r="M10">
        <v>552503</v>
      </c>
      <c r="N10">
        <v>40025</v>
      </c>
      <c r="O10">
        <v>1588</v>
      </c>
      <c r="P10" t="s">
        <v>35</v>
      </c>
      <c r="Q10">
        <v>2015</v>
      </c>
      <c r="R10">
        <v>8.1</v>
      </c>
      <c r="S10">
        <v>2.35</v>
      </c>
      <c r="T10">
        <v>191000</v>
      </c>
      <c r="U10" t="s">
        <v>77</v>
      </c>
      <c r="V10">
        <v>0.02</v>
      </c>
      <c r="W10">
        <v>8.1</v>
      </c>
      <c r="AA10" t="s">
        <v>29</v>
      </c>
      <c r="AB10">
        <f t="shared" si="0"/>
        <v>475</v>
      </c>
      <c r="AC10">
        <v>8.4</v>
      </c>
    </row>
    <row r="11" spans="1:46" x14ac:dyDescent="0.25">
      <c r="A11" t="s">
        <v>78</v>
      </c>
      <c r="B11">
        <v>167</v>
      </c>
      <c r="C11">
        <v>473</v>
      </c>
      <c r="D11">
        <v>161029270</v>
      </c>
      <c r="E11">
        <v>28000000</v>
      </c>
      <c r="F11" t="s">
        <v>79</v>
      </c>
      <c r="G11">
        <v>559</v>
      </c>
      <c r="H11" t="s">
        <v>80</v>
      </c>
      <c r="I11">
        <v>427</v>
      </c>
      <c r="J11" t="s">
        <v>81</v>
      </c>
      <c r="K11">
        <v>303</v>
      </c>
      <c r="L11" t="s">
        <v>82</v>
      </c>
      <c r="M11">
        <v>119928</v>
      </c>
      <c r="N11">
        <v>2702</v>
      </c>
      <c r="O11">
        <v>331</v>
      </c>
      <c r="P11" t="s">
        <v>35</v>
      </c>
      <c r="Q11">
        <v>2015</v>
      </c>
      <c r="R11">
        <v>7.9</v>
      </c>
      <c r="S11">
        <v>2.35</v>
      </c>
      <c r="T11">
        <v>76000</v>
      </c>
      <c r="U11" t="s">
        <v>83</v>
      </c>
      <c r="V11">
        <v>4.75</v>
      </c>
      <c r="W11">
        <v>7.9</v>
      </c>
      <c r="AA11" t="s">
        <v>744</v>
      </c>
      <c r="AB11">
        <f t="shared" si="0"/>
        <v>23</v>
      </c>
      <c r="AC11">
        <v>6.1</v>
      </c>
    </row>
    <row r="12" spans="1:46" x14ac:dyDescent="0.25">
      <c r="A12" t="s">
        <v>84</v>
      </c>
      <c r="B12">
        <v>187</v>
      </c>
      <c r="C12">
        <v>16000</v>
      </c>
      <c r="D12">
        <v>54116191</v>
      </c>
      <c r="E12">
        <v>44000000</v>
      </c>
      <c r="F12" t="s">
        <v>85</v>
      </c>
      <c r="G12">
        <v>46000</v>
      </c>
      <c r="H12" t="s">
        <v>86</v>
      </c>
      <c r="I12">
        <v>1000</v>
      </c>
      <c r="J12" t="s">
        <v>87</v>
      </c>
      <c r="K12">
        <v>1000</v>
      </c>
      <c r="L12" t="s">
        <v>88</v>
      </c>
      <c r="M12">
        <v>272839</v>
      </c>
      <c r="N12">
        <v>49912</v>
      </c>
      <c r="O12">
        <v>1018</v>
      </c>
      <c r="P12" t="s">
        <v>35</v>
      </c>
      <c r="Q12">
        <v>2015</v>
      </c>
      <c r="R12">
        <v>7.9</v>
      </c>
      <c r="S12">
        <v>2.76</v>
      </c>
      <c r="T12">
        <v>114000</v>
      </c>
      <c r="U12" t="s">
        <v>89</v>
      </c>
      <c r="V12">
        <v>0.23</v>
      </c>
      <c r="W12">
        <v>7.9</v>
      </c>
      <c r="AA12" t="s">
        <v>644</v>
      </c>
      <c r="AB12">
        <f t="shared" si="0"/>
        <v>-91</v>
      </c>
      <c r="AC12">
        <v>6.3</v>
      </c>
      <c r="AE12">
        <f>AVERAGE(AB101:AB103)</f>
        <v>104.66666666666667</v>
      </c>
      <c r="AF12" t="s">
        <v>995</v>
      </c>
      <c r="AG12">
        <f>AVERAGE(AC101:AC103)</f>
        <v>6.9333333333333336</v>
      </c>
    </row>
    <row r="13" spans="1:46" x14ac:dyDescent="0.25">
      <c r="A13" t="s">
        <v>90</v>
      </c>
      <c r="B13">
        <v>112</v>
      </c>
      <c r="C13">
        <v>9</v>
      </c>
      <c r="D13">
        <v>375723</v>
      </c>
      <c r="E13">
        <v>4000000</v>
      </c>
      <c r="F13" t="s">
        <v>91</v>
      </c>
      <c r="G13">
        <v>61</v>
      </c>
      <c r="H13" t="s">
        <v>92</v>
      </c>
      <c r="I13">
        <v>9</v>
      </c>
      <c r="J13" t="s">
        <v>93</v>
      </c>
      <c r="K13">
        <v>4</v>
      </c>
      <c r="L13" t="s">
        <v>94</v>
      </c>
      <c r="M13">
        <v>7025</v>
      </c>
      <c r="N13">
        <v>76</v>
      </c>
      <c r="O13">
        <v>26</v>
      </c>
      <c r="P13" t="s">
        <v>95</v>
      </c>
      <c r="Q13">
        <v>2015</v>
      </c>
      <c r="R13">
        <v>7.9</v>
      </c>
      <c r="S13">
        <v>2.35</v>
      </c>
      <c r="T13">
        <v>0</v>
      </c>
      <c r="U13" t="s">
        <v>96</v>
      </c>
      <c r="V13">
        <v>-0.91</v>
      </c>
      <c r="W13">
        <v>7.9</v>
      </c>
      <c r="AA13" t="s">
        <v>529</v>
      </c>
      <c r="AB13">
        <f t="shared" si="0"/>
        <v>156</v>
      </c>
      <c r="AC13">
        <v>6.6</v>
      </c>
      <c r="AE13">
        <f>MEDIAN(AB101:AB103)</f>
        <v>76</v>
      </c>
      <c r="AG13">
        <f>MEDIAN(AC101:AC103)</f>
        <v>6.8</v>
      </c>
    </row>
    <row r="14" spans="1:46" x14ac:dyDescent="0.25">
      <c r="A14" t="s">
        <v>97</v>
      </c>
      <c r="B14">
        <v>134</v>
      </c>
      <c r="C14">
        <v>0</v>
      </c>
      <c r="D14">
        <v>102310175</v>
      </c>
      <c r="E14">
        <v>40000000</v>
      </c>
      <c r="F14" t="s">
        <v>98</v>
      </c>
      <c r="G14">
        <v>1000</v>
      </c>
      <c r="H14" t="s">
        <v>99</v>
      </c>
      <c r="I14">
        <v>575</v>
      </c>
      <c r="J14" t="s">
        <v>100</v>
      </c>
      <c r="K14">
        <v>336</v>
      </c>
      <c r="L14" t="s">
        <v>101</v>
      </c>
      <c r="M14">
        <v>64989</v>
      </c>
      <c r="N14">
        <v>2676</v>
      </c>
      <c r="O14">
        <v>279</v>
      </c>
      <c r="P14" t="s">
        <v>35</v>
      </c>
      <c r="Q14">
        <v>2016</v>
      </c>
      <c r="R14">
        <v>7.8</v>
      </c>
      <c r="S14">
        <v>2.35</v>
      </c>
      <c r="T14">
        <v>40000</v>
      </c>
      <c r="U14" t="s">
        <v>102</v>
      </c>
      <c r="V14">
        <v>1.56</v>
      </c>
      <c r="W14">
        <v>7.8</v>
      </c>
      <c r="AA14" t="s">
        <v>529</v>
      </c>
      <c r="AB14">
        <f t="shared" si="0"/>
        <v>107</v>
      </c>
      <c r="AC14">
        <v>6.6</v>
      </c>
    </row>
    <row r="15" spans="1:46" x14ac:dyDescent="0.25">
      <c r="A15" t="s">
        <v>103</v>
      </c>
      <c r="B15">
        <v>106</v>
      </c>
      <c r="C15">
        <v>4000</v>
      </c>
      <c r="D15">
        <v>362645141</v>
      </c>
      <c r="E15">
        <v>175000000</v>
      </c>
      <c r="F15" t="s">
        <v>45</v>
      </c>
      <c r="G15">
        <v>19000</v>
      </c>
      <c r="H15" t="s">
        <v>104</v>
      </c>
      <c r="I15">
        <v>13000</v>
      </c>
      <c r="J15" t="s">
        <v>105</v>
      </c>
      <c r="K15">
        <v>591</v>
      </c>
      <c r="L15" t="s">
        <v>106</v>
      </c>
      <c r="M15">
        <v>106072</v>
      </c>
      <c r="N15">
        <v>32921</v>
      </c>
      <c r="O15">
        <v>398</v>
      </c>
      <c r="P15" t="s">
        <v>35</v>
      </c>
      <c r="Q15">
        <v>2016</v>
      </c>
      <c r="R15">
        <v>7.8</v>
      </c>
      <c r="S15">
        <v>1.85</v>
      </c>
      <c r="T15">
        <v>65000</v>
      </c>
      <c r="U15" t="s">
        <v>107</v>
      </c>
      <c r="V15">
        <v>1.07</v>
      </c>
      <c r="W15">
        <v>7.8</v>
      </c>
      <c r="AA15" t="s">
        <v>728</v>
      </c>
      <c r="AB15">
        <f t="shared" si="0"/>
        <v>107</v>
      </c>
      <c r="AC15">
        <v>6.1</v>
      </c>
    </row>
    <row r="16" spans="1:46" x14ac:dyDescent="0.25">
      <c r="A16" t="s">
        <v>103</v>
      </c>
      <c r="B16">
        <v>106</v>
      </c>
      <c r="C16">
        <v>4000</v>
      </c>
      <c r="D16">
        <v>362645141</v>
      </c>
      <c r="E16">
        <v>175000000</v>
      </c>
      <c r="F16" t="s">
        <v>45</v>
      </c>
      <c r="G16">
        <v>19000</v>
      </c>
      <c r="H16" t="s">
        <v>104</v>
      </c>
      <c r="I16">
        <v>13000</v>
      </c>
      <c r="J16" t="s">
        <v>105</v>
      </c>
      <c r="K16">
        <v>591</v>
      </c>
      <c r="L16" t="s">
        <v>106</v>
      </c>
      <c r="M16">
        <v>106221</v>
      </c>
      <c r="N16">
        <v>32921</v>
      </c>
      <c r="O16">
        <v>398</v>
      </c>
      <c r="P16" t="s">
        <v>35</v>
      </c>
      <c r="Q16">
        <v>2016</v>
      </c>
      <c r="R16">
        <v>7.8</v>
      </c>
      <c r="S16">
        <v>1.85</v>
      </c>
      <c r="T16">
        <v>65000</v>
      </c>
      <c r="U16" t="s">
        <v>107</v>
      </c>
      <c r="V16">
        <v>1.07</v>
      </c>
      <c r="W16">
        <v>7.8</v>
      </c>
      <c r="AA16" t="s">
        <v>572</v>
      </c>
      <c r="AB16">
        <f t="shared" si="0"/>
        <v>151</v>
      </c>
      <c r="AC16">
        <v>6.5</v>
      </c>
    </row>
    <row r="17" spans="1:33" x14ac:dyDescent="0.25">
      <c r="A17" t="s">
        <v>108</v>
      </c>
      <c r="B17">
        <v>130</v>
      </c>
      <c r="C17">
        <v>285</v>
      </c>
      <c r="D17">
        <v>70235322</v>
      </c>
      <c r="E17">
        <v>28000000</v>
      </c>
      <c r="F17" t="s">
        <v>109</v>
      </c>
      <c r="G17">
        <v>33000</v>
      </c>
      <c r="H17" t="s">
        <v>110</v>
      </c>
      <c r="I17">
        <v>23000</v>
      </c>
      <c r="J17" t="s">
        <v>111</v>
      </c>
      <c r="K17">
        <v>767</v>
      </c>
      <c r="L17" t="s">
        <v>112</v>
      </c>
      <c r="M17">
        <v>182983</v>
      </c>
      <c r="N17">
        <v>57308</v>
      </c>
      <c r="O17">
        <v>374</v>
      </c>
      <c r="P17" t="s">
        <v>35</v>
      </c>
      <c r="Q17">
        <v>2015</v>
      </c>
      <c r="R17">
        <v>7.8</v>
      </c>
      <c r="S17">
        <v>2.35</v>
      </c>
      <c r="T17">
        <v>99000</v>
      </c>
      <c r="U17" t="s">
        <v>113</v>
      </c>
      <c r="V17">
        <v>1.51</v>
      </c>
      <c r="W17">
        <v>7.8</v>
      </c>
      <c r="AA17" t="s">
        <v>236</v>
      </c>
      <c r="AB17">
        <f t="shared" si="0"/>
        <v>-98</v>
      </c>
      <c r="AC17">
        <v>7.3</v>
      </c>
      <c r="AE17">
        <f>AVERAGE(AB104:AB119)</f>
        <v>73.3125</v>
      </c>
      <c r="AF17" t="s">
        <v>996</v>
      </c>
      <c r="AG17">
        <f>AVERAGE(AC104:AC119)</f>
        <v>7.2562500000000005</v>
      </c>
    </row>
    <row r="18" spans="1:33" x14ac:dyDescent="0.25">
      <c r="A18" t="s">
        <v>114</v>
      </c>
      <c r="B18">
        <v>108</v>
      </c>
      <c r="C18">
        <v>54</v>
      </c>
      <c r="D18">
        <v>1339152</v>
      </c>
      <c r="E18">
        <v>81200000</v>
      </c>
      <c r="F18" t="s">
        <v>115</v>
      </c>
      <c r="G18">
        <v>12000</v>
      </c>
      <c r="H18" t="s">
        <v>116</v>
      </c>
      <c r="I18">
        <v>11000</v>
      </c>
      <c r="J18" t="s">
        <v>117</v>
      </c>
      <c r="K18">
        <v>6000</v>
      </c>
      <c r="L18" t="s">
        <v>118</v>
      </c>
      <c r="M18">
        <v>28276</v>
      </c>
      <c r="N18">
        <v>30230</v>
      </c>
      <c r="O18">
        <v>64</v>
      </c>
      <c r="P18" t="s">
        <v>35</v>
      </c>
      <c r="Q18">
        <v>2015</v>
      </c>
      <c r="R18">
        <v>7.8</v>
      </c>
      <c r="S18">
        <v>2.35</v>
      </c>
      <c r="T18">
        <v>31000</v>
      </c>
      <c r="U18" t="s">
        <v>119</v>
      </c>
      <c r="V18">
        <v>-0.98</v>
      </c>
      <c r="W18">
        <v>7.8</v>
      </c>
      <c r="AA18" t="s">
        <v>236</v>
      </c>
      <c r="AB18">
        <f t="shared" si="0"/>
        <v>213</v>
      </c>
      <c r="AC18">
        <v>6</v>
      </c>
      <c r="AE18">
        <f>MEDIAN(AB104:AB119)</f>
        <v>15</v>
      </c>
      <c r="AG18">
        <f>MEDIAN(AC104:AC119)</f>
        <v>7.25</v>
      </c>
    </row>
    <row r="19" spans="1:33" x14ac:dyDescent="0.25">
      <c r="A19" t="s">
        <v>120</v>
      </c>
      <c r="B19">
        <v>133</v>
      </c>
      <c r="C19">
        <v>0</v>
      </c>
      <c r="D19">
        <v>109712885</v>
      </c>
      <c r="E19">
        <v>35000000</v>
      </c>
      <c r="F19" t="s">
        <v>121</v>
      </c>
      <c r="G19">
        <v>13000</v>
      </c>
      <c r="H19" t="s">
        <v>122</v>
      </c>
      <c r="I19">
        <v>597</v>
      </c>
      <c r="J19" t="s">
        <v>123</v>
      </c>
      <c r="K19">
        <v>531</v>
      </c>
      <c r="L19" t="s">
        <v>124</v>
      </c>
      <c r="M19">
        <v>146708</v>
      </c>
      <c r="N19">
        <v>15106</v>
      </c>
      <c r="O19">
        <v>362</v>
      </c>
      <c r="P19" t="s">
        <v>35</v>
      </c>
      <c r="Q19">
        <v>2015</v>
      </c>
      <c r="R19">
        <v>7.7</v>
      </c>
      <c r="S19">
        <v>2.35</v>
      </c>
      <c r="T19">
        <v>70000</v>
      </c>
      <c r="U19" t="s">
        <v>125</v>
      </c>
      <c r="V19">
        <v>2.13</v>
      </c>
      <c r="W19">
        <v>7.7</v>
      </c>
      <c r="AA19" t="s">
        <v>236</v>
      </c>
      <c r="AB19">
        <f t="shared" si="0"/>
        <v>70</v>
      </c>
      <c r="AC19">
        <v>5.5</v>
      </c>
    </row>
    <row r="20" spans="1:33" x14ac:dyDescent="0.25">
      <c r="A20" t="s">
        <v>126</v>
      </c>
      <c r="B20">
        <v>108</v>
      </c>
      <c r="C20">
        <v>232</v>
      </c>
      <c r="D20">
        <v>25440971</v>
      </c>
      <c r="E20">
        <v>15000000</v>
      </c>
      <c r="F20" t="s">
        <v>127</v>
      </c>
      <c r="G20">
        <v>149</v>
      </c>
      <c r="H20" t="s">
        <v>128</v>
      </c>
      <c r="I20">
        <v>145</v>
      </c>
      <c r="J20" t="s">
        <v>129</v>
      </c>
      <c r="K20">
        <v>123</v>
      </c>
      <c r="L20" t="s">
        <v>130</v>
      </c>
      <c r="M20">
        <v>289508</v>
      </c>
      <c r="N20">
        <v>430</v>
      </c>
      <c r="O20">
        <v>611</v>
      </c>
      <c r="P20" t="s">
        <v>35</v>
      </c>
      <c r="Q20">
        <v>2015</v>
      </c>
      <c r="R20">
        <v>7.7</v>
      </c>
      <c r="S20">
        <v>2.35</v>
      </c>
      <c r="T20">
        <v>109000</v>
      </c>
      <c r="U20" t="s">
        <v>131</v>
      </c>
      <c r="V20">
        <v>0.7</v>
      </c>
      <c r="W20">
        <v>7.7</v>
      </c>
      <c r="AA20" t="s">
        <v>790</v>
      </c>
      <c r="AB20">
        <f t="shared" si="0"/>
        <v>181</v>
      </c>
      <c r="AC20">
        <v>5.8</v>
      </c>
    </row>
    <row r="21" spans="1:33" x14ac:dyDescent="0.25">
      <c r="A21" t="s">
        <v>132</v>
      </c>
      <c r="B21">
        <v>110</v>
      </c>
      <c r="C21">
        <v>17</v>
      </c>
      <c r="D21">
        <v>56154094</v>
      </c>
      <c r="E21">
        <v>20000000</v>
      </c>
      <c r="F21" t="s">
        <v>133</v>
      </c>
      <c r="G21">
        <v>11000</v>
      </c>
      <c r="H21" t="s">
        <v>134</v>
      </c>
      <c r="I21">
        <v>10000</v>
      </c>
      <c r="J21" t="s">
        <v>135</v>
      </c>
      <c r="K21">
        <v>418</v>
      </c>
      <c r="L21" t="s">
        <v>136</v>
      </c>
      <c r="M21">
        <v>44723</v>
      </c>
      <c r="N21">
        <v>21852</v>
      </c>
      <c r="O21">
        <v>130</v>
      </c>
      <c r="P21" t="s">
        <v>35</v>
      </c>
      <c r="Q21">
        <v>2016</v>
      </c>
      <c r="R21">
        <v>7.6</v>
      </c>
      <c r="S21">
        <v>2.35</v>
      </c>
      <c r="T21">
        <v>51000</v>
      </c>
      <c r="U21" t="s">
        <v>137</v>
      </c>
      <c r="V21">
        <v>1.81</v>
      </c>
      <c r="W21">
        <v>7.6</v>
      </c>
      <c r="AA21" t="s">
        <v>48</v>
      </c>
      <c r="AB21">
        <f t="shared" si="0"/>
        <v>81</v>
      </c>
      <c r="AC21">
        <v>8.1999999999999993</v>
      </c>
      <c r="AE21">
        <f>AVERAGE(AB120:AB152)</f>
        <v>108.42424242424242</v>
      </c>
      <c r="AF21" t="s">
        <v>997</v>
      </c>
      <c r="AG21">
        <f>AVERAGE(AC120:AC152)</f>
        <v>6.0696969696969685</v>
      </c>
    </row>
    <row r="22" spans="1:33" x14ac:dyDescent="0.25">
      <c r="A22" t="s">
        <v>138</v>
      </c>
      <c r="B22">
        <v>142</v>
      </c>
      <c r="C22">
        <v>14000</v>
      </c>
      <c r="D22">
        <v>72306065</v>
      </c>
      <c r="E22">
        <v>40000000</v>
      </c>
      <c r="F22" t="s">
        <v>139</v>
      </c>
      <c r="G22">
        <v>15000</v>
      </c>
      <c r="H22" t="s">
        <v>140</v>
      </c>
      <c r="I22">
        <v>535</v>
      </c>
      <c r="J22" t="s">
        <v>141</v>
      </c>
      <c r="K22">
        <v>423</v>
      </c>
      <c r="L22" t="s">
        <v>142</v>
      </c>
      <c r="M22">
        <v>178118</v>
      </c>
      <c r="N22">
        <v>16944</v>
      </c>
      <c r="O22">
        <v>355</v>
      </c>
      <c r="P22" t="s">
        <v>35</v>
      </c>
      <c r="Q22">
        <v>2015</v>
      </c>
      <c r="R22">
        <v>7.6</v>
      </c>
      <c r="S22">
        <v>2.35</v>
      </c>
      <c r="T22">
        <v>55000</v>
      </c>
      <c r="U22" t="s">
        <v>143</v>
      </c>
      <c r="V22">
        <v>0.81</v>
      </c>
      <c r="W22">
        <v>7.6</v>
      </c>
      <c r="AA22" t="s">
        <v>48</v>
      </c>
      <c r="AB22">
        <f t="shared" si="0"/>
        <v>56.000000000000007</v>
      </c>
      <c r="AC22">
        <v>7.5</v>
      </c>
      <c r="AE22">
        <f>MEDIAN(AB120:AB152)</f>
        <v>41</v>
      </c>
      <c r="AG22">
        <f>MEDIAN(AC120:AC152)</f>
        <v>6.1</v>
      </c>
    </row>
    <row r="23" spans="1:33" x14ac:dyDescent="0.25">
      <c r="A23" t="s">
        <v>144</v>
      </c>
      <c r="B23">
        <v>121</v>
      </c>
      <c r="C23">
        <v>777</v>
      </c>
      <c r="D23">
        <v>46875468</v>
      </c>
      <c r="E23">
        <v>30000000</v>
      </c>
      <c r="F23" t="s">
        <v>145</v>
      </c>
      <c r="G23">
        <v>455</v>
      </c>
      <c r="H23" t="s">
        <v>146</v>
      </c>
      <c r="I23">
        <v>221</v>
      </c>
      <c r="J23" t="s">
        <v>147</v>
      </c>
      <c r="K23">
        <v>219</v>
      </c>
      <c r="L23" t="s">
        <v>148</v>
      </c>
      <c r="M23">
        <v>196217</v>
      </c>
      <c r="N23">
        <v>1467</v>
      </c>
      <c r="O23">
        <v>461</v>
      </c>
      <c r="P23" t="s">
        <v>35</v>
      </c>
      <c r="Q23">
        <v>2015</v>
      </c>
      <c r="R23">
        <v>7.6</v>
      </c>
      <c r="S23">
        <v>2.39</v>
      </c>
      <c r="T23">
        <v>59000</v>
      </c>
      <c r="U23" t="s">
        <v>149</v>
      </c>
      <c r="V23">
        <v>0.56000000000000005</v>
      </c>
      <c r="W23">
        <v>7.6</v>
      </c>
      <c r="AA23" t="s">
        <v>48</v>
      </c>
      <c r="AB23">
        <f t="shared" si="0"/>
        <v>-28.999999999999996</v>
      </c>
      <c r="AC23">
        <v>7.3</v>
      </c>
    </row>
    <row r="24" spans="1:33" x14ac:dyDescent="0.25">
      <c r="A24" t="s">
        <v>150</v>
      </c>
      <c r="B24">
        <v>122</v>
      </c>
      <c r="C24">
        <v>681</v>
      </c>
      <c r="D24">
        <v>130468626</v>
      </c>
      <c r="E24">
        <v>185000000</v>
      </c>
      <c r="F24" t="s">
        <v>151</v>
      </c>
      <c r="G24">
        <v>998</v>
      </c>
      <c r="H24" t="s">
        <v>152</v>
      </c>
      <c r="I24">
        <v>119</v>
      </c>
      <c r="J24" t="s">
        <v>153</v>
      </c>
      <c r="K24">
        <v>105</v>
      </c>
      <c r="L24" t="s">
        <v>154</v>
      </c>
      <c r="M24">
        <v>53607</v>
      </c>
      <c r="N24">
        <v>1327</v>
      </c>
      <c r="O24">
        <v>432</v>
      </c>
      <c r="P24" t="s">
        <v>35</v>
      </c>
      <c r="Q24">
        <v>2016</v>
      </c>
      <c r="R24">
        <v>7.5</v>
      </c>
      <c r="S24">
        <v>2.35</v>
      </c>
      <c r="T24">
        <v>30000</v>
      </c>
      <c r="U24" t="s">
        <v>77</v>
      </c>
      <c r="V24">
        <v>-0.28999999999999998</v>
      </c>
      <c r="W24">
        <v>7.5</v>
      </c>
      <c r="AA24" t="s">
        <v>48</v>
      </c>
      <c r="AB24">
        <f t="shared" si="0"/>
        <v>-31</v>
      </c>
      <c r="AC24">
        <v>6.9</v>
      </c>
    </row>
    <row r="25" spans="1:33" x14ac:dyDescent="0.25">
      <c r="A25" t="s">
        <v>155</v>
      </c>
      <c r="B25">
        <v>106</v>
      </c>
      <c r="C25">
        <v>452</v>
      </c>
      <c r="D25">
        <v>15785632</v>
      </c>
      <c r="E25">
        <v>23000000</v>
      </c>
      <c r="F25" t="s">
        <v>156</v>
      </c>
      <c r="G25">
        <v>20000</v>
      </c>
      <c r="H25" t="s">
        <v>157</v>
      </c>
      <c r="I25">
        <v>732</v>
      </c>
      <c r="J25" t="s">
        <v>158</v>
      </c>
      <c r="K25">
        <v>141</v>
      </c>
      <c r="L25" t="s">
        <v>159</v>
      </c>
      <c r="M25">
        <v>32507</v>
      </c>
      <c r="N25">
        <v>21195</v>
      </c>
      <c r="O25">
        <v>119</v>
      </c>
      <c r="P25" t="s">
        <v>35</v>
      </c>
      <c r="Q25">
        <v>2016</v>
      </c>
      <c r="R25">
        <v>7.5</v>
      </c>
      <c r="S25">
        <v>2.35</v>
      </c>
      <c r="T25">
        <v>15000</v>
      </c>
      <c r="U25" t="s">
        <v>160</v>
      </c>
      <c r="V25">
        <v>-0.31</v>
      </c>
      <c r="W25">
        <v>7.5</v>
      </c>
      <c r="AA25" t="s">
        <v>48</v>
      </c>
      <c r="AB25">
        <f t="shared" si="0"/>
        <v>-31</v>
      </c>
      <c r="AC25">
        <v>6.6</v>
      </c>
      <c r="AE25">
        <f>AVERAGE(AA153:AB158)</f>
        <v>64.000000000000014</v>
      </c>
      <c r="AF25" t="s">
        <v>998</v>
      </c>
      <c r="AG25">
        <f>AVERAGE(AC153:AC158)</f>
        <v>6.7666666666666666</v>
      </c>
    </row>
    <row r="26" spans="1:33" x14ac:dyDescent="0.25">
      <c r="A26" t="s">
        <v>155</v>
      </c>
      <c r="B26">
        <v>106</v>
      </c>
      <c r="C26">
        <v>452</v>
      </c>
      <c r="D26">
        <v>15785632</v>
      </c>
      <c r="E26">
        <v>23000000</v>
      </c>
      <c r="F26" t="s">
        <v>156</v>
      </c>
      <c r="G26">
        <v>20000</v>
      </c>
      <c r="H26" t="s">
        <v>157</v>
      </c>
      <c r="I26">
        <v>732</v>
      </c>
      <c r="J26" t="s">
        <v>158</v>
      </c>
      <c r="K26">
        <v>141</v>
      </c>
      <c r="L26" t="s">
        <v>159</v>
      </c>
      <c r="M26">
        <v>32513</v>
      </c>
      <c r="N26">
        <v>21195</v>
      </c>
      <c r="O26">
        <v>119</v>
      </c>
      <c r="P26" t="s">
        <v>35</v>
      </c>
      <c r="Q26">
        <v>2016</v>
      </c>
      <c r="R26">
        <v>7.5</v>
      </c>
      <c r="S26">
        <v>2.35</v>
      </c>
      <c r="T26">
        <v>15000</v>
      </c>
      <c r="U26" t="s">
        <v>160</v>
      </c>
      <c r="V26">
        <v>-0.31</v>
      </c>
      <c r="W26">
        <v>7.5</v>
      </c>
      <c r="AA26" t="s">
        <v>48</v>
      </c>
      <c r="AB26">
        <f t="shared" si="0"/>
        <v>248</v>
      </c>
      <c r="AC26">
        <v>5.5</v>
      </c>
      <c r="AE26">
        <f>MEDIAN(AB153:AB158)</f>
        <v>-18</v>
      </c>
      <c r="AG26">
        <f>MEDIAN(AC153:AC158)</f>
        <v>6.9</v>
      </c>
    </row>
    <row r="27" spans="1:33" x14ac:dyDescent="0.25">
      <c r="A27" t="s">
        <v>161</v>
      </c>
      <c r="B27">
        <v>111</v>
      </c>
      <c r="C27">
        <v>34</v>
      </c>
      <c r="D27">
        <v>38317535</v>
      </c>
      <c r="E27">
        <v>11000000</v>
      </c>
      <c r="F27" t="s">
        <v>162</v>
      </c>
      <c r="G27">
        <v>838</v>
      </c>
      <c r="H27" t="s">
        <v>163</v>
      </c>
      <c r="I27">
        <v>55</v>
      </c>
      <c r="J27" t="s">
        <v>164</v>
      </c>
      <c r="K27">
        <v>54</v>
      </c>
      <c r="L27" t="s">
        <v>165</v>
      </c>
      <c r="M27">
        <v>73249</v>
      </c>
      <c r="N27">
        <v>995</v>
      </c>
      <c r="O27">
        <v>212</v>
      </c>
      <c r="P27" t="s">
        <v>35</v>
      </c>
      <c r="Q27">
        <v>2015</v>
      </c>
      <c r="R27">
        <v>7.5</v>
      </c>
      <c r="S27">
        <v>1.85</v>
      </c>
      <c r="T27">
        <v>36000</v>
      </c>
      <c r="U27" t="s">
        <v>137</v>
      </c>
      <c r="V27">
        <v>2.48</v>
      </c>
      <c r="W27">
        <v>7.5</v>
      </c>
      <c r="AA27" t="s">
        <v>48</v>
      </c>
      <c r="AB27">
        <f t="shared" si="0"/>
        <v>84</v>
      </c>
      <c r="AC27">
        <v>5.4</v>
      </c>
    </row>
    <row r="28" spans="1:33" x14ac:dyDescent="0.25">
      <c r="A28" t="s">
        <v>166</v>
      </c>
      <c r="B28">
        <v>141</v>
      </c>
      <c r="C28">
        <v>0</v>
      </c>
      <c r="D28">
        <v>458991599</v>
      </c>
      <c r="E28">
        <v>250000000</v>
      </c>
      <c r="F28" t="s">
        <v>167</v>
      </c>
      <c r="G28">
        <v>26000</v>
      </c>
      <c r="H28" t="s">
        <v>44</v>
      </c>
      <c r="I28">
        <v>21000</v>
      </c>
      <c r="J28" t="s">
        <v>45</v>
      </c>
      <c r="K28">
        <v>19000</v>
      </c>
      <c r="L28" t="s">
        <v>168</v>
      </c>
      <c r="M28">
        <v>462669</v>
      </c>
      <c r="N28">
        <v>92000</v>
      </c>
      <c r="O28">
        <v>1117</v>
      </c>
      <c r="P28" t="s">
        <v>35</v>
      </c>
      <c r="Q28">
        <v>2015</v>
      </c>
      <c r="R28">
        <v>7.5</v>
      </c>
      <c r="S28">
        <v>2.35</v>
      </c>
      <c r="T28">
        <v>118000</v>
      </c>
      <c r="U28" t="s">
        <v>48</v>
      </c>
      <c r="V28">
        <v>0.84</v>
      </c>
      <c r="W28">
        <v>7.5</v>
      </c>
      <c r="AA28" t="s">
        <v>48</v>
      </c>
      <c r="AB28">
        <f t="shared" si="0"/>
        <v>75</v>
      </c>
      <c r="AC28">
        <v>4.3</v>
      </c>
    </row>
    <row r="29" spans="1:33" x14ac:dyDescent="0.25">
      <c r="A29" t="s">
        <v>169</v>
      </c>
      <c r="B29">
        <v>124</v>
      </c>
      <c r="C29">
        <v>845</v>
      </c>
      <c r="D29">
        <v>52418902</v>
      </c>
      <c r="E29">
        <v>30000000</v>
      </c>
      <c r="F29" t="s">
        <v>170</v>
      </c>
      <c r="G29">
        <v>15000</v>
      </c>
      <c r="H29" t="s">
        <v>171</v>
      </c>
      <c r="I29">
        <v>1000</v>
      </c>
      <c r="J29" t="s">
        <v>172</v>
      </c>
      <c r="K29">
        <v>424</v>
      </c>
      <c r="L29" t="s">
        <v>173</v>
      </c>
      <c r="M29">
        <v>147128</v>
      </c>
      <c r="N29">
        <v>16881</v>
      </c>
      <c r="O29">
        <v>277</v>
      </c>
      <c r="P29" t="s">
        <v>35</v>
      </c>
      <c r="Q29">
        <v>2015</v>
      </c>
      <c r="R29">
        <v>7.5</v>
      </c>
      <c r="S29">
        <v>2.35</v>
      </c>
      <c r="T29">
        <v>44000</v>
      </c>
      <c r="U29" t="s">
        <v>125</v>
      </c>
      <c r="V29">
        <v>0.75</v>
      </c>
      <c r="W29">
        <v>7.5</v>
      </c>
      <c r="AA29" t="s">
        <v>48</v>
      </c>
      <c r="AB29">
        <f t="shared" si="0"/>
        <v>-100</v>
      </c>
      <c r="AC29">
        <v>4.3</v>
      </c>
    </row>
    <row r="30" spans="1:33" x14ac:dyDescent="0.25">
      <c r="A30" t="s">
        <v>174</v>
      </c>
      <c r="B30">
        <v>111</v>
      </c>
      <c r="C30">
        <v>0</v>
      </c>
      <c r="D30">
        <v>14616</v>
      </c>
      <c r="E30">
        <v>12000000</v>
      </c>
      <c r="F30" t="s">
        <v>175</v>
      </c>
      <c r="G30">
        <v>1000</v>
      </c>
      <c r="H30" t="s">
        <v>176</v>
      </c>
      <c r="I30">
        <v>445</v>
      </c>
      <c r="J30" t="s">
        <v>177</v>
      </c>
      <c r="K30">
        <v>247</v>
      </c>
      <c r="L30" t="s">
        <v>178</v>
      </c>
      <c r="M30">
        <v>314</v>
      </c>
      <c r="N30">
        <v>2059</v>
      </c>
      <c r="O30">
        <v>10</v>
      </c>
      <c r="P30" t="s">
        <v>35</v>
      </c>
      <c r="Q30">
        <v>2015</v>
      </c>
      <c r="R30">
        <v>7.5</v>
      </c>
      <c r="S30">
        <v>1.85</v>
      </c>
      <c r="T30">
        <v>26000</v>
      </c>
      <c r="U30" t="s">
        <v>42</v>
      </c>
      <c r="V30">
        <v>-1</v>
      </c>
      <c r="W30">
        <v>7.5</v>
      </c>
      <c r="AA30" t="s">
        <v>77</v>
      </c>
      <c r="AB30">
        <f t="shared" si="0"/>
        <v>6</v>
      </c>
      <c r="AC30">
        <v>8.1</v>
      </c>
      <c r="AE30">
        <f>AVERAGE(AB161:AB192)</f>
        <v>-0.625</v>
      </c>
      <c r="AF30" t="s">
        <v>999</v>
      </c>
      <c r="AG30">
        <f>AVERAGE(AC161:AC192)</f>
        <v>6.4656249999999984</v>
      </c>
    </row>
    <row r="31" spans="1:33" x14ac:dyDescent="0.25">
      <c r="A31" t="s">
        <v>179</v>
      </c>
      <c r="B31">
        <v>144</v>
      </c>
      <c r="C31">
        <v>0</v>
      </c>
      <c r="D31">
        <v>52822418</v>
      </c>
      <c r="E31">
        <v>50000000</v>
      </c>
      <c r="F31" t="s">
        <v>180</v>
      </c>
      <c r="G31">
        <v>769</v>
      </c>
      <c r="H31" t="s">
        <v>181</v>
      </c>
      <c r="I31">
        <v>726</v>
      </c>
      <c r="J31" t="s">
        <v>182</v>
      </c>
      <c r="K31">
        <v>681</v>
      </c>
      <c r="L31" t="s">
        <v>183</v>
      </c>
      <c r="M31">
        <v>47764</v>
      </c>
      <c r="N31">
        <v>3580</v>
      </c>
      <c r="O31">
        <v>219</v>
      </c>
      <c r="P31" t="s">
        <v>35</v>
      </c>
      <c r="Q31">
        <v>2016</v>
      </c>
      <c r="R31">
        <v>7.4</v>
      </c>
      <c r="S31">
        <v>2.35</v>
      </c>
      <c r="T31">
        <v>44000</v>
      </c>
      <c r="U31" t="s">
        <v>184</v>
      </c>
      <c r="V31">
        <v>0.06</v>
      </c>
      <c r="W31">
        <v>7.4</v>
      </c>
      <c r="AA31" t="s">
        <v>77</v>
      </c>
      <c r="AB31">
        <f t="shared" si="0"/>
        <v>162</v>
      </c>
      <c r="AC31">
        <v>7.5</v>
      </c>
      <c r="AE31">
        <f>MEDIAN(AB161:AB192)</f>
        <v>-43</v>
      </c>
      <c r="AG31">
        <f>MEDIAN(AC161:AC192)</f>
        <v>6.85</v>
      </c>
    </row>
    <row r="32" spans="1:33" x14ac:dyDescent="0.25">
      <c r="A32" t="s">
        <v>185</v>
      </c>
      <c r="B32">
        <v>129</v>
      </c>
      <c r="C32">
        <v>51</v>
      </c>
      <c r="D32">
        <v>44469602</v>
      </c>
      <c r="E32">
        <v>17000000</v>
      </c>
      <c r="F32" t="s">
        <v>186</v>
      </c>
      <c r="G32">
        <v>427</v>
      </c>
      <c r="H32" t="s">
        <v>187</v>
      </c>
      <c r="I32">
        <v>234</v>
      </c>
      <c r="J32" t="s">
        <v>188</v>
      </c>
      <c r="K32">
        <v>89</v>
      </c>
      <c r="L32" t="s">
        <v>189</v>
      </c>
      <c r="M32">
        <v>23480</v>
      </c>
      <c r="N32">
        <v>952</v>
      </c>
      <c r="O32">
        <v>83</v>
      </c>
      <c r="P32" t="s">
        <v>35</v>
      </c>
      <c r="Q32">
        <v>2015</v>
      </c>
      <c r="R32">
        <v>7.4</v>
      </c>
      <c r="S32">
        <v>2.35</v>
      </c>
      <c r="T32">
        <v>21000</v>
      </c>
      <c r="U32" t="s">
        <v>190</v>
      </c>
      <c r="V32">
        <v>1.62</v>
      </c>
      <c r="W32">
        <v>7.4</v>
      </c>
      <c r="AA32" t="s">
        <v>77</v>
      </c>
      <c r="AB32">
        <f t="shared" si="0"/>
        <v>39</v>
      </c>
      <c r="AC32">
        <v>7</v>
      </c>
    </row>
    <row r="33" spans="1:33" x14ac:dyDescent="0.25">
      <c r="A33" t="s">
        <v>191</v>
      </c>
      <c r="B33">
        <v>117</v>
      </c>
      <c r="C33">
        <v>235</v>
      </c>
      <c r="D33">
        <v>180191634</v>
      </c>
      <c r="E33">
        <v>130000000</v>
      </c>
      <c r="F33" t="s">
        <v>192</v>
      </c>
      <c r="G33">
        <v>2000</v>
      </c>
      <c r="H33" t="s">
        <v>193</v>
      </c>
      <c r="I33">
        <v>2000</v>
      </c>
      <c r="J33" t="s">
        <v>194</v>
      </c>
      <c r="K33">
        <v>680</v>
      </c>
      <c r="L33" t="s">
        <v>195</v>
      </c>
      <c r="M33">
        <v>313866</v>
      </c>
      <c r="N33">
        <v>5730</v>
      </c>
      <c r="O33">
        <v>549</v>
      </c>
      <c r="P33" t="s">
        <v>35</v>
      </c>
      <c r="Q33">
        <v>2015</v>
      </c>
      <c r="R33">
        <v>7.4</v>
      </c>
      <c r="S33">
        <v>1.85</v>
      </c>
      <c r="T33">
        <v>61000</v>
      </c>
      <c r="U33" t="s">
        <v>196</v>
      </c>
      <c r="V33">
        <v>0.39</v>
      </c>
      <c r="W33">
        <v>7.4</v>
      </c>
      <c r="AA33" t="s">
        <v>77</v>
      </c>
      <c r="AB33">
        <f t="shared" si="0"/>
        <v>30</v>
      </c>
      <c r="AC33">
        <v>5.2</v>
      </c>
    </row>
    <row r="34" spans="1:33" x14ac:dyDescent="0.25">
      <c r="A34" t="s">
        <v>197</v>
      </c>
      <c r="B34">
        <v>131</v>
      </c>
      <c r="C34">
        <v>188</v>
      </c>
      <c r="D34">
        <v>195000874</v>
      </c>
      <c r="E34">
        <v>150000000</v>
      </c>
      <c r="F34" t="s">
        <v>198</v>
      </c>
      <c r="G34">
        <v>10000</v>
      </c>
      <c r="H34" t="s">
        <v>199</v>
      </c>
      <c r="I34">
        <v>10000</v>
      </c>
      <c r="J34" t="s">
        <v>200</v>
      </c>
      <c r="K34">
        <v>641</v>
      </c>
      <c r="L34" t="s">
        <v>201</v>
      </c>
      <c r="M34">
        <v>232187</v>
      </c>
      <c r="N34">
        <v>21840</v>
      </c>
      <c r="O34">
        <v>440</v>
      </c>
      <c r="P34" t="s">
        <v>35</v>
      </c>
      <c r="Q34">
        <v>2015</v>
      </c>
      <c r="R34">
        <v>7.4</v>
      </c>
      <c r="S34">
        <v>2.35</v>
      </c>
      <c r="T34">
        <v>47000</v>
      </c>
      <c r="U34" t="s">
        <v>202</v>
      </c>
      <c r="V34">
        <v>0.3</v>
      </c>
      <c r="W34">
        <v>7.4</v>
      </c>
      <c r="AA34" t="s">
        <v>202</v>
      </c>
      <c r="AB34">
        <f t="shared" si="0"/>
        <v>-68</v>
      </c>
      <c r="AC34">
        <v>7.4</v>
      </c>
    </row>
    <row r="35" spans="1:33" x14ac:dyDescent="0.25">
      <c r="A35" t="s">
        <v>203</v>
      </c>
      <c r="B35">
        <v>106</v>
      </c>
      <c r="C35">
        <v>38</v>
      </c>
      <c r="D35">
        <v>6420319</v>
      </c>
      <c r="E35">
        <v>20000000</v>
      </c>
      <c r="F35" t="s">
        <v>204</v>
      </c>
      <c r="G35">
        <v>1000</v>
      </c>
      <c r="H35" t="s">
        <v>205</v>
      </c>
      <c r="I35">
        <v>1000</v>
      </c>
      <c r="J35" t="s">
        <v>206</v>
      </c>
      <c r="K35">
        <v>975</v>
      </c>
      <c r="L35" t="s">
        <v>207</v>
      </c>
      <c r="M35">
        <v>15978</v>
      </c>
      <c r="N35">
        <v>5705</v>
      </c>
      <c r="O35">
        <v>122</v>
      </c>
      <c r="P35" t="s">
        <v>35</v>
      </c>
      <c r="Q35">
        <v>2015</v>
      </c>
      <c r="R35">
        <v>7.4</v>
      </c>
      <c r="S35">
        <v>2.35</v>
      </c>
      <c r="T35">
        <v>15000</v>
      </c>
      <c r="U35" t="s">
        <v>208</v>
      </c>
      <c r="V35">
        <v>-0.68</v>
      </c>
      <c r="W35">
        <v>7.4</v>
      </c>
      <c r="AA35" t="s">
        <v>202</v>
      </c>
      <c r="AB35">
        <f t="shared" si="0"/>
        <v>-71</v>
      </c>
      <c r="AC35">
        <v>6.8</v>
      </c>
      <c r="AE35">
        <v>-5</v>
      </c>
      <c r="AF35" t="s">
        <v>1000</v>
      </c>
      <c r="AG35">
        <v>6.1</v>
      </c>
    </row>
    <row r="36" spans="1:33" x14ac:dyDescent="0.25">
      <c r="A36" t="s">
        <v>209</v>
      </c>
      <c r="B36">
        <v>123</v>
      </c>
      <c r="C36">
        <v>0</v>
      </c>
      <c r="D36">
        <v>10137502</v>
      </c>
      <c r="E36">
        <v>35000000</v>
      </c>
      <c r="F36" t="s">
        <v>210</v>
      </c>
      <c r="G36">
        <v>23000</v>
      </c>
      <c r="H36" t="s">
        <v>211</v>
      </c>
      <c r="I36">
        <v>22</v>
      </c>
      <c r="J36" t="s">
        <v>212</v>
      </c>
      <c r="K36">
        <v>6</v>
      </c>
      <c r="L36" t="s">
        <v>213</v>
      </c>
      <c r="M36">
        <v>77394</v>
      </c>
      <c r="N36">
        <v>23031</v>
      </c>
      <c r="O36">
        <v>195</v>
      </c>
      <c r="P36" t="s">
        <v>35</v>
      </c>
      <c r="Q36">
        <v>2015</v>
      </c>
      <c r="R36">
        <v>7.4</v>
      </c>
      <c r="S36">
        <v>2.35</v>
      </c>
      <c r="T36">
        <v>24000</v>
      </c>
      <c r="U36" t="s">
        <v>214</v>
      </c>
      <c r="V36">
        <v>-0.71</v>
      </c>
      <c r="W36">
        <v>7.4</v>
      </c>
      <c r="AA36" t="s">
        <v>649</v>
      </c>
      <c r="AB36">
        <f t="shared" si="0"/>
        <v>379</v>
      </c>
      <c r="AC36">
        <v>6.3</v>
      </c>
    </row>
    <row r="37" spans="1:33" x14ac:dyDescent="0.25">
      <c r="A37" t="s">
        <v>215</v>
      </c>
      <c r="B37">
        <v>104</v>
      </c>
      <c r="C37">
        <v>16</v>
      </c>
      <c r="D37">
        <v>71897215</v>
      </c>
      <c r="E37">
        <v>15000000</v>
      </c>
      <c r="F37" t="s">
        <v>216</v>
      </c>
      <c r="G37">
        <v>14000</v>
      </c>
      <c r="H37" t="s">
        <v>217</v>
      </c>
      <c r="I37">
        <v>338</v>
      </c>
      <c r="J37" t="s">
        <v>218</v>
      </c>
      <c r="K37">
        <v>82</v>
      </c>
      <c r="L37" t="s">
        <v>219</v>
      </c>
      <c r="M37">
        <v>126893</v>
      </c>
      <c r="N37">
        <v>14504</v>
      </c>
      <c r="O37">
        <v>440</v>
      </c>
      <c r="P37" t="s">
        <v>35</v>
      </c>
      <c r="Q37">
        <v>2016</v>
      </c>
      <c r="R37">
        <v>7.3</v>
      </c>
      <c r="S37">
        <v>2.35</v>
      </c>
      <c r="T37">
        <v>33000</v>
      </c>
      <c r="U37" t="s">
        <v>220</v>
      </c>
      <c r="V37">
        <v>3.79</v>
      </c>
      <c r="W37">
        <v>7.3</v>
      </c>
      <c r="AA37" t="s">
        <v>601</v>
      </c>
      <c r="AB37">
        <f t="shared" si="0"/>
        <v>-13</v>
      </c>
      <c r="AC37">
        <v>6.4</v>
      </c>
    </row>
    <row r="38" spans="1:33" x14ac:dyDescent="0.25">
      <c r="A38" t="s">
        <v>221</v>
      </c>
      <c r="B38">
        <v>144</v>
      </c>
      <c r="C38">
        <v>0</v>
      </c>
      <c r="D38">
        <v>154985087</v>
      </c>
      <c r="E38">
        <v>178000000</v>
      </c>
      <c r="F38" t="s">
        <v>222</v>
      </c>
      <c r="G38">
        <v>34000</v>
      </c>
      <c r="H38" t="s">
        <v>223</v>
      </c>
      <c r="I38">
        <v>13000</v>
      </c>
      <c r="J38" t="s">
        <v>224</v>
      </c>
      <c r="K38">
        <v>1000</v>
      </c>
      <c r="L38" t="s">
        <v>225</v>
      </c>
      <c r="M38">
        <v>148379</v>
      </c>
      <c r="N38">
        <v>49684</v>
      </c>
      <c r="O38">
        <v>622</v>
      </c>
      <c r="P38" t="s">
        <v>35</v>
      </c>
      <c r="Q38">
        <v>2016</v>
      </c>
      <c r="R38">
        <v>7.3</v>
      </c>
      <c r="S38">
        <v>2.35</v>
      </c>
      <c r="T38">
        <v>54000</v>
      </c>
      <c r="U38" t="s">
        <v>48</v>
      </c>
      <c r="V38">
        <v>-0.13</v>
      </c>
      <c r="W38">
        <v>7.3</v>
      </c>
      <c r="AA38" t="s">
        <v>819</v>
      </c>
      <c r="AB38">
        <f t="shared" si="0"/>
        <v>-40</v>
      </c>
      <c r="AC38">
        <v>5.6</v>
      </c>
      <c r="AE38">
        <f>AVERAGE(AB194:AB204)</f>
        <v>68.36363636363636</v>
      </c>
      <c r="AF38" t="s">
        <v>1001</v>
      </c>
      <c r="AG38">
        <f>AVERAGE(AC194:AC204)</f>
        <v>5.8727272727272739</v>
      </c>
    </row>
    <row r="39" spans="1:33" x14ac:dyDescent="0.25">
      <c r="A39" t="s">
        <v>226</v>
      </c>
      <c r="B39">
        <v>127</v>
      </c>
      <c r="C39">
        <v>65</v>
      </c>
      <c r="D39">
        <v>14946229</v>
      </c>
      <c r="E39">
        <v>25000000</v>
      </c>
      <c r="F39" t="s">
        <v>227</v>
      </c>
      <c r="G39">
        <v>788</v>
      </c>
      <c r="H39" t="s">
        <v>141</v>
      </c>
      <c r="I39">
        <v>423</v>
      </c>
      <c r="J39" t="s">
        <v>228</v>
      </c>
      <c r="K39">
        <v>345</v>
      </c>
      <c r="L39" t="s">
        <v>229</v>
      </c>
      <c r="M39">
        <v>2581</v>
      </c>
      <c r="N39">
        <v>2104</v>
      </c>
      <c r="O39">
        <v>29</v>
      </c>
      <c r="P39" t="s">
        <v>35</v>
      </c>
      <c r="Q39">
        <v>2016</v>
      </c>
      <c r="R39">
        <v>7.3</v>
      </c>
      <c r="S39">
        <v>2.35</v>
      </c>
      <c r="T39">
        <v>0</v>
      </c>
      <c r="U39" t="s">
        <v>230</v>
      </c>
      <c r="V39">
        <v>-0.4</v>
      </c>
      <c r="W39">
        <v>7.3</v>
      </c>
      <c r="AA39" t="s">
        <v>937</v>
      </c>
      <c r="AB39">
        <f t="shared" si="0"/>
        <v>-71</v>
      </c>
      <c r="AC39">
        <v>4.7</v>
      </c>
      <c r="AE39">
        <f>MEDIAN(AB194:AB204)</f>
        <v>-42</v>
      </c>
      <c r="AG39">
        <f>MEDIAN(AC194:AC204)</f>
        <v>6</v>
      </c>
    </row>
    <row r="40" spans="1:33" x14ac:dyDescent="0.25">
      <c r="A40" t="s">
        <v>231</v>
      </c>
      <c r="B40">
        <v>123</v>
      </c>
      <c r="C40">
        <v>0</v>
      </c>
      <c r="D40">
        <v>46978995</v>
      </c>
      <c r="E40">
        <v>160000000</v>
      </c>
      <c r="F40" t="s">
        <v>232</v>
      </c>
      <c r="G40">
        <v>3000</v>
      </c>
      <c r="H40" t="s">
        <v>233</v>
      </c>
      <c r="I40">
        <v>716</v>
      </c>
      <c r="J40" t="s">
        <v>234</v>
      </c>
      <c r="K40">
        <v>648</v>
      </c>
      <c r="L40" t="s">
        <v>235</v>
      </c>
      <c r="M40">
        <v>111609</v>
      </c>
      <c r="N40">
        <v>5505</v>
      </c>
      <c r="O40">
        <v>781</v>
      </c>
      <c r="P40" t="s">
        <v>35</v>
      </c>
      <c r="Q40">
        <v>2016</v>
      </c>
      <c r="R40">
        <v>7.3</v>
      </c>
      <c r="S40">
        <v>2.35</v>
      </c>
      <c r="T40">
        <v>89000</v>
      </c>
      <c r="U40" t="s">
        <v>236</v>
      </c>
      <c r="V40">
        <v>-0.71</v>
      </c>
      <c r="W40">
        <v>7.3</v>
      </c>
      <c r="AA40" t="s">
        <v>308</v>
      </c>
      <c r="AB40">
        <f t="shared" si="0"/>
        <v>202.99999999999997</v>
      </c>
      <c r="AC40">
        <v>7.2</v>
      </c>
    </row>
    <row r="41" spans="1:33" x14ac:dyDescent="0.25">
      <c r="A41" t="s">
        <v>237</v>
      </c>
      <c r="B41">
        <v>109</v>
      </c>
      <c r="C41">
        <v>64</v>
      </c>
      <c r="D41">
        <v>33305037</v>
      </c>
      <c r="E41">
        <v>11000000</v>
      </c>
      <c r="F41" t="s">
        <v>50</v>
      </c>
      <c r="G41">
        <v>16000</v>
      </c>
      <c r="H41" t="s">
        <v>238</v>
      </c>
      <c r="I41">
        <v>638</v>
      </c>
      <c r="J41" t="s">
        <v>239</v>
      </c>
      <c r="K41">
        <v>553</v>
      </c>
      <c r="L41" t="s">
        <v>240</v>
      </c>
      <c r="M41">
        <v>33856</v>
      </c>
      <c r="N41">
        <v>17866</v>
      </c>
      <c r="O41">
        <v>147</v>
      </c>
      <c r="P41" t="s">
        <v>35</v>
      </c>
      <c r="Q41">
        <v>2015</v>
      </c>
      <c r="R41">
        <v>7.3</v>
      </c>
      <c r="S41">
        <v>2.35</v>
      </c>
      <c r="T41">
        <v>34000</v>
      </c>
      <c r="U41" t="s">
        <v>241</v>
      </c>
      <c r="V41">
        <v>2.0299999999999998</v>
      </c>
      <c r="W41">
        <v>7.3</v>
      </c>
      <c r="AA41" t="s">
        <v>501</v>
      </c>
      <c r="AB41">
        <f t="shared" si="0"/>
        <v>150</v>
      </c>
      <c r="AC41">
        <v>6.7</v>
      </c>
    </row>
    <row r="42" spans="1:33" x14ac:dyDescent="0.25">
      <c r="A42" t="s">
        <v>242</v>
      </c>
      <c r="B42">
        <v>103</v>
      </c>
      <c r="C42">
        <v>44</v>
      </c>
      <c r="D42">
        <v>17474107</v>
      </c>
      <c r="E42">
        <v>7000000</v>
      </c>
      <c r="F42" t="s">
        <v>243</v>
      </c>
      <c r="G42">
        <v>637</v>
      </c>
      <c r="H42" t="s">
        <v>244</v>
      </c>
      <c r="I42">
        <v>256</v>
      </c>
      <c r="J42" t="s">
        <v>245</v>
      </c>
      <c r="K42">
        <v>190</v>
      </c>
      <c r="L42" t="s">
        <v>246</v>
      </c>
      <c r="M42">
        <v>56605</v>
      </c>
      <c r="N42">
        <v>1342</v>
      </c>
      <c r="O42">
        <v>89</v>
      </c>
      <c r="P42" t="s">
        <v>35</v>
      </c>
      <c r="Q42">
        <v>2015</v>
      </c>
      <c r="R42">
        <v>7.3</v>
      </c>
      <c r="S42">
        <v>2.35</v>
      </c>
      <c r="T42">
        <v>23000</v>
      </c>
      <c r="U42" t="s">
        <v>247</v>
      </c>
      <c r="V42">
        <v>1.5</v>
      </c>
      <c r="W42">
        <v>7.3</v>
      </c>
      <c r="AA42" t="s">
        <v>589</v>
      </c>
      <c r="AB42">
        <f t="shared" si="0"/>
        <v>-39</v>
      </c>
      <c r="AC42">
        <v>6.4</v>
      </c>
    </row>
    <row r="43" spans="1:33" x14ac:dyDescent="0.25">
      <c r="A43" t="s">
        <v>248</v>
      </c>
      <c r="B43">
        <v>116</v>
      </c>
      <c r="C43">
        <v>0</v>
      </c>
      <c r="D43">
        <v>45434443</v>
      </c>
      <c r="E43">
        <v>75000000</v>
      </c>
      <c r="F43" t="s">
        <v>249</v>
      </c>
      <c r="G43">
        <v>15000</v>
      </c>
      <c r="H43" t="s">
        <v>250</v>
      </c>
      <c r="I43">
        <v>509</v>
      </c>
      <c r="J43" t="s">
        <v>251</v>
      </c>
      <c r="K43">
        <v>104</v>
      </c>
      <c r="L43" t="s">
        <v>252</v>
      </c>
      <c r="M43">
        <v>175960</v>
      </c>
      <c r="N43">
        <v>15735</v>
      </c>
      <c r="O43">
        <v>360</v>
      </c>
      <c r="P43" t="s">
        <v>35</v>
      </c>
      <c r="Q43">
        <v>2015</v>
      </c>
      <c r="R43">
        <v>7.3</v>
      </c>
      <c r="S43">
        <v>2.35</v>
      </c>
      <c r="T43">
        <v>43000</v>
      </c>
      <c r="U43" t="s">
        <v>253</v>
      </c>
      <c r="V43">
        <v>-0.39</v>
      </c>
      <c r="W43">
        <v>7.3</v>
      </c>
      <c r="AA43" t="s">
        <v>589</v>
      </c>
      <c r="AB43">
        <f t="shared" si="0"/>
        <v>-56.999999999999993</v>
      </c>
      <c r="AC43">
        <v>5.9</v>
      </c>
      <c r="AE43">
        <f>AVERAGE(AB205:AB207)</f>
        <v>7702.333333333333</v>
      </c>
      <c r="AF43" t="s">
        <v>1002</v>
      </c>
      <c r="AG43">
        <f>AVERAGE(AC205:AC207)</f>
        <v>6.2666666666666657</v>
      </c>
    </row>
    <row r="44" spans="1:33" x14ac:dyDescent="0.25">
      <c r="A44" t="s">
        <v>254</v>
      </c>
      <c r="B44">
        <v>90</v>
      </c>
      <c r="C44">
        <v>26</v>
      </c>
      <c r="D44">
        <v>3442820</v>
      </c>
      <c r="E44">
        <v>8000000</v>
      </c>
      <c r="F44" t="s">
        <v>86</v>
      </c>
      <c r="G44">
        <v>1000</v>
      </c>
      <c r="H44" t="s">
        <v>255</v>
      </c>
      <c r="I44">
        <v>442</v>
      </c>
      <c r="J44" t="s">
        <v>256</v>
      </c>
      <c r="K44">
        <v>0</v>
      </c>
      <c r="L44" t="s">
        <v>257</v>
      </c>
      <c r="M44">
        <v>31489</v>
      </c>
      <c r="N44">
        <v>1442</v>
      </c>
      <c r="O44">
        <v>140</v>
      </c>
      <c r="P44" t="s">
        <v>35</v>
      </c>
      <c r="Q44">
        <v>2015</v>
      </c>
      <c r="R44">
        <v>7.3</v>
      </c>
      <c r="S44">
        <v>2.35</v>
      </c>
      <c r="T44">
        <v>0</v>
      </c>
      <c r="U44" t="s">
        <v>258</v>
      </c>
      <c r="V44">
        <v>-0.56999999999999995</v>
      </c>
      <c r="W44">
        <v>7.3</v>
      </c>
      <c r="AA44" t="s">
        <v>589</v>
      </c>
      <c r="AB44">
        <f t="shared" si="0"/>
        <v>-1</v>
      </c>
      <c r="AC44">
        <v>5</v>
      </c>
      <c r="AE44">
        <f>MEDIAN(AB205:AB207)</f>
        <v>315</v>
      </c>
      <c r="AG44">
        <f>MEDIAN(AC205:AC207)</f>
        <v>7.1</v>
      </c>
    </row>
    <row r="45" spans="1:33" x14ac:dyDescent="0.25">
      <c r="A45" t="s">
        <v>259</v>
      </c>
      <c r="B45">
        <v>95</v>
      </c>
      <c r="C45">
        <v>5</v>
      </c>
      <c r="D45">
        <v>143523463</v>
      </c>
      <c r="E45">
        <v>145000000</v>
      </c>
      <c r="F45" t="s">
        <v>260</v>
      </c>
      <c r="G45">
        <v>24000</v>
      </c>
      <c r="H45" t="s">
        <v>261</v>
      </c>
      <c r="I45">
        <v>11000</v>
      </c>
      <c r="J45" t="s">
        <v>262</v>
      </c>
      <c r="K45">
        <v>967</v>
      </c>
      <c r="L45" t="s">
        <v>263</v>
      </c>
      <c r="M45">
        <v>64322</v>
      </c>
      <c r="N45">
        <v>36095</v>
      </c>
      <c r="O45">
        <v>145</v>
      </c>
      <c r="P45" t="s">
        <v>35</v>
      </c>
      <c r="Q45">
        <v>2016</v>
      </c>
      <c r="R45">
        <v>7.2</v>
      </c>
      <c r="S45">
        <v>2.35</v>
      </c>
      <c r="T45">
        <v>24000</v>
      </c>
      <c r="U45" t="s">
        <v>264</v>
      </c>
      <c r="V45">
        <v>-0.01</v>
      </c>
      <c r="W45">
        <v>7.2</v>
      </c>
      <c r="AA45" t="s">
        <v>525</v>
      </c>
      <c r="AB45">
        <f t="shared" si="0"/>
        <v>114.99999999999999</v>
      </c>
      <c r="AC45">
        <v>6.6</v>
      </c>
    </row>
    <row r="46" spans="1:33" x14ac:dyDescent="0.25">
      <c r="A46" t="s">
        <v>265</v>
      </c>
      <c r="B46">
        <v>121</v>
      </c>
      <c r="C46">
        <v>278</v>
      </c>
      <c r="D46">
        <v>75274748</v>
      </c>
      <c r="E46">
        <v>35000000</v>
      </c>
      <c r="F46" t="s">
        <v>266</v>
      </c>
      <c r="G46">
        <v>22000</v>
      </c>
      <c r="H46" t="s">
        <v>267</v>
      </c>
      <c r="I46">
        <v>11000</v>
      </c>
      <c r="J46" t="s">
        <v>268</v>
      </c>
      <c r="K46">
        <v>808</v>
      </c>
      <c r="L46" t="s">
        <v>269</v>
      </c>
      <c r="M46">
        <v>130661</v>
      </c>
      <c r="N46">
        <v>36010</v>
      </c>
      <c r="O46">
        <v>304</v>
      </c>
      <c r="P46" t="s">
        <v>35</v>
      </c>
      <c r="Q46">
        <v>2015</v>
      </c>
      <c r="R46">
        <v>7.2</v>
      </c>
      <c r="S46">
        <v>1.85</v>
      </c>
      <c r="T46">
        <v>54000</v>
      </c>
      <c r="U46" t="s">
        <v>96</v>
      </c>
      <c r="V46">
        <v>1.1499999999999999</v>
      </c>
      <c r="W46">
        <v>7.2</v>
      </c>
      <c r="AA46" t="s">
        <v>525</v>
      </c>
      <c r="AB46">
        <f t="shared" si="0"/>
        <v>84</v>
      </c>
      <c r="AC46">
        <v>5.0999999999999996</v>
      </c>
    </row>
    <row r="47" spans="1:33" x14ac:dyDescent="0.25">
      <c r="A47" t="s">
        <v>97</v>
      </c>
      <c r="B47">
        <v>140</v>
      </c>
      <c r="C47">
        <v>0</v>
      </c>
      <c r="D47">
        <v>350034110</v>
      </c>
      <c r="E47">
        <v>190000000</v>
      </c>
      <c r="F47" t="s">
        <v>270</v>
      </c>
      <c r="G47">
        <v>26000</v>
      </c>
      <c r="H47" t="s">
        <v>271</v>
      </c>
      <c r="I47">
        <v>23000</v>
      </c>
      <c r="J47" t="s">
        <v>272</v>
      </c>
      <c r="K47">
        <v>14000</v>
      </c>
      <c r="L47" t="s">
        <v>273</v>
      </c>
      <c r="M47">
        <v>278232</v>
      </c>
      <c r="N47">
        <v>79150</v>
      </c>
      <c r="O47">
        <v>657</v>
      </c>
      <c r="P47" t="s">
        <v>35</v>
      </c>
      <c r="Q47">
        <v>2015</v>
      </c>
      <c r="R47">
        <v>7.2</v>
      </c>
      <c r="S47">
        <v>2.35</v>
      </c>
      <c r="T47">
        <v>94000</v>
      </c>
      <c r="U47" t="s">
        <v>274</v>
      </c>
      <c r="V47">
        <v>0.84</v>
      </c>
      <c r="W47">
        <v>7.2</v>
      </c>
      <c r="AA47" t="s">
        <v>525</v>
      </c>
      <c r="AB47">
        <f t="shared" si="0"/>
        <v>70</v>
      </c>
      <c r="AC47">
        <v>4.4000000000000004</v>
      </c>
      <c r="AE47">
        <v>315</v>
      </c>
      <c r="AF47" t="s">
        <v>1003</v>
      </c>
      <c r="AG47">
        <v>6.4</v>
      </c>
    </row>
    <row r="48" spans="1:33" x14ac:dyDescent="0.25">
      <c r="A48" t="s">
        <v>275</v>
      </c>
      <c r="B48">
        <v>112</v>
      </c>
      <c r="C48">
        <v>43</v>
      </c>
      <c r="D48">
        <v>42478175</v>
      </c>
      <c r="E48">
        <v>25000000</v>
      </c>
      <c r="F48" t="s">
        <v>276</v>
      </c>
      <c r="G48">
        <v>11000</v>
      </c>
      <c r="H48" t="s">
        <v>277</v>
      </c>
      <c r="I48">
        <v>2000</v>
      </c>
      <c r="J48" t="s">
        <v>278</v>
      </c>
      <c r="K48">
        <v>1000</v>
      </c>
      <c r="L48" t="s">
        <v>279</v>
      </c>
      <c r="M48">
        <v>93767</v>
      </c>
      <c r="N48">
        <v>15327</v>
      </c>
      <c r="O48">
        <v>209</v>
      </c>
      <c r="P48" t="s">
        <v>35</v>
      </c>
      <c r="Q48">
        <v>2015</v>
      </c>
      <c r="R48">
        <v>7.2</v>
      </c>
      <c r="S48">
        <v>2.35</v>
      </c>
      <c r="T48">
        <v>34000</v>
      </c>
      <c r="U48" t="s">
        <v>280</v>
      </c>
      <c r="V48">
        <v>0.7</v>
      </c>
      <c r="W48">
        <v>7.2</v>
      </c>
      <c r="AA48" t="s">
        <v>831</v>
      </c>
      <c r="AB48">
        <f t="shared" si="0"/>
        <v>31</v>
      </c>
      <c r="AC48">
        <v>5.5</v>
      </c>
    </row>
    <row r="49" spans="1:29" x14ac:dyDescent="0.25">
      <c r="A49" t="s">
        <v>281</v>
      </c>
      <c r="B49">
        <v>88</v>
      </c>
      <c r="C49">
        <v>20</v>
      </c>
      <c r="D49">
        <v>130174897</v>
      </c>
      <c r="E49">
        <v>99000000</v>
      </c>
      <c r="F49" t="s">
        <v>282</v>
      </c>
      <c r="G49">
        <v>144</v>
      </c>
      <c r="H49" t="s">
        <v>283</v>
      </c>
      <c r="I49">
        <v>42</v>
      </c>
      <c r="J49" t="s">
        <v>284</v>
      </c>
      <c r="K49">
        <v>36</v>
      </c>
      <c r="L49" t="s">
        <v>285</v>
      </c>
      <c r="M49">
        <v>27918</v>
      </c>
      <c r="N49">
        <v>309</v>
      </c>
      <c r="O49">
        <v>155</v>
      </c>
      <c r="P49" t="s">
        <v>35</v>
      </c>
      <c r="Q49">
        <v>2015</v>
      </c>
      <c r="R49">
        <v>7.2</v>
      </c>
      <c r="S49">
        <v>1.85</v>
      </c>
      <c r="T49">
        <v>33000</v>
      </c>
      <c r="U49" t="s">
        <v>286</v>
      </c>
      <c r="V49">
        <v>0.31</v>
      </c>
      <c r="W49">
        <v>7.2</v>
      </c>
      <c r="AA49" t="s">
        <v>831</v>
      </c>
      <c r="AB49">
        <f t="shared" si="0"/>
        <v>-41</v>
      </c>
      <c r="AC49">
        <v>5.5</v>
      </c>
    </row>
    <row r="50" spans="1:29" x14ac:dyDescent="0.25">
      <c r="A50" t="s">
        <v>287</v>
      </c>
      <c r="B50">
        <v>122</v>
      </c>
      <c r="C50">
        <v>0</v>
      </c>
      <c r="D50">
        <v>17750583</v>
      </c>
      <c r="E50">
        <v>30000000</v>
      </c>
      <c r="F50" t="s">
        <v>288</v>
      </c>
      <c r="G50">
        <v>14000</v>
      </c>
      <c r="H50" t="s">
        <v>223</v>
      </c>
      <c r="I50">
        <v>13000</v>
      </c>
      <c r="J50" t="s">
        <v>289</v>
      </c>
      <c r="K50">
        <v>816</v>
      </c>
      <c r="L50" t="s">
        <v>290</v>
      </c>
      <c r="M50">
        <v>93548</v>
      </c>
      <c r="N50">
        <v>28933</v>
      </c>
      <c r="O50">
        <v>307</v>
      </c>
      <c r="P50" t="s">
        <v>35</v>
      </c>
      <c r="Q50">
        <v>2015</v>
      </c>
      <c r="R50">
        <v>7.2</v>
      </c>
      <c r="S50">
        <v>2.35</v>
      </c>
      <c r="T50">
        <v>23000</v>
      </c>
      <c r="U50" t="s">
        <v>291</v>
      </c>
      <c r="V50">
        <v>-0.41</v>
      </c>
      <c r="W50">
        <v>7.2</v>
      </c>
      <c r="AA50" t="s">
        <v>844</v>
      </c>
      <c r="AB50">
        <f t="shared" si="0"/>
        <v>-77</v>
      </c>
      <c r="AC50">
        <v>5.5</v>
      </c>
    </row>
    <row r="51" spans="1:29" x14ac:dyDescent="0.25">
      <c r="A51" t="s">
        <v>292</v>
      </c>
      <c r="B51">
        <v>89</v>
      </c>
      <c r="C51">
        <v>47</v>
      </c>
      <c r="D51">
        <v>444044</v>
      </c>
      <c r="E51">
        <v>1900000</v>
      </c>
      <c r="F51" t="s">
        <v>293</v>
      </c>
      <c r="G51">
        <v>628</v>
      </c>
      <c r="H51" t="s">
        <v>294</v>
      </c>
      <c r="I51">
        <v>606</v>
      </c>
      <c r="J51" t="s">
        <v>295</v>
      </c>
      <c r="K51">
        <v>585</v>
      </c>
      <c r="L51" t="s">
        <v>296</v>
      </c>
      <c r="M51">
        <v>744</v>
      </c>
      <c r="N51">
        <v>4249</v>
      </c>
      <c r="O51">
        <v>19</v>
      </c>
      <c r="P51" t="s">
        <v>35</v>
      </c>
      <c r="Q51">
        <v>2015</v>
      </c>
      <c r="R51">
        <v>7.2</v>
      </c>
      <c r="S51">
        <v>1.85</v>
      </c>
      <c r="T51">
        <v>1000</v>
      </c>
      <c r="U51" t="s">
        <v>42</v>
      </c>
      <c r="V51">
        <v>-0.77</v>
      </c>
      <c r="W51">
        <v>7.2</v>
      </c>
      <c r="AA51" t="s">
        <v>664</v>
      </c>
      <c r="AB51">
        <f t="shared" si="0"/>
        <v>-92</v>
      </c>
      <c r="AC51">
        <v>6.3</v>
      </c>
    </row>
    <row r="52" spans="1:29" x14ac:dyDescent="0.25">
      <c r="A52" t="s">
        <v>297</v>
      </c>
      <c r="B52">
        <v>84</v>
      </c>
      <c r="C52">
        <v>0</v>
      </c>
      <c r="D52">
        <v>34151</v>
      </c>
      <c r="E52">
        <v>450000</v>
      </c>
      <c r="F52" t="s">
        <v>298</v>
      </c>
      <c r="G52">
        <v>3</v>
      </c>
      <c r="L52" t="s">
        <v>299</v>
      </c>
      <c r="M52">
        <v>186</v>
      </c>
      <c r="N52">
        <v>3</v>
      </c>
      <c r="O52">
        <v>3</v>
      </c>
      <c r="P52" t="s">
        <v>300</v>
      </c>
      <c r="Q52">
        <v>2015</v>
      </c>
      <c r="R52">
        <v>7.2</v>
      </c>
      <c r="S52">
        <v>1.78</v>
      </c>
      <c r="T52">
        <v>111</v>
      </c>
      <c r="U52" t="s">
        <v>301</v>
      </c>
      <c r="V52">
        <v>-0.92</v>
      </c>
      <c r="W52">
        <v>7.2</v>
      </c>
      <c r="AA52" t="s">
        <v>149</v>
      </c>
      <c r="AB52">
        <f t="shared" si="0"/>
        <v>-94</v>
      </c>
      <c r="AC52">
        <v>7.6</v>
      </c>
    </row>
    <row r="53" spans="1:29" x14ac:dyDescent="0.25">
      <c r="A53" t="s">
        <v>302</v>
      </c>
      <c r="B53">
        <v>105</v>
      </c>
      <c r="C53">
        <v>25</v>
      </c>
      <c r="D53">
        <v>2126511</v>
      </c>
      <c r="E53">
        <v>36000000</v>
      </c>
      <c r="F53" t="s">
        <v>303</v>
      </c>
      <c r="G53">
        <v>461</v>
      </c>
      <c r="H53" t="s">
        <v>304</v>
      </c>
      <c r="I53">
        <v>79</v>
      </c>
      <c r="J53" t="s">
        <v>305</v>
      </c>
      <c r="K53">
        <v>51</v>
      </c>
      <c r="L53" t="s">
        <v>306</v>
      </c>
      <c r="M53">
        <v>21912</v>
      </c>
      <c r="N53">
        <v>615</v>
      </c>
      <c r="O53">
        <v>45</v>
      </c>
      <c r="P53" t="s">
        <v>307</v>
      </c>
      <c r="Q53">
        <v>2015</v>
      </c>
      <c r="R53">
        <v>7.2</v>
      </c>
      <c r="S53">
        <v>2.35</v>
      </c>
      <c r="T53">
        <v>12000</v>
      </c>
      <c r="U53" t="s">
        <v>308</v>
      </c>
      <c r="V53">
        <v>-0.94</v>
      </c>
      <c r="W53">
        <v>7.2</v>
      </c>
      <c r="AA53" t="s">
        <v>149</v>
      </c>
      <c r="AB53">
        <f t="shared" si="0"/>
        <v>-100</v>
      </c>
      <c r="AC53">
        <v>5.8</v>
      </c>
    </row>
    <row r="54" spans="1:29" x14ac:dyDescent="0.25">
      <c r="A54" t="s">
        <v>309</v>
      </c>
      <c r="B54">
        <v>125</v>
      </c>
      <c r="C54">
        <v>7</v>
      </c>
      <c r="D54">
        <v>3330</v>
      </c>
      <c r="E54">
        <v>2100000</v>
      </c>
      <c r="F54" t="s">
        <v>310</v>
      </c>
      <c r="G54">
        <v>128</v>
      </c>
      <c r="H54" t="s">
        <v>311</v>
      </c>
      <c r="I54">
        <v>22</v>
      </c>
      <c r="J54" t="s">
        <v>312</v>
      </c>
      <c r="K54">
        <v>17</v>
      </c>
      <c r="L54" t="s">
        <v>313</v>
      </c>
      <c r="M54">
        <v>22</v>
      </c>
      <c r="N54">
        <v>214</v>
      </c>
      <c r="O54">
        <v>1</v>
      </c>
      <c r="P54" t="s">
        <v>35</v>
      </c>
      <c r="Q54">
        <v>2015</v>
      </c>
      <c r="R54">
        <v>7.2</v>
      </c>
      <c r="S54">
        <v>2.35</v>
      </c>
      <c r="T54">
        <v>305</v>
      </c>
      <c r="U54" t="s">
        <v>314</v>
      </c>
      <c r="V54">
        <v>-1</v>
      </c>
      <c r="W54">
        <v>7.2</v>
      </c>
      <c r="AA54" t="s">
        <v>149</v>
      </c>
      <c r="AB54">
        <f t="shared" si="0"/>
        <v>44</v>
      </c>
      <c r="AC54">
        <v>5.4</v>
      </c>
    </row>
    <row r="55" spans="1:29" x14ac:dyDescent="0.25">
      <c r="A55" t="s">
        <v>315</v>
      </c>
      <c r="B55">
        <v>96</v>
      </c>
      <c r="C55">
        <v>24</v>
      </c>
      <c r="D55">
        <v>28876924</v>
      </c>
      <c r="E55">
        <v>20000000</v>
      </c>
      <c r="F55" t="s">
        <v>316</v>
      </c>
      <c r="G55">
        <v>646</v>
      </c>
      <c r="H55" t="s">
        <v>317</v>
      </c>
      <c r="I55">
        <v>441</v>
      </c>
      <c r="J55" t="s">
        <v>318</v>
      </c>
      <c r="K55">
        <v>374</v>
      </c>
      <c r="L55" t="s">
        <v>319</v>
      </c>
      <c r="M55">
        <v>4303</v>
      </c>
      <c r="N55">
        <v>1780</v>
      </c>
      <c r="O55">
        <v>35</v>
      </c>
      <c r="P55" t="s">
        <v>35</v>
      </c>
      <c r="Q55">
        <v>2016</v>
      </c>
      <c r="R55">
        <v>7.1</v>
      </c>
      <c r="T55">
        <v>0</v>
      </c>
      <c r="U55" t="s">
        <v>320</v>
      </c>
      <c r="V55">
        <v>0.44</v>
      </c>
      <c r="W55">
        <v>7.1</v>
      </c>
      <c r="AA55" t="s">
        <v>435</v>
      </c>
      <c r="AB55">
        <f t="shared" si="0"/>
        <v>-10</v>
      </c>
      <c r="AC55">
        <v>6.9</v>
      </c>
    </row>
    <row r="56" spans="1:29" x14ac:dyDescent="0.25">
      <c r="A56" t="s">
        <v>321</v>
      </c>
      <c r="B56">
        <v>123</v>
      </c>
      <c r="C56">
        <v>521</v>
      </c>
      <c r="D56">
        <v>108521835</v>
      </c>
      <c r="E56">
        <v>120000000</v>
      </c>
      <c r="F56" t="s">
        <v>62</v>
      </c>
      <c r="G56">
        <v>13000</v>
      </c>
      <c r="H56" t="s">
        <v>322</v>
      </c>
      <c r="I56">
        <v>365</v>
      </c>
      <c r="J56" t="s">
        <v>323</v>
      </c>
      <c r="K56">
        <v>265</v>
      </c>
      <c r="L56" t="s">
        <v>324</v>
      </c>
      <c r="M56">
        <v>40123</v>
      </c>
      <c r="N56">
        <v>13752</v>
      </c>
      <c r="O56">
        <v>297</v>
      </c>
      <c r="P56" t="s">
        <v>35</v>
      </c>
      <c r="Q56">
        <v>2016</v>
      </c>
      <c r="R56">
        <v>7.1</v>
      </c>
      <c r="S56">
        <v>2.35</v>
      </c>
      <c r="T56">
        <v>31000</v>
      </c>
      <c r="U56" t="s">
        <v>325</v>
      </c>
      <c r="V56">
        <v>-0.1</v>
      </c>
      <c r="W56">
        <v>7.1</v>
      </c>
      <c r="AA56" t="s">
        <v>557</v>
      </c>
      <c r="AB56">
        <f t="shared" si="0"/>
        <v>775</v>
      </c>
      <c r="AC56">
        <v>6.6</v>
      </c>
    </row>
    <row r="57" spans="1:29" x14ac:dyDescent="0.25">
      <c r="A57" t="s">
        <v>326</v>
      </c>
      <c r="B57">
        <v>108</v>
      </c>
      <c r="C57">
        <v>0</v>
      </c>
      <c r="D57">
        <v>43771291</v>
      </c>
      <c r="E57">
        <v>5000000</v>
      </c>
      <c r="F57" t="s">
        <v>327</v>
      </c>
      <c r="G57">
        <v>1000</v>
      </c>
      <c r="H57" t="s">
        <v>328</v>
      </c>
      <c r="I57">
        <v>562</v>
      </c>
      <c r="J57" t="s">
        <v>329</v>
      </c>
      <c r="K57">
        <v>458</v>
      </c>
      <c r="L57" t="s">
        <v>330</v>
      </c>
      <c r="M57">
        <v>79909</v>
      </c>
      <c r="N57">
        <v>3215</v>
      </c>
      <c r="O57">
        <v>279</v>
      </c>
      <c r="P57" t="s">
        <v>35</v>
      </c>
      <c r="Q57">
        <v>2015</v>
      </c>
      <c r="R57">
        <v>7.1</v>
      </c>
      <c r="S57">
        <v>2.35</v>
      </c>
      <c r="T57">
        <v>15000</v>
      </c>
      <c r="U57" t="s">
        <v>331</v>
      </c>
      <c r="V57">
        <v>7.75</v>
      </c>
      <c r="W57">
        <v>7.1</v>
      </c>
      <c r="AA57" t="s">
        <v>557</v>
      </c>
      <c r="AB57">
        <f t="shared" si="0"/>
        <v>775</v>
      </c>
      <c r="AC57">
        <v>6.3</v>
      </c>
    </row>
    <row r="58" spans="1:29" x14ac:dyDescent="0.25">
      <c r="A58" t="s">
        <v>326</v>
      </c>
      <c r="B58">
        <v>108</v>
      </c>
      <c r="C58">
        <v>0</v>
      </c>
      <c r="D58">
        <v>43771291</v>
      </c>
      <c r="E58">
        <v>5000000</v>
      </c>
      <c r="F58" t="s">
        <v>327</v>
      </c>
      <c r="G58">
        <v>1000</v>
      </c>
      <c r="H58" t="s">
        <v>328</v>
      </c>
      <c r="I58">
        <v>562</v>
      </c>
      <c r="J58" t="s">
        <v>329</v>
      </c>
      <c r="K58">
        <v>458</v>
      </c>
      <c r="L58" t="s">
        <v>330</v>
      </c>
      <c r="M58">
        <v>79916</v>
      </c>
      <c r="N58">
        <v>3215</v>
      </c>
      <c r="O58">
        <v>279</v>
      </c>
      <c r="P58" t="s">
        <v>35</v>
      </c>
      <c r="Q58">
        <v>2015</v>
      </c>
      <c r="R58">
        <v>7.1</v>
      </c>
      <c r="S58">
        <v>2.35</v>
      </c>
      <c r="T58">
        <v>15000</v>
      </c>
      <c r="U58" t="s">
        <v>331</v>
      </c>
      <c r="V58">
        <v>7.75</v>
      </c>
      <c r="W58">
        <v>7.1</v>
      </c>
      <c r="AA58" t="s">
        <v>557</v>
      </c>
      <c r="AB58">
        <f t="shared" si="0"/>
        <v>10</v>
      </c>
      <c r="AC58">
        <v>5.9</v>
      </c>
    </row>
    <row r="59" spans="1:29" x14ac:dyDescent="0.25">
      <c r="A59" t="s">
        <v>332</v>
      </c>
      <c r="B59">
        <v>128</v>
      </c>
      <c r="C59">
        <v>88</v>
      </c>
      <c r="D59">
        <v>37432299</v>
      </c>
      <c r="E59">
        <v>34000000</v>
      </c>
      <c r="F59" t="s">
        <v>333</v>
      </c>
      <c r="G59">
        <v>989</v>
      </c>
      <c r="H59" t="s">
        <v>334</v>
      </c>
      <c r="I59">
        <v>970</v>
      </c>
      <c r="J59" t="s">
        <v>335</v>
      </c>
      <c r="K59">
        <v>954</v>
      </c>
      <c r="L59" t="s">
        <v>336</v>
      </c>
      <c r="M59">
        <v>50041</v>
      </c>
      <c r="N59">
        <v>3386</v>
      </c>
      <c r="O59">
        <v>116</v>
      </c>
      <c r="P59" t="s">
        <v>35</v>
      </c>
      <c r="Q59">
        <v>2015</v>
      </c>
      <c r="R59">
        <v>7.1</v>
      </c>
      <c r="S59">
        <v>2.35</v>
      </c>
      <c r="T59">
        <v>23000</v>
      </c>
      <c r="U59" t="s">
        <v>137</v>
      </c>
      <c r="V59">
        <v>0.1</v>
      </c>
      <c r="W59">
        <v>7.1</v>
      </c>
      <c r="AA59" t="s">
        <v>882</v>
      </c>
      <c r="AB59">
        <f t="shared" si="0"/>
        <v>-1</v>
      </c>
      <c r="AC59">
        <v>5.3</v>
      </c>
    </row>
    <row r="60" spans="1:29" x14ac:dyDescent="0.25">
      <c r="A60" t="s">
        <v>337</v>
      </c>
      <c r="B60">
        <v>123</v>
      </c>
      <c r="C60">
        <v>15</v>
      </c>
      <c r="D60">
        <v>34531832</v>
      </c>
      <c r="E60">
        <v>35000000</v>
      </c>
      <c r="F60" t="s">
        <v>338</v>
      </c>
      <c r="G60">
        <v>10000</v>
      </c>
      <c r="H60" t="s">
        <v>339</v>
      </c>
      <c r="I60">
        <v>979</v>
      </c>
      <c r="J60" t="s">
        <v>340</v>
      </c>
      <c r="K60">
        <v>745</v>
      </c>
      <c r="L60" t="s">
        <v>341</v>
      </c>
      <c r="M60">
        <v>44788</v>
      </c>
      <c r="N60">
        <v>13371</v>
      </c>
      <c r="O60">
        <v>138</v>
      </c>
      <c r="P60" t="s">
        <v>35</v>
      </c>
      <c r="Q60">
        <v>2015</v>
      </c>
      <c r="R60">
        <v>7.1</v>
      </c>
      <c r="S60">
        <v>2.35</v>
      </c>
      <c r="T60">
        <v>23000</v>
      </c>
      <c r="U60" t="s">
        <v>190</v>
      </c>
      <c r="V60">
        <v>-0.01</v>
      </c>
      <c r="W60">
        <v>7.1</v>
      </c>
      <c r="AA60" t="s">
        <v>882</v>
      </c>
      <c r="AB60">
        <f t="shared" si="0"/>
        <v>-21</v>
      </c>
      <c r="AC60">
        <v>5.3</v>
      </c>
    </row>
    <row r="61" spans="1:29" x14ac:dyDescent="0.25">
      <c r="A61" t="s">
        <v>342</v>
      </c>
      <c r="B61">
        <v>121</v>
      </c>
      <c r="C61">
        <v>175</v>
      </c>
      <c r="D61">
        <v>43247140</v>
      </c>
      <c r="E61">
        <v>55000000</v>
      </c>
      <c r="F61" t="s">
        <v>343</v>
      </c>
      <c r="G61">
        <v>963</v>
      </c>
      <c r="H61" t="s">
        <v>344</v>
      </c>
      <c r="I61">
        <v>580</v>
      </c>
      <c r="J61" t="s">
        <v>345</v>
      </c>
      <c r="K61">
        <v>221</v>
      </c>
      <c r="L61" t="s">
        <v>346</v>
      </c>
      <c r="M61">
        <v>134625</v>
      </c>
      <c r="N61">
        <v>2131</v>
      </c>
      <c r="O61">
        <v>265</v>
      </c>
      <c r="P61" t="s">
        <v>35</v>
      </c>
      <c r="Q61">
        <v>2015</v>
      </c>
      <c r="R61">
        <v>7.1</v>
      </c>
      <c r="S61">
        <v>2.35</v>
      </c>
      <c r="T61">
        <v>40000</v>
      </c>
      <c r="U61" t="s">
        <v>347</v>
      </c>
      <c r="V61">
        <v>-0.21</v>
      </c>
      <c r="W61">
        <v>7.1</v>
      </c>
      <c r="AA61" t="s">
        <v>274</v>
      </c>
      <c r="AB61">
        <f t="shared" si="0"/>
        <v>-36</v>
      </c>
      <c r="AC61">
        <v>7.2</v>
      </c>
    </row>
    <row r="62" spans="1:29" x14ac:dyDescent="0.25">
      <c r="A62" t="s">
        <v>348</v>
      </c>
      <c r="B62">
        <v>95</v>
      </c>
      <c r="C62">
        <v>57</v>
      </c>
      <c r="D62">
        <v>3219029</v>
      </c>
      <c r="E62">
        <v>5000000</v>
      </c>
      <c r="F62" t="s">
        <v>349</v>
      </c>
      <c r="G62">
        <v>727</v>
      </c>
      <c r="H62" t="s">
        <v>350</v>
      </c>
      <c r="I62">
        <v>442</v>
      </c>
      <c r="J62" t="s">
        <v>351</v>
      </c>
      <c r="K62">
        <v>233</v>
      </c>
      <c r="L62" t="s">
        <v>352</v>
      </c>
      <c r="M62">
        <v>28845</v>
      </c>
      <c r="N62">
        <v>1836</v>
      </c>
      <c r="O62">
        <v>125</v>
      </c>
      <c r="P62" t="s">
        <v>35</v>
      </c>
      <c r="Q62">
        <v>2015</v>
      </c>
      <c r="R62">
        <v>7.1</v>
      </c>
      <c r="S62">
        <v>2.35</v>
      </c>
      <c r="T62">
        <v>10000</v>
      </c>
      <c r="U62" t="s">
        <v>353</v>
      </c>
      <c r="V62">
        <v>-0.36</v>
      </c>
      <c r="W62">
        <v>7.1</v>
      </c>
      <c r="AA62" t="s">
        <v>274</v>
      </c>
      <c r="AB62">
        <f t="shared" si="0"/>
        <v>-47</v>
      </c>
      <c r="AC62">
        <v>5.0999999999999996</v>
      </c>
    </row>
    <row r="63" spans="1:29" x14ac:dyDescent="0.25">
      <c r="A63" t="s">
        <v>354</v>
      </c>
      <c r="B63">
        <v>106</v>
      </c>
      <c r="C63">
        <v>102</v>
      </c>
      <c r="D63">
        <v>5348317</v>
      </c>
      <c r="E63">
        <v>10000000</v>
      </c>
      <c r="F63" t="s">
        <v>355</v>
      </c>
      <c r="G63">
        <v>14000</v>
      </c>
      <c r="H63" t="s">
        <v>356</v>
      </c>
      <c r="I63">
        <v>3000</v>
      </c>
      <c r="J63" t="s">
        <v>334</v>
      </c>
      <c r="K63">
        <v>970</v>
      </c>
      <c r="L63" t="s">
        <v>357</v>
      </c>
      <c r="M63">
        <v>20810</v>
      </c>
      <c r="N63">
        <v>18712</v>
      </c>
      <c r="O63">
        <v>100</v>
      </c>
      <c r="P63" t="s">
        <v>35</v>
      </c>
      <c r="Q63">
        <v>2015</v>
      </c>
      <c r="R63">
        <v>7.1</v>
      </c>
      <c r="T63">
        <v>0</v>
      </c>
      <c r="U63" t="s">
        <v>358</v>
      </c>
      <c r="V63">
        <v>-0.47</v>
      </c>
      <c r="W63">
        <v>7.1</v>
      </c>
      <c r="AA63" t="s">
        <v>634</v>
      </c>
      <c r="AB63">
        <f t="shared" si="0"/>
        <v>-81</v>
      </c>
      <c r="AC63">
        <v>6.4</v>
      </c>
    </row>
    <row r="64" spans="1:29" x14ac:dyDescent="0.25">
      <c r="A64" t="s">
        <v>359</v>
      </c>
      <c r="B64">
        <v>118</v>
      </c>
      <c r="C64">
        <v>0</v>
      </c>
      <c r="D64">
        <v>1330827</v>
      </c>
      <c r="E64">
        <v>7000000</v>
      </c>
      <c r="F64" t="s">
        <v>360</v>
      </c>
      <c r="G64">
        <v>18000</v>
      </c>
      <c r="H64" t="s">
        <v>361</v>
      </c>
      <c r="I64">
        <v>860</v>
      </c>
      <c r="J64" t="s">
        <v>362</v>
      </c>
      <c r="K64">
        <v>500</v>
      </c>
      <c r="L64" t="s">
        <v>363</v>
      </c>
      <c r="M64">
        <v>9866</v>
      </c>
      <c r="N64">
        <v>19879</v>
      </c>
      <c r="O64">
        <v>73</v>
      </c>
      <c r="P64" t="s">
        <v>35</v>
      </c>
      <c r="Q64">
        <v>2016</v>
      </c>
      <c r="R64">
        <v>7</v>
      </c>
      <c r="S64">
        <v>2.35</v>
      </c>
      <c r="T64">
        <v>0</v>
      </c>
      <c r="U64" t="s">
        <v>364</v>
      </c>
      <c r="V64">
        <v>-0.81</v>
      </c>
      <c r="W64">
        <v>7</v>
      </c>
      <c r="AA64" t="s">
        <v>463</v>
      </c>
      <c r="AB64">
        <f t="shared" si="0"/>
        <v>335</v>
      </c>
      <c r="AC64">
        <v>6.8</v>
      </c>
    </row>
    <row r="65" spans="1:29" x14ac:dyDescent="0.25">
      <c r="A65" t="s">
        <v>365</v>
      </c>
      <c r="B65">
        <v>124</v>
      </c>
      <c r="C65">
        <v>365</v>
      </c>
      <c r="D65">
        <v>652177271</v>
      </c>
      <c r="E65">
        <v>150000000</v>
      </c>
      <c r="F65" t="s">
        <v>366</v>
      </c>
      <c r="G65">
        <v>3000</v>
      </c>
      <c r="H65" t="s">
        <v>192</v>
      </c>
      <c r="I65">
        <v>2000</v>
      </c>
      <c r="J65" t="s">
        <v>367</v>
      </c>
      <c r="K65">
        <v>1000</v>
      </c>
      <c r="L65" t="s">
        <v>368</v>
      </c>
      <c r="M65">
        <v>418214</v>
      </c>
      <c r="N65">
        <v>8458</v>
      </c>
      <c r="O65">
        <v>1290</v>
      </c>
      <c r="P65" t="s">
        <v>35</v>
      </c>
      <c r="Q65">
        <v>2015</v>
      </c>
      <c r="R65">
        <v>7</v>
      </c>
      <c r="S65">
        <v>2</v>
      </c>
      <c r="T65">
        <v>150000</v>
      </c>
      <c r="U65" t="s">
        <v>77</v>
      </c>
      <c r="V65">
        <v>3.35</v>
      </c>
      <c r="W65">
        <v>7</v>
      </c>
      <c r="AA65" t="s">
        <v>184</v>
      </c>
      <c r="AB65">
        <f t="shared" si="0"/>
        <v>112.00000000000001</v>
      </c>
      <c r="AC65">
        <v>7.4</v>
      </c>
    </row>
    <row r="66" spans="1:29" x14ac:dyDescent="0.25">
      <c r="A66" t="s">
        <v>369</v>
      </c>
      <c r="B66">
        <v>105</v>
      </c>
      <c r="C66">
        <v>0</v>
      </c>
      <c r="D66">
        <v>201148159</v>
      </c>
      <c r="E66">
        <v>95000000</v>
      </c>
      <c r="F66" t="s">
        <v>193</v>
      </c>
      <c r="G66">
        <v>2000</v>
      </c>
      <c r="H66" t="s">
        <v>370</v>
      </c>
      <c r="I66">
        <v>520</v>
      </c>
      <c r="J66" t="s">
        <v>371</v>
      </c>
      <c r="K66">
        <v>502</v>
      </c>
      <c r="L66" t="s">
        <v>372</v>
      </c>
      <c r="M66">
        <v>103737</v>
      </c>
      <c r="N66">
        <v>4671</v>
      </c>
      <c r="O66">
        <v>322</v>
      </c>
      <c r="P66" t="s">
        <v>35</v>
      </c>
      <c r="Q66">
        <v>2015</v>
      </c>
      <c r="R66">
        <v>7</v>
      </c>
      <c r="S66">
        <v>2.35</v>
      </c>
      <c r="T66">
        <v>56000</v>
      </c>
      <c r="U66" t="s">
        <v>373</v>
      </c>
      <c r="V66">
        <v>1.1200000000000001</v>
      </c>
      <c r="W66">
        <v>7</v>
      </c>
      <c r="AA66" t="s">
        <v>800</v>
      </c>
      <c r="AB66">
        <f t="shared" ref="AB66:AB129" si="1">V67*100</f>
        <v>112.00000000000001</v>
      </c>
      <c r="AC66">
        <v>5.8</v>
      </c>
    </row>
    <row r="67" spans="1:29" x14ac:dyDescent="0.25">
      <c r="A67" t="s">
        <v>369</v>
      </c>
      <c r="B67">
        <v>105</v>
      </c>
      <c r="C67">
        <v>0</v>
      </c>
      <c r="D67">
        <v>201148159</v>
      </c>
      <c r="E67">
        <v>95000000</v>
      </c>
      <c r="F67" t="s">
        <v>193</v>
      </c>
      <c r="G67">
        <v>2000</v>
      </c>
      <c r="H67" t="s">
        <v>370</v>
      </c>
      <c r="I67">
        <v>520</v>
      </c>
      <c r="J67" t="s">
        <v>371</v>
      </c>
      <c r="K67">
        <v>502</v>
      </c>
      <c r="L67" t="s">
        <v>372</v>
      </c>
      <c r="M67">
        <v>103749</v>
      </c>
      <c r="N67">
        <v>4671</v>
      </c>
      <c r="O67">
        <v>323</v>
      </c>
      <c r="P67" t="s">
        <v>35</v>
      </c>
      <c r="Q67">
        <v>2015</v>
      </c>
      <c r="R67">
        <v>7</v>
      </c>
      <c r="S67">
        <v>2.35</v>
      </c>
      <c r="T67">
        <v>56000</v>
      </c>
      <c r="U67" t="s">
        <v>373</v>
      </c>
      <c r="V67">
        <v>1.1200000000000001</v>
      </c>
      <c r="W67">
        <v>7</v>
      </c>
      <c r="AA67" t="s">
        <v>794</v>
      </c>
      <c r="AB67">
        <f t="shared" si="1"/>
        <v>18</v>
      </c>
      <c r="AC67">
        <v>5.8</v>
      </c>
    </row>
    <row r="68" spans="1:29" x14ac:dyDescent="0.25">
      <c r="A68" t="s">
        <v>374</v>
      </c>
      <c r="B68">
        <v>123</v>
      </c>
      <c r="C68">
        <v>108</v>
      </c>
      <c r="D68">
        <v>62563543</v>
      </c>
      <c r="E68">
        <v>53000000</v>
      </c>
      <c r="F68" t="s">
        <v>375</v>
      </c>
      <c r="G68">
        <v>40000</v>
      </c>
      <c r="H68" t="s">
        <v>376</v>
      </c>
      <c r="I68">
        <v>19000</v>
      </c>
      <c r="J68" t="s">
        <v>377</v>
      </c>
      <c r="K68">
        <v>3000</v>
      </c>
      <c r="L68" t="s">
        <v>378</v>
      </c>
      <c r="M68">
        <v>115216</v>
      </c>
      <c r="N68">
        <v>63769</v>
      </c>
      <c r="O68">
        <v>289</v>
      </c>
      <c r="P68" t="s">
        <v>35</v>
      </c>
      <c r="Q68">
        <v>2015</v>
      </c>
      <c r="R68">
        <v>7</v>
      </c>
      <c r="S68">
        <v>2.35</v>
      </c>
      <c r="T68">
        <v>44000</v>
      </c>
      <c r="U68" t="s">
        <v>379</v>
      </c>
      <c r="V68">
        <v>0.18</v>
      </c>
      <c r="W68">
        <v>7</v>
      </c>
      <c r="AA68" t="s">
        <v>689</v>
      </c>
      <c r="AB68">
        <f t="shared" si="1"/>
        <v>-75</v>
      </c>
      <c r="AC68">
        <v>6.1</v>
      </c>
    </row>
    <row r="69" spans="1:29" x14ac:dyDescent="0.25">
      <c r="A69" t="s">
        <v>380</v>
      </c>
      <c r="B69">
        <v>122</v>
      </c>
      <c r="C69">
        <v>2000</v>
      </c>
      <c r="D69">
        <v>24985612</v>
      </c>
      <c r="E69">
        <v>100000000</v>
      </c>
      <c r="F69" t="s">
        <v>167</v>
      </c>
      <c r="G69">
        <v>26000</v>
      </c>
      <c r="H69" t="s">
        <v>381</v>
      </c>
      <c r="I69">
        <v>911</v>
      </c>
      <c r="J69" t="s">
        <v>382</v>
      </c>
      <c r="K69">
        <v>571</v>
      </c>
      <c r="L69" t="s">
        <v>383</v>
      </c>
      <c r="M69">
        <v>71782</v>
      </c>
      <c r="N69">
        <v>28328</v>
      </c>
      <c r="O69">
        <v>161</v>
      </c>
      <c r="P69" t="s">
        <v>35</v>
      </c>
      <c r="Q69">
        <v>2015</v>
      </c>
      <c r="R69">
        <v>7</v>
      </c>
      <c r="S69">
        <v>1.85</v>
      </c>
      <c r="T69">
        <v>27000</v>
      </c>
      <c r="U69" t="s">
        <v>384</v>
      </c>
      <c r="V69">
        <v>-0.75</v>
      </c>
      <c r="W69">
        <v>7</v>
      </c>
      <c r="AA69" t="s">
        <v>577</v>
      </c>
      <c r="AB69">
        <f t="shared" si="1"/>
        <v>-89</v>
      </c>
      <c r="AC69">
        <v>6.5</v>
      </c>
    </row>
    <row r="70" spans="1:29" x14ac:dyDescent="0.25">
      <c r="A70" t="s">
        <v>385</v>
      </c>
      <c r="B70">
        <v>118</v>
      </c>
      <c r="C70">
        <v>14</v>
      </c>
      <c r="D70">
        <v>2246000</v>
      </c>
      <c r="E70">
        <v>20000000</v>
      </c>
      <c r="F70" t="s">
        <v>386</v>
      </c>
      <c r="G70">
        <v>2000</v>
      </c>
      <c r="H70" t="s">
        <v>387</v>
      </c>
      <c r="I70">
        <v>769</v>
      </c>
      <c r="J70" t="s">
        <v>388</v>
      </c>
      <c r="K70">
        <v>400</v>
      </c>
      <c r="L70" t="s">
        <v>389</v>
      </c>
      <c r="M70">
        <v>2302</v>
      </c>
      <c r="N70">
        <v>3384</v>
      </c>
      <c r="O70">
        <v>20</v>
      </c>
      <c r="P70" t="s">
        <v>35</v>
      </c>
      <c r="Q70">
        <v>2015</v>
      </c>
      <c r="R70">
        <v>7</v>
      </c>
      <c r="S70">
        <v>2.35</v>
      </c>
      <c r="T70">
        <v>0</v>
      </c>
      <c r="U70" t="s">
        <v>190</v>
      </c>
      <c r="V70">
        <v>-0.89</v>
      </c>
      <c r="W70">
        <v>7</v>
      </c>
      <c r="AA70" t="s">
        <v>625</v>
      </c>
      <c r="AB70">
        <f t="shared" si="1"/>
        <v>-94</v>
      </c>
      <c r="AC70">
        <v>6.4</v>
      </c>
    </row>
    <row r="71" spans="1:29" x14ac:dyDescent="0.25">
      <c r="A71" t="s">
        <v>390</v>
      </c>
      <c r="B71">
        <v>132</v>
      </c>
      <c r="C71">
        <v>241</v>
      </c>
      <c r="D71">
        <v>1865774</v>
      </c>
      <c r="E71">
        <v>30000000</v>
      </c>
      <c r="F71" t="s">
        <v>69</v>
      </c>
      <c r="G71">
        <v>27000</v>
      </c>
      <c r="H71" t="s">
        <v>391</v>
      </c>
      <c r="I71">
        <v>154</v>
      </c>
      <c r="J71" t="s">
        <v>392</v>
      </c>
      <c r="K71">
        <v>151</v>
      </c>
      <c r="L71" t="s">
        <v>393</v>
      </c>
      <c r="M71">
        <v>87682</v>
      </c>
      <c r="N71">
        <v>27659</v>
      </c>
      <c r="O71">
        <v>174</v>
      </c>
      <c r="P71" t="s">
        <v>35</v>
      </c>
      <c r="Q71">
        <v>2015</v>
      </c>
      <c r="R71">
        <v>7</v>
      </c>
      <c r="S71">
        <v>2.35</v>
      </c>
      <c r="T71">
        <v>43000</v>
      </c>
      <c r="U71" t="s">
        <v>394</v>
      </c>
      <c r="V71">
        <v>-0.94</v>
      </c>
      <c r="W71">
        <v>7</v>
      </c>
      <c r="AA71" t="s">
        <v>325</v>
      </c>
      <c r="AB71">
        <f t="shared" si="1"/>
        <v>-97</v>
      </c>
      <c r="AC71">
        <v>7.1</v>
      </c>
    </row>
    <row r="72" spans="1:29" x14ac:dyDescent="0.25">
      <c r="A72" t="s">
        <v>395</v>
      </c>
      <c r="B72">
        <v>72</v>
      </c>
      <c r="C72">
        <v>0</v>
      </c>
      <c r="D72">
        <v>4914</v>
      </c>
      <c r="E72">
        <v>150000</v>
      </c>
      <c r="F72" t="s">
        <v>396</v>
      </c>
      <c r="G72">
        <v>0</v>
      </c>
      <c r="H72" t="s">
        <v>397</v>
      </c>
      <c r="I72">
        <v>0</v>
      </c>
      <c r="J72" t="s">
        <v>398</v>
      </c>
      <c r="K72">
        <v>0</v>
      </c>
      <c r="L72" t="s">
        <v>399</v>
      </c>
      <c r="M72">
        <v>123</v>
      </c>
      <c r="N72">
        <v>0</v>
      </c>
      <c r="O72">
        <v>2</v>
      </c>
      <c r="P72" t="s">
        <v>35</v>
      </c>
      <c r="Q72">
        <v>2015</v>
      </c>
      <c r="R72">
        <v>7</v>
      </c>
      <c r="T72">
        <v>215</v>
      </c>
      <c r="U72" t="s">
        <v>400</v>
      </c>
      <c r="V72">
        <v>-0.97</v>
      </c>
      <c r="W72">
        <v>7</v>
      </c>
      <c r="AA72" t="s">
        <v>325</v>
      </c>
      <c r="AB72">
        <f t="shared" si="1"/>
        <v>-99</v>
      </c>
      <c r="AC72">
        <v>6.8</v>
      </c>
    </row>
    <row r="73" spans="1:29" x14ac:dyDescent="0.25">
      <c r="A73" t="s">
        <v>401</v>
      </c>
      <c r="B73">
        <v>100</v>
      </c>
      <c r="C73">
        <v>117</v>
      </c>
      <c r="D73">
        <v>29233</v>
      </c>
      <c r="E73">
        <v>3500000</v>
      </c>
      <c r="F73" t="s">
        <v>402</v>
      </c>
      <c r="G73">
        <v>21</v>
      </c>
      <c r="H73" t="s">
        <v>403</v>
      </c>
      <c r="I73">
        <v>3</v>
      </c>
      <c r="J73" t="s">
        <v>404</v>
      </c>
      <c r="K73">
        <v>0</v>
      </c>
      <c r="L73" t="s">
        <v>405</v>
      </c>
      <c r="M73">
        <v>75</v>
      </c>
      <c r="N73">
        <v>24</v>
      </c>
      <c r="O73">
        <v>2</v>
      </c>
      <c r="P73" t="s">
        <v>35</v>
      </c>
      <c r="Q73">
        <v>2015</v>
      </c>
      <c r="R73">
        <v>7</v>
      </c>
      <c r="T73">
        <v>121</v>
      </c>
      <c r="U73" t="s">
        <v>406</v>
      </c>
      <c r="V73">
        <v>-0.99</v>
      </c>
      <c r="W73">
        <v>7</v>
      </c>
      <c r="AA73" t="s">
        <v>36</v>
      </c>
      <c r="AB73">
        <f t="shared" si="1"/>
        <v>1054</v>
      </c>
      <c r="AC73">
        <v>8.3000000000000007</v>
      </c>
    </row>
    <row r="74" spans="1:29" x14ac:dyDescent="0.25">
      <c r="A74" t="s">
        <v>407</v>
      </c>
      <c r="B74">
        <v>81</v>
      </c>
      <c r="C74">
        <v>26</v>
      </c>
      <c r="D74">
        <v>56536016</v>
      </c>
      <c r="E74">
        <v>4900000</v>
      </c>
      <c r="F74" t="s">
        <v>408</v>
      </c>
      <c r="G74">
        <v>2000</v>
      </c>
      <c r="H74" t="s">
        <v>409</v>
      </c>
      <c r="I74">
        <v>509</v>
      </c>
      <c r="J74" t="s">
        <v>410</v>
      </c>
      <c r="K74">
        <v>300</v>
      </c>
      <c r="L74" t="s">
        <v>411</v>
      </c>
      <c r="M74">
        <v>13523</v>
      </c>
      <c r="N74">
        <v>3344</v>
      </c>
      <c r="O74">
        <v>95</v>
      </c>
      <c r="P74" t="s">
        <v>35</v>
      </c>
      <c r="Q74">
        <v>2016</v>
      </c>
      <c r="R74">
        <v>6.9</v>
      </c>
      <c r="S74">
        <v>2.35</v>
      </c>
      <c r="T74">
        <v>0</v>
      </c>
      <c r="U74" t="s">
        <v>412</v>
      </c>
      <c r="V74">
        <v>10.54</v>
      </c>
      <c r="W74">
        <v>6.9</v>
      </c>
      <c r="AA74" t="s">
        <v>286</v>
      </c>
      <c r="AB74">
        <f t="shared" si="1"/>
        <v>32</v>
      </c>
      <c r="AC74">
        <v>7.2</v>
      </c>
    </row>
    <row r="75" spans="1:29" x14ac:dyDescent="0.25">
      <c r="A75" t="s">
        <v>413</v>
      </c>
      <c r="B75">
        <v>183</v>
      </c>
      <c r="C75">
        <v>0</v>
      </c>
      <c r="D75">
        <v>330249062</v>
      </c>
      <c r="E75">
        <v>250000000</v>
      </c>
      <c r="F75" t="s">
        <v>249</v>
      </c>
      <c r="G75">
        <v>15000</v>
      </c>
      <c r="H75" t="s">
        <v>414</v>
      </c>
      <c r="I75">
        <v>4000</v>
      </c>
      <c r="J75" t="s">
        <v>415</v>
      </c>
      <c r="K75">
        <v>2000</v>
      </c>
      <c r="L75" t="s">
        <v>416</v>
      </c>
      <c r="M75">
        <v>371639</v>
      </c>
      <c r="N75">
        <v>24450</v>
      </c>
      <c r="O75">
        <v>3018</v>
      </c>
      <c r="P75" t="s">
        <v>35</v>
      </c>
      <c r="Q75">
        <v>2016</v>
      </c>
      <c r="R75">
        <v>6.9</v>
      </c>
      <c r="S75">
        <v>2.35</v>
      </c>
      <c r="T75">
        <v>197000</v>
      </c>
      <c r="U75" t="s">
        <v>48</v>
      </c>
      <c r="V75">
        <v>0.32</v>
      </c>
      <c r="W75">
        <v>6.9</v>
      </c>
      <c r="AA75" t="s">
        <v>765</v>
      </c>
      <c r="AB75">
        <f t="shared" si="1"/>
        <v>-8</v>
      </c>
      <c r="AC75">
        <v>6</v>
      </c>
    </row>
    <row r="76" spans="1:29" x14ac:dyDescent="0.25">
      <c r="A76" t="s">
        <v>417</v>
      </c>
      <c r="B76">
        <v>123</v>
      </c>
      <c r="C76">
        <v>452</v>
      </c>
      <c r="D76">
        <v>161087183</v>
      </c>
      <c r="E76">
        <v>175000000</v>
      </c>
      <c r="F76" t="s">
        <v>338</v>
      </c>
      <c r="G76">
        <v>10000</v>
      </c>
      <c r="H76" t="s">
        <v>100</v>
      </c>
      <c r="I76">
        <v>336</v>
      </c>
      <c r="J76" t="s">
        <v>418</v>
      </c>
      <c r="K76">
        <v>329</v>
      </c>
      <c r="L76" t="s">
        <v>419</v>
      </c>
      <c r="M76">
        <v>118992</v>
      </c>
      <c r="N76">
        <v>11287</v>
      </c>
      <c r="O76">
        <v>971</v>
      </c>
      <c r="P76" t="s">
        <v>35</v>
      </c>
      <c r="Q76">
        <v>2016</v>
      </c>
      <c r="R76">
        <v>6.9</v>
      </c>
      <c r="S76">
        <v>2.35</v>
      </c>
      <c r="T76">
        <v>80000</v>
      </c>
      <c r="U76" t="s">
        <v>196</v>
      </c>
      <c r="V76">
        <v>-0.08</v>
      </c>
      <c r="W76">
        <v>6.9</v>
      </c>
      <c r="AA76" t="s">
        <v>922</v>
      </c>
      <c r="AB76">
        <f t="shared" si="1"/>
        <v>-28.000000000000004</v>
      </c>
      <c r="AC76">
        <v>5</v>
      </c>
    </row>
    <row r="77" spans="1:29" x14ac:dyDescent="0.25">
      <c r="A77" t="s">
        <v>420</v>
      </c>
      <c r="B77">
        <v>129</v>
      </c>
      <c r="C77">
        <v>209</v>
      </c>
      <c r="D77">
        <v>64685359</v>
      </c>
      <c r="E77">
        <v>90000000</v>
      </c>
      <c r="F77" t="s">
        <v>421</v>
      </c>
      <c r="G77">
        <v>11000</v>
      </c>
      <c r="H77" t="s">
        <v>422</v>
      </c>
      <c r="I77">
        <v>11000</v>
      </c>
      <c r="J77" t="s">
        <v>423</v>
      </c>
      <c r="K77">
        <v>886</v>
      </c>
      <c r="L77" t="s">
        <v>424</v>
      </c>
      <c r="M77">
        <v>40862</v>
      </c>
      <c r="N77">
        <v>23031</v>
      </c>
      <c r="O77">
        <v>139</v>
      </c>
      <c r="P77" t="s">
        <v>35</v>
      </c>
      <c r="Q77">
        <v>2016</v>
      </c>
      <c r="R77">
        <v>6.9</v>
      </c>
      <c r="S77">
        <v>2.35</v>
      </c>
      <c r="T77">
        <v>15000</v>
      </c>
      <c r="U77" t="s">
        <v>425</v>
      </c>
      <c r="V77">
        <v>-0.28000000000000003</v>
      </c>
      <c r="W77">
        <v>6.9</v>
      </c>
      <c r="AA77" t="s">
        <v>519</v>
      </c>
      <c r="AB77">
        <f t="shared" si="1"/>
        <v>-26</v>
      </c>
      <c r="AC77">
        <v>6.7</v>
      </c>
    </row>
    <row r="78" spans="1:29" x14ac:dyDescent="0.25">
      <c r="A78" t="s">
        <v>426</v>
      </c>
      <c r="B78">
        <v>102</v>
      </c>
      <c r="C78">
        <v>22</v>
      </c>
      <c r="D78">
        <v>1477002</v>
      </c>
      <c r="E78">
        <v>2000000</v>
      </c>
      <c r="F78" t="s">
        <v>427</v>
      </c>
      <c r="G78">
        <v>10000</v>
      </c>
      <c r="H78" t="s">
        <v>428</v>
      </c>
      <c r="I78">
        <v>1000</v>
      </c>
      <c r="J78" t="s">
        <v>429</v>
      </c>
      <c r="K78">
        <v>80</v>
      </c>
      <c r="L78" t="s">
        <v>430</v>
      </c>
      <c r="M78">
        <v>16645</v>
      </c>
      <c r="N78">
        <v>11184</v>
      </c>
      <c r="O78">
        <v>72</v>
      </c>
      <c r="P78" t="s">
        <v>35</v>
      </c>
      <c r="Q78">
        <v>2015</v>
      </c>
      <c r="R78">
        <v>6.9</v>
      </c>
      <c r="S78">
        <v>2.35</v>
      </c>
      <c r="T78">
        <v>0</v>
      </c>
      <c r="U78" t="s">
        <v>137</v>
      </c>
      <c r="V78">
        <v>-0.26</v>
      </c>
      <c r="W78">
        <v>6.9</v>
      </c>
      <c r="AA78" t="s">
        <v>519</v>
      </c>
      <c r="AB78">
        <f t="shared" si="1"/>
        <v>-36</v>
      </c>
      <c r="AC78">
        <v>6.7</v>
      </c>
    </row>
    <row r="79" spans="1:29" x14ac:dyDescent="0.25">
      <c r="A79" t="s">
        <v>431</v>
      </c>
      <c r="B79">
        <v>120</v>
      </c>
      <c r="C79">
        <v>662</v>
      </c>
      <c r="D79">
        <v>31569268</v>
      </c>
      <c r="E79">
        <v>49000000</v>
      </c>
      <c r="F79" t="s">
        <v>156</v>
      </c>
      <c r="G79">
        <v>20000</v>
      </c>
      <c r="H79" t="s">
        <v>432</v>
      </c>
      <c r="I79">
        <v>2000</v>
      </c>
      <c r="J79" t="s">
        <v>433</v>
      </c>
      <c r="K79">
        <v>502</v>
      </c>
      <c r="L79" t="s">
        <v>434</v>
      </c>
      <c r="M79">
        <v>172965</v>
      </c>
      <c r="N79">
        <v>23051</v>
      </c>
      <c r="O79">
        <v>627</v>
      </c>
      <c r="P79" t="s">
        <v>35</v>
      </c>
      <c r="Q79">
        <v>2015</v>
      </c>
      <c r="R79">
        <v>6.9</v>
      </c>
      <c r="S79">
        <v>2.35</v>
      </c>
      <c r="T79">
        <v>67000</v>
      </c>
      <c r="U79" t="s">
        <v>435</v>
      </c>
      <c r="V79">
        <v>-0.36</v>
      </c>
      <c r="W79">
        <v>6.9</v>
      </c>
      <c r="AA79" t="s">
        <v>519</v>
      </c>
      <c r="AB79">
        <f t="shared" si="1"/>
        <v>-53</v>
      </c>
      <c r="AC79">
        <v>6.7</v>
      </c>
    </row>
    <row r="80" spans="1:29" x14ac:dyDescent="0.25">
      <c r="A80" t="s">
        <v>436</v>
      </c>
      <c r="B80">
        <v>127</v>
      </c>
      <c r="C80">
        <v>36</v>
      </c>
      <c r="D80">
        <v>12188642</v>
      </c>
      <c r="E80">
        <v>26000000</v>
      </c>
      <c r="F80" t="s">
        <v>437</v>
      </c>
      <c r="G80">
        <v>562</v>
      </c>
      <c r="H80" t="s">
        <v>438</v>
      </c>
      <c r="I80">
        <v>499</v>
      </c>
      <c r="J80" t="s">
        <v>439</v>
      </c>
      <c r="K80">
        <v>399</v>
      </c>
      <c r="L80" t="s">
        <v>440</v>
      </c>
      <c r="M80">
        <v>21098</v>
      </c>
      <c r="N80">
        <v>2230</v>
      </c>
      <c r="O80">
        <v>56</v>
      </c>
      <c r="P80" t="s">
        <v>35</v>
      </c>
      <c r="Q80">
        <v>2015</v>
      </c>
      <c r="R80">
        <v>6.9</v>
      </c>
      <c r="S80">
        <v>2.35</v>
      </c>
      <c r="T80">
        <v>0</v>
      </c>
      <c r="U80" t="s">
        <v>241</v>
      </c>
      <c r="V80">
        <v>-0.53</v>
      </c>
      <c r="W80">
        <v>6.9</v>
      </c>
      <c r="AA80" t="s">
        <v>119</v>
      </c>
      <c r="AB80">
        <f t="shared" si="1"/>
        <v>375</v>
      </c>
      <c r="AC80">
        <v>7.8</v>
      </c>
    </row>
    <row r="81" spans="1:29" x14ac:dyDescent="0.25">
      <c r="A81" t="s">
        <v>436</v>
      </c>
      <c r="B81">
        <v>109</v>
      </c>
      <c r="C81">
        <v>36</v>
      </c>
      <c r="D81">
        <v>61693523</v>
      </c>
      <c r="E81">
        <v>13000000</v>
      </c>
      <c r="F81" t="s">
        <v>356</v>
      </c>
      <c r="G81">
        <v>3000</v>
      </c>
      <c r="H81" t="s">
        <v>441</v>
      </c>
      <c r="I81">
        <v>3000</v>
      </c>
      <c r="J81" t="s">
        <v>344</v>
      </c>
      <c r="K81">
        <v>579</v>
      </c>
      <c r="L81" t="s">
        <v>442</v>
      </c>
      <c r="M81">
        <v>6276</v>
      </c>
      <c r="N81">
        <v>7833</v>
      </c>
      <c r="O81">
        <v>55</v>
      </c>
      <c r="P81" t="s">
        <v>35</v>
      </c>
      <c r="Q81">
        <v>2016</v>
      </c>
      <c r="R81">
        <v>6.8</v>
      </c>
      <c r="S81">
        <v>1.85</v>
      </c>
      <c r="T81">
        <v>16000</v>
      </c>
      <c r="U81" t="s">
        <v>42</v>
      </c>
      <c r="V81">
        <v>3.75</v>
      </c>
      <c r="W81">
        <v>6.8</v>
      </c>
      <c r="AA81" t="s">
        <v>347</v>
      </c>
      <c r="AB81">
        <f t="shared" si="1"/>
        <v>331</v>
      </c>
      <c r="AC81">
        <v>7.1</v>
      </c>
    </row>
    <row r="82" spans="1:29" x14ac:dyDescent="0.25">
      <c r="A82" t="s">
        <v>443</v>
      </c>
      <c r="B82">
        <v>87</v>
      </c>
      <c r="C82">
        <v>11</v>
      </c>
      <c r="D82">
        <v>323505540</v>
      </c>
      <c r="E82">
        <v>75000000</v>
      </c>
      <c r="F82" t="s">
        <v>444</v>
      </c>
      <c r="G82">
        <v>1000</v>
      </c>
      <c r="H82" t="s">
        <v>445</v>
      </c>
      <c r="I82">
        <v>904</v>
      </c>
      <c r="J82" t="s">
        <v>340</v>
      </c>
      <c r="K82">
        <v>745</v>
      </c>
      <c r="L82" t="s">
        <v>446</v>
      </c>
      <c r="M82">
        <v>24407</v>
      </c>
      <c r="N82">
        <v>4782</v>
      </c>
      <c r="O82">
        <v>155</v>
      </c>
      <c r="P82" t="s">
        <v>35</v>
      </c>
      <c r="Q82">
        <v>2016</v>
      </c>
      <c r="R82">
        <v>6.8</v>
      </c>
      <c r="S82">
        <v>1.85</v>
      </c>
      <c r="T82">
        <v>36000</v>
      </c>
      <c r="U82" t="s">
        <v>447</v>
      </c>
      <c r="V82">
        <v>3.31</v>
      </c>
      <c r="W82">
        <v>6.8</v>
      </c>
      <c r="AA82" t="s">
        <v>214</v>
      </c>
      <c r="AB82">
        <f t="shared" si="1"/>
        <v>219</v>
      </c>
      <c r="AC82">
        <v>7.4</v>
      </c>
    </row>
    <row r="83" spans="1:29" x14ac:dyDescent="0.25">
      <c r="A83" t="s">
        <v>448</v>
      </c>
      <c r="B83">
        <v>86</v>
      </c>
      <c r="C83">
        <v>174</v>
      </c>
      <c r="D83">
        <v>54257433</v>
      </c>
      <c r="E83">
        <v>17000000</v>
      </c>
      <c r="F83" t="s">
        <v>449</v>
      </c>
      <c r="G83">
        <v>619</v>
      </c>
      <c r="H83" t="s">
        <v>450</v>
      </c>
      <c r="I83">
        <v>350</v>
      </c>
      <c r="J83" t="s">
        <v>451</v>
      </c>
      <c r="K83">
        <v>2</v>
      </c>
      <c r="L83" t="s">
        <v>452</v>
      </c>
      <c r="M83">
        <v>12983</v>
      </c>
      <c r="N83">
        <v>971</v>
      </c>
      <c r="O83">
        <v>139</v>
      </c>
      <c r="P83" t="s">
        <v>35</v>
      </c>
      <c r="Q83">
        <v>2016</v>
      </c>
      <c r="R83">
        <v>6.8</v>
      </c>
      <c r="S83">
        <v>2.35</v>
      </c>
      <c r="T83">
        <v>0</v>
      </c>
      <c r="U83" t="s">
        <v>453</v>
      </c>
      <c r="V83">
        <v>2.19</v>
      </c>
      <c r="W83">
        <v>6.8</v>
      </c>
      <c r="AA83" t="s">
        <v>718</v>
      </c>
      <c r="AB83">
        <f t="shared" si="1"/>
        <v>-62</v>
      </c>
      <c r="AC83">
        <v>6.1</v>
      </c>
    </row>
    <row r="84" spans="1:29" x14ac:dyDescent="0.25">
      <c r="A84" t="s">
        <v>138</v>
      </c>
      <c r="B84">
        <v>117</v>
      </c>
      <c r="C84">
        <v>14000</v>
      </c>
      <c r="D84">
        <v>52792307</v>
      </c>
      <c r="E84">
        <v>140000000</v>
      </c>
      <c r="F84" t="s">
        <v>140</v>
      </c>
      <c r="G84">
        <v>535</v>
      </c>
      <c r="H84" t="s">
        <v>454</v>
      </c>
      <c r="I84">
        <v>400</v>
      </c>
      <c r="J84" t="s">
        <v>455</v>
      </c>
      <c r="K84">
        <v>358</v>
      </c>
      <c r="L84" t="s">
        <v>456</v>
      </c>
      <c r="M84">
        <v>12572</v>
      </c>
      <c r="N84">
        <v>1950</v>
      </c>
      <c r="O84">
        <v>106</v>
      </c>
      <c r="P84" t="s">
        <v>35</v>
      </c>
      <c r="Q84">
        <v>2016</v>
      </c>
      <c r="R84">
        <v>6.8</v>
      </c>
      <c r="S84">
        <v>2.35</v>
      </c>
      <c r="T84">
        <v>27000</v>
      </c>
      <c r="U84" t="s">
        <v>457</v>
      </c>
      <c r="V84">
        <v>-0.62</v>
      </c>
      <c r="W84">
        <v>6.8</v>
      </c>
      <c r="AA84" t="s">
        <v>619</v>
      </c>
      <c r="AB84">
        <f t="shared" si="1"/>
        <v>-100</v>
      </c>
      <c r="AC84">
        <v>6.4</v>
      </c>
    </row>
    <row r="85" spans="1:29" x14ac:dyDescent="0.25">
      <c r="A85" t="s">
        <v>458</v>
      </c>
      <c r="B85">
        <v>115</v>
      </c>
      <c r="C85">
        <v>32</v>
      </c>
      <c r="D85">
        <v>31662</v>
      </c>
      <c r="E85">
        <v>12620000</v>
      </c>
      <c r="F85" t="s">
        <v>459</v>
      </c>
      <c r="G85">
        <v>14000</v>
      </c>
      <c r="H85" t="s">
        <v>460</v>
      </c>
      <c r="I85">
        <v>81</v>
      </c>
      <c r="J85" t="s">
        <v>461</v>
      </c>
      <c r="K85">
        <v>29</v>
      </c>
      <c r="L85" t="s">
        <v>462</v>
      </c>
      <c r="M85">
        <v>90</v>
      </c>
      <c r="N85">
        <v>14133</v>
      </c>
      <c r="O85">
        <v>1</v>
      </c>
      <c r="P85" t="s">
        <v>35</v>
      </c>
      <c r="Q85">
        <v>2016</v>
      </c>
      <c r="R85">
        <v>6.8</v>
      </c>
      <c r="T85">
        <v>139</v>
      </c>
      <c r="U85" t="s">
        <v>463</v>
      </c>
      <c r="V85">
        <v>-1</v>
      </c>
      <c r="W85">
        <v>6.8</v>
      </c>
      <c r="AA85" t="s">
        <v>619</v>
      </c>
      <c r="AB85">
        <f t="shared" si="1"/>
        <v>618</v>
      </c>
      <c r="AC85">
        <v>6.4</v>
      </c>
    </row>
    <row r="86" spans="1:29" x14ac:dyDescent="0.25">
      <c r="A86" t="s">
        <v>464</v>
      </c>
      <c r="B86">
        <v>92</v>
      </c>
      <c r="C86">
        <v>22</v>
      </c>
      <c r="D86">
        <v>25138292</v>
      </c>
      <c r="E86">
        <v>3500000</v>
      </c>
      <c r="F86" t="s">
        <v>465</v>
      </c>
      <c r="G86">
        <v>648</v>
      </c>
      <c r="H86" t="s">
        <v>466</v>
      </c>
      <c r="I86">
        <v>191</v>
      </c>
      <c r="J86" t="s">
        <v>467</v>
      </c>
      <c r="K86">
        <v>159</v>
      </c>
      <c r="L86" t="s">
        <v>468</v>
      </c>
      <c r="M86">
        <v>66483</v>
      </c>
      <c r="N86">
        <v>1122</v>
      </c>
      <c r="O86">
        <v>452</v>
      </c>
      <c r="P86" t="s">
        <v>35</v>
      </c>
      <c r="Q86">
        <v>2015</v>
      </c>
      <c r="R86">
        <v>6.8</v>
      </c>
      <c r="S86">
        <v>1.66</v>
      </c>
      <c r="T86">
        <v>43000</v>
      </c>
      <c r="U86" t="s">
        <v>469</v>
      </c>
      <c r="V86">
        <v>6.18</v>
      </c>
      <c r="W86">
        <v>6.8</v>
      </c>
      <c r="AA86" t="s">
        <v>320</v>
      </c>
      <c r="AB86">
        <f t="shared" si="1"/>
        <v>446</v>
      </c>
      <c r="AC86">
        <v>7.1</v>
      </c>
    </row>
    <row r="87" spans="1:29" x14ac:dyDescent="0.25">
      <c r="A87" t="s">
        <v>470</v>
      </c>
      <c r="B87">
        <v>103</v>
      </c>
      <c r="C87">
        <v>66</v>
      </c>
      <c r="D87">
        <v>27285953</v>
      </c>
      <c r="E87">
        <v>5000000</v>
      </c>
      <c r="F87" t="s">
        <v>471</v>
      </c>
      <c r="G87">
        <v>155</v>
      </c>
      <c r="H87" t="s">
        <v>472</v>
      </c>
      <c r="I87">
        <v>78</v>
      </c>
      <c r="J87" t="s">
        <v>473</v>
      </c>
      <c r="K87">
        <v>13</v>
      </c>
      <c r="L87" t="s">
        <v>474</v>
      </c>
      <c r="M87">
        <v>48675</v>
      </c>
      <c r="N87">
        <v>259</v>
      </c>
      <c r="O87">
        <v>214</v>
      </c>
      <c r="P87" t="s">
        <v>35</v>
      </c>
      <c r="Q87">
        <v>2015</v>
      </c>
      <c r="R87">
        <v>6.8</v>
      </c>
      <c r="S87">
        <v>1.85</v>
      </c>
      <c r="T87">
        <v>16000</v>
      </c>
      <c r="U87" t="s">
        <v>325</v>
      </c>
      <c r="V87">
        <v>4.46</v>
      </c>
      <c r="W87">
        <v>6.8</v>
      </c>
      <c r="AA87" t="s">
        <v>400</v>
      </c>
      <c r="AB87">
        <f t="shared" si="1"/>
        <v>112.99999999999999</v>
      </c>
      <c r="AC87">
        <v>7</v>
      </c>
    </row>
    <row r="88" spans="1:29" x14ac:dyDescent="0.25">
      <c r="A88" t="s">
        <v>475</v>
      </c>
      <c r="B88">
        <v>111</v>
      </c>
      <c r="C88">
        <v>132</v>
      </c>
      <c r="D88">
        <v>42652003</v>
      </c>
      <c r="E88">
        <v>20000000</v>
      </c>
      <c r="F88" t="s">
        <v>476</v>
      </c>
      <c r="G88">
        <v>1000</v>
      </c>
      <c r="H88" t="s">
        <v>477</v>
      </c>
      <c r="I88">
        <v>465</v>
      </c>
      <c r="J88" t="s">
        <v>145</v>
      </c>
      <c r="K88">
        <v>455</v>
      </c>
      <c r="L88" t="s">
        <v>478</v>
      </c>
      <c r="M88">
        <v>18915</v>
      </c>
      <c r="N88">
        <v>2851</v>
      </c>
      <c r="O88">
        <v>87</v>
      </c>
      <c r="P88" t="s">
        <v>35</v>
      </c>
      <c r="Q88">
        <v>2015</v>
      </c>
      <c r="R88">
        <v>6.8</v>
      </c>
      <c r="S88">
        <v>2.35</v>
      </c>
      <c r="T88">
        <v>33000</v>
      </c>
      <c r="U88" t="s">
        <v>479</v>
      </c>
      <c r="V88">
        <v>1.1299999999999999</v>
      </c>
      <c r="W88">
        <v>6.8</v>
      </c>
      <c r="AA88" t="s">
        <v>107</v>
      </c>
      <c r="AB88">
        <f t="shared" si="1"/>
        <v>-18</v>
      </c>
      <c r="AC88">
        <v>7.8</v>
      </c>
    </row>
    <row r="89" spans="1:29" x14ac:dyDescent="0.25">
      <c r="A89" t="s">
        <v>480</v>
      </c>
      <c r="B89">
        <v>148</v>
      </c>
      <c r="C89">
        <v>0</v>
      </c>
      <c r="D89">
        <v>200074175</v>
      </c>
      <c r="E89">
        <v>245000000</v>
      </c>
      <c r="F89" t="s">
        <v>481</v>
      </c>
      <c r="G89">
        <v>11000</v>
      </c>
      <c r="H89" t="s">
        <v>482</v>
      </c>
      <c r="I89">
        <v>393</v>
      </c>
      <c r="J89" t="s">
        <v>483</v>
      </c>
      <c r="K89">
        <v>161</v>
      </c>
      <c r="L89" t="s">
        <v>484</v>
      </c>
      <c r="M89">
        <v>275868</v>
      </c>
      <c r="N89">
        <v>11700</v>
      </c>
      <c r="O89">
        <v>994</v>
      </c>
      <c r="P89" t="s">
        <v>35</v>
      </c>
      <c r="Q89">
        <v>2015</v>
      </c>
      <c r="R89">
        <v>6.8</v>
      </c>
      <c r="S89">
        <v>2.35</v>
      </c>
      <c r="T89">
        <v>85000</v>
      </c>
      <c r="U89" t="s">
        <v>202</v>
      </c>
      <c r="V89">
        <v>-0.18</v>
      </c>
      <c r="W89">
        <v>6.8</v>
      </c>
      <c r="AA89" t="s">
        <v>107</v>
      </c>
      <c r="AB89">
        <f t="shared" si="1"/>
        <v>177</v>
      </c>
      <c r="AC89">
        <v>7.8</v>
      </c>
    </row>
    <row r="90" spans="1:29" x14ac:dyDescent="0.25">
      <c r="A90" t="s">
        <v>485</v>
      </c>
      <c r="B90">
        <v>100</v>
      </c>
      <c r="C90">
        <v>24</v>
      </c>
      <c r="D90">
        <v>55461307</v>
      </c>
      <c r="E90">
        <v>20000000</v>
      </c>
      <c r="F90" t="s">
        <v>486</v>
      </c>
      <c r="G90">
        <v>15000</v>
      </c>
      <c r="H90" t="s">
        <v>476</v>
      </c>
      <c r="I90">
        <v>1000</v>
      </c>
      <c r="J90" t="s">
        <v>487</v>
      </c>
      <c r="K90">
        <v>851</v>
      </c>
      <c r="L90" t="s">
        <v>488</v>
      </c>
      <c r="M90">
        <v>4654</v>
      </c>
      <c r="N90">
        <v>18786</v>
      </c>
      <c r="O90">
        <v>46</v>
      </c>
      <c r="P90" t="s">
        <v>35</v>
      </c>
      <c r="Q90">
        <v>2016</v>
      </c>
      <c r="R90">
        <v>6.7</v>
      </c>
      <c r="T90">
        <v>18000</v>
      </c>
      <c r="U90" t="s">
        <v>489</v>
      </c>
      <c r="V90">
        <v>1.77</v>
      </c>
      <c r="W90">
        <v>6.7</v>
      </c>
      <c r="AA90" t="s">
        <v>66</v>
      </c>
      <c r="AB90">
        <f t="shared" si="1"/>
        <v>177</v>
      </c>
      <c r="AC90">
        <v>8.1</v>
      </c>
    </row>
    <row r="91" spans="1:29" x14ac:dyDescent="0.25">
      <c r="A91" t="s">
        <v>485</v>
      </c>
      <c r="B91">
        <v>100</v>
      </c>
      <c r="C91">
        <v>24</v>
      </c>
      <c r="D91">
        <v>55461307</v>
      </c>
      <c r="E91">
        <v>20000000</v>
      </c>
      <c r="F91" t="s">
        <v>486</v>
      </c>
      <c r="G91">
        <v>15000</v>
      </c>
      <c r="H91" t="s">
        <v>476</v>
      </c>
      <c r="I91">
        <v>1000</v>
      </c>
      <c r="J91" t="s">
        <v>487</v>
      </c>
      <c r="K91">
        <v>851</v>
      </c>
      <c r="L91" t="s">
        <v>488</v>
      </c>
      <c r="M91">
        <v>4654</v>
      </c>
      <c r="N91">
        <v>18786</v>
      </c>
      <c r="O91">
        <v>46</v>
      </c>
      <c r="P91" t="s">
        <v>35</v>
      </c>
      <c r="Q91">
        <v>2016</v>
      </c>
      <c r="R91">
        <v>6.7</v>
      </c>
      <c r="T91">
        <v>18000</v>
      </c>
      <c r="U91" t="s">
        <v>489</v>
      </c>
      <c r="V91">
        <v>1.77</v>
      </c>
      <c r="W91">
        <v>6.7</v>
      </c>
      <c r="AA91" t="s">
        <v>507</v>
      </c>
      <c r="AB91">
        <f t="shared" si="1"/>
        <v>52</v>
      </c>
      <c r="AC91">
        <v>6.7</v>
      </c>
    </row>
    <row r="92" spans="1:29" x14ac:dyDescent="0.25">
      <c r="A92" t="s">
        <v>490</v>
      </c>
      <c r="B92">
        <v>98</v>
      </c>
      <c r="C92">
        <v>0</v>
      </c>
      <c r="D92">
        <v>41008532</v>
      </c>
      <c r="E92">
        <v>27000000</v>
      </c>
      <c r="F92" t="s">
        <v>491</v>
      </c>
      <c r="G92">
        <v>8000</v>
      </c>
      <c r="H92" t="s">
        <v>492</v>
      </c>
      <c r="I92">
        <v>698</v>
      </c>
      <c r="J92" t="s">
        <v>493</v>
      </c>
      <c r="K92">
        <v>638</v>
      </c>
      <c r="L92" t="s">
        <v>494</v>
      </c>
      <c r="M92">
        <v>19611</v>
      </c>
      <c r="N92">
        <v>10894</v>
      </c>
      <c r="O92">
        <v>103</v>
      </c>
      <c r="P92" t="s">
        <v>35</v>
      </c>
      <c r="Q92">
        <v>2016</v>
      </c>
      <c r="R92">
        <v>6.7</v>
      </c>
      <c r="S92">
        <v>2.35</v>
      </c>
      <c r="T92">
        <v>0</v>
      </c>
      <c r="U92" t="s">
        <v>495</v>
      </c>
      <c r="V92">
        <v>0.52</v>
      </c>
      <c r="W92">
        <v>6.7</v>
      </c>
      <c r="AA92" t="s">
        <v>72</v>
      </c>
      <c r="AB92">
        <f t="shared" si="1"/>
        <v>-59</v>
      </c>
      <c r="AC92">
        <v>8.1</v>
      </c>
    </row>
    <row r="93" spans="1:29" x14ac:dyDescent="0.25">
      <c r="A93" t="s">
        <v>496</v>
      </c>
      <c r="B93">
        <v>139</v>
      </c>
      <c r="C93">
        <v>378</v>
      </c>
      <c r="D93">
        <v>20389967</v>
      </c>
      <c r="E93">
        <v>50000000</v>
      </c>
      <c r="F93" t="s">
        <v>497</v>
      </c>
      <c r="G93">
        <v>11000</v>
      </c>
      <c r="H93" t="s">
        <v>498</v>
      </c>
      <c r="I93">
        <v>552</v>
      </c>
      <c r="J93" t="s">
        <v>499</v>
      </c>
      <c r="K93">
        <v>303</v>
      </c>
      <c r="L93" t="s">
        <v>500</v>
      </c>
      <c r="M93">
        <v>3077</v>
      </c>
      <c r="N93">
        <v>12786</v>
      </c>
      <c r="O93">
        <v>47</v>
      </c>
      <c r="P93" t="s">
        <v>35</v>
      </c>
      <c r="Q93">
        <v>2016</v>
      </c>
      <c r="R93">
        <v>6.7</v>
      </c>
      <c r="S93">
        <v>1.85</v>
      </c>
      <c r="T93">
        <v>10000</v>
      </c>
      <c r="U93" t="s">
        <v>501</v>
      </c>
      <c r="V93">
        <v>-0.59</v>
      </c>
      <c r="W93">
        <v>6.7</v>
      </c>
      <c r="AA93" t="s">
        <v>479</v>
      </c>
      <c r="AB93">
        <f t="shared" si="1"/>
        <v>-79</v>
      </c>
      <c r="AC93">
        <v>6.8</v>
      </c>
    </row>
    <row r="94" spans="1:29" x14ac:dyDescent="0.25">
      <c r="A94" t="s">
        <v>502</v>
      </c>
      <c r="B94">
        <v>112</v>
      </c>
      <c r="C94">
        <v>337</v>
      </c>
      <c r="D94">
        <v>3707794</v>
      </c>
      <c r="E94">
        <v>18000000</v>
      </c>
      <c r="F94" t="s">
        <v>503</v>
      </c>
      <c r="G94">
        <v>4000</v>
      </c>
      <c r="H94" t="s">
        <v>504</v>
      </c>
      <c r="I94">
        <v>820</v>
      </c>
      <c r="J94" t="s">
        <v>505</v>
      </c>
      <c r="K94">
        <v>201</v>
      </c>
      <c r="L94" t="s">
        <v>506</v>
      </c>
      <c r="M94">
        <v>31359</v>
      </c>
      <c r="N94">
        <v>5671</v>
      </c>
      <c r="O94">
        <v>156</v>
      </c>
      <c r="P94" t="s">
        <v>35</v>
      </c>
      <c r="Q94">
        <v>2016</v>
      </c>
      <c r="R94">
        <v>6.7</v>
      </c>
      <c r="S94">
        <v>2.35</v>
      </c>
      <c r="T94">
        <v>0</v>
      </c>
      <c r="U94" t="s">
        <v>507</v>
      </c>
      <c r="V94">
        <v>-0.79</v>
      </c>
      <c r="W94">
        <v>6.7</v>
      </c>
      <c r="AA94" t="s">
        <v>457</v>
      </c>
      <c r="AB94">
        <f t="shared" si="1"/>
        <v>112.00000000000001</v>
      </c>
      <c r="AC94">
        <v>6.8</v>
      </c>
    </row>
    <row r="95" spans="1:29" x14ac:dyDescent="0.25">
      <c r="A95" t="s">
        <v>508</v>
      </c>
      <c r="B95">
        <v>89</v>
      </c>
      <c r="C95">
        <v>266</v>
      </c>
      <c r="D95">
        <v>169692572</v>
      </c>
      <c r="E95">
        <v>80000000</v>
      </c>
      <c r="F95" t="s">
        <v>509</v>
      </c>
      <c r="G95">
        <v>12000</v>
      </c>
      <c r="H95" t="s">
        <v>510</v>
      </c>
      <c r="I95">
        <v>11000</v>
      </c>
      <c r="J95" t="s">
        <v>511</v>
      </c>
      <c r="K95">
        <v>859</v>
      </c>
      <c r="L95" t="s">
        <v>512</v>
      </c>
      <c r="M95">
        <v>56501</v>
      </c>
      <c r="N95">
        <v>26839</v>
      </c>
      <c r="O95">
        <v>97</v>
      </c>
      <c r="P95" t="s">
        <v>35</v>
      </c>
      <c r="Q95">
        <v>2015</v>
      </c>
      <c r="R95">
        <v>6.7</v>
      </c>
      <c r="S95">
        <v>1.85</v>
      </c>
      <c r="T95">
        <v>16000</v>
      </c>
      <c r="U95" t="s">
        <v>513</v>
      </c>
      <c r="V95">
        <v>1.1200000000000001</v>
      </c>
      <c r="W95">
        <v>6.7</v>
      </c>
      <c r="AA95" t="s">
        <v>457</v>
      </c>
      <c r="AB95">
        <f t="shared" si="1"/>
        <v>31</v>
      </c>
      <c r="AC95">
        <v>6.4</v>
      </c>
    </row>
    <row r="96" spans="1:29" x14ac:dyDescent="0.25">
      <c r="A96" t="s">
        <v>514</v>
      </c>
      <c r="B96">
        <v>94</v>
      </c>
      <c r="C96">
        <v>12</v>
      </c>
      <c r="D96">
        <v>177343675</v>
      </c>
      <c r="E96">
        <v>135000000</v>
      </c>
      <c r="F96" t="s">
        <v>515</v>
      </c>
      <c r="G96">
        <v>17000</v>
      </c>
      <c r="H96" t="s">
        <v>516</v>
      </c>
      <c r="I96">
        <v>523</v>
      </c>
      <c r="J96" t="s">
        <v>517</v>
      </c>
      <c r="K96">
        <v>183</v>
      </c>
      <c r="L96" t="s">
        <v>518</v>
      </c>
      <c r="M96">
        <v>70121</v>
      </c>
      <c r="N96">
        <v>17883</v>
      </c>
      <c r="O96">
        <v>214</v>
      </c>
      <c r="P96" t="s">
        <v>35</v>
      </c>
      <c r="Q96">
        <v>2015</v>
      </c>
      <c r="R96">
        <v>6.7</v>
      </c>
      <c r="S96">
        <v>1.85</v>
      </c>
      <c r="T96">
        <v>26000</v>
      </c>
      <c r="U96" t="s">
        <v>519</v>
      </c>
      <c r="V96">
        <v>0.31</v>
      </c>
      <c r="W96">
        <v>6.7</v>
      </c>
      <c r="AA96" t="s">
        <v>457</v>
      </c>
      <c r="AB96">
        <f t="shared" si="1"/>
        <v>31</v>
      </c>
      <c r="AC96">
        <v>5.8</v>
      </c>
    </row>
    <row r="97" spans="1:29" x14ac:dyDescent="0.25">
      <c r="A97" t="s">
        <v>514</v>
      </c>
      <c r="B97">
        <v>94</v>
      </c>
      <c r="C97">
        <v>12</v>
      </c>
      <c r="D97">
        <v>177343675</v>
      </c>
      <c r="E97">
        <v>135000000</v>
      </c>
      <c r="F97" t="s">
        <v>515</v>
      </c>
      <c r="G97">
        <v>17000</v>
      </c>
      <c r="H97" t="s">
        <v>516</v>
      </c>
      <c r="I97">
        <v>523</v>
      </c>
      <c r="J97" t="s">
        <v>517</v>
      </c>
      <c r="K97">
        <v>183</v>
      </c>
      <c r="L97" t="s">
        <v>518</v>
      </c>
      <c r="M97">
        <v>70133</v>
      </c>
      <c r="N97">
        <v>17883</v>
      </c>
      <c r="O97">
        <v>214</v>
      </c>
      <c r="P97" t="s">
        <v>35</v>
      </c>
      <c r="Q97">
        <v>2015</v>
      </c>
      <c r="R97">
        <v>6.7</v>
      </c>
      <c r="S97">
        <v>1.85</v>
      </c>
      <c r="T97">
        <v>26000</v>
      </c>
      <c r="U97" t="s">
        <v>519</v>
      </c>
      <c r="V97">
        <v>0.31</v>
      </c>
      <c r="W97">
        <v>6.7</v>
      </c>
      <c r="AA97" t="s">
        <v>457</v>
      </c>
      <c r="AB97">
        <f t="shared" si="1"/>
        <v>31</v>
      </c>
      <c r="AC97">
        <v>5.8</v>
      </c>
    </row>
    <row r="98" spans="1:29" x14ac:dyDescent="0.25">
      <c r="A98" t="s">
        <v>514</v>
      </c>
      <c r="B98">
        <v>94</v>
      </c>
      <c r="C98">
        <v>12</v>
      </c>
      <c r="D98">
        <v>177343675</v>
      </c>
      <c r="E98">
        <v>135000000</v>
      </c>
      <c r="F98" t="s">
        <v>515</v>
      </c>
      <c r="G98">
        <v>17000</v>
      </c>
      <c r="H98" t="s">
        <v>516</v>
      </c>
      <c r="I98">
        <v>523</v>
      </c>
      <c r="J98" t="s">
        <v>517</v>
      </c>
      <c r="K98">
        <v>183</v>
      </c>
      <c r="L98" t="s">
        <v>518</v>
      </c>
      <c r="M98">
        <v>70136</v>
      </c>
      <c r="N98">
        <v>17883</v>
      </c>
      <c r="O98">
        <v>214</v>
      </c>
      <c r="P98" t="s">
        <v>35</v>
      </c>
      <c r="Q98">
        <v>2015</v>
      </c>
      <c r="R98">
        <v>6.7</v>
      </c>
      <c r="S98">
        <v>1.85</v>
      </c>
      <c r="T98">
        <v>26000</v>
      </c>
      <c r="U98" t="s">
        <v>519</v>
      </c>
      <c r="V98">
        <v>0.31</v>
      </c>
      <c r="W98">
        <v>6.7</v>
      </c>
      <c r="AA98" t="s">
        <v>457</v>
      </c>
      <c r="AB98">
        <f t="shared" si="1"/>
        <v>152</v>
      </c>
      <c r="AC98">
        <v>5.8</v>
      </c>
    </row>
    <row r="99" spans="1:29" x14ac:dyDescent="0.25">
      <c r="A99" t="s">
        <v>520</v>
      </c>
      <c r="B99">
        <v>107</v>
      </c>
      <c r="C99">
        <v>43</v>
      </c>
      <c r="D99">
        <v>126088877</v>
      </c>
      <c r="E99">
        <v>50000000</v>
      </c>
      <c r="F99" t="s">
        <v>521</v>
      </c>
      <c r="G99">
        <v>12000</v>
      </c>
      <c r="H99" t="s">
        <v>522</v>
      </c>
      <c r="I99">
        <v>919</v>
      </c>
      <c r="J99" t="s">
        <v>523</v>
      </c>
      <c r="K99">
        <v>569</v>
      </c>
      <c r="L99" t="s">
        <v>524</v>
      </c>
      <c r="M99">
        <v>33354</v>
      </c>
      <c r="N99">
        <v>14569</v>
      </c>
      <c r="O99">
        <v>110</v>
      </c>
      <c r="P99" t="s">
        <v>35</v>
      </c>
      <c r="Q99">
        <v>2016</v>
      </c>
      <c r="R99">
        <v>6.6</v>
      </c>
      <c r="S99">
        <v>2.35</v>
      </c>
      <c r="T99">
        <v>10000</v>
      </c>
      <c r="U99" t="s">
        <v>525</v>
      </c>
      <c r="V99">
        <v>1.52</v>
      </c>
      <c r="W99">
        <v>6.6</v>
      </c>
      <c r="AA99" t="s">
        <v>539</v>
      </c>
      <c r="AB99">
        <f t="shared" si="1"/>
        <v>-31</v>
      </c>
      <c r="AC99">
        <v>6.6</v>
      </c>
    </row>
    <row r="100" spans="1:29" x14ac:dyDescent="0.25">
      <c r="A100" t="s">
        <v>526</v>
      </c>
      <c r="B100">
        <v>110</v>
      </c>
      <c r="C100">
        <v>282</v>
      </c>
      <c r="D100">
        <v>124051759</v>
      </c>
      <c r="E100">
        <v>180000000</v>
      </c>
      <c r="F100" t="s">
        <v>481</v>
      </c>
      <c r="G100">
        <v>11000</v>
      </c>
      <c r="H100" t="s">
        <v>427</v>
      </c>
      <c r="I100">
        <v>10000</v>
      </c>
      <c r="J100" t="s">
        <v>527</v>
      </c>
      <c r="K100">
        <v>103</v>
      </c>
      <c r="L100" t="s">
        <v>528</v>
      </c>
      <c r="M100">
        <v>42372</v>
      </c>
      <c r="N100">
        <v>21175</v>
      </c>
      <c r="O100">
        <v>239</v>
      </c>
      <c r="P100" t="s">
        <v>35</v>
      </c>
      <c r="Q100">
        <v>2016</v>
      </c>
      <c r="R100">
        <v>6.6</v>
      </c>
      <c r="S100">
        <v>2.35</v>
      </c>
      <c r="T100">
        <v>29000</v>
      </c>
      <c r="U100" t="s">
        <v>529</v>
      </c>
      <c r="V100">
        <v>-0.31</v>
      </c>
      <c r="W100">
        <v>6.6</v>
      </c>
      <c r="AA100" t="s">
        <v>675</v>
      </c>
      <c r="AB100">
        <f t="shared" si="1"/>
        <v>-31</v>
      </c>
      <c r="AC100">
        <v>6.3</v>
      </c>
    </row>
    <row r="101" spans="1:29" x14ac:dyDescent="0.25">
      <c r="A101" t="s">
        <v>526</v>
      </c>
      <c r="B101">
        <v>110</v>
      </c>
      <c r="C101">
        <v>282</v>
      </c>
      <c r="D101">
        <v>124051759</v>
      </c>
      <c r="E101">
        <v>180000000</v>
      </c>
      <c r="F101" t="s">
        <v>481</v>
      </c>
      <c r="G101">
        <v>11000</v>
      </c>
      <c r="H101" t="s">
        <v>427</v>
      </c>
      <c r="I101">
        <v>10000</v>
      </c>
      <c r="J101" t="s">
        <v>527</v>
      </c>
      <c r="K101">
        <v>103</v>
      </c>
      <c r="L101" t="s">
        <v>528</v>
      </c>
      <c r="M101">
        <v>42372</v>
      </c>
      <c r="N101">
        <v>21175</v>
      </c>
      <c r="O101">
        <v>239</v>
      </c>
      <c r="P101" t="s">
        <v>35</v>
      </c>
      <c r="Q101">
        <v>2016</v>
      </c>
      <c r="R101">
        <v>6.6</v>
      </c>
      <c r="S101">
        <v>2.35</v>
      </c>
      <c r="T101">
        <v>29000</v>
      </c>
      <c r="U101" t="s">
        <v>529</v>
      </c>
      <c r="V101">
        <v>-0.31</v>
      </c>
      <c r="W101">
        <v>6.6</v>
      </c>
      <c r="AA101" t="s">
        <v>258</v>
      </c>
      <c r="AB101">
        <f t="shared" si="1"/>
        <v>231</v>
      </c>
      <c r="AC101">
        <v>7.3</v>
      </c>
    </row>
    <row r="102" spans="1:29" x14ac:dyDescent="0.25">
      <c r="A102" t="s">
        <v>530</v>
      </c>
      <c r="B102">
        <v>122</v>
      </c>
      <c r="C102">
        <v>108</v>
      </c>
      <c r="D102">
        <v>33071558</v>
      </c>
      <c r="E102">
        <v>10000000</v>
      </c>
      <c r="F102" t="s">
        <v>531</v>
      </c>
      <c r="G102">
        <v>220</v>
      </c>
      <c r="H102" t="s">
        <v>532</v>
      </c>
      <c r="I102">
        <v>186</v>
      </c>
      <c r="J102" t="s">
        <v>533</v>
      </c>
      <c r="K102">
        <v>111</v>
      </c>
      <c r="L102" t="s">
        <v>534</v>
      </c>
      <c r="M102">
        <v>22369</v>
      </c>
      <c r="N102">
        <v>583</v>
      </c>
      <c r="O102">
        <v>100</v>
      </c>
      <c r="P102" t="s">
        <v>35</v>
      </c>
      <c r="Q102">
        <v>2015</v>
      </c>
      <c r="R102">
        <v>6.6</v>
      </c>
      <c r="S102">
        <v>2.35</v>
      </c>
      <c r="T102">
        <v>21000</v>
      </c>
      <c r="U102" t="s">
        <v>96</v>
      </c>
      <c r="V102">
        <v>2.31</v>
      </c>
      <c r="W102">
        <v>6.6</v>
      </c>
      <c r="AA102" t="s">
        <v>447</v>
      </c>
      <c r="AB102">
        <f t="shared" si="1"/>
        <v>76</v>
      </c>
      <c r="AC102">
        <v>6.8</v>
      </c>
    </row>
    <row r="103" spans="1:29" x14ac:dyDescent="0.25">
      <c r="A103" t="s">
        <v>535</v>
      </c>
      <c r="B103">
        <v>137</v>
      </c>
      <c r="C103">
        <v>508</v>
      </c>
      <c r="D103">
        <v>281666058</v>
      </c>
      <c r="E103">
        <v>160000000</v>
      </c>
      <c r="F103" t="s">
        <v>222</v>
      </c>
      <c r="G103">
        <v>34000</v>
      </c>
      <c r="H103" t="s">
        <v>536</v>
      </c>
      <c r="I103">
        <v>22000</v>
      </c>
      <c r="J103" t="s">
        <v>537</v>
      </c>
      <c r="K103">
        <v>14000</v>
      </c>
      <c r="L103" t="s">
        <v>538</v>
      </c>
      <c r="M103">
        <v>166137</v>
      </c>
      <c r="N103">
        <v>81385</v>
      </c>
      <c r="O103">
        <v>383</v>
      </c>
      <c r="P103" t="s">
        <v>35</v>
      </c>
      <c r="Q103">
        <v>2015</v>
      </c>
      <c r="R103">
        <v>6.6</v>
      </c>
      <c r="S103">
        <v>2.35</v>
      </c>
      <c r="T103">
        <v>38000</v>
      </c>
      <c r="U103" t="s">
        <v>539</v>
      </c>
      <c r="V103">
        <v>0.76</v>
      </c>
      <c r="W103">
        <v>6.6</v>
      </c>
      <c r="AA103" t="s">
        <v>513</v>
      </c>
      <c r="AB103">
        <f t="shared" si="1"/>
        <v>7.0000000000000009</v>
      </c>
      <c r="AC103">
        <v>6.7</v>
      </c>
    </row>
    <row r="104" spans="1:29" x14ac:dyDescent="0.25">
      <c r="A104" t="s">
        <v>540</v>
      </c>
      <c r="B104">
        <v>105</v>
      </c>
      <c r="C104">
        <v>43</v>
      </c>
      <c r="D104">
        <v>53846915</v>
      </c>
      <c r="E104">
        <v>50100000</v>
      </c>
      <c r="F104" t="s">
        <v>338</v>
      </c>
      <c r="G104">
        <v>10000</v>
      </c>
      <c r="H104" t="s">
        <v>541</v>
      </c>
      <c r="I104">
        <v>806</v>
      </c>
      <c r="J104" t="s">
        <v>542</v>
      </c>
      <c r="K104">
        <v>523</v>
      </c>
      <c r="L104" t="s">
        <v>543</v>
      </c>
      <c r="M104">
        <v>149337</v>
      </c>
      <c r="N104">
        <v>11943</v>
      </c>
      <c r="O104">
        <v>221</v>
      </c>
      <c r="P104" t="s">
        <v>35</v>
      </c>
      <c r="Q104">
        <v>2015</v>
      </c>
      <c r="R104">
        <v>6.6</v>
      </c>
      <c r="S104">
        <v>1.85</v>
      </c>
      <c r="T104">
        <v>23000</v>
      </c>
      <c r="U104" t="s">
        <v>544</v>
      </c>
      <c r="V104">
        <v>7.0000000000000007E-2</v>
      </c>
      <c r="W104">
        <v>6.6</v>
      </c>
      <c r="AA104" t="s">
        <v>547</v>
      </c>
      <c r="AB104">
        <f t="shared" si="1"/>
        <v>-6</v>
      </c>
      <c r="AC104">
        <v>6.6</v>
      </c>
    </row>
    <row r="105" spans="1:29" x14ac:dyDescent="0.25">
      <c r="A105" t="s">
        <v>545</v>
      </c>
      <c r="B105">
        <v>124</v>
      </c>
      <c r="C105">
        <v>737</v>
      </c>
      <c r="D105">
        <v>56443482</v>
      </c>
      <c r="E105">
        <v>60000000</v>
      </c>
      <c r="F105" t="s">
        <v>222</v>
      </c>
      <c r="G105">
        <v>34000</v>
      </c>
      <c r="H105" t="s">
        <v>266</v>
      </c>
      <c r="I105">
        <v>22000</v>
      </c>
      <c r="J105" t="s">
        <v>216</v>
      </c>
      <c r="K105">
        <v>14000</v>
      </c>
      <c r="L105" t="s">
        <v>546</v>
      </c>
      <c r="M105">
        <v>75329</v>
      </c>
      <c r="N105">
        <v>75793</v>
      </c>
      <c r="O105">
        <v>256</v>
      </c>
      <c r="P105" t="s">
        <v>35</v>
      </c>
      <c r="Q105">
        <v>2015</v>
      </c>
      <c r="R105">
        <v>6.6</v>
      </c>
      <c r="S105">
        <v>1.85</v>
      </c>
      <c r="T105">
        <v>24000</v>
      </c>
      <c r="U105" t="s">
        <v>547</v>
      </c>
      <c r="V105">
        <v>-0.06</v>
      </c>
      <c r="W105">
        <v>6.6</v>
      </c>
      <c r="AA105" t="s">
        <v>113</v>
      </c>
      <c r="AB105">
        <f t="shared" si="1"/>
        <v>-32</v>
      </c>
      <c r="AC105">
        <v>7.8</v>
      </c>
    </row>
    <row r="106" spans="1:29" x14ac:dyDescent="0.25">
      <c r="A106" t="s">
        <v>548</v>
      </c>
      <c r="B106">
        <v>101</v>
      </c>
      <c r="C106">
        <v>53</v>
      </c>
      <c r="D106">
        <v>13650738</v>
      </c>
      <c r="E106">
        <v>20000000</v>
      </c>
      <c r="F106" t="s">
        <v>216</v>
      </c>
      <c r="G106">
        <v>14000</v>
      </c>
      <c r="H106" t="s">
        <v>367</v>
      </c>
      <c r="I106">
        <v>1000</v>
      </c>
      <c r="J106" t="s">
        <v>549</v>
      </c>
      <c r="K106">
        <v>580</v>
      </c>
      <c r="L106" t="s">
        <v>550</v>
      </c>
      <c r="M106">
        <v>61360</v>
      </c>
      <c r="N106">
        <v>16926</v>
      </c>
      <c r="O106">
        <v>129</v>
      </c>
      <c r="P106" t="s">
        <v>35</v>
      </c>
      <c r="Q106">
        <v>2015</v>
      </c>
      <c r="R106">
        <v>6.6</v>
      </c>
      <c r="S106">
        <v>2.35</v>
      </c>
      <c r="T106">
        <v>25000</v>
      </c>
      <c r="U106" t="s">
        <v>96</v>
      </c>
      <c r="V106">
        <v>-0.32</v>
      </c>
      <c r="W106">
        <v>6.6</v>
      </c>
      <c r="AA106" t="s">
        <v>160</v>
      </c>
      <c r="AB106">
        <f t="shared" si="1"/>
        <v>-42</v>
      </c>
      <c r="AC106">
        <v>7.5</v>
      </c>
    </row>
    <row r="107" spans="1:29" x14ac:dyDescent="0.25">
      <c r="A107" t="s">
        <v>551</v>
      </c>
      <c r="B107">
        <v>126</v>
      </c>
      <c r="C107">
        <v>230</v>
      </c>
      <c r="D107">
        <v>89732035</v>
      </c>
      <c r="E107">
        <v>155000000</v>
      </c>
      <c r="F107" t="s">
        <v>260</v>
      </c>
      <c r="G107">
        <v>24000</v>
      </c>
      <c r="H107" t="s">
        <v>134</v>
      </c>
      <c r="I107">
        <v>10000</v>
      </c>
      <c r="J107" t="s">
        <v>552</v>
      </c>
      <c r="K107">
        <v>2000</v>
      </c>
      <c r="L107" t="s">
        <v>553</v>
      </c>
      <c r="M107">
        <v>188457</v>
      </c>
      <c r="N107">
        <v>38873</v>
      </c>
      <c r="O107">
        <v>867</v>
      </c>
      <c r="P107" t="s">
        <v>35</v>
      </c>
      <c r="Q107">
        <v>2015</v>
      </c>
      <c r="R107">
        <v>6.6</v>
      </c>
      <c r="S107">
        <v>2.35</v>
      </c>
      <c r="T107">
        <v>82000</v>
      </c>
      <c r="U107" t="s">
        <v>48</v>
      </c>
      <c r="V107">
        <v>-0.42</v>
      </c>
      <c r="W107">
        <v>6.6</v>
      </c>
      <c r="AA107" t="s">
        <v>160</v>
      </c>
      <c r="AB107">
        <f t="shared" si="1"/>
        <v>-47</v>
      </c>
      <c r="AC107">
        <v>7.5</v>
      </c>
    </row>
    <row r="108" spans="1:29" x14ac:dyDescent="0.25">
      <c r="A108" t="s">
        <v>448</v>
      </c>
      <c r="B108">
        <v>114</v>
      </c>
      <c r="C108">
        <v>174</v>
      </c>
      <c r="D108">
        <v>26442251</v>
      </c>
      <c r="E108">
        <v>50000000</v>
      </c>
      <c r="F108" t="s">
        <v>459</v>
      </c>
      <c r="G108">
        <v>14000</v>
      </c>
      <c r="H108" t="s">
        <v>554</v>
      </c>
      <c r="I108">
        <v>988</v>
      </c>
      <c r="J108" t="s">
        <v>555</v>
      </c>
      <c r="K108">
        <v>655</v>
      </c>
      <c r="L108" t="s">
        <v>556</v>
      </c>
      <c r="M108">
        <v>76010</v>
      </c>
      <c r="N108">
        <v>16992</v>
      </c>
      <c r="O108">
        <v>205</v>
      </c>
      <c r="P108" t="s">
        <v>35</v>
      </c>
      <c r="Q108">
        <v>2015</v>
      </c>
      <c r="R108">
        <v>6.6</v>
      </c>
      <c r="S108">
        <v>2.35</v>
      </c>
      <c r="T108">
        <v>15000</v>
      </c>
      <c r="U108" t="s">
        <v>557</v>
      </c>
      <c r="V108">
        <v>-0.47</v>
      </c>
      <c r="W108">
        <v>6.6</v>
      </c>
      <c r="AA108" t="s">
        <v>379</v>
      </c>
      <c r="AB108">
        <f t="shared" si="1"/>
        <v>533</v>
      </c>
      <c r="AC108">
        <v>7</v>
      </c>
    </row>
    <row r="109" spans="1:29" x14ac:dyDescent="0.25">
      <c r="A109" t="s">
        <v>558</v>
      </c>
      <c r="B109">
        <v>115</v>
      </c>
      <c r="C109">
        <v>0</v>
      </c>
      <c r="D109">
        <v>183436380</v>
      </c>
      <c r="E109">
        <v>29000000</v>
      </c>
      <c r="F109" t="s">
        <v>559</v>
      </c>
      <c r="G109">
        <v>10000</v>
      </c>
      <c r="H109" t="s">
        <v>560</v>
      </c>
      <c r="I109">
        <v>1000</v>
      </c>
      <c r="J109" t="s">
        <v>561</v>
      </c>
      <c r="K109">
        <v>751</v>
      </c>
      <c r="L109" t="s">
        <v>562</v>
      </c>
      <c r="M109">
        <v>97697</v>
      </c>
      <c r="N109">
        <v>13159</v>
      </c>
      <c r="O109">
        <v>185</v>
      </c>
      <c r="P109" t="s">
        <v>35</v>
      </c>
      <c r="Q109">
        <v>2015</v>
      </c>
      <c r="R109">
        <v>6.5</v>
      </c>
      <c r="S109">
        <v>1.85</v>
      </c>
      <c r="T109">
        <v>40000</v>
      </c>
      <c r="U109" t="s">
        <v>563</v>
      </c>
      <c r="V109">
        <v>5.33</v>
      </c>
      <c r="W109">
        <v>6.5</v>
      </c>
      <c r="AA109" t="s">
        <v>60</v>
      </c>
      <c r="AB109">
        <f t="shared" si="1"/>
        <v>300</v>
      </c>
      <c r="AC109">
        <v>8.1</v>
      </c>
    </row>
    <row r="110" spans="1:29" x14ac:dyDescent="0.25">
      <c r="A110" t="s">
        <v>564</v>
      </c>
      <c r="B110">
        <v>101</v>
      </c>
      <c r="C110">
        <v>17</v>
      </c>
      <c r="D110">
        <v>34017854</v>
      </c>
      <c r="E110">
        <v>8500000</v>
      </c>
      <c r="F110" t="s">
        <v>565</v>
      </c>
      <c r="G110">
        <v>35000</v>
      </c>
      <c r="H110" t="s">
        <v>566</v>
      </c>
      <c r="I110">
        <v>966</v>
      </c>
      <c r="J110" t="s">
        <v>567</v>
      </c>
      <c r="K110">
        <v>429</v>
      </c>
      <c r="L110" t="s">
        <v>568</v>
      </c>
      <c r="M110">
        <v>51326</v>
      </c>
      <c r="N110">
        <v>36892</v>
      </c>
      <c r="O110">
        <v>116</v>
      </c>
      <c r="P110" t="s">
        <v>35</v>
      </c>
      <c r="Q110">
        <v>2015</v>
      </c>
      <c r="R110">
        <v>6.5</v>
      </c>
      <c r="S110">
        <v>2.35</v>
      </c>
      <c r="T110">
        <v>8000</v>
      </c>
      <c r="U110" t="s">
        <v>489</v>
      </c>
      <c r="V110">
        <v>3</v>
      </c>
      <c r="W110">
        <v>6.5</v>
      </c>
      <c r="AA110" t="s">
        <v>83</v>
      </c>
      <c r="AB110">
        <f t="shared" si="1"/>
        <v>-51</v>
      </c>
      <c r="AC110">
        <v>7.9</v>
      </c>
    </row>
    <row r="111" spans="1:29" x14ac:dyDescent="0.25">
      <c r="A111" t="s">
        <v>569</v>
      </c>
      <c r="B111">
        <v>130</v>
      </c>
      <c r="C111">
        <v>663</v>
      </c>
      <c r="D111">
        <v>93417865</v>
      </c>
      <c r="E111">
        <v>190000000</v>
      </c>
      <c r="F111" t="s">
        <v>192</v>
      </c>
      <c r="G111">
        <v>2000</v>
      </c>
      <c r="H111" t="s">
        <v>493</v>
      </c>
      <c r="I111">
        <v>638</v>
      </c>
      <c r="J111" t="s">
        <v>570</v>
      </c>
      <c r="K111">
        <v>604</v>
      </c>
      <c r="L111" t="s">
        <v>571</v>
      </c>
      <c r="M111">
        <v>128306</v>
      </c>
      <c r="N111">
        <v>5046</v>
      </c>
      <c r="O111">
        <v>497</v>
      </c>
      <c r="P111" t="s">
        <v>35</v>
      </c>
      <c r="Q111">
        <v>2015</v>
      </c>
      <c r="R111">
        <v>6.5</v>
      </c>
      <c r="S111">
        <v>2.2000000000000002</v>
      </c>
      <c r="T111">
        <v>37000</v>
      </c>
      <c r="U111" t="s">
        <v>572</v>
      </c>
      <c r="V111">
        <v>-0.51</v>
      </c>
      <c r="W111">
        <v>6.5</v>
      </c>
      <c r="AA111" t="s">
        <v>394</v>
      </c>
      <c r="AB111">
        <f t="shared" si="1"/>
        <v>-53</v>
      </c>
      <c r="AC111">
        <v>7</v>
      </c>
    </row>
    <row r="112" spans="1:29" x14ac:dyDescent="0.25">
      <c r="A112" t="s">
        <v>573</v>
      </c>
      <c r="B112">
        <v>117</v>
      </c>
      <c r="C112">
        <v>763</v>
      </c>
      <c r="D112">
        <v>12276810</v>
      </c>
      <c r="E112">
        <v>26000000</v>
      </c>
      <c r="F112" t="s">
        <v>50</v>
      </c>
      <c r="G112">
        <v>16000</v>
      </c>
      <c r="H112" t="s">
        <v>574</v>
      </c>
      <c r="I112">
        <v>543</v>
      </c>
      <c r="J112" t="s">
        <v>575</v>
      </c>
      <c r="K112">
        <v>523</v>
      </c>
      <c r="L112" t="s">
        <v>576</v>
      </c>
      <c r="M112">
        <v>57674</v>
      </c>
      <c r="N112">
        <v>17847</v>
      </c>
      <c r="O112">
        <v>126</v>
      </c>
      <c r="P112" t="s">
        <v>35</v>
      </c>
      <c r="Q112">
        <v>2015</v>
      </c>
      <c r="R112">
        <v>6.5</v>
      </c>
      <c r="S112">
        <v>2.35</v>
      </c>
      <c r="T112">
        <v>11000</v>
      </c>
      <c r="U112" t="s">
        <v>577</v>
      </c>
      <c r="V112">
        <v>-0.53</v>
      </c>
      <c r="W112">
        <v>6.5</v>
      </c>
      <c r="AA112" t="s">
        <v>230</v>
      </c>
      <c r="AB112">
        <f t="shared" si="1"/>
        <v>-92</v>
      </c>
      <c r="AC112">
        <v>7.3</v>
      </c>
    </row>
    <row r="113" spans="1:29" x14ac:dyDescent="0.25">
      <c r="A113" t="s">
        <v>578</v>
      </c>
      <c r="B113">
        <v>103</v>
      </c>
      <c r="C113">
        <v>6</v>
      </c>
      <c r="D113">
        <v>532988</v>
      </c>
      <c r="E113">
        <v>7000000</v>
      </c>
      <c r="F113" t="s">
        <v>579</v>
      </c>
      <c r="G113">
        <v>7000</v>
      </c>
      <c r="H113" t="s">
        <v>580</v>
      </c>
      <c r="I113">
        <v>1000</v>
      </c>
      <c r="J113" t="s">
        <v>581</v>
      </c>
      <c r="K113">
        <v>935</v>
      </c>
      <c r="L113" t="s">
        <v>582</v>
      </c>
      <c r="M113">
        <v>5863</v>
      </c>
      <c r="N113">
        <v>9660</v>
      </c>
      <c r="O113">
        <v>25</v>
      </c>
      <c r="P113" t="s">
        <v>35</v>
      </c>
      <c r="Q113">
        <v>2015</v>
      </c>
      <c r="R113">
        <v>6.5</v>
      </c>
      <c r="S113">
        <v>1.85</v>
      </c>
      <c r="T113">
        <v>0</v>
      </c>
      <c r="U113" t="s">
        <v>583</v>
      </c>
      <c r="V113">
        <v>-0.92</v>
      </c>
      <c r="W113">
        <v>6.5</v>
      </c>
      <c r="AA113" t="s">
        <v>291</v>
      </c>
      <c r="AB113">
        <f t="shared" si="1"/>
        <v>37</v>
      </c>
      <c r="AC113">
        <v>7.2</v>
      </c>
    </row>
    <row r="114" spans="1:29" x14ac:dyDescent="0.25">
      <c r="A114" t="s">
        <v>584</v>
      </c>
      <c r="B114">
        <v>100</v>
      </c>
      <c r="C114">
        <v>10</v>
      </c>
      <c r="D114">
        <v>20566327</v>
      </c>
      <c r="E114">
        <v>15000000</v>
      </c>
      <c r="F114" t="s">
        <v>585</v>
      </c>
      <c r="G114">
        <v>826</v>
      </c>
      <c r="H114" t="s">
        <v>586</v>
      </c>
      <c r="I114">
        <v>622</v>
      </c>
      <c r="J114" t="s">
        <v>587</v>
      </c>
      <c r="K114">
        <v>415</v>
      </c>
      <c r="L114" t="s">
        <v>588</v>
      </c>
      <c r="M114">
        <v>15385</v>
      </c>
      <c r="N114">
        <v>2958</v>
      </c>
      <c r="O114">
        <v>84</v>
      </c>
      <c r="P114" t="s">
        <v>35</v>
      </c>
      <c r="Q114">
        <v>2016</v>
      </c>
      <c r="R114">
        <v>6.4</v>
      </c>
      <c r="S114">
        <v>2.35</v>
      </c>
      <c r="T114">
        <v>0</v>
      </c>
      <c r="U114" t="s">
        <v>589</v>
      </c>
      <c r="V114">
        <v>0.37</v>
      </c>
      <c r="W114">
        <v>6.4</v>
      </c>
      <c r="AA114" t="s">
        <v>241</v>
      </c>
      <c r="AB114">
        <f t="shared" si="1"/>
        <v>36</v>
      </c>
      <c r="AC114">
        <v>7.3</v>
      </c>
    </row>
    <row r="115" spans="1:29" x14ac:dyDescent="0.25">
      <c r="A115" t="s">
        <v>590</v>
      </c>
      <c r="B115">
        <v>106</v>
      </c>
      <c r="C115">
        <v>1000</v>
      </c>
      <c r="D115">
        <v>29997095</v>
      </c>
      <c r="E115">
        <v>22000000</v>
      </c>
      <c r="F115" t="s">
        <v>45</v>
      </c>
      <c r="G115">
        <v>19000</v>
      </c>
      <c r="H115" t="s">
        <v>591</v>
      </c>
      <c r="I115">
        <v>17000</v>
      </c>
      <c r="J115" t="s">
        <v>592</v>
      </c>
      <c r="K115">
        <v>1000</v>
      </c>
      <c r="L115" t="s">
        <v>593</v>
      </c>
      <c r="M115">
        <v>60926</v>
      </c>
      <c r="N115">
        <v>38494</v>
      </c>
      <c r="O115">
        <v>302</v>
      </c>
      <c r="P115" t="s">
        <v>35</v>
      </c>
      <c r="Q115">
        <v>2016</v>
      </c>
      <c r="R115">
        <v>6.4</v>
      </c>
      <c r="S115">
        <v>1.85</v>
      </c>
      <c r="T115">
        <v>23000</v>
      </c>
      <c r="U115" t="s">
        <v>594</v>
      </c>
      <c r="V115">
        <v>0.36</v>
      </c>
      <c r="W115">
        <v>6.4</v>
      </c>
      <c r="AA115" t="s">
        <v>241</v>
      </c>
      <c r="AB115">
        <f t="shared" si="1"/>
        <v>-55.000000000000007</v>
      </c>
      <c r="AC115">
        <v>6.9</v>
      </c>
    </row>
    <row r="116" spans="1:29" x14ac:dyDescent="0.25">
      <c r="A116" t="s">
        <v>595</v>
      </c>
      <c r="B116">
        <v>113</v>
      </c>
      <c r="C116">
        <v>33</v>
      </c>
      <c r="D116">
        <v>76846624</v>
      </c>
      <c r="E116">
        <v>170000000</v>
      </c>
      <c r="F116" t="s">
        <v>375</v>
      </c>
      <c r="G116">
        <v>40000</v>
      </c>
      <c r="H116" t="s">
        <v>596</v>
      </c>
      <c r="I116">
        <v>25000</v>
      </c>
      <c r="J116" t="s">
        <v>267</v>
      </c>
      <c r="K116">
        <v>11000</v>
      </c>
      <c r="L116" t="s">
        <v>597</v>
      </c>
      <c r="M116">
        <v>21352</v>
      </c>
      <c r="N116">
        <v>80806</v>
      </c>
      <c r="O116">
        <v>131</v>
      </c>
      <c r="P116" t="s">
        <v>35</v>
      </c>
      <c r="Q116">
        <v>2016</v>
      </c>
      <c r="R116">
        <v>6.4</v>
      </c>
      <c r="S116">
        <v>1.85</v>
      </c>
      <c r="T116">
        <v>30000</v>
      </c>
      <c r="U116" t="s">
        <v>457</v>
      </c>
      <c r="V116">
        <v>-0.55000000000000004</v>
      </c>
      <c r="W116">
        <v>6.4</v>
      </c>
      <c r="AA116" t="s">
        <v>583</v>
      </c>
      <c r="AB116">
        <f t="shared" si="1"/>
        <v>354</v>
      </c>
      <c r="AC116">
        <v>6.5</v>
      </c>
    </row>
    <row r="117" spans="1:29" x14ac:dyDescent="0.25">
      <c r="A117" t="s">
        <v>598</v>
      </c>
      <c r="B117">
        <v>91</v>
      </c>
      <c r="C117">
        <v>22</v>
      </c>
      <c r="D117">
        <v>336029560</v>
      </c>
      <c r="E117">
        <v>74000000</v>
      </c>
      <c r="F117" t="s">
        <v>579</v>
      </c>
      <c r="G117">
        <v>7000</v>
      </c>
      <c r="H117" t="s">
        <v>599</v>
      </c>
      <c r="I117">
        <v>4000</v>
      </c>
      <c r="J117" t="s">
        <v>444</v>
      </c>
      <c r="K117">
        <v>1000</v>
      </c>
      <c r="L117" t="s">
        <v>600</v>
      </c>
      <c r="M117">
        <v>142403</v>
      </c>
      <c r="N117">
        <v>13616</v>
      </c>
      <c r="O117">
        <v>275</v>
      </c>
      <c r="P117" t="s">
        <v>35</v>
      </c>
      <c r="Q117">
        <v>2015</v>
      </c>
      <c r="R117">
        <v>6.4</v>
      </c>
      <c r="S117">
        <v>1.85</v>
      </c>
      <c r="T117">
        <v>70000</v>
      </c>
      <c r="U117" t="s">
        <v>601</v>
      </c>
      <c r="V117">
        <v>3.54</v>
      </c>
      <c r="W117">
        <v>6.4</v>
      </c>
      <c r="AA117" t="s">
        <v>190</v>
      </c>
      <c r="AB117">
        <f t="shared" si="1"/>
        <v>167</v>
      </c>
      <c r="AC117">
        <v>7.4</v>
      </c>
    </row>
    <row r="118" spans="1:29" x14ac:dyDescent="0.25">
      <c r="A118" t="s">
        <v>602</v>
      </c>
      <c r="B118">
        <v>109</v>
      </c>
      <c r="C118">
        <v>14</v>
      </c>
      <c r="D118">
        <v>31990064</v>
      </c>
      <c r="E118">
        <v>12000000</v>
      </c>
      <c r="F118" t="s">
        <v>603</v>
      </c>
      <c r="G118">
        <v>733</v>
      </c>
      <c r="H118" t="s">
        <v>604</v>
      </c>
      <c r="I118">
        <v>558</v>
      </c>
      <c r="J118" t="s">
        <v>605</v>
      </c>
      <c r="K118">
        <v>376</v>
      </c>
      <c r="L118" t="s">
        <v>606</v>
      </c>
      <c r="M118">
        <v>63390</v>
      </c>
      <c r="N118">
        <v>2753</v>
      </c>
      <c r="O118">
        <v>160</v>
      </c>
      <c r="P118" t="s">
        <v>35</v>
      </c>
      <c r="Q118">
        <v>2015</v>
      </c>
      <c r="R118">
        <v>6.4</v>
      </c>
      <c r="S118">
        <v>2.35</v>
      </c>
      <c r="T118">
        <v>0</v>
      </c>
      <c r="U118" t="s">
        <v>607</v>
      </c>
      <c r="V118">
        <v>1.67</v>
      </c>
      <c r="W118">
        <v>6.4</v>
      </c>
      <c r="AA118" t="s">
        <v>190</v>
      </c>
      <c r="AB118">
        <f t="shared" si="1"/>
        <v>86</v>
      </c>
      <c r="AC118">
        <v>7.1</v>
      </c>
    </row>
    <row r="119" spans="1:29" x14ac:dyDescent="0.25">
      <c r="A119" t="s">
        <v>608</v>
      </c>
      <c r="B119">
        <v>106</v>
      </c>
      <c r="C119">
        <v>16</v>
      </c>
      <c r="D119">
        <v>22331028</v>
      </c>
      <c r="E119">
        <v>12000000</v>
      </c>
      <c r="F119" t="s">
        <v>609</v>
      </c>
      <c r="G119">
        <v>452</v>
      </c>
      <c r="H119" t="s">
        <v>610</v>
      </c>
      <c r="I119">
        <v>328</v>
      </c>
      <c r="J119" t="s">
        <v>611</v>
      </c>
      <c r="K119">
        <v>265</v>
      </c>
      <c r="L119" t="s">
        <v>612</v>
      </c>
      <c r="M119">
        <v>57349</v>
      </c>
      <c r="N119">
        <v>1819</v>
      </c>
      <c r="O119">
        <v>177</v>
      </c>
      <c r="P119" t="s">
        <v>35</v>
      </c>
      <c r="Q119">
        <v>2015</v>
      </c>
      <c r="R119">
        <v>6.4</v>
      </c>
      <c r="S119">
        <v>2.35</v>
      </c>
      <c r="T119">
        <v>0</v>
      </c>
      <c r="U119" t="s">
        <v>613</v>
      </c>
      <c r="V119">
        <v>0.86</v>
      </c>
      <c r="W119">
        <v>6.4</v>
      </c>
      <c r="AA119" t="s">
        <v>190</v>
      </c>
      <c r="AB119">
        <f t="shared" si="1"/>
        <v>38</v>
      </c>
      <c r="AC119">
        <v>7</v>
      </c>
    </row>
    <row r="120" spans="1:29" x14ac:dyDescent="0.25">
      <c r="A120" t="s">
        <v>614</v>
      </c>
      <c r="B120">
        <v>103</v>
      </c>
      <c r="C120">
        <v>11</v>
      </c>
      <c r="D120">
        <v>80021740</v>
      </c>
      <c r="E120">
        <v>58000000</v>
      </c>
      <c r="F120" t="s">
        <v>615</v>
      </c>
      <c r="G120">
        <v>2000</v>
      </c>
      <c r="H120" t="s">
        <v>616</v>
      </c>
      <c r="I120">
        <v>1000</v>
      </c>
      <c r="J120" t="s">
        <v>617</v>
      </c>
      <c r="K120">
        <v>543</v>
      </c>
      <c r="L120" t="s">
        <v>618</v>
      </c>
      <c r="M120">
        <v>47968</v>
      </c>
      <c r="N120">
        <v>5497</v>
      </c>
      <c r="O120">
        <v>154</v>
      </c>
      <c r="P120" t="s">
        <v>35</v>
      </c>
      <c r="Q120">
        <v>2015</v>
      </c>
      <c r="R120">
        <v>6.4</v>
      </c>
      <c r="S120">
        <v>2.35</v>
      </c>
      <c r="T120">
        <v>35000</v>
      </c>
      <c r="U120" t="s">
        <v>619</v>
      </c>
      <c r="V120">
        <v>0.38</v>
      </c>
      <c r="W120">
        <v>6.4</v>
      </c>
      <c r="AA120" t="s">
        <v>489</v>
      </c>
      <c r="AB120">
        <f t="shared" si="1"/>
        <v>38</v>
      </c>
      <c r="AC120">
        <v>6.7</v>
      </c>
    </row>
    <row r="121" spans="1:29" x14ac:dyDescent="0.25">
      <c r="A121" t="s">
        <v>614</v>
      </c>
      <c r="B121">
        <v>103</v>
      </c>
      <c r="C121">
        <v>11</v>
      </c>
      <c r="D121">
        <v>80021740</v>
      </c>
      <c r="E121">
        <v>58000000</v>
      </c>
      <c r="F121" t="s">
        <v>615</v>
      </c>
      <c r="G121">
        <v>2000</v>
      </c>
      <c r="H121" t="s">
        <v>616</v>
      </c>
      <c r="I121">
        <v>1000</v>
      </c>
      <c r="J121" t="s">
        <v>617</v>
      </c>
      <c r="K121">
        <v>543</v>
      </c>
      <c r="L121" t="s">
        <v>618</v>
      </c>
      <c r="M121">
        <v>47988</v>
      </c>
      <c r="N121">
        <v>5497</v>
      </c>
      <c r="O121">
        <v>154</v>
      </c>
      <c r="P121" t="s">
        <v>35</v>
      </c>
      <c r="Q121">
        <v>2015</v>
      </c>
      <c r="R121">
        <v>6.4</v>
      </c>
      <c r="S121">
        <v>2.35</v>
      </c>
      <c r="T121">
        <v>35000</v>
      </c>
      <c r="U121" t="s">
        <v>619</v>
      </c>
      <c r="V121">
        <v>0.38</v>
      </c>
      <c r="W121">
        <v>6.4</v>
      </c>
      <c r="AA121" t="s">
        <v>489</v>
      </c>
      <c r="AB121">
        <f t="shared" si="1"/>
        <v>34</v>
      </c>
      <c r="AC121">
        <v>6.7</v>
      </c>
    </row>
    <row r="122" spans="1:29" x14ac:dyDescent="0.25">
      <c r="A122" t="s">
        <v>620</v>
      </c>
      <c r="B122">
        <v>132</v>
      </c>
      <c r="C122">
        <v>47</v>
      </c>
      <c r="D122">
        <v>81687587</v>
      </c>
      <c r="E122">
        <v>61000000</v>
      </c>
      <c r="F122" t="s">
        <v>621</v>
      </c>
      <c r="G122">
        <v>988</v>
      </c>
      <c r="H122" t="s">
        <v>622</v>
      </c>
      <c r="I122">
        <v>960</v>
      </c>
      <c r="J122" t="s">
        <v>623</v>
      </c>
      <c r="K122">
        <v>240</v>
      </c>
      <c r="L122" t="s">
        <v>624</v>
      </c>
      <c r="M122">
        <v>138246</v>
      </c>
      <c r="N122">
        <v>2517</v>
      </c>
      <c r="O122">
        <v>360</v>
      </c>
      <c r="P122" t="s">
        <v>35</v>
      </c>
      <c r="Q122">
        <v>2015</v>
      </c>
      <c r="R122">
        <v>6.4</v>
      </c>
      <c r="S122">
        <v>2.35</v>
      </c>
      <c r="T122">
        <v>24000</v>
      </c>
      <c r="U122" t="s">
        <v>625</v>
      </c>
      <c r="V122">
        <v>0.34</v>
      </c>
      <c r="W122">
        <v>6.4</v>
      </c>
      <c r="AA122" t="s">
        <v>489</v>
      </c>
      <c r="AB122">
        <f t="shared" si="1"/>
        <v>19</v>
      </c>
      <c r="AC122">
        <v>6.5</v>
      </c>
    </row>
    <row r="123" spans="1:29" x14ac:dyDescent="0.25">
      <c r="A123" t="s">
        <v>626</v>
      </c>
      <c r="B123">
        <v>125</v>
      </c>
      <c r="C123">
        <v>3000</v>
      </c>
      <c r="D123">
        <v>81257500</v>
      </c>
      <c r="E123">
        <v>68000000</v>
      </c>
      <c r="F123" t="s">
        <v>459</v>
      </c>
      <c r="G123">
        <v>14000</v>
      </c>
      <c r="H123" t="s">
        <v>422</v>
      </c>
      <c r="I123">
        <v>11000</v>
      </c>
      <c r="J123" t="s">
        <v>626</v>
      </c>
      <c r="K123">
        <v>3000</v>
      </c>
      <c r="L123" t="s">
        <v>627</v>
      </c>
      <c r="M123">
        <v>117739</v>
      </c>
      <c r="N123">
        <v>30010</v>
      </c>
      <c r="O123">
        <v>229</v>
      </c>
      <c r="P123" t="s">
        <v>35</v>
      </c>
      <c r="Q123">
        <v>2015</v>
      </c>
      <c r="R123">
        <v>6.4</v>
      </c>
      <c r="S123">
        <v>2.35</v>
      </c>
      <c r="T123">
        <v>30000</v>
      </c>
      <c r="U123" t="s">
        <v>489</v>
      </c>
      <c r="V123">
        <v>0.19</v>
      </c>
      <c r="W123">
        <v>6.4</v>
      </c>
      <c r="AA123" t="s">
        <v>489</v>
      </c>
      <c r="AB123">
        <f t="shared" si="1"/>
        <v>-96</v>
      </c>
      <c r="AC123">
        <v>6.4</v>
      </c>
    </row>
    <row r="124" spans="1:29" x14ac:dyDescent="0.25">
      <c r="A124" t="s">
        <v>628</v>
      </c>
      <c r="B124">
        <v>105</v>
      </c>
      <c r="C124">
        <v>141</v>
      </c>
      <c r="D124">
        <v>613556</v>
      </c>
      <c r="E124">
        <v>15000000</v>
      </c>
      <c r="F124" t="s">
        <v>629</v>
      </c>
      <c r="G124">
        <v>1000</v>
      </c>
      <c r="H124" t="s">
        <v>630</v>
      </c>
      <c r="I124">
        <v>103</v>
      </c>
      <c r="J124" t="s">
        <v>631</v>
      </c>
      <c r="K124">
        <v>56</v>
      </c>
      <c r="L124" t="s">
        <v>632</v>
      </c>
      <c r="M124">
        <v>9427</v>
      </c>
      <c r="N124">
        <v>1172</v>
      </c>
      <c r="O124">
        <v>87</v>
      </c>
      <c r="P124" t="s">
        <v>633</v>
      </c>
      <c r="Q124">
        <v>2015</v>
      </c>
      <c r="R124">
        <v>6.4</v>
      </c>
      <c r="S124">
        <v>1.37</v>
      </c>
      <c r="T124">
        <v>0</v>
      </c>
      <c r="U124" t="s">
        <v>634</v>
      </c>
      <c r="V124">
        <v>-0.96</v>
      </c>
      <c r="W124">
        <v>6.4</v>
      </c>
      <c r="AA124" t="s">
        <v>489</v>
      </c>
      <c r="AB124">
        <f t="shared" si="1"/>
        <v>-98</v>
      </c>
      <c r="AC124">
        <v>6.1</v>
      </c>
    </row>
    <row r="125" spans="1:29" x14ac:dyDescent="0.25">
      <c r="A125" t="s">
        <v>635</v>
      </c>
      <c r="B125">
        <v>137</v>
      </c>
      <c r="C125">
        <v>79</v>
      </c>
      <c r="D125">
        <v>1206135</v>
      </c>
      <c r="E125">
        <v>50000000</v>
      </c>
      <c r="F125" t="s">
        <v>69</v>
      </c>
      <c r="G125">
        <v>27000</v>
      </c>
      <c r="H125" t="s">
        <v>636</v>
      </c>
      <c r="I125">
        <v>254</v>
      </c>
      <c r="J125" t="s">
        <v>637</v>
      </c>
      <c r="K125">
        <v>194</v>
      </c>
      <c r="L125" t="s">
        <v>638</v>
      </c>
      <c r="M125">
        <v>40568</v>
      </c>
      <c r="N125">
        <v>27666</v>
      </c>
      <c r="O125">
        <v>185</v>
      </c>
      <c r="P125" t="s">
        <v>35</v>
      </c>
      <c r="Q125">
        <v>2015</v>
      </c>
      <c r="R125">
        <v>6.4</v>
      </c>
      <c r="S125">
        <v>2.35</v>
      </c>
      <c r="T125">
        <v>18000</v>
      </c>
      <c r="U125" t="s">
        <v>495</v>
      </c>
      <c r="V125">
        <v>-0.98</v>
      </c>
      <c r="W125">
        <v>6.4</v>
      </c>
      <c r="AA125" t="s">
        <v>489</v>
      </c>
      <c r="AB125">
        <f t="shared" si="1"/>
        <v>84</v>
      </c>
      <c r="AC125">
        <v>6</v>
      </c>
    </row>
    <row r="126" spans="1:29" x14ac:dyDescent="0.25">
      <c r="A126" t="s">
        <v>639</v>
      </c>
      <c r="B126">
        <v>107</v>
      </c>
      <c r="C126">
        <v>58</v>
      </c>
      <c r="D126">
        <v>36874745</v>
      </c>
      <c r="E126">
        <v>20000000</v>
      </c>
      <c r="F126" t="s">
        <v>640</v>
      </c>
      <c r="G126">
        <v>141</v>
      </c>
      <c r="H126" t="s">
        <v>641</v>
      </c>
      <c r="I126">
        <v>76</v>
      </c>
      <c r="J126" t="s">
        <v>642</v>
      </c>
      <c r="K126">
        <v>47</v>
      </c>
      <c r="L126" t="s">
        <v>643</v>
      </c>
      <c r="M126">
        <v>12276</v>
      </c>
      <c r="N126">
        <v>389</v>
      </c>
      <c r="O126">
        <v>117</v>
      </c>
      <c r="P126" t="s">
        <v>35</v>
      </c>
      <c r="Q126">
        <v>2016</v>
      </c>
      <c r="R126">
        <v>6.3</v>
      </c>
      <c r="S126">
        <v>2.35</v>
      </c>
      <c r="T126">
        <v>21000</v>
      </c>
      <c r="U126" t="s">
        <v>644</v>
      </c>
      <c r="V126">
        <v>0.84</v>
      </c>
      <c r="W126">
        <v>6.3</v>
      </c>
      <c r="AA126" t="s">
        <v>489</v>
      </c>
      <c r="AB126">
        <f t="shared" si="1"/>
        <v>47</v>
      </c>
      <c r="AC126">
        <v>6</v>
      </c>
    </row>
    <row r="127" spans="1:29" x14ac:dyDescent="0.25">
      <c r="A127" t="s">
        <v>645</v>
      </c>
      <c r="B127">
        <v>97</v>
      </c>
      <c r="C127">
        <v>6</v>
      </c>
      <c r="D127">
        <v>107225164</v>
      </c>
      <c r="E127">
        <v>73000000</v>
      </c>
      <c r="F127" t="s">
        <v>646</v>
      </c>
      <c r="G127">
        <v>22000</v>
      </c>
      <c r="H127" t="s">
        <v>647</v>
      </c>
      <c r="I127">
        <v>1000</v>
      </c>
      <c r="J127" t="s">
        <v>587</v>
      </c>
      <c r="K127">
        <v>415</v>
      </c>
      <c r="L127" t="s">
        <v>648</v>
      </c>
      <c r="M127">
        <v>27130</v>
      </c>
      <c r="N127">
        <v>24350</v>
      </c>
      <c r="O127">
        <v>126</v>
      </c>
      <c r="P127" t="s">
        <v>35</v>
      </c>
      <c r="Q127">
        <v>2016</v>
      </c>
      <c r="R127">
        <v>6.3</v>
      </c>
      <c r="S127">
        <v>1.85</v>
      </c>
      <c r="T127">
        <v>14000</v>
      </c>
      <c r="U127" t="s">
        <v>649</v>
      </c>
      <c r="V127">
        <v>0.47</v>
      </c>
      <c r="W127">
        <v>6.3</v>
      </c>
      <c r="AA127" t="s">
        <v>489</v>
      </c>
      <c r="AB127">
        <f t="shared" si="1"/>
        <v>-37</v>
      </c>
      <c r="AC127">
        <v>5.7</v>
      </c>
    </row>
    <row r="128" spans="1:29" x14ac:dyDescent="0.25">
      <c r="A128" t="s">
        <v>650</v>
      </c>
      <c r="B128">
        <v>115</v>
      </c>
      <c r="C128">
        <v>214</v>
      </c>
      <c r="D128">
        <v>12626905</v>
      </c>
      <c r="E128">
        <v>20000000</v>
      </c>
      <c r="F128" t="s">
        <v>288</v>
      </c>
      <c r="G128">
        <v>14000</v>
      </c>
      <c r="H128" t="s">
        <v>651</v>
      </c>
      <c r="I128">
        <v>12000</v>
      </c>
      <c r="J128" t="s">
        <v>652</v>
      </c>
      <c r="K128">
        <v>968</v>
      </c>
      <c r="L128" t="s">
        <v>653</v>
      </c>
      <c r="M128">
        <v>32567</v>
      </c>
      <c r="N128">
        <v>27214</v>
      </c>
      <c r="O128">
        <v>106</v>
      </c>
      <c r="P128" t="s">
        <v>35</v>
      </c>
      <c r="Q128">
        <v>2016</v>
      </c>
      <c r="R128">
        <v>6.3</v>
      </c>
      <c r="S128">
        <v>2.35</v>
      </c>
      <c r="T128">
        <v>0</v>
      </c>
      <c r="U128" t="s">
        <v>557</v>
      </c>
      <c r="V128">
        <v>-0.37</v>
      </c>
      <c r="W128">
        <v>6.3</v>
      </c>
      <c r="AA128" t="s">
        <v>489</v>
      </c>
      <c r="AB128">
        <f t="shared" si="1"/>
        <v>-40</v>
      </c>
      <c r="AC128">
        <v>5.4</v>
      </c>
    </row>
    <row r="129" spans="1:29" x14ac:dyDescent="0.25">
      <c r="A129" t="s">
        <v>654</v>
      </c>
      <c r="B129">
        <v>112</v>
      </c>
      <c r="C129">
        <v>13</v>
      </c>
      <c r="D129">
        <v>81638674</v>
      </c>
      <c r="E129">
        <v>135000000</v>
      </c>
      <c r="F129" t="s">
        <v>655</v>
      </c>
      <c r="G129">
        <v>5000</v>
      </c>
      <c r="H129" t="s">
        <v>656</v>
      </c>
      <c r="I129">
        <v>833</v>
      </c>
      <c r="J129" t="s">
        <v>657</v>
      </c>
      <c r="K129">
        <v>799</v>
      </c>
      <c r="L129" t="s">
        <v>658</v>
      </c>
      <c r="M129">
        <v>17533</v>
      </c>
      <c r="N129">
        <v>8306</v>
      </c>
      <c r="O129">
        <v>115</v>
      </c>
      <c r="P129" t="s">
        <v>35</v>
      </c>
      <c r="Q129">
        <v>2016</v>
      </c>
      <c r="R129">
        <v>6.3</v>
      </c>
      <c r="S129">
        <v>2.35</v>
      </c>
      <c r="T129">
        <v>12000</v>
      </c>
      <c r="U129" t="s">
        <v>196</v>
      </c>
      <c r="V129">
        <v>-0.4</v>
      </c>
      <c r="W129">
        <v>6.3</v>
      </c>
      <c r="AA129" t="s">
        <v>489</v>
      </c>
      <c r="AB129">
        <f t="shared" si="1"/>
        <v>-55.000000000000007</v>
      </c>
      <c r="AC129">
        <v>5.3</v>
      </c>
    </row>
    <row r="130" spans="1:29" x14ac:dyDescent="0.25">
      <c r="A130" t="s">
        <v>659</v>
      </c>
      <c r="B130">
        <v>113</v>
      </c>
      <c r="C130">
        <v>34</v>
      </c>
      <c r="D130">
        <v>14268533</v>
      </c>
      <c r="E130">
        <v>31500000</v>
      </c>
      <c r="F130" t="s">
        <v>660</v>
      </c>
      <c r="G130">
        <v>10000</v>
      </c>
      <c r="H130" t="s">
        <v>661</v>
      </c>
      <c r="I130">
        <v>877</v>
      </c>
      <c r="J130" t="s">
        <v>662</v>
      </c>
      <c r="K130">
        <v>24</v>
      </c>
      <c r="L130" t="s">
        <v>663</v>
      </c>
      <c r="M130">
        <v>17319</v>
      </c>
      <c r="N130">
        <v>10910</v>
      </c>
      <c r="O130">
        <v>100</v>
      </c>
      <c r="P130" t="s">
        <v>35</v>
      </c>
      <c r="Q130">
        <v>2016</v>
      </c>
      <c r="R130">
        <v>6.3</v>
      </c>
      <c r="S130">
        <v>2.35</v>
      </c>
      <c r="T130">
        <v>0</v>
      </c>
      <c r="U130" t="s">
        <v>664</v>
      </c>
      <c r="V130">
        <v>-0.55000000000000004</v>
      </c>
      <c r="W130">
        <v>6.3</v>
      </c>
      <c r="AA130" t="s">
        <v>489</v>
      </c>
      <c r="AB130">
        <f t="shared" ref="AB130:AB193" si="2">V131*100</f>
        <v>214</v>
      </c>
      <c r="AC130">
        <v>4.8</v>
      </c>
    </row>
    <row r="131" spans="1:29" x14ac:dyDescent="0.25">
      <c r="A131" t="s">
        <v>665</v>
      </c>
      <c r="B131">
        <v>129</v>
      </c>
      <c r="C131">
        <v>0</v>
      </c>
      <c r="D131">
        <v>110008260</v>
      </c>
      <c r="E131">
        <v>35000000</v>
      </c>
      <c r="F131" t="s">
        <v>666</v>
      </c>
      <c r="G131">
        <v>492</v>
      </c>
      <c r="H131" t="s">
        <v>667</v>
      </c>
      <c r="I131">
        <v>392</v>
      </c>
      <c r="J131" t="s">
        <v>668</v>
      </c>
      <c r="K131">
        <v>213</v>
      </c>
      <c r="L131" t="s">
        <v>669</v>
      </c>
      <c r="M131">
        <v>94241</v>
      </c>
      <c r="N131">
        <v>1450</v>
      </c>
      <c r="O131">
        <v>309</v>
      </c>
      <c r="P131" t="s">
        <v>35</v>
      </c>
      <c r="Q131">
        <v>2015</v>
      </c>
      <c r="R131">
        <v>6.3</v>
      </c>
      <c r="S131">
        <v>2.35</v>
      </c>
      <c r="T131">
        <v>25000</v>
      </c>
      <c r="U131" t="s">
        <v>670</v>
      </c>
      <c r="V131">
        <v>2.14</v>
      </c>
      <c r="W131">
        <v>6.3</v>
      </c>
      <c r="AA131" t="s">
        <v>489</v>
      </c>
      <c r="AB131">
        <f t="shared" si="2"/>
        <v>18</v>
      </c>
      <c r="AC131">
        <v>3.5</v>
      </c>
    </row>
    <row r="132" spans="1:29" x14ac:dyDescent="0.25">
      <c r="A132" t="s">
        <v>671</v>
      </c>
      <c r="B132">
        <v>119</v>
      </c>
      <c r="C132">
        <v>124</v>
      </c>
      <c r="D132">
        <v>129995817</v>
      </c>
      <c r="E132">
        <v>110000000</v>
      </c>
      <c r="F132" t="s">
        <v>288</v>
      </c>
      <c r="G132">
        <v>14000</v>
      </c>
      <c r="H132" t="s">
        <v>672</v>
      </c>
      <c r="I132">
        <v>5000</v>
      </c>
      <c r="J132" t="s">
        <v>673</v>
      </c>
      <c r="K132">
        <v>1000</v>
      </c>
      <c r="L132" t="s">
        <v>674</v>
      </c>
      <c r="M132">
        <v>154621</v>
      </c>
      <c r="N132">
        <v>22622</v>
      </c>
      <c r="O132">
        <v>258</v>
      </c>
      <c r="P132" t="s">
        <v>35</v>
      </c>
      <c r="Q132">
        <v>2015</v>
      </c>
      <c r="R132">
        <v>6.3</v>
      </c>
      <c r="S132">
        <v>2.35</v>
      </c>
      <c r="T132">
        <v>27000</v>
      </c>
      <c r="U132" t="s">
        <v>675</v>
      </c>
      <c r="V132">
        <v>0.18</v>
      </c>
      <c r="W132">
        <v>6.3</v>
      </c>
      <c r="AA132" t="s">
        <v>759</v>
      </c>
      <c r="AB132">
        <f t="shared" si="2"/>
        <v>1201</v>
      </c>
      <c r="AC132">
        <v>6</v>
      </c>
    </row>
    <row r="133" spans="1:29" x14ac:dyDescent="0.25">
      <c r="A133" t="s">
        <v>676</v>
      </c>
      <c r="B133">
        <v>94</v>
      </c>
      <c r="C133">
        <v>0</v>
      </c>
      <c r="D133">
        <v>65069140</v>
      </c>
      <c r="E133">
        <v>5000000</v>
      </c>
      <c r="F133" t="s">
        <v>677</v>
      </c>
      <c r="G133">
        <v>432</v>
      </c>
      <c r="H133" t="s">
        <v>678</v>
      </c>
      <c r="I133">
        <v>309</v>
      </c>
      <c r="J133" t="s">
        <v>679</v>
      </c>
      <c r="K133">
        <v>99</v>
      </c>
      <c r="L133" t="s">
        <v>680</v>
      </c>
      <c r="M133">
        <v>65299</v>
      </c>
      <c r="N133">
        <v>1010</v>
      </c>
      <c r="O133">
        <v>455</v>
      </c>
      <c r="P133" t="s">
        <v>35</v>
      </c>
      <c r="Q133">
        <v>2015</v>
      </c>
      <c r="R133">
        <v>6.2</v>
      </c>
      <c r="S133">
        <v>1.85</v>
      </c>
      <c r="T133">
        <v>27000</v>
      </c>
      <c r="U133" t="s">
        <v>364</v>
      </c>
      <c r="V133">
        <v>12.01</v>
      </c>
      <c r="W133">
        <v>6.2</v>
      </c>
      <c r="AA133" t="s">
        <v>247</v>
      </c>
      <c r="AB133">
        <f t="shared" si="2"/>
        <v>184</v>
      </c>
      <c r="AC133">
        <v>7.3</v>
      </c>
    </row>
    <row r="134" spans="1:29" x14ac:dyDescent="0.25">
      <c r="A134" t="s">
        <v>681</v>
      </c>
      <c r="B134">
        <v>98</v>
      </c>
      <c r="C134">
        <v>66</v>
      </c>
      <c r="D134">
        <v>42592530</v>
      </c>
      <c r="E134">
        <v>15000000</v>
      </c>
      <c r="F134" t="s">
        <v>377</v>
      </c>
      <c r="G134">
        <v>3000</v>
      </c>
      <c r="H134" t="s">
        <v>682</v>
      </c>
      <c r="I134">
        <v>658</v>
      </c>
      <c r="J134" t="s">
        <v>328</v>
      </c>
      <c r="K134">
        <v>562</v>
      </c>
      <c r="L134" t="s">
        <v>683</v>
      </c>
      <c r="M134">
        <v>29867</v>
      </c>
      <c r="N134">
        <v>4567</v>
      </c>
      <c r="O134">
        <v>181</v>
      </c>
      <c r="P134" t="s">
        <v>35</v>
      </c>
      <c r="Q134">
        <v>2015</v>
      </c>
      <c r="R134">
        <v>6.2</v>
      </c>
      <c r="S134">
        <v>2.35</v>
      </c>
      <c r="T134">
        <v>27000</v>
      </c>
      <c r="U134" t="s">
        <v>684</v>
      </c>
      <c r="V134">
        <v>1.84</v>
      </c>
      <c r="W134">
        <v>6.2</v>
      </c>
      <c r="AA134" t="s">
        <v>544</v>
      </c>
      <c r="AB134">
        <f t="shared" si="2"/>
        <v>688</v>
      </c>
      <c r="AC134">
        <v>6.6</v>
      </c>
    </row>
    <row r="135" spans="1:29" x14ac:dyDescent="0.25">
      <c r="A135" t="s">
        <v>685</v>
      </c>
      <c r="B135">
        <v>109</v>
      </c>
      <c r="C135">
        <v>65</v>
      </c>
      <c r="D135">
        <v>78845130</v>
      </c>
      <c r="E135">
        <v>10000000</v>
      </c>
      <c r="F135" t="s">
        <v>686</v>
      </c>
      <c r="G135">
        <v>798</v>
      </c>
      <c r="H135" t="s">
        <v>477</v>
      </c>
      <c r="I135">
        <v>465</v>
      </c>
      <c r="J135" t="s">
        <v>687</v>
      </c>
      <c r="K135">
        <v>393</v>
      </c>
      <c r="L135" t="s">
        <v>688</v>
      </c>
      <c r="M135">
        <v>17596</v>
      </c>
      <c r="N135">
        <v>2480</v>
      </c>
      <c r="O135">
        <v>94</v>
      </c>
      <c r="P135" t="s">
        <v>35</v>
      </c>
      <c r="Q135">
        <v>2016</v>
      </c>
      <c r="R135">
        <v>6.1</v>
      </c>
      <c r="S135">
        <v>2.35</v>
      </c>
      <c r="T135">
        <v>0</v>
      </c>
      <c r="U135" t="s">
        <v>689</v>
      </c>
      <c r="V135">
        <v>6.88</v>
      </c>
      <c r="W135">
        <v>6.1</v>
      </c>
      <c r="AA135" t="s">
        <v>96</v>
      </c>
      <c r="AB135">
        <f t="shared" si="2"/>
        <v>231</v>
      </c>
      <c r="AC135">
        <v>7.9</v>
      </c>
    </row>
    <row r="136" spans="1:29" x14ac:dyDescent="0.25">
      <c r="A136" t="s">
        <v>690</v>
      </c>
      <c r="B136">
        <v>94</v>
      </c>
      <c r="C136">
        <v>52</v>
      </c>
      <c r="D136">
        <v>59573085</v>
      </c>
      <c r="E136">
        <v>18000000</v>
      </c>
      <c r="F136" t="s">
        <v>691</v>
      </c>
      <c r="G136">
        <v>567</v>
      </c>
      <c r="H136" t="s">
        <v>692</v>
      </c>
      <c r="I136">
        <v>312</v>
      </c>
      <c r="J136" t="s">
        <v>693</v>
      </c>
      <c r="K136">
        <v>261</v>
      </c>
      <c r="L136" t="s">
        <v>694</v>
      </c>
      <c r="M136">
        <v>13562</v>
      </c>
      <c r="N136">
        <v>2259</v>
      </c>
      <c r="O136">
        <v>103</v>
      </c>
      <c r="P136" t="s">
        <v>35</v>
      </c>
      <c r="Q136">
        <v>2016</v>
      </c>
      <c r="R136">
        <v>6.1</v>
      </c>
      <c r="S136">
        <v>2.35</v>
      </c>
      <c r="T136">
        <v>19000</v>
      </c>
      <c r="U136" t="s">
        <v>695</v>
      </c>
      <c r="V136">
        <v>2.31</v>
      </c>
      <c r="W136">
        <v>6.1</v>
      </c>
      <c r="AA136" t="s">
        <v>96</v>
      </c>
      <c r="AB136">
        <f t="shared" si="2"/>
        <v>23</v>
      </c>
      <c r="AC136">
        <v>7.2</v>
      </c>
    </row>
    <row r="137" spans="1:29" x14ac:dyDescent="0.25">
      <c r="A137" t="s">
        <v>696</v>
      </c>
      <c r="B137">
        <v>110</v>
      </c>
      <c r="C137">
        <v>11</v>
      </c>
      <c r="D137">
        <v>46813366</v>
      </c>
      <c r="E137">
        <v>38000000</v>
      </c>
      <c r="F137" t="s">
        <v>697</v>
      </c>
      <c r="G137">
        <v>2000</v>
      </c>
      <c r="H137" t="s">
        <v>698</v>
      </c>
      <c r="I137">
        <v>756</v>
      </c>
      <c r="J137" t="s">
        <v>699</v>
      </c>
      <c r="K137">
        <v>591</v>
      </c>
      <c r="L137" t="s">
        <v>700</v>
      </c>
      <c r="M137">
        <v>39440</v>
      </c>
      <c r="N137">
        <v>4882</v>
      </c>
      <c r="O137">
        <v>83</v>
      </c>
      <c r="P137" t="s">
        <v>35</v>
      </c>
      <c r="Q137">
        <v>2016</v>
      </c>
      <c r="R137">
        <v>6.1</v>
      </c>
      <c r="S137">
        <v>2.35</v>
      </c>
      <c r="T137">
        <v>15000</v>
      </c>
      <c r="U137" t="s">
        <v>670</v>
      </c>
      <c r="V137">
        <v>0.23</v>
      </c>
      <c r="W137">
        <v>6.1</v>
      </c>
      <c r="AA137" t="s">
        <v>96</v>
      </c>
      <c r="AB137">
        <f t="shared" si="2"/>
        <v>-57.999999999999993</v>
      </c>
      <c r="AC137">
        <v>6.6</v>
      </c>
    </row>
    <row r="138" spans="1:29" x14ac:dyDescent="0.25">
      <c r="A138" t="s">
        <v>701</v>
      </c>
      <c r="B138">
        <v>120</v>
      </c>
      <c r="C138">
        <v>19</v>
      </c>
      <c r="D138">
        <v>47952020</v>
      </c>
      <c r="E138">
        <v>115000000</v>
      </c>
      <c r="F138" t="s">
        <v>167</v>
      </c>
      <c r="G138">
        <v>26000</v>
      </c>
      <c r="H138" t="s">
        <v>133</v>
      </c>
      <c r="I138">
        <v>11000</v>
      </c>
      <c r="J138" t="s">
        <v>74</v>
      </c>
      <c r="K138">
        <v>9000</v>
      </c>
      <c r="L138" t="s">
        <v>702</v>
      </c>
      <c r="M138">
        <v>37750</v>
      </c>
      <c r="N138">
        <v>46719</v>
      </c>
      <c r="O138">
        <v>134</v>
      </c>
      <c r="P138" t="s">
        <v>35</v>
      </c>
      <c r="Q138">
        <v>2016</v>
      </c>
      <c r="R138">
        <v>6.1</v>
      </c>
      <c r="S138">
        <v>2.35</v>
      </c>
      <c r="T138">
        <v>16000</v>
      </c>
      <c r="U138" t="s">
        <v>703</v>
      </c>
      <c r="V138">
        <v>-0.57999999999999996</v>
      </c>
      <c r="W138">
        <v>6.1</v>
      </c>
      <c r="AA138" t="s">
        <v>96</v>
      </c>
      <c r="AB138">
        <f t="shared" si="2"/>
        <v>422</v>
      </c>
      <c r="AC138">
        <v>6.6</v>
      </c>
    </row>
    <row r="139" spans="1:29" x14ac:dyDescent="0.25">
      <c r="A139" t="s">
        <v>704</v>
      </c>
      <c r="B139">
        <v>97</v>
      </c>
      <c r="C139">
        <v>482</v>
      </c>
      <c r="D139">
        <v>52200504</v>
      </c>
      <c r="E139">
        <v>10000000</v>
      </c>
      <c r="F139" t="s">
        <v>705</v>
      </c>
      <c r="G139">
        <v>852</v>
      </c>
      <c r="H139" t="s">
        <v>706</v>
      </c>
      <c r="I139">
        <v>542</v>
      </c>
      <c r="J139" t="s">
        <v>704</v>
      </c>
      <c r="K139">
        <v>482</v>
      </c>
      <c r="L139" t="s">
        <v>707</v>
      </c>
      <c r="M139">
        <v>54190</v>
      </c>
      <c r="N139">
        <v>2426</v>
      </c>
      <c r="O139">
        <v>183</v>
      </c>
      <c r="P139" t="s">
        <v>35</v>
      </c>
      <c r="Q139">
        <v>2015</v>
      </c>
      <c r="R139">
        <v>6.1</v>
      </c>
      <c r="S139">
        <v>2.35</v>
      </c>
      <c r="T139">
        <v>29000</v>
      </c>
      <c r="U139" t="s">
        <v>708</v>
      </c>
      <c r="V139">
        <v>4.22</v>
      </c>
      <c r="W139">
        <v>6.1</v>
      </c>
      <c r="AA139" t="s">
        <v>96</v>
      </c>
      <c r="AB139">
        <f t="shared" si="2"/>
        <v>200.99999999999997</v>
      </c>
      <c r="AC139">
        <v>6.1</v>
      </c>
    </row>
    <row r="140" spans="1:29" x14ac:dyDescent="0.25">
      <c r="A140" t="s">
        <v>709</v>
      </c>
      <c r="B140">
        <v>96</v>
      </c>
      <c r="C140">
        <v>51</v>
      </c>
      <c r="D140">
        <v>150315155</v>
      </c>
      <c r="E140">
        <v>50000000</v>
      </c>
      <c r="F140" t="s">
        <v>710</v>
      </c>
      <c r="G140">
        <v>8000</v>
      </c>
      <c r="H140" t="s">
        <v>711</v>
      </c>
      <c r="I140">
        <v>2000</v>
      </c>
      <c r="J140" t="s">
        <v>712</v>
      </c>
      <c r="K140">
        <v>322</v>
      </c>
      <c r="L140" t="s">
        <v>713</v>
      </c>
      <c r="M140">
        <v>54010</v>
      </c>
      <c r="N140">
        <v>10886</v>
      </c>
      <c r="O140">
        <v>130</v>
      </c>
      <c r="P140" t="s">
        <v>35</v>
      </c>
      <c r="Q140">
        <v>2015</v>
      </c>
      <c r="R140">
        <v>6.1</v>
      </c>
      <c r="S140">
        <v>1.85</v>
      </c>
      <c r="T140">
        <v>13000</v>
      </c>
      <c r="U140" t="s">
        <v>714</v>
      </c>
      <c r="V140">
        <v>2.0099999999999998</v>
      </c>
      <c r="W140">
        <v>6.1</v>
      </c>
      <c r="AA140" t="s">
        <v>358</v>
      </c>
      <c r="AB140">
        <f t="shared" si="2"/>
        <v>90</v>
      </c>
      <c r="AC140">
        <v>7.1</v>
      </c>
    </row>
    <row r="141" spans="1:29" x14ac:dyDescent="0.25">
      <c r="A141" t="s">
        <v>715</v>
      </c>
      <c r="B141">
        <v>99</v>
      </c>
      <c r="C141">
        <v>0</v>
      </c>
      <c r="D141">
        <v>58879132</v>
      </c>
      <c r="E141">
        <v>31000000</v>
      </c>
      <c r="F141" t="s">
        <v>167</v>
      </c>
      <c r="G141">
        <v>26000</v>
      </c>
      <c r="H141" t="s">
        <v>651</v>
      </c>
      <c r="I141">
        <v>12000</v>
      </c>
      <c r="J141" t="s">
        <v>716</v>
      </c>
      <c r="K141">
        <v>816</v>
      </c>
      <c r="L141" t="s">
        <v>717</v>
      </c>
      <c r="M141">
        <v>66123</v>
      </c>
      <c r="N141">
        <v>40312</v>
      </c>
      <c r="O141">
        <v>219</v>
      </c>
      <c r="P141" t="s">
        <v>35</v>
      </c>
      <c r="Q141">
        <v>2015</v>
      </c>
      <c r="R141">
        <v>6.1</v>
      </c>
      <c r="S141">
        <v>2.35</v>
      </c>
      <c r="T141">
        <v>28000</v>
      </c>
      <c r="U141" t="s">
        <v>718</v>
      </c>
      <c r="V141">
        <v>0.9</v>
      </c>
      <c r="W141">
        <v>6.1</v>
      </c>
      <c r="AA141" t="s">
        <v>358</v>
      </c>
      <c r="AB141">
        <f t="shared" si="2"/>
        <v>80</v>
      </c>
      <c r="AC141">
        <v>5.7</v>
      </c>
    </row>
    <row r="142" spans="1:29" x14ac:dyDescent="0.25">
      <c r="A142" t="s">
        <v>719</v>
      </c>
      <c r="B142">
        <v>96</v>
      </c>
      <c r="C142">
        <v>31</v>
      </c>
      <c r="D142">
        <v>3590010</v>
      </c>
      <c r="E142">
        <v>2000000</v>
      </c>
      <c r="F142" t="s">
        <v>720</v>
      </c>
      <c r="G142">
        <v>804</v>
      </c>
      <c r="H142" t="s">
        <v>721</v>
      </c>
      <c r="I142">
        <v>625</v>
      </c>
      <c r="J142" t="s">
        <v>610</v>
      </c>
      <c r="K142">
        <v>328</v>
      </c>
      <c r="L142" t="s">
        <v>722</v>
      </c>
      <c r="M142">
        <v>20885</v>
      </c>
      <c r="N142">
        <v>3013</v>
      </c>
      <c r="O142">
        <v>60</v>
      </c>
      <c r="P142" t="s">
        <v>35</v>
      </c>
      <c r="Q142">
        <v>2015</v>
      </c>
      <c r="R142">
        <v>6.1</v>
      </c>
      <c r="S142">
        <v>1.85</v>
      </c>
      <c r="T142">
        <v>0</v>
      </c>
      <c r="U142" t="s">
        <v>723</v>
      </c>
      <c r="V142">
        <v>0.8</v>
      </c>
      <c r="W142">
        <v>6.1</v>
      </c>
      <c r="AA142" t="s">
        <v>859</v>
      </c>
      <c r="AB142">
        <f t="shared" si="2"/>
        <v>41</v>
      </c>
      <c r="AC142">
        <v>5.4</v>
      </c>
    </row>
    <row r="143" spans="1:29" x14ac:dyDescent="0.25">
      <c r="A143" t="s">
        <v>724</v>
      </c>
      <c r="B143">
        <v>114</v>
      </c>
      <c r="C143">
        <v>62</v>
      </c>
      <c r="D143">
        <v>155181732</v>
      </c>
      <c r="E143">
        <v>110000000</v>
      </c>
      <c r="F143" t="s">
        <v>521</v>
      </c>
      <c r="G143">
        <v>12000</v>
      </c>
      <c r="H143" t="s">
        <v>725</v>
      </c>
      <c r="I143">
        <v>2000</v>
      </c>
      <c r="J143" t="s">
        <v>726</v>
      </c>
      <c r="K143">
        <v>884</v>
      </c>
      <c r="L143" t="s">
        <v>727</v>
      </c>
      <c r="M143">
        <v>147497</v>
      </c>
      <c r="N143">
        <v>16718</v>
      </c>
      <c r="O143">
        <v>499</v>
      </c>
      <c r="P143" t="s">
        <v>35</v>
      </c>
      <c r="Q143">
        <v>2015</v>
      </c>
      <c r="R143">
        <v>6.1</v>
      </c>
      <c r="S143">
        <v>2.35</v>
      </c>
      <c r="T143">
        <v>52000</v>
      </c>
      <c r="U143" t="s">
        <v>728</v>
      </c>
      <c r="V143">
        <v>0.41</v>
      </c>
      <c r="W143">
        <v>6.1</v>
      </c>
      <c r="AA143" t="s">
        <v>859</v>
      </c>
      <c r="AB143">
        <f t="shared" si="2"/>
        <v>-75</v>
      </c>
      <c r="AC143">
        <v>5.4</v>
      </c>
    </row>
    <row r="144" spans="1:29" x14ac:dyDescent="0.25">
      <c r="A144" t="s">
        <v>729</v>
      </c>
      <c r="B144">
        <v>107</v>
      </c>
      <c r="C144">
        <v>234</v>
      </c>
      <c r="D144">
        <v>6998324</v>
      </c>
      <c r="E144">
        <v>28000000</v>
      </c>
      <c r="F144" t="s">
        <v>730</v>
      </c>
      <c r="G144">
        <v>1000</v>
      </c>
      <c r="H144" t="s">
        <v>731</v>
      </c>
      <c r="I144">
        <v>962</v>
      </c>
      <c r="J144" t="s">
        <v>732</v>
      </c>
      <c r="K144">
        <v>660</v>
      </c>
      <c r="L144" t="s">
        <v>733</v>
      </c>
      <c r="M144">
        <v>11476</v>
      </c>
      <c r="N144">
        <v>3944</v>
      </c>
      <c r="O144">
        <v>50</v>
      </c>
      <c r="P144" t="s">
        <v>35</v>
      </c>
      <c r="Q144">
        <v>2015</v>
      </c>
      <c r="R144">
        <v>6.1</v>
      </c>
      <c r="S144">
        <v>1.85</v>
      </c>
      <c r="T144">
        <v>0</v>
      </c>
      <c r="U144" t="s">
        <v>96</v>
      </c>
      <c r="V144">
        <v>-0.75</v>
      </c>
      <c r="W144">
        <v>6.1</v>
      </c>
      <c r="AA144" t="s">
        <v>714</v>
      </c>
      <c r="AB144">
        <f t="shared" si="2"/>
        <v>-93</v>
      </c>
      <c r="AC144">
        <v>6.1</v>
      </c>
    </row>
    <row r="145" spans="1:29" x14ac:dyDescent="0.25">
      <c r="A145" t="s">
        <v>734</v>
      </c>
      <c r="B145">
        <v>98</v>
      </c>
      <c r="C145">
        <v>102</v>
      </c>
      <c r="D145">
        <v>105943</v>
      </c>
      <c r="E145">
        <v>1500000</v>
      </c>
      <c r="F145" t="s">
        <v>735</v>
      </c>
      <c r="G145">
        <v>563</v>
      </c>
      <c r="H145" t="s">
        <v>736</v>
      </c>
      <c r="I145">
        <v>485</v>
      </c>
      <c r="J145" t="s">
        <v>737</v>
      </c>
      <c r="K145">
        <v>360</v>
      </c>
      <c r="L145" t="s">
        <v>738</v>
      </c>
      <c r="M145">
        <v>1351</v>
      </c>
      <c r="N145">
        <v>2628</v>
      </c>
      <c r="O145">
        <v>11</v>
      </c>
      <c r="P145" t="s">
        <v>35</v>
      </c>
      <c r="Q145">
        <v>2015</v>
      </c>
      <c r="R145">
        <v>6.1</v>
      </c>
      <c r="T145">
        <v>212</v>
      </c>
      <c r="U145" t="s">
        <v>489</v>
      </c>
      <c r="V145">
        <v>-0.93</v>
      </c>
      <c r="W145">
        <v>6.1</v>
      </c>
      <c r="AA145" t="s">
        <v>695</v>
      </c>
      <c r="AB145">
        <f t="shared" si="2"/>
        <v>-100</v>
      </c>
      <c r="AC145">
        <v>6.1</v>
      </c>
    </row>
    <row r="146" spans="1:29" x14ac:dyDescent="0.25">
      <c r="A146" t="s">
        <v>739</v>
      </c>
      <c r="B146">
        <v>103</v>
      </c>
      <c r="C146">
        <v>10</v>
      </c>
      <c r="D146">
        <v>72413</v>
      </c>
      <c r="E146">
        <v>65000000</v>
      </c>
      <c r="F146" t="s">
        <v>740</v>
      </c>
      <c r="G146">
        <v>21</v>
      </c>
      <c r="H146" t="s">
        <v>741</v>
      </c>
      <c r="I146">
        <v>18</v>
      </c>
      <c r="J146" t="s">
        <v>742</v>
      </c>
      <c r="K146">
        <v>7</v>
      </c>
      <c r="L146" t="s">
        <v>743</v>
      </c>
      <c r="M146">
        <v>11584</v>
      </c>
      <c r="N146">
        <v>58</v>
      </c>
      <c r="O146">
        <v>86</v>
      </c>
      <c r="P146" t="s">
        <v>633</v>
      </c>
      <c r="Q146">
        <v>2015</v>
      </c>
      <c r="R146">
        <v>6.1</v>
      </c>
      <c r="S146">
        <v>2.35</v>
      </c>
      <c r="T146">
        <v>0</v>
      </c>
      <c r="U146" t="s">
        <v>744</v>
      </c>
      <c r="V146">
        <v>-1</v>
      </c>
      <c r="W146">
        <v>6.1</v>
      </c>
      <c r="AA146" t="s">
        <v>684</v>
      </c>
      <c r="AB146">
        <f t="shared" si="2"/>
        <v>258</v>
      </c>
      <c r="AC146">
        <v>6.2</v>
      </c>
    </row>
    <row r="147" spans="1:29" x14ac:dyDescent="0.25">
      <c r="A147" t="s">
        <v>745</v>
      </c>
      <c r="B147">
        <v>97</v>
      </c>
      <c r="C147">
        <v>19</v>
      </c>
      <c r="D147">
        <v>35794166</v>
      </c>
      <c r="E147">
        <v>10000000</v>
      </c>
      <c r="F147" t="s">
        <v>414</v>
      </c>
      <c r="G147">
        <v>4000</v>
      </c>
      <c r="H147" t="s">
        <v>746</v>
      </c>
      <c r="I147">
        <v>334</v>
      </c>
      <c r="J147" t="s">
        <v>747</v>
      </c>
      <c r="K147">
        <v>130</v>
      </c>
      <c r="L147" t="s">
        <v>748</v>
      </c>
      <c r="M147">
        <v>35654</v>
      </c>
      <c r="N147">
        <v>4687</v>
      </c>
      <c r="O147">
        <v>155</v>
      </c>
      <c r="P147" t="s">
        <v>35</v>
      </c>
      <c r="Q147">
        <v>2016</v>
      </c>
      <c r="R147">
        <v>6</v>
      </c>
      <c r="S147">
        <v>2.35</v>
      </c>
      <c r="T147">
        <v>20000</v>
      </c>
      <c r="U147" t="s">
        <v>102</v>
      </c>
      <c r="V147">
        <v>2.58</v>
      </c>
      <c r="W147">
        <v>6</v>
      </c>
      <c r="AA147" t="s">
        <v>563</v>
      </c>
      <c r="AB147">
        <f t="shared" si="2"/>
        <v>209</v>
      </c>
      <c r="AC147">
        <v>6.5</v>
      </c>
    </row>
    <row r="148" spans="1:29" x14ac:dyDescent="0.25">
      <c r="A148" t="s">
        <v>749</v>
      </c>
      <c r="B148">
        <v>109</v>
      </c>
      <c r="C148">
        <v>11</v>
      </c>
      <c r="D148">
        <v>35537564</v>
      </c>
      <c r="E148">
        <v>11500000</v>
      </c>
      <c r="F148" t="s">
        <v>266</v>
      </c>
      <c r="G148">
        <v>22000</v>
      </c>
      <c r="H148" t="s">
        <v>750</v>
      </c>
      <c r="I148">
        <v>851</v>
      </c>
      <c r="J148" t="s">
        <v>751</v>
      </c>
      <c r="K148">
        <v>411</v>
      </c>
      <c r="L148" t="s">
        <v>752</v>
      </c>
      <c r="M148">
        <v>49671</v>
      </c>
      <c r="N148">
        <v>24063</v>
      </c>
      <c r="O148">
        <v>166</v>
      </c>
      <c r="P148" t="s">
        <v>35</v>
      </c>
      <c r="Q148">
        <v>2016</v>
      </c>
      <c r="R148">
        <v>6</v>
      </c>
      <c r="S148">
        <v>2.35</v>
      </c>
      <c r="T148">
        <v>11000</v>
      </c>
      <c r="U148" t="s">
        <v>489</v>
      </c>
      <c r="V148">
        <v>2.09</v>
      </c>
      <c r="W148">
        <v>6</v>
      </c>
      <c r="AA148" t="s">
        <v>594</v>
      </c>
      <c r="AB148">
        <f t="shared" si="2"/>
        <v>57.999999999999993</v>
      </c>
      <c r="AC148">
        <v>6.4</v>
      </c>
    </row>
    <row r="149" spans="1:29" x14ac:dyDescent="0.25">
      <c r="A149" t="s">
        <v>753</v>
      </c>
      <c r="B149">
        <v>92</v>
      </c>
      <c r="C149">
        <v>89</v>
      </c>
      <c r="D149">
        <v>55291815</v>
      </c>
      <c r="E149">
        <v>35000000</v>
      </c>
      <c r="F149" t="s">
        <v>754</v>
      </c>
      <c r="G149">
        <v>17000</v>
      </c>
      <c r="H149" t="s">
        <v>418</v>
      </c>
      <c r="I149">
        <v>329</v>
      </c>
      <c r="J149" t="s">
        <v>245</v>
      </c>
      <c r="K149">
        <v>190</v>
      </c>
      <c r="L149" t="s">
        <v>755</v>
      </c>
      <c r="M149">
        <v>28041</v>
      </c>
      <c r="N149">
        <v>17860</v>
      </c>
      <c r="O149">
        <v>111</v>
      </c>
      <c r="P149" t="s">
        <v>35</v>
      </c>
      <c r="Q149">
        <v>2016</v>
      </c>
      <c r="R149">
        <v>6</v>
      </c>
      <c r="S149">
        <v>2.35</v>
      </c>
      <c r="T149">
        <v>0</v>
      </c>
      <c r="U149" t="s">
        <v>489</v>
      </c>
      <c r="V149">
        <v>0.57999999999999996</v>
      </c>
      <c r="W149">
        <v>6</v>
      </c>
      <c r="AA149" t="s">
        <v>670</v>
      </c>
      <c r="AB149">
        <f t="shared" si="2"/>
        <v>126</v>
      </c>
      <c r="AC149">
        <v>6.3</v>
      </c>
    </row>
    <row r="150" spans="1:29" x14ac:dyDescent="0.25">
      <c r="A150" t="s">
        <v>756</v>
      </c>
      <c r="B150">
        <v>107</v>
      </c>
      <c r="C150">
        <v>164</v>
      </c>
      <c r="D150">
        <v>90353764</v>
      </c>
      <c r="E150">
        <v>40000000</v>
      </c>
      <c r="F150" t="s">
        <v>710</v>
      </c>
      <c r="G150">
        <v>8000</v>
      </c>
      <c r="H150" t="s">
        <v>697</v>
      </c>
      <c r="I150">
        <v>2000</v>
      </c>
      <c r="J150" t="s">
        <v>757</v>
      </c>
      <c r="K150">
        <v>723</v>
      </c>
      <c r="L150" t="s">
        <v>758</v>
      </c>
      <c r="M150">
        <v>85629</v>
      </c>
      <c r="N150">
        <v>12556</v>
      </c>
      <c r="O150">
        <v>144</v>
      </c>
      <c r="P150" t="s">
        <v>35</v>
      </c>
      <c r="Q150">
        <v>2015</v>
      </c>
      <c r="R150">
        <v>6</v>
      </c>
      <c r="S150">
        <v>1.85</v>
      </c>
      <c r="T150">
        <v>14000</v>
      </c>
      <c r="U150" t="s">
        <v>759</v>
      </c>
      <c r="V150">
        <v>1.26</v>
      </c>
      <c r="W150">
        <v>6</v>
      </c>
      <c r="AA150" t="s">
        <v>670</v>
      </c>
      <c r="AB150">
        <f t="shared" si="2"/>
        <v>120</v>
      </c>
      <c r="AC150">
        <v>6.1</v>
      </c>
    </row>
    <row r="151" spans="1:29" x14ac:dyDescent="0.25">
      <c r="A151" t="s">
        <v>760</v>
      </c>
      <c r="B151">
        <v>92</v>
      </c>
      <c r="C151">
        <v>5</v>
      </c>
      <c r="D151">
        <v>162495848</v>
      </c>
      <c r="E151">
        <v>74000000</v>
      </c>
      <c r="F151" t="s">
        <v>761</v>
      </c>
      <c r="G151">
        <v>870</v>
      </c>
      <c r="H151" t="s">
        <v>762</v>
      </c>
      <c r="I151">
        <v>861</v>
      </c>
      <c r="J151" t="s">
        <v>763</v>
      </c>
      <c r="K151">
        <v>726</v>
      </c>
      <c r="L151" t="s">
        <v>764</v>
      </c>
      <c r="M151">
        <v>34359</v>
      </c>
      <c r="N151">
        <v>5217</v>
      </c>
      <c r="O151">
        <v>133</v>
      </c>
      <c r="P151" t="s">
        <v>35</v>
      </c>
      <c r="Q151">
        <v>2015</v>
      </c>
      <c r="R151">
        <v>6</v>
      </c>
      <c r="S151">
        <v>1.85</v>
      </c>
      <c r="T151">
        <v>16000</v>
      </c>
      <c r="U151" t="s">
        <v>765</v>
      </c>
      <c r="V151">
        <v>1.2</v>
      </c>
      <c r="W151">
        <v>6</v>
      </c>
      <c r="AA151" t="s">
        <v>670</v>
      </c>
      <c r="AB151">
        <f t="shared" si="2"/>
        <v>-70</v>
      </c>
      <c r="AC151">
        <v>4.5</v>
      </c>
    </row>
    <row r="152" spans="1:29" x14ac:dyDescent="0.25">
      <c r="A152" t="s">
        <v>766</v>
      </c>
      <c r="B152">
        <v>106</v>
      </c>
      <c r="C152">
        <v>42</v>
      </c>
      <c r="D152">
        <v>27356090</v>
      </c>
      <c r="E152">
        <v>90000000</v>
      </c>
      <c r="F152" t="s">
        <v>272</v>
      </c>
      <c r="G152">
        <v>14000</v>
      </c>
      <c r="H152" t="s">
        <v>227</v>
      </c>
      <c r="I152">
        <v>788</v>
      </c>
      <c r="J152" t="s">
        <v>767</v>
      </c>
      <c r="K152">
        <v>612</v>
      </c>
      <c r="L152" t="s">
        <v>768</v>
      </c>
      <c r="M152">
        <v>58752</v>
      </c>
      <c r="N152">
        <v>16922</v>
      </c>
      <c r="O152">
        <v>117</v>
      </c>
      <c r="P152" t="s">
        <v>35</v>
      </c>
      <c r="Q152">
        <v>2015</v>
      </c>
      <c r="R152">
        <v>6</v>
      </c>
      <c r="S152">
        <v>2.35</v>
      </c>
      <c r="T152">
        <v>21000</v>
      </c>
      <c r="U152" t="s">
        <v>236</v>
      </c>
      <c r="V152">
        <v>-0.7</v>
      </c>
      <c r="W152">
        <v>6</v>
      </c>
      <c r="AA152" t="s">
        <v>908</v>
      </c>
      <c r="AB152">
        <f t="shared" si="2"/>
        <v>-86</v>
      </c>
      <c r="AC152">
        <v>5.0999999999999996</v>
      </c>
    </row>
    <row r="153" spans="1:29" x14ac:dyDescent="0.25">
      <c r="A153" t="s">
        <v>769</v>
      </c>
      <c r="B153">
        <v>110</v>
      </c>
      <c r="C153">
        <v>118</v>
      </c>
      <c r="D153">
        <v>5773519</v>
      </c>
      <c r="E153">
        <v>40000000</v>
      </c>
      <c r="F153" t="s">
        <v>421</v>
      </c>
      <c r="G153">
        <v>11000</v>
      </c>
      <c r="H153" t="s">
        <v>770</v>
      </c>
      <c r="I153">
        <v>1000</v>
      </c>
      <c r="J153" t="s">
        <v>771</v>
      </c>
      <c r="K153">
        <v>287</v>
      </c>
      <c r="L153" t="s">
        <v>772</v>
      </c>
      <c r="M153">
        <v>28618</v>
      </c>
      <c r="N153">
        <v>12876</v>
      </c>
      <c r="O153">
        <v>91</v>
      </c>
      <c r="P153" t="s">
        <v>35</v>
      </c>
      <c r="Q153">
        <v>2015</v>
      </c>
      <c r="R153">
        <v>6</v>
      </c>
      <c r="S153">
        <v>2.35</v>
      </c>
      <c r="T153">
        <v>11000</v>
      </c>
      <c r="U153" t="s">
        <v>773</v>
      </c>
      <c r="V153">
        <v>-0.86</v>
      </c>
      <c r="W153">
        <v>6</v>
      </c>
      <c r="AA153" t="s">
        <v>314</v>
      </c>
      <c r="AB153">
        <f t="shared" si="2"/>
        <v>-86</v>
      </c>
      <c r="AC153">
        <v>7.2</v>
      </c>
    </row>
    <row r="154" spans="1:29" x14ac:dyDescent="0.25">
      <c r="A154" t="s">
        <v>769</v>
      </c>
      <c r="B154">
        <v>110</v>
      </c>
      <c r="C154">
        <v>118</v>
      </c>
      <c r="D154">
        <v>5773519</v>
      </c>
      <c r="E154">
        <v>40000000</v>
      </c>
      <c r="F154" t="s">
        <v>421</v>
      </c>
      <c r="G154">
        <v>11000</v>
      </c>
      <c r="H154" t="s">
        <v>770</v>
      </c>
      <c r="I154">
        <v>1000</v>
      </c>
      <c r="J154" t="s">
        <v>771</v>
      </c>
      <c r="K154">
        <v>287</v>
      </c>
      <c r="L154" t="s">
        <v>772</v>
      </c>
      <c r="M154">
        <v>28618</v>
      </c>
      <c r="N154">
        <v>12876</v>
      </c>
      <c r="O154">
        <v>91</v>
      </c>
      <c r="P154" t="s">
        <v>35</v>
      </c>
      <c r="Q154">
        <v>2015</v>
      </c>
      <c r="R154">
        <v>6</v>
      </c>
      <c r="S154">
        <v>2.35</v>
      </c>
      <c r="T154">
        <v>11000</v>
      </c>
      <c r="U154" t="s">
        <v>773</v>
      </c>
      <c r="V154">
        <v>-0.86</v>
      </c>
      <c r="W154">
        <v>6</v>
      </c>
      <c r="AA154" t="s">
        <v>89</v>
      </c>
      <c r="AB154">
        <f t="shared" si="2"/>
        <v>-86</v>
      </c>
      <c r="AC154">
        <v>7.9</v>
      </c>
    </row>
    <row r="155" spans="1:29" x14ac:dyDescent="0.25">
      <c r="A155" t="s">
        <v>769</v>
      </c>
      <c r="B155">
        <v>110</v>
      </c>
      <c r="C155">
        <v>118</v>
      </c>
      <c r="D155">
        <v>5773519</v>
      </c>
      <c r="E155">
        <v>40000000</v>
      </c>
      <c r="F155" t="s">
        <v>421</v>
      </c>
      <c r="G155">
        <v>11000</v>
      </c>
      <c r="H155" t="s">
        <v>770</v>
      </c>
      <c r="I155">
        <v>1000</v>
      </c>
      <c r="J155" t="s">
        <v>771</v>
      </c>
      <c r="K155">
        <v>287</v>
      </c>
      <c r="L155" t="s">
        <v>772</v>
      </c>
      <c r="M155">
        <v>28621</v>
      </c>
      <c r="N155">
        <v>12876</v>
      </c>
      <c r="O155">
        <v>91</v>
      </c>
      <c r="P155" t="s">
        <v>35</v>
      </c>
      <c r="Q155">
        <v>2015</v>
      </c>
      <c r="R155">
        <v>6</v>
      </c>
      <c r="S155">
        <v>2.35</v>
      </c>
      <c r="T155">
        <v>11000</v>
      </c>
      <c r="U155" t="s">
        <v>773</v>
      </c>
      <c r="V155">
        <v>-0.86</v>
      </c>
      <c r="W155">
        <v>6</v>
      </c>
      <c r="AA155" t="s">
        <v>495</v>
      </c>
      <c r="AB155">
        <f t="shared" si="2"/>
        <v>127</v>
      </c>
      <c r="AC155">
        <v>6.7</v>
      </c>
    </row>
    <row r="156" spans="1:29" x14ac:dyDescent="0.25">
      <c r="A156" t="s">
        <v>774</v>
      </c>
      <c r="B156">
        <v>102</v>
      </c>
      <c r="C156">
        <v>167</v>
      </c>
      <c r="D156">
        <v>90835030</v>
      </c>
      <c r="E156">
        <v>40000000</v>
      </c>
      <c r="F156" t="s">
        <v>775</v>
      </c>
      <c r="G156">
        <v>2000</v>
      </c>
      <c r="H156" t="s">
        <v>776</v>
      </c>
      <c r="I156">
        <v>874</v>
      </c>
      <c r="J156" t="s">
        <v>555</v>
      </c>
      <c r="K156">
        <v>655</v>
      </c>
      <c r="L156" t="s">
        <v>777</v>
      </c>
      <c r="M156">
        <v>28621</v>
      </c>
      <c r="N156">
        <v>5178</v>
      </c>
      <c r="O156">
        <v>58</v>
      </c>
      <c r="P156" t="s">
        <v>35</v>
      </c>
      <c r="Q156">
        <v>2016</v>
      </c>
      <c r="R156">
        <v>5.9</v>
      </c>
      <c r="S156">
        <v>2.35</v>
      </c>
      <c r="T156">
        <v>0</v>
      </c>
      <c r="U156" t="s">
        <v>589</v>
      </c>
      <c r="V156">
        <v>1.27</v>
      </c>
      <c r="W156">
        <v>5.9</v>
      </c>
      <c r="AA156" t="s">
        <v>495</v>
      </c>
      <c r="AB156">
        <f t="shared" si="2"/>
        <v>4</v>
      </c>
      <c r="AC156">
        <v>6.4</v>
      </c>
    </row>
    <row r="157" spans="1:29" x14ac:dyDescent="0.25">
      <c r="A157" t="s">
        <v>778</v>
      </c>
      <c r="B157">
        <v>99</v>
      </c>
      <c r="C157">
        <v>24</v>
      </c>
      <c r="D157">
        <v>62401264</v>
      </c>
      <c r="E157">
        <v>60000000</v>
      </c>
      <c r="F157" t="s">
        <v>779</v>
      </c>
      <c r="G157">
        <v>18000</v>
      </c>
      <c r="H157" t="s">
        <v>780</v>
      </c>
      <c r="I157">
        <v>992</v>
      </c>
      <c r="J157" t="s">
        <v>781</v>
      </c>
      <c r="K157">
        <v>864</v>
      </c>
      <c r="L157" t="s">
        <v>782</v>
      </c>
      <c r="M157">
        <v>69484</v>
      </c>
      <c r="N157">
        <v>20276</v>
      </c>
      <c r="O157">
        <v>323</v>
      </c>
      <c r="P157" t="s">
        <v>35</v>
      </c>
      <c r="Q157">
        <v>2016</v>
      </c>
      <c r="R157">
        <v>5.9</v>
      </c>
      <c r="S157">
        <v>2.35</v>
      </c>
      <c r="T157">
        <v>28000</v>
      </c>
      <c r="U157" t="s">
        <v>557</v>
      </c>
      <c r="V157">
        <v>0.04</v>
      </c>
      <c r="W157">
        <v>5.9</v>
      </c>
      <c r="AA157" t="s">
        <v>495</v>
      </c>
      <c r="AB157">
        <f t="shared" si="2"/>
        <v>465.00000000000006</v>
      </c>
      <c r="AC157">
        <v>5.3</v>
      </c>
    </row>
    <row r="158" spans="1:29" x14ac:dyDescent="0.25">
      <c r="A158" t="s">
        <v>783</v>
      </c>
      <c r="B158">
        <v>120</v>
      </c>
      <c r="C158">
        <v>16</v>
      </c>
      <c r="D158">
        <v>12985267</v>
      </c>
      <c r="E158">
        <v>2300000</v>
      </c>
      <c r="F158" t="s">
        <v>784</v>
      </c>
      <c r="G158">
        <v>2000</v>
      </c>
      <c r="H158" t="s">
        <v>785</v>
      </c>
      <c r="I158">
        <v>848</v>
      </c>
      <c r="J158" t="s">
        <v>786</v>
      </c>
      <c r="K158">
        <v>835</v>
      </c>
      <c r="L158" t="s">
        <v>787</v>
      </c>
      <c r="M158">
        <v>4977</v>
      </c>
      <c r="N158">
        <v>6752</v>
      </c>
      <c r="O158">
        <v>63</v>
      </c>
      <c r="P158" t="s">
        <v>35</v>
      </c>
      <c r="Q158">
        <v>2015</v>
      </c>
      <c r="R158">
        <v>5.9</v>
      </c>
      <c r="T158">
        <v>13000</v>
      </c>
      <c r="U158" t="s">
        <v>42</v>
      </c>
      <c r="V158">
        <v>4.6500000000000004</v>
      </c>
      <c r="W158">
        <v>5.9</v>
      </c>
      <c r="AA158" t="s">
        <v>353</v>
      </c>
      <c r="AB158">
        <f t="shared" si="2"/>
        <v>-40</v>
      </c>
      <c r="AC158">
        <v>7.1</v>
      </c>
    </row>
    <row r="159" spans="1:29" x14ac:dyDescent="0.25">
      <c r="A159" t="s">
        <v>671</v>
      </c>
      <c r="B159">
        <v>120</v>
      </c>
      <c r="C159">
        <v>124</v>
      </c>
      <c r="D159">
        <v>66002193</v>
      </c>
      <c r="E159">
        <v>110000000</v>
      </c>
      <c r="F159" t="s">
        <v>788</v>
      </c>
      <c r="G159">
        <v>6000</v>
      </c>
      <c r="H159" t="s">
        <v>672</v>
      </c>
      <c r="I159">
        <v>5000</v>
      </c>
      <c r="J159" t="s">
        <v>75</v>
      </c>
      <c r="K159">
        <v>943</v>
      </c>
      <c r="L159" t="s">
        <v>789</v>
      </c>
      <c r="M159">
        <v>44296</v>
      </c>
      <c r="N159">
        <v>12452</v>
      </c>
      <c r="O159">
        <v>144</v>
      </c>
      <c r="P159" t="s">
        <v>35</v>
      </c>
      <c r="Q159">
        <v>2016</v>
      </c>
      <c r="R159">
        <v>5.8</v>
      </c>
      <c r="S159">
        <v>2.35</v>
      </c>
      <c r="T159">
        <v>12000</v>
      </c>
      <c r="U159" t="s">
        <v>790</v>
      </c>
      <c r="V159">
        <v>-0.4</v>
      </c>
      <c r="W159">
        <v>5.8</v>
      </c>
      <c r="AA159" t="s">
        <v>406</v>
      </c>
      <c r="AB159">
        <f t="shared" si="2"/>
        <v>-61</v>
      </c>
      <c r="AC159">
        <v>7</v>
      </c>
    </row>
    <row r="160" spans="1:29" x14ac:dyDescent="0.25">
      <c r="A160" t="s">
        <v>791</v>
      </c>
      <c r="B160">
        <v>108</v>
      </c>
      <c r="C160">
        <v>23</v>
      </c>
      <c r="D160">
        <v>10907291</v>
      </c>
      <c r="E160">
        <v>28000000</v>
      </c>
      <c r="F160" t="s">
        <v>552</v>
      </c>
      <c r="G160">
        <v>2000</v>
      </c>
      <c r="H160" t="s">
        <v>361</v>
      </c>
      <c r="I160">
        <v>860</v>
      </c>
      <c r="J160" t="s">
        <v>792</v>
      </c>
      <c r="K160">
        <v>845</v>
      </c>
      <c r="L160" t="s">
        <v>793</v>
      </c>
      <c r="M160">
        <v>23775</v>
      </c>
      <c r="N160">
        <v>4710</v>
      </c>
      <c r="O160">
        <v>134</v>
      </c>
      <c r="P160" t="s">
        <v>35</v>
      </c>
      <c r="Q160">
        <v>2016</v>
      </c>
      <c r="R160">
        <v>5.8</v>
      </c>
      <c r="S160">
        <v>2.35</v>
      </c>
      <c r="T160">
        <v>73000</v>
      </c>
      <c r="U160" t="s">
        <v>794</v>
      </c>
      <c r="V160">
        <v>-0.61</v>
      </c>
      <c r="W160">
        <v>5.8</v>
      </c>
      <c r="AA160" t="s">
        <v>301</v>
      </c>
      <c r="AB160">
        <f t="shared" si="2"/>
        <v>-94</v>
      </c>
      <c r="AC160">
        <v>7.2</v>
      </c>
    </row>
    <row r="161" spans="1:29" x14ac:dyDescent="0.25">
      <c r="A161" t="s">
        <v>795</v>
      </c>
      <c r="B161">
        <v>98</v>
      </c>
      <c r="C161">
        <v>149</v>
      </c>
      <c r="D161">
        <v>1512815</v>
      </c>
      <c r="E161">
        <v>25000000</v>
      </c>
      <c r="F161" t="s">
        <v>796</v>
      </c>
      <c r="G161">
        <v>20000</v>
      </c>
      <c r="H161" t="s">
        <v>797</v>
      </c>
      <c r="I161">
        <v>617</v>
      </c>
      <c r="J161" t="s">
        <v>798</v>
      </c>
      <c r="K161">
        <v>439</v>
      </c>
      <c r="L161" t="s">
        <v>799</v>
      </c>
      <c r="M161">
        <v>8885</v>
      </c>
      <c r="N161">
        <v>21414</v>
      </c>
      <c r="O161">
        <v>56</v>
      </c>
      <c r="P161" t="s">
        <v>35</v>
      </c>
      <c r="Q161">
        <v>2016</v>
      </c>
      <c r="R161">
        <v>5.8</v>
      </c>
      <c r="S161">
        <v>2.35</v>
      </c>
      <c r="T161">
        <v>0</v>
      </c>
      <c r="U161" t="s">
        <v>800</v>
      </c>
      <c r="V161">
        <v>-0.94</v>
      </c>
      <c r="W161">
        <v>5.8</v>
      </c>
      <c r="AA161" t="s">
        <v>42</v>
      </c>
      <c r="AB161">
        <f t="shared" si="2"/>
        <v>-73</v>
      </c>
      <c r="AC161">
        <v>8.3000000000000007</v>
      </c>
    </row>
    <row r="162" spans="1:29" x14ac:dyDescent="0.25">
      <c r="A162" t="s">
        <v>801</v>
      </c>
      <c r="B162">
        <v>115</v>
      </c>
      <c r="C162">
        <v>180</v>
      </c>
      <c r="D162">
        <v>10640645</v>
      </c>
      <c r="E162">
        <v>40000000</v>
      </c>
      <c r="F162" t="s">
        <v>802</v>
      </c>
      <c r="G162">
        <v>1000</v>
      </c>
      <c r="H162" t="s">
        <v>140</v>
      </c>
      <c r="I162">
        <v>535</v>
      </c>
      <c r="J162" t="s">
        <v>803</v>
      </c>
      <c r="K162">
        <v>87</v>
      </c>
      <c r="L162" t="s">
        <v>804</v>
      </c>
      <c r="M162">
        <v>28429</v>
      </c>
      <c r="N162">
        <v>1686</v>
      </c>
      <c r="O162">
        <v>110</v>
      </c>
      <c r="P162" t="s">
        <v>35</v>
      </c>
      <c r="Q162">
        <v>2015</v>
      </c>
      <c r="R162">
        <v>5.8</v>
      </c>
      <c r="S162">
        <v>2.35</v>
      </c>
      <c r="T162">
        <v>0</v>
      </c>
      <c r="U162" t="s">
        <v>149</v>
      </c>
      <c r="V162">
        <v>-0.73</v>
      </c>
      <c r="W162">
        <v>5.8</v>
      </c>
      <c r="AA162" t="s">
        <v>42</v>
      </c>
      <c r="AB162">
        <f t="shared" si="2"/>
        <v>-77</v>
      </c>
      <c r="AC162">
        <v>7.5</v>
      </c>
    </row>
    <row r="163" spans="1:29" x14ac:dyDescent="0.25">
      <c r="A163" t="s">
        <v>805</v>
      </c>
      <c r="B163">
        <v>111</v>
      </c>
      <c r="C163">
        <v>456</v>
      </c>
      <c r="D163">
        <v>34964818</v>
      </c>
      <c r="E163">
        <v>150000000</v>
      </c>
      <c r="F163" t="s">
        <v>156</v>
      </c>
      <c r="G163">
        <v>20000</v>
      </c>
      <c r="H163" t="s">
        <v>604</v>
      </c>
      <c r="I163">
        <v>548</v>
      </c>
      <c r="J163" t="s">
        <v>806</v>
      </c>
      <c r="K163">
        <v>394</v>
      </c>
      <c r="L163" t="s">
        <v>807</v>
      </c>
      <c r="M163">
        <v>39956</v>
      </c>
      <c r="N163">
        <v>21393</v>
      </c>
      <c r="O163">
        <v>186</v>
      </c>
      <c r="P163" t="s">
        <v>35</v>
      </c>
      <c r="Q163">
        <v>2015</v>
      </c>
      <c r="R163">
        <v>5.8</v>
      </c>
      <c r="S163">
        <v>2.35</v>
      </c>
      <c r="T163">
        <v>24000</v>
      </c>
      <c r="U163" t="s">
        <v>457</v>
      </c>
      <c r="V163">
        <v>-0.77</v>
      </c>
      <c r="W163">
        <v>5.8</v>
      </c>
      <c r="AA163" t="s">
        <v>42</v>
      </c>
      <c r="AB163">
        <f t="shared" si="2"/>
        <v>-77</v>
      </c>
      <c r="AC163">
        <v>7.2</v>
      </c>
    </row>
    <row r="164" spans="1:29" x14ac:dyDescent="0.25">
      <c r="A164" t="s">
        <v>805</v>
      </c>
      <c r="B164">
        <v>111</v>
      </c>
      <c r="C164">
        <v>456</v>
      </c>
      <c r="D164">
        <v>34964818</v>
      </c>
      <c r="E164">
        <v>150000000</v>
      </c>
      <c r="F164" t="s">
        <v>156</v>
      </c>
      <c r="G164">
        <v>20000</v>
      </c>
      <c r="H164" t="s">
        <v>604</v>
      </c>
      <c r="I164">
        <v>548</v>
      </c>
      <c r="J164" t="s">
        <v>806</v>
      </c>
      <c r="K164">
        <v>394</v>
      </c>
      <c r="L164" t="s">
        <v>807</v>
      </c>
      <c r="M164">
        <v>39956</v>
      </c>
      <c r="N164">
        <v>21393</v>
      </c>
      <c r="O164">
        <v>186</v>
      </c>
      <c r="P164" t="s">
        <v>35</v>
      </c>
      <c r="Q164">
        <v>2015</v>
      </c>
      <c r="R164">
        <v>5.8</v>
      </c>
      <c r="S164">
        <v>2.35</v>
      </c>
      <c r="T164">
        <v>24000</v>
      </c>
      <c r="U164" t="s">
        <v>457</v>
      </c>
      <c r="V164">
        <v>-0.77</v>
      </c>
      <c r="W164">
        <v>5.8</v>
      </c>
      <c r="AA164" t="s">
        <v>42</v>
      </c>
      <c r="AB164">
        <f t="shared" si="2"/>
        <v>-77</v>
      </c>
      <c r="AC164">
        <v>6.8</v>
      </c>
    </row>
    <row r="165" spans="1:29" x14ac:dyDescent="0.25">
      <c r="A165" t="s">
        <v>805</v>
      </c>
      <c r="B165">
        <v>111</v>
      </c>
      <c r="C165">
        <v>456</v>
      </c>
      <c r="D165">
        <v>34964818</v>
      </c>
      <c r="E165">
        <v>150000000</v>
      </c>
      <c r="F165" t="s">
        <v>156</v>
      </c>
      <c r="G165">
        <v>20000</v>
      </c>
      <c r="H165" t="s">
        <v>604</v>
      </c>
      <c r="I165">
        <v>559</v>
      </c>
      <c r="J165" t="s">
        <v>806</v>
      </c>
      <c r="K165">
        <v>394</v>
      </c>
      <c r="L165" t="s">
        <v>807</v>
      </c>
      <c r="M165">
        <v>39975</v>
      </c>
      <c r="N165">
        <v>21404</v>
      </c>
      <c r="O165">
        <v>186</v>
      </c>
      <c r="P165" t="s">
        <v>35</v>
      </c>
      <c r="Q165">
        <v>2015</v>
      </c>
      <c r="R165">
        <v>5.8</v>
      </c>
      <c r="S165">
        <v>2.35</v>
      </c>
      <c r="T165">
        <v>24000</v>
      </c>
      <c r="U165" t="s">
        <v>457</v>
      </c>
      <c r="V165">
        <v>-0.77</v>
      </c>
      <c r="W165">
        <v>5.8</v>
      </c>
      <c r="AA165" t="s">
        <v>42</v>
      </c>
      <c r="AB165">
        <f t="shared" si="2"/>
        <v>346</v>
      </c>
      <c r="AC165">
        <v>5.9</v>
      </c>
    </row>
    <row r="166" spans="1:29" x14ac:dyDescent="0.25">
      <c r="A166" t="s">
        <v>808</v>
      </c>
      <c r="B166">
        <v>115</v>
      </c>
      <c r="C166">
        <v>13</v>
      </c>
      <c r="D166">
        <v>66009973</v>
      </c>
      <c r="E166">
        <v>14800000</v>
      </c>
      <c r="F166" t="s">
        <v>809</v>
      </c>
      <c r="G166">
        <v>20000</v>
      </c>
      <c r="H166" t="s">
        <v>591</v>
      </c>
      <c r="I166">
        <v>17000</v>
      </c>
      <c r="J166" t="s">
        <v>810</v>
      </c>
      <c r="K166">
        <v>642</v>
      </c>
      <c r="L166" t="s">
        <v>811</v>
      </c>
      <c r="M166">
        <v>38202</v>
      </c>
      <c r="N166">
        <v>38963</v>
      </c>
      <c r="O166">
        <v>135</v>
      </c>
      <c r="P166" t="s">
        <v>35</v>
      </c>
      <c r="Q166">
        <v>2015</v>
      </c>
      <c r="R166">
        <v>5.7</v>
      </c>
      <c r="S166">
        <v>2.35</v>
      </c>
      <c r="T166">
        <v>41000</v>
      </c>
      <c r="U166" t="s">
        <v>358</v>
      </c>
      <c r="V166">
        <v>3.46</v>
      </c>
      <c r="W166">
        <v>5.7</v>
      </c>
      <c r="AA166" t="s">
        <v>42</v>
      </c>
      <c r="AB166">
        <f t="shared" si="2"/>
        <v>55.000000000000007</v>
      </c>
      <c r="AC166">
        <v>5.4</v>
      </c>
    </row>
    <row r="167" spans="1:29" x14ac:dyDescent="0.25">
      <c r="A167" t="s">
        <v>812</v>
      </c>
      <c r="B167">
        <v>107</v>
      </c>
      <c r="C167">
        <v>24</v>
      </c>
      <c r="D167">
        <v>26284475</v>
      </c>
      <c r="E167">
        <v>17000000</v>
      </c>
      <c r="F167" t="s">
        <v>813</v>
      </c>
      <c r="G167">
        <v>10000</v>
      </c>
      <c r="H167" t="s">
        <v>814</v>
      </c>
      <c r="I167">
        <v>566</v>
      </c>
      <c r="J167" t="s">
        <v>815</v>
      </c>
      <c r="K167">
        <v>85</v>
      </c>
      <c r="L167" t="s">
        <v>816</v>
      </c>
      <c r="M167">
        <v>9051</v>
      </c>
      <c r="N167">
        <v>10691</v>
      </c>
      <c r="O167">
        <v>68</v>
      </c>
      <c r="P167" t="s">
        <v>35</v>
      </c>
      <c r="Q167">
        <v>2015</v>
      </c>
      <c r="R167">
        <v>5.7</v>
      </c>
      <c r="S167">
        <v>2.35</v>
      </c>
      <c r="T167">
        <v>0</v>
      </c>
      <c r="U167" t="s">
        <v>489</v>
      </c>
      <c r="V167">
        <v>0.55000000000000004</v>
      </c>
      <c r="W167">
        <v>5.7</v>
      </c>
      <c r="AA167" t="s">
        <v>42</v>
      </c>
      <c r="AB167">
        <f t="shared" si="2"/>
        <v>-11</v>
      </c>
      <c r="AC167">
        <v>4.5999999999999996</v>
      </c>
    </row>
    <row r="168" spans="1:29" x14ac:dyDescent="0.25">
      <c r="A168" t="s">
        <v>817</v>
      </c>
      <c r="B168">
        <v>106</v>
      </c>
      <c r="C168">
        <v>0</v>
      </c>
      <c r="D168">
        <v>78747585</v>
      </c>
      <c r="E168">
        <v>88000000</v>
      </c>
      <c r="F168" t="s">
        <v>646</v>
      </c>
      <c r="G168">
        <v>22000</v>
      </c>
      <c r="H168" t="s">
        <v>510</v>
      </c>
      <c r="I168">
        <v>11000</v>
      </c>
      <c r="J168" t="s">
        <v>647</v>
      </c>
      <c r="K168">
        <v>1000</v>
      </c>
      <c r="L168" t="s">
        <v>818</v>
      </c>
      <c r="M168">
        <v>89770</v>
      </c>
      <c r="N168">
        <v>35367</v>
      </c>
      <c r="O168">
        <v>342</v>
      </c>
      <c r="P168" t="s">
        <v>35</v>
      </c>
      <c r="Q168">
        <v>2015</v>
      </c>
      <c r="R168">
        <v>5.6</v>
      </c>
      <c r="S168">
        <v>2.35</v>
      </c>
      <c r="T168">
        <v>39000</v>
      </c>
      <c r="U168" t="s">
        <v>819</v>
      </c>
      <c r="V168">
        <v>-0.11</v>
      </c>
      <c r="W168">
        <v>5.6</v>
      </c>
      <c r="AA168" t="s">
        <v>42</v>
      </c>
      <c r="AB168">
        <f t="shared" si="2"/>
        <v>-98</v>
      </c>
      <c r="AC168">
        <v>4.5</v>
      </c>
    </row>
    <row r="169" spans="1:29" x14ac:dyDescent="0.25">
      <c r="A169" t="s">
        <v>820</v>
      </c>
      <c r="B169">
        <v>95</v>
      </c>
      <c r="C169">
        <v>9</v>
      </c>
      <c r="D169">
        <v>131175</v>
      </c>
      <c r="E169">
        <v>8500000</v>
      </c>
      <c r="F169" t="s">
        <v>821</v>
      </c>
      <c r="G169">
        <v>584</v>
      </c>
      <c r="H169" t="s">
        <v>822</v>
      </c>
      <c r="I169">
        <v>430</v>
      </c>
      <c r="J169" t="s">
        <v>823</v>
      </c>
      <c r="K169">
        <v>428</v>
      </c>
      <c r="L169" t="s">
        <v>824</v>
      </c>
      <c r="M169">
        <v>30219</v>
      </c>
      <c r="N169">
        <v>1885</v>
      </c>
      <c r="O169">
        <v>200</v>
      </c>
      <c r="P169" t="s">
        <v>35</v>
      </c>
      <c r="Q169">
        <v>2015</v>
      </c>
      <c r="R169">
        <v>5.6</v>
      </c>
      <c r="S169">
        <v>2.35</v>
      </c>
      <c r="T169">
        <v>22000</v>
      </c>
      <c r="U169" t="s">
        <v>825</v>
      </c>
      <c r="V169">
        <v>-0.98</v>
      </c>
      <c r="W169">
        <v>5.6</v>
      </c>
      <c r="AA169" t="s">
        <v>42</v>
      </c>
      <c r="AB169">
        <f t="shared" si="2"/>
        <v>-18</v>
      </c>
      <c r="AC169">
        <v>3.4</v>
      </c>
    </row>
    <row r="170" spans="1:29" x14ac:dyDescent="0.25">
      <c r="A170" t="s">
        <v>826</v>
      </c>
      <c r="B170">
        <v>116</v>
      </c>
      <c r="C170">
        <v>176</v>
      </c>
      <c r="D170">
        <v>118099659</v>
      </c>
      <c r="E170">
        <v>144000000</v>
      </c>
      <c r="F170" t="s">
        <v>827</v>
      </c>
      <c r="G170">
        <v>783</v>
      </c>
      <c r="H170" t="s">
        <v>828</v>
      </c>
      <c r="I170">
        <v>370</v>
      </c>
      <c r="J170" t="s">
        <v>829</v>
      </c>
      <c r="K170">
        <v>322</v>
      </c>
      <c r="L170" t="s">
        <v>830</v>
      </c>
      <c r="M170">
        <v>69757</v>
      </c>
      <c r="N170">
        <v>2097</v>
      </c>
      <c r="O170">
        <v>1211</v>
      </c>
      <c r="P170" t="s">
        <v>35</v>
      </c>
      <c r="Q170">
        <v>2016</v>
      </c>
      <c r="R170">
        <v>5.5</v>
      </c>
      <c r="S170">
        <v>2.35</v>
      </c>
      <c r="T170">
        <v>62000</v>
      </c>
      <c r="U170" t="s">
        <v>831</v>
      </c>
      <c r="V170">
        <v>-0.18</v>
      </c>
      <c r="W170">
        <v>5.5</v>
      </c>
      <c r="AA170" t="s">
        <v>373</v>
      </c>
      <c r="AB170">
        <f t="shared" si="2"/>
        <v>-18</v>
      </c>
      <c r="AC170">
        <v>7</v>
      </c>
    </row>
    <row r="171" spans="1:29" x14ac:dyDescent="0.25">
      <c r="A171" t="s">
        <v>826</v>
      </c>
      <c r="B171">
        <v>116</v>
      </c>
      <c r="C171">
        <v>176</v>
      </c>
      <c r="D171">
        <v>118099659</v>
      </c>
      <c r="E171">
        <v>144000000</v>
      </c>
      <c r="F171" t="s">
        <v>827</v>
      </c>
      <c r="G171">
        <v>783</v>
      </c>
      <c r="H171" t="s">
        <v>828</v>
      </c>
      <c r="I171">
        <v>370</v>
      </c>
      <c r="J171" t="s">
        <v>829</v>
      </c>
      <c r="K171">
        <v>322</v>
      </c>
      <c r="L171" t="s">
        <v>830</v>
      </c>
      <c r="M171">
        <v>69790</v>
      </c>
      <c r="N171">
        <v>2097</v>
      </c>
      <c r="O171">
        <v>1211</v>
      </c>
      <c r="P171" t="s">
        <v>35</v>
      </c>
      <c r="Q171">
        <v>2016</v>
      </c>
      <c r="R171">
        <v>5.5</v>
      </c>
      <c r="S171">
        <v>2.35</v>
      </c>
      <c r="T171">
        <v>62000</v>
      </c>
      <c r="U171" t="s">
        <v>831</v>
      </c>
      <c r="V171">
        <v>-0.18</v>
      </c>
      <c r="W171">
        <v>5.5</v>
      </c>
      <c r="AA171" t="s">
        <v>373</v>
      </c>
      <c r="AB171">
        <f t="shared" si="2"/>
        <v>-38</v>
      </c>
      <c r="AC171">
        <v>7</v>
      </c>
    </row>
    <row r="172" spans="1:29" x14ac:dyDescent="0.25">
      <c r="A172" t="s">
        <v>832</v>
      </c>
      <c r="B172">
        <v>120</v>
      </c>
      <c r="C172">
        <v>776</v>
      </c>
      <c r="D172">
        <v>102315545</v>
      </c>
      <c r="E172">
        <v>165000000</v>
      </c>
      <c r="F172" t="s">
        <v>833</v>
      </c>
      <c r="G172">
        <v>890</v>
      </c>
      <c r="H172" t="s">
        <v>834</v>
      </c>
      <c r="I172">
        <v>812</v>
      </c>
      <c r="J172" t="s">
        <v>835</v>
      </c>
      <c r="K172">
        <v>535</v>
      </c>
      <c r="L172" t="s">
        <v>836</v>
      </c>
      <c r="M172">
        <v>58137</v>
      </c>
      <c r="N172">
        <v>3233</v>
      </c>
      <c r="O172">
        <v>520</v>
      </c>
      <c r="P172" t="s">
        <v>35</v>
      </c>
      <c r="Q172">
        <v>2016</v>
      </c>
      <c r="R172">
        <v>5.5</v>
      </c>
      <c r="S172">
        <v>2.35</v>
      </c>
      <c r="T172">
        <v>67000</v>
      </c>
      <c r="U172" t="s">
        <v>48</v>
      </c>
      <c r="V172">
        <v>-0.38</v>
      </c>
      <c r="W172">
        <v>5.5</v>
      </c>
      <c r="AA172" t="s">
        <v>280</v>
      </c>
      <c r="AB172">
        <f t="shared" si="2"/>
        <v>-78</v>
      </c>
      <c r="AC172">
        <v>7.2</v>
      </c>
    </row>
    <row r="173" spans="1:29" x14ac:dyDescent="0.25">
      <c r="A173" t="s">
        <v>837</v>
      </c>
      <c r="B173">
        <v>126</v>
      </c>
      <c r="C173">
        <v>295</v>
      </c>
      <c r="D173">
        <v>31141074</v>
      </c>
      <c r="E173">
        <v>140000000</v>
      </c>
      <c r="F173" t="s">
        <v>779</v>
      </c>
      <c r="G173">
        <v>18000</v>
      </c>
      <c r="H173" t="s">
        <v>838</v>
      </c>
      <c r="I173">
        <v>934</v>
      </c>
      <c r="J173" t="s">
        <v>839</v>
      </c>
      <c r="K173">
        <v>284</v>
      </c>
      <c r="L173" t="s">
        <v>840</v>
      </c>
      <c r="M173">
        <v>51892</v>
      </c>
      <c r="N173">
        <v>19769</v>
      </c>
      <c r="O173">
        <v>273</v>
      </c>
      <c r="P173" t="s">
        <v>35</v>
      </c>
      <c r="Q173">
        <v>2016</v>
      </c>
      <c r="R173">
        <v>5.5</v>
      </c>
      <c r="S173">
        <v>2.35</v>
      </c>
      <c r="T173">
        <v>24000</v>
      </c>
      <c r="U173" t="s">
        <v>236</v>
      </c>
      <c r="V173">
        <v>-0.78</v>
      </c>
      <c r="W173">
        <v>5.5</v>
      </c>
      <c r="AA173" t="s">
        <v>143</v>
      </c>
      <c r="AB173">
        <f t="shared" si="2"/>
        <v>-87</v>
      </c>
      <c r="AC173">
        <v>7.6</v>
      </c>
    </row>
    <row r="174" spans="1:29" x14ac:dyDescent="0.25">
      <c r="A174" t="s">
        <v>841</v>
      </c>
      <c r="B174">
        <v>107</v>
      </c>
      <c r="C174">
        <v>192</v>
      </c>
      <c r="D174">
        <v>7605668</v>
      </c>
      <c r="E174">
        <v>60000000</v>
      </c>
      <c r="F174" t="s">
        <v>375</v>
      </c>
      <c r="G174">
        <v>40000</v>
      </c>
      <c r="H174" t="s">
        <v>775</v>
      </c>
      <c r="I174">
        <v>2000</v>
      </c>
      <c r="J174" t="s">
        <v>842</v>
      </c>
      <c r="K174">
        <v>280</v>
      </c>
      <c r="L174" t="s">
        <v>843</v>
      </c>
      <c r="M174">
        <v>47320</v>
      </c>
      <c r="N174">
        <v>42683</v>
      </c>
      <c r="O174">
        <v>188</v>
      </c>
      <c r="P174" t="s">
        <v>35</v>
      </c>
      <c r="Q174">
        <v>2015</v>
      </c>
      <c r="R174">
        <v>5.5</v>
      </c>
      <c r="S174">
        <v>2.35</v>
      </c>
      <c r="T174">
        <v>12000</v>
      </c>
      <c r="U174" t="s">
        <v>844</v>
      </c>
      <c r="V174">
        <v>-0.87</v>
      </c>
      <c r="W174">
        <v>5.5</v>
      </c>
      <c r="AA174" t="s">
        <v>825</v>
      </c>
      <c r="AB174">
        <f t="shared" si="2"/>
        <v>-94</v>
      </c>
      <c r="AC174">
        <v>5.6</v>
      </c>
    </row>
    <row r="175" spans="1:29" x14ac:dyDescent="0.25">
      <c r="A175" t="s">
        <v>845</v>
      </c>
      <c r="B175">
        <v>97</v>
      </c>
      <c r="C175">
        <v>4</v>
      </c>
      <c r="D175">
        <v>62480</v>
      </c>
      <c r="E175">
        <v>1000000</v>
      </c>
      <c r="F175" t="s">
        <v>846</v>
      </c>
      <c r="G175">
        <v>446</v>
      </c>
      <c r="H175" t="s">
        <v>847</v>
      </c>
      <c r="I175">
        <v>171</v>
      </c>
      <c r="J175" t="s">
        <v>848</v>
      </c>
      <c r="K175">
        <v>150</v>
      </c>
      <c r="L175" t="s">
        <v>849</v>
      </c>
      <c r="M175">
        <v>1048</v>
      </c>
      <c r="N175">
        <v>928</v>
      </c>
      <c r="O175">
        <v>7</v>
      </c>
      <c r="P175" t="s">
        <v>35</v>
      </c>
      <c r="Q175">
        <v>2015</v>
      </c>
      <c r="R175">
        <v>5.5</v>
      </c>
      <c r="S175">
        <v>2.39</v>
      </c>
      <c r="T175">
        <v>793</v>
      </c>
      <c r="U175" t="s">
        <v>850</v>
      </c>
      <c r="V175">
        <v>-0.94</v>
      </c>
      <c r="W175">
        <v>5.5</v>
      </c>
      <c r="AA175" t="s">
        <v>220</v>
      </c>
      <c r="AB175">
        <f t="shared" si="2"/>
        <v>-65</v>
      </c>
      <c r="AC175">
        <v>7.3</v>
      </c>
    </row>
    <row r="176" spans="1:29" x14ac:dyDescent="0.25">
      <c r="A176" t="s">
        <v>851</v>
      </c>
      <c r="B176">
        <v>111</v>
      </c>
      <c r="C176">
        <v>19</v>
      </c>
      <c r="D176">
        <v>6462576</v>
      </c>
      <c r="E176">
        <v>18500000</v>
      </c>
      <c r="F176" t="s">
        <v>852</v>
      </c>
      <c r="G176">
        <v>241</v>
      </c>
      <c r="H176" t="s">
        <v>853</v>
      </c>
      <c r="I176">
        <v>118</v>
      </c>
      <c r="J176" t="s">
        <v>854</v>
      </c>
      <c r="K176">
        <v>107</v>
      </c>
      <c r="L176" t="s">
        <v>855</v>
      </c>
      <c r="M176">
        <v>1449</v>
      </c>
      <c r="N176">
        <v>824</v>
      </c>
      <c r="O176">
        <v>30</v>
      </c>
      <c r="P176" t="s">
        <v>35</v>
      </c>
      <c r="Q176">
        <v>2016</v>
      </c>
      <c r="R176">
        <v>5.4</v>
      </c>
      <c r="S176">
        <v>2.35</v>
      </c>
      <c r="T176">
        <v>0</v>
      </c>
      <c r="U176" t="s">
        <v>42</v>
      </c>
      <c r="V176">
        <v>-0.65</v>
      </c>
      <c r="W176">
        <v>5.4</v>
      </c>
      <c r="AA176" t="s">
        <v>773</v>
      </c>
      <c r="AB176">
        <f t="shared" si="2"/>
        <v>-43</v>
      </c>
      <c r="AC176">
        <v>6</v>
      </c>
    </row>
    <row r="177" spans="1:29" x14ac:dyDescent="0.25">
      <c r="A177" t="s">
        <v>856</v>
      </c>
      <c r="B177">
        <v>105</v>
      </c>
      <c r="C177">
        <v>488</v>
      </c>
      <c r="D177">
        <v>20991497</v>
      </c>
      <c r="E177">
        <v>37000000</v>
      </c>
      <c r="F177" t="s">
        <v>857</v>
      </c>
      <c r="G177">
        <v>15000</v>
      </c>
      <c r="H177" t="s">
        <v>216</v>
      </c>
      <c r="I177">
        <v>14000</v>
      </c>
      <c r="J177" t="s">
        <v>104</v>
      </c>
      <c r="K177">
        <v>13000</v>
      </c>
      <c r="L177" t="s">
        <v>858</v>
      </c>
      <c r="M177">
        <v>39778</v>
      </c>
      <c r="N177">
        <v>44037</v>
      </c>
      <c r="O177">
        <v>172</v>
      </c>
      <c r="P177" t="s">
        <v>35</v>
      </c>
      <c r="Q177">
        <v>2015</v>
      </c>
      <c r="R177">
        <v>5.4</v>
      </c>
      <c r="S177">
        <v>1.85</v>
      </c>
      <c r="T177">
        <v>11000</v>
      </c>
      <c r="U177" t="s">
        <v>859</v>
      </c>
      <c r="V177">
        <v>-0.43</v>
      </c>
      <c r="W177">
        <v>5.4</v>
      </c>
      <c r="AA177" t="s">
        <v>773</v>
      </c>
      <c r="AB177">
        <f t="shared" si="2"/>
        <v>-43</v>
      </c>
      <c r="AC177">
        <v>6</v>
      </c>
    </row>
    <row r="178" spans="1:29" x14ac:dyDescent="0.25">
      <c r="A178" t="s">
        <v>856</v>
      </c>
      <c r="B178">
        <v>105</v>
      </c>
      <c r="C178">
        <v>488</v>
      </c>
      <c r="D178">
        <v>20991497</v>
      </c>
      <c r="E178">
        <v>37000000</v>
      </c>
      <c r="F178" t="s">
        <v>857</v>
      </c>
      <c r="G178">
        <v>15000</v>
      </c>
      <c r="H178" t="s">
        <v>216</v>
      </c>
      <c r="I178">
        <v>14000</v>
      </c>
      <c r="J178" t="s">
        <v>104</v>
      </c>
      <c r="K178">
        <v>13000</v>
      </c>
      <c r="L178" t="s">
        <v>858</v>
      </c>
      <c r="M178">
        <v>39782</v>
      </c>
      <c r="N178">
        <v>44037</v>
      </c>
      <c r="O178">
        <v>172</v>
      </c>
      <c r="P178" t="s">
        <v>35</v>
      </c>
      <c r="Q178">
        <v>2015</v>
      </c>
      <c r="R178">
        <v>5.4</v>
      </c>
      <c r="S178">
        <v>1.85</v>
      </c>
      <c r="T178">
        <v>11000</v>
      </c>
      <c r="U178" t="s">
        <v>859</v>
      </c>
      <c r="V178">
        <v>-0.43</v>
      </c>
      <c r="W178">
        <v>5.4</v>
      </c>
      <c r="AA178" t="s">
        <v>773</v>
      </c>
      <c r="AB178">
        <f t="shared" si="2"/>
        <v>-71</v>
      </c>
      <c r="AC178">
        <v>6</v>
      </c>
    </row>
    <row r="179" spans="1:29" x14ac:dyDescent="0.25">
      <c r="A179" t="s">
        <v>860</v>
      </c>
      <c r="B179">
        <v>91</v>
      </c>
      <c r="C179">
        <v>31</v>
      </c>
      <c r="D179">
        <v>10214013</v>
      </c>
      <c r="E179">
        <v>35000000</v>
      </c>
      <c r="F179" t="s">
        <v>204</v>
      </c>
      <c r="G179">
        <v>1000</v>
      </c>
      <c r="H179" t="s">
        <v>861</v>
      </c>
      <c r="I179">
        <v>249</v>
      </c>
      <c r="J179" t="s">
        <v>862</v>
      </c>
      <c r="K179">
        <v>141</v>
      </c>
      <c r="L179" t="s">
        <v>863</v>
      </c>
      <c r="M179">
        <v>23072</v>
      </c>
      <c r="N179">
        <v>1564</v>
      </c>
      <c r="O179">
        <v>89</v>
      </c>
      <c r="P179" t="s">
        <v>35</v>
      </c>
      <c r="Q179">
        <v>2015</v>
      </c>
      <c r="R179">
        <v>5.4</v>
      </c>
      <c r="S179">
        <v>2.35</v>
      </c>
      <c r="T179">
        <v>0</v>
      </c>
      <c r="U179" t="s">
        <v>489</v>
      </c>
      <c r="V179">
        <v>-0.71</v>
      </c>
      <c r="W179">
        <v>5.4</v>
      </c>
      <c r="AA179" t="s">
        <v>453</v>
      </c>
      <c r="AB179">
        <f t="shared" si="2"/>
        <v>-73</v>
      </c>
      <c r="AC179">
        <v>6.8</v>
      </c>
    </row>
    <row r="180" spans="1:29" x14ac:dyDescent="0.25">
      <c r="A180" t="s">
        <v>864</v>
      </c>
      <c r="B180">
        <v>127</v>
      </c>
      <c r="C180">
        <v>0</v>
      </c>
      <c r="D180">
        <v>47375327</v>
      </c>
      <c r="E180">
        <v>176000000</v>
      </c>
      <c r="F180" t="s">
        <v>591</v>
      </c>
      <c r="G180">
        <v>17000</v>
      </c>
      <c r="H180" t="s">
        <v>486</v>
      </c>
      <c r="I180">
        <v>15000</v>
      </c>
      <c r="J180" t="s">
        <v>865</v>
      </c>
      <c r="K180">
        <v>13000</v>
      </c>
      <c r="L180" t="s">
        <v>866</v>
      </c>
      <c r="M180">
        <v>139593</v>
      </c>
      <c r="N180">
        <v>47334</v>
      </c>
      <c r="O180">
        <v>720</v>
      </c>
      <c r="P180" t="s">
        <v>35</v>
      </c>
      <c r="Q180">
        <v>2015</v>
      </c>
      <c r="R180">
        <v>5.4</v>
      </c>
      <c r="S180">
        <v>2.35</v>
      </c>
      <c r="T180">
        <v>44000</v>
      </c>
      <c r="U180" t="s">
        <v>48</v>
      </c>
      <c r="V180">
        <v>-0.73</v>
      </c>
      <c r="W180">
        <v>5.4</v>
      </c>
      <c r="AA180" t="s">
        <v>723</v>
      </c>
      <c r="AB180">
        <f t="shared" si="2"/>
        <v>-90</v>
      </c>
      <c r="AC180">
        <v>6.1</v>
      </c>
    </row>
    <row r="181" spans="1:29" x14ac:dyDescent="0.25">
      <c r="A181" t="s">
        <v>867</v>
      </c>
      <c r="B181">
        <v>133</v>
      </c>
      <c r="C181">
        <v>0</v>
      </c>
      <c r="D181">
        <v>7097125</v>
      </c>
      <c r="E181">
        <v>70000000</v>
      </c>
      <c r="F181" t="s">
        <v>167</v>
      </c>
      <c r="G181">
        <v>26000</v>
      </c>
      <c r="H181" t="s">
        <v>868</v>
      </c>
      <c r="I181">
        <v>326</v>
      </c>
      <c r="J181" t="s">
        <v>869</v>
      </c>
      <c r="K181">
        <v>301</v>
      </c>
      <c r="L181" t="s">
        <v>870</v>
      </c>
      <c r="M181">
        <v>38983</v>
      </c>
      <c r="N181">
        <v>28129</v>
      </c>
      <c r="O181">
        <v>207</v>
      </c>
      <c r="P181" t="s">
        <v>35</v>
      </c>
      <c r="Q181">
        <v>2015</v>
      </c>
      <c r="R181">
        <v>5.4</v>
      </c>
      <c r="S181">
        <v>2.35</v>
      </c>
      <c r="T181">
        <v>11000</v>
      </c>
      <c r="U181" t="s">
        <v>149</v>
      </c>
      <c r="V181">
        <v>-0.9</v>
      </c>
      <c r="W181">
        <v>5.4</v>
      </c>
      <c r="AA181" t="s">
        <v>607</v>
      </c>
      <c r="AB181">
        <f t="shared" si="2"/>
        <v>117</v>
      </c>
      <c r="AC181">
        <v>6.4</v>
      </c>
    </row>
    <row r="182" spans="1:29" x14ac:dyDescent="0.25">
      <c r="A182" t="s">
        <v>871</v>
      </c>
      <c r="B182">
        <v>99</v>
      </c>
      <c r="C182">
        <v>265</v>
      </c>
      <c r="D182">
        <v>63034755</v>
      </c>
      <c r="E182">
        <v>29000000</v>
      </c>
      <c r="F182" t="s">
        <v>646</v>
      </c>
      <c r="G182">
        <v>22000</v>
      </c>
      <c r="H182" t="s">
        <v>872</v>
      </c>
      <c r="I182">
        <v>779</v>
      </c>
      <c r="J182" t="s">
        <v>871</v>
      </c>
      <c r="K182">
        <v>265</v>
      </c>
      <c r="L182" t="s">
        <v>873</v>
      </c>
      <c r="M182">
        <v>16984</v>
      </c>
      <c r="N182">
        <v>23562</v>
      </c>
      <c r="O182">
        <v>96</v>
      </c>
      <c r="P182" t="s">
        <v>35</v>
      </c>
      <c r="Q182">
        <v>2016</v>
      </c>
      <c r="R182">
        <v>5.3</v>
      </c>
      <c r="S182">
        <v>1.85</v>
      </c>
      <c r="T182">
        <v>0</v>
      </c>
      <c r="U182" t="s">
        <v>489</v>
      </c>
      <c r="V182">
        <v>1.17</v>
      </c>
      <c r="W182">
        <v>5.3</v>
      </c>
      <c r="AA182" t="s">
        <v>131</v>
      </c>
      <c r="AB182">
        <f t="shared" si="2"/>
        <v>28.000000000000004</v>
      </c>
      <c r="AC182">
        <v>7.7</v>
      </c>
    </row>
    <row r="183" spans="1:29" x14ac:dyDescent="0.25">
      <c r="A183" t="s">
        <v>874</v>
      </c>
      <c r="B183">
        <v>97</v>
      </c>
      <c r="C183">
        <v>5</v>
      </c>
      <c r="D183">
        <v>2557668</v>
      </c>
      <c r="E183">
        <v>2000000</v>
      </c>
      <c r="F183" t="s">
        <v>875</v>
      </c>
      <c r="G183">
        <v>1000</v>
      </c>
      <c r="H183" t="s">
        <v>876</v>
      </c>
      <c r="I183">
        <v>426</v>
      </c>
      <c r="J183" t="s">
        <v>877</v>
      </c>
      <c r="K183">
        <v>349</v>
      </c>
      <c r="L183" t="s">
        <v>878</v>
      </c>
      <c r="M183">
        <v>3911</v>
      </c>
      <c r="N183">
        <v>2739</v>
      </c>
      <c r="O183">
        <v>22</v>
      </c>
      <c r="P183" t="s">
        <v>35</v>
      </c>
      <c r="Q183">
        <v>2015</v>
      </c>
      <c r="R183">
        <v>5.3</v>
      </c>
      <c r="S183">
        <v>1.85</v>
      </c>
      <c r="T183">
        <v>0</v>
      </c>
      <c r="U183" t="s">
        <v>495</v>
      </c>
      <c r="V183">
        <v>0.28000000000000003</v>
      </c>
      <c r="W183">
        <v>5.3</v>
      </c>
      <c r="AA183" t="s">
        <v>137</v>
      </c>
      <c r="AB183">
        <f t="shared" si="2"/>
        <v>-73</v>
      </c>
      <c r="AC183">
        <v>7.6</v>
      </c>
    </row>
    <row r="184" spans="1:29" x14ac:dyDescent="0.25">
      <c r="A184" t="s">
        <v>879</v>
      </c>
      <c r="B184">
        <v>114</v>
      </c>
      <c r="C184">
        <v>19</v>
      </c>
      <c r="D184">
        <v>28772222</v>
      </c>
      <c r="E184">
        <v>105000000</v>
      </c>
      <c r="F184" t="s">
        <v>802</v>
      </c>
      <c r="G184">
        <v>1000</v>
      </c>
      <c r="H184" t="s">
        <v>880</v>
      </c>
      <c r="I184">
        <v>897</v>
      </c>
      <c r="J184" t="s">
        <v>785</v>
      </c>
      <c r="K184">
        <v>848</v>
      </c>
      <c r="L184" t="s">
        <v>881</v>
      </c>
      <c r="M184">
        <v>33953</v>
      </c>
      <c r="N184">
        <v>3962</v>
      </c>
      <c r="O184">
        <v>163</v>
      </c>
      <c r="P184" t="s">
        <v>35</v>
      </c>
      <c r="Q184">
        <v>2015</v>
      </c>
      <c r="R184">
        <v>5.3</v>
      </c>
      <c r="S184">
        <v>2.35</v>
      </c>
      <c r="T184">
        <v>37000</v>
      </c>
      <c r="U184" t="s">
        <v>882</v>
      </c>
      <c r="V184">
        <v>-0.73</v>
      </c>
      <c r="W184">
        <v>5.3</v>
      </c>
      <c r="AA184" t="s">
        <v>137</v>
      </c>
      <c r="AB184">
        <f t="shared" si="2"/>
        <v>-73</v>
      </c>
      <c r="AC184">
        <v>7.5</v>
      </c>
    </row>
    <row r="185" spans="1:29" x14ac:dyDescent="0.25">
      <c r="A185" t="s">
        <v>879</v>
      </c>
      <c r="B185">
        <v>114</v>
      </c>
      <c r="C185">
        <v>19</v>
      </c>
      <c r="D185">
        <v>28772222</v>
      </c>
      <c r="E185">
        <v>105000000</v>
      </c>
      <c r="F185" t="s">
        <v>802</v>
      </c>
      <c r="G185">
        <v>1000</v>
      </c>
      <c r="H185" t="s">
        <v>880</v>
      </c>
      <c r="I185">
        <v>897</v>
      </c>
      <c r="J185" t="s">
        <v>785</v>
      </c>
      <c r="K185">
        <v>848</v>
      </c>
      <c r="L185" t="s">
        <v>881</v>
      </c>
      <c r="M185">
        <v>33958</v>
      </c>
      <c r="N185">
        <v>3962</v>
      </c>
      <c r="O185">
        <v>163</v>
      </c>
      <c r="P185" t="s">
        <v>35</v>
      </c>
      <c r="Q185">
        <v>2015</v>
      </c>
      <c r="R185">
        <v>5.3</v>
      </c>
      <c r="S185">
        <v>2.35</v>
      </c>
      <c r="T185">
        <v>37000</v>
      </c>
      <c r="U185" t="s">
        <v>882</v>
      </c>
      <c r="V185">
        <v>-0.73</v>
      </c>
      <c r="W185">
        <v>5.3</v>
      </c>
      <c r="AA185" t="s">
        <v>137</v>
      </c>
      <c r="AB185">
        <f t="shared" si="2"/>
        <v>-95</v>
      </c>
      <c r="AC185">
        <v>7.1</v>
      </c>
    </row>
    <row r="186" spans="1:29" x14ac:dyDescent="0.25">
      <c r="A186" t="s">
        <v>261</v>
      </c>
      <c r="B186">
        <v>122</v>
      </c>
      <c r="C186">
        <v>11000</v>
      </c>
      <c r="D186">
        <v>531009</v>
      </c>
      <c r="E186">
        <v>10000000</v>
      </c>
      <c r="F186" t="s">
        <v>883</v>
      </c>
      <c r="G186">
        <v>11000</v>
      </c>
      <c r="H186" t="s">
        <v>261</v>
      </c>
      <c r="I186">
        <v>11000</v>
      </c>
      <c r="J186" t="s">
        <v>884</v>
      </c>
      <c r="K186">
        <v>188</v>
      </c>
      <c r="L186" t="s">
        <v>885</v>
      </c>
      <c r="M186">
        <v>7976</v>
      </c>
      <c r="N186">
        <v>22319</v>
      </c>
      <c r="O186">
        <v>61</v>
      </c>
      <c r="P186" t="s">
        <v>35</v>
      </c>
      <c r="Q186">
        <v>2015</v>
      </c>
      <c r="R186">
        <v>5.3</v>
      </c>
      <c r="S186">
        <v>2.35</v>
      </c>
      <c r="T186">
        <v>0</v>
      </c>
      <c r="U186" t="s">
        <v>137</v>
      </c>
      <c r="V186">
        <v>-0.95</v>
      </c>
      <c r="W186">
        <v>5.3</v>
      </c>
      <c r="AA186" t="s">
        <v>137</v>
      </c>
      <c r="AB186">
        <f t="shared" si="2"/>
        <v>-8</v>
      </c>
      <c r="AC186">
        <v>6.9</v>
      </c>
    </row>
    <row r="187" spans="1:29" x14ac:dyDescent="0.25">
      <c r="A187" t="s">
        <v>886</v>
      </c>
      <c r="B187">
        <v>112</v>
      </c>
      <c r="C187">
        <v>5</v>
      </c>
      <c r="D187">
        <v>34912982</v>
      </c>
      <c r="E187">
        <v>38000000</v>
      </c>
      <c r="F187" t="s">
        <v>754</v>
      </c>
      <c r="G187">
        <v>17000</v>
      </c>
      <c r="H187" t="s">
        <v>887</v>
      </c>
      <c r="I187">
        <v>1000</v>
      </c>
      <c r="J187" t="s">
        <v>888</v>
      </c>
      <c r="K187">
        <v>724</v>
      </c>
      <c r="L187" t="s">
        <v>889</v>
      </c>
      <c r="M187">
        <v>55617</v>
      </c>
      <c r="N187">
        <v>19974</v>
      </c>
      <c r="O187">
        <v>266</v>
      </c>
      <c r="P187" t="s">
        <v>35</v>
      </c>
      <c r="Q187">
        <v>2016</v>
      </c>
      <c r="R187">
        <v>5.2</v>
      </c>
      <c r="S187">
        <v>2.35</v>
      </c>
      <c r="T187">
        <v>14000</v>
      </c>
      <c r="U187" t="s">
        <v>77</v>
      </c>
      <c r="V187">
        <v>-0.08</v>
      </c>
      <c r="W187">
        <v>5.2</v>
      </c>
      <c r="AA187" t="s">
        <v>137</v>
      </c>
      <c r="AB187">
        <f t="shared" si="2"/>
        <v>682</v>
      </c>
      <c r="AC187">
        <v>5.3</v>
      </c>
    </row>
    <row r="188" spans="1:29" x14ac:dyDescent="0.25">
      <c r="A188" t="s">
        <v>890</v>
      </c>
      <c r="B188">
        <v>83</v>
      </c>
      <c r="C188">
        <v>26</v>
      </c>
      <c r="D188">
        <v>25799043</v>
      </c>
      <c r="E188">
        <v>3300000</v>
      </c>
      <c r="F188" t="s">
        <v>813</v>
      </c>
      <c r="G188">
        <v>10000</v>
      </c>
      <c r="H188" t="s">
        <v>891</v>
      </c>
      <c r="I188">
        <v>830</v>
      </c>
      <c r="J188" t="s">
        <v>63</v>
      </c>
      <c r="K188">
        <v>801</v>
      </c>
      <c r="L188" t="s">
        <v>892</v>
      </c>
      <c r="M188">
        <v>28513</v>
      </c>
      <c r="N188">
        <v>11771</v>
      </c>
      <c r="O188">
        <v>126</v>
      </c>
      <c r="P188" t="s">
        <v>35</v>
      </c>
      <c r="Q188">
        <v>2015</v>
      </c>
      <c r="R188">
        <v>5.2</v>
      </c>
      <c r="S188">
        <v>2.35</v>
      </c>
      <c r="T188">
        <v>0</v>
      </c>
      <c r="U188" t="s">
        <v>893</v>
      </c>
      <c r="V188">
        <v>6.82</v>
      </c>
      <c r="W188">
        <v>5.2</v>
      </c>
      <c r="AA188" t="s">
        <v>137</v>
      </c>
      <c r="AB188">
        <f t="shared" si="2"/>
        <v>177</v>
      </c>
      <c r="AC188">
        <v>4.0999999999999996</v>
      </c>
    </row>
    <row r="189" spans="1:29" x14ac:dyDescent="0.25">
      <c r="A189" t="s">
        <v>894</v>
      </c>
      <c r="B189">
        <v>97</v>
      </c>
      <c r="C189">
        <v>11</v>
      </c>
      <c r="D189">
        <v>27736779</v>
      </c>
      <c r="E189">
        <v>10000000</v>
      </c>
      <c r="F189" t="s">
        <v>895</v>
      </c>
      <c r="G189">
        <v>1000</v>
      </c>
      <c r="H189" t="s">
        <v>896</v>
      </c>
      <c r="I189">
        <v>412</v>
      </c>
      <c r="J189" t="s">
        <v>897</v>
      </c>
      <c r="K189">
        <v>220</v>
      </c>
      <c r="L189" t="s">
        <v>898</v>
      </c>
      <c r="M189">
        <v>25210</v>
      </c>
      <c r="N189">
        <v>2403</v>
      </c>
      <c r="O189">
        <v>126</v>
      </c>
      <c r="P189" t="s">
        <v>35</v>
      </c>
      <c r="Q189">
        <v>2015</v>
      </c>
      <c r="R189">
        <v>5.2</v>
      </c>
      <c r="S189">
        <v>2.35</v>
      </c>
      <c r="T189">
        <v>13000</v>
      </c>
      <c r="U189" t="s">
        <v>102</v>
      </c>
      <c r="V189">
        <v>1.77</v>
      </c>
      <c r="W189">
        <v>5.2</v>
      </c>
      <c r="AA189" t="s">
        <v>850</v>
      </c>
      <c r="AB189">
        <f t="shared" si="2"/>
        <v>-1</v>
      </c>
      <c r="AC189">
        <v>5.5</v>
      </c>
    </row>
    <row r="190" spans="1:29" x14ac:dyDescent="0.25">
      <c r="A190" t="s">
        <v>899</v>
      </c>
      <c r="B190">
        <v>87</v>
      </c>
      <c r="C190">
        <v>98</v>
      </c>
      <c r="D190">
        <v>34507079</v>
      </c>
      <c r="E190">
        <v>35000000</v>
      </c>
      <c r="F190" t="s">
        <v>900</v>
      </c>
      <c r="G190">
        <v>472</v>
      </c>
      <c r="H190" t="s">
        <v>901</v>
      </c>
      <c r="I190">
        <v>328</v>
      </c>
      <c r="J190" t="s">
        <v>902</v>
      </c>
      <c r="K190">
        <v>253</v>
      </c>
      <c r="L190" t="s">
        <v>903</v>
      </c>
      <c r="M190">
        <v>34948</v>
      </c>
      <c r="N190">
        <v>1679</v>
      </c>
      <c r="O190">
        <v>118</v>
      </c>
      <c r="P190" t="s">
        <v>35</v>
      </c>
      <c r="Q190">
        <v>2015</v>
      </c>
      <c r="R190">
        <v>5.0999999999999996</v>
      </c>
      <c r="S190">
        <v>2.35</v>
      </c>
      <c r="T190">
        <v>0</v>
      </c>
      <c r="U190" t="s">
        <v>525</v>
      </c>
      <c r="V190">
        <v>-0.01</v>
      </c>
      <c r="W190">
        <v>5.0999999999999996</v>
      </c>
      <c r="AA190" t="s">
        <v>125</v>
      </c>
      <c r="AB190">
        <f t="shared" si="2"/>
        <v>-12</v>
      </c>
      <c r="AC190">
        <v>7.7</v>
      </c>
    </row>
    <row r="191" spans="1:29" x14ac:dyDescent="0.25">
      <c r="A191" t="s">
        <v>904</v>
      </c>
      <c r="B191">
        <v>99</v>
      </c>
      <c r="C191">
        <v>38</v>
      </c>
      <c r="D191">
        <v>12282677</v>
      </c>
      <c r="E191">
        <v>14000000</v>
      </c>
      <c r="F191" t="s">
        <v>377</v>
      </c>
      <c r="G191">
        <v>3000</v>
      </c>
      <c r="H191" t="s">
        <v>905</v>
      </c>
      <c r="I191">
        <v>837</v>
      </c>
      <c r="J191" t="s">
        <v>906</v>
      </c>
      <c r="K191">
        <v>390</v>
      </c>
      <c r="L191" t="s">
        <v>907</v>
      </c>
      <c r="M191">
        <v>28159</v>
      </c>
      <c r="N191">
        <v>4702</v>
      </c>
      <c r="O191">
        <v>96</v>
      </c>
      <c r="P191" t="s">
        <v>35</v>
      </c>
      <c r="Q191">
        <v>2015</v>
      </c>
      <c r="R191">
        <v>5.0999999999999996</v>
      </c>
      <c r="S191">
        <v>1.85</v>
      </c>
      <c r="T191">
        <v>0</v>
      </c>
      <c r="U191" t="s">
        <v>908</v>
      </c>
      <c r="V191">
        <v>-0.12</v>
      </c>
      <c r="W191">
        <v>5.0999999999999996</v>
      </c>
      <c r="AA191" t="s">
        <v>125</v>
      </c>
      <c r="AB191">
        <f t="shared" si="2"/>
        <v>-36</v>
      </c>
      <c r="AC191">
        <v>7.5</v>
      </c>
    </row>
    <row r="192" spans="1:29" x14ac:dyDescent="0.25">
      <c r="A192" t="s">
        <v>909</v>
      </c>
      <c r="B192">
        <v>96</v>
      </c>
      <c r="C192">
        <v>11</v>
      </c>
      <c r="D192">
        <v>16027866</v>
      </c>
      <c r="E192">
        <v>25000000</v>
      </c>
      <c r="F192" t="s">
        <v>51</v>
      </c>
      <c r="G192">
        <v>805</v>
      </c>
      <c r="H192" t="s">
        <v>910</v>
      </c>
      <c r="I192">
        <v>173</v>
      </c>
      <c r="J192" t="s">
        <v>911</v>
      </c>
      <c r="K192">
        <v>150</v>
      </c>
      <c r="L192" t="s">
        <v>912</v>
      </c>
      <c r="M192">
        <v>26767</v>
      </c>
      <c r="N192">
        <v>1411</v>
      </c>
      <c r="O192">
        <v>121</v>
      </c>
      <c r="P192" t="s">
        <v>35</v>
      </c>
      <c r="Q192">
        <v>2015</v>
      </c>
      <c r="R192">
        <v>5.0999999999999996</v>
      </c>
      <c r="S192">
        <v>2.35</v>
      </c>
      <c r="T192">
        <v>0</v>
      </c>
      <c r="U192" t="s">
        <v>274</v>
      </c>
      <c r="V192">
        <v>-0.36</v>
      </c>
      <c r="W192">
        <v>5.0999999999999996</v>
      </c>
      <c r="AA192" t="s">
        <v>208</v>
      </c>
      <c r="AB192">
        <f t="shared" si="2"/>
        <v>4</v>
      </c>
      <c r="AC192">
        <v>7.4</v>
      </c>
    </row>
    <row r="193" spans="1:29" x14ac:dyDescent="0.25">
      <c r="A193" t="s">
        <v>913</v>
      </c>
      <c r="B193">
        <v>101</v>
      </c>
      <c r="C193">
        <v>0</v>
      </c>
      <c r="D193">
        <v>3105269</v>
      </c>
      <c r="E193">
        <v>3000000</v>
      </c>
      <c r="F193" t="s">
        <v>914</v>
      </c>
      <c r="G193">
        <v>574</v>
      </c>
      <c r="H193" t="s">
        <v>915</v>
      </c>
      <c r="I193">
        <v>327</v>
      </c>
      <c r="J193" t="s">
        <v>916</v>
      </c>
      <c r="K193">
        <v>165</v>
      </c>
      <c r="L193" t="s">
        <v>917</v>
      </c>
      <c r="M193">
        <v>368</v>
      </c>
      <c r="N193">
        <v>1335</v>
      </c>
      <c r="O193">
        <v>8</v>
      </c>
      <c r="P193" t="s">
        <v>35</v>
      </c>
      <c r="Q193">
        <v>2016</v>
      </c>
      <c r="R193">
        <v>5</v>
      </c>
      <c r="T193">
        <v>174</v>
      </c>
      <c r="U193" t="s">
        <v>589</v>
      </c>
      <c r="V193">
        <v>0.04</v>
      </c>
      <c r="W193">
        <v>5</v>
      </c>
      <c r="AA193" t="s">
        <v>708</v>
      </c>
      <c r="AB193">
        <f t="shared" si="2"/>
        <v>-5</v>
      </c>
      <c r="AC193">
        <v>6.1</v>
      </c>
    </row>
    <row r="194" spans="1:29" x14ac:dyDescent="0.25">
      <c r="A194" t="s">
        <v>918</v>
      </c>
      <c r="B194">
        <v>92</v>
      </c>
      <c r="C194">
        <v>12</v>
      </c>
      <c r="D194">
        <v>85884815</v>
      </c>
      <c r="E194">
        <v>90000000</v>
      </c>
      <c r="F194" t="s">
        <v>565</v>
      </c>
      <c r="G194">
        <v>35000</v>
      </c>
      <c r="H194" t="s">
        <v>919</v>
      </c>
      <c r="I194">
        <v>1000</v>
      </c>
      <c r="J194" t="s">
        <v>920</v>
      </c>
      <c r="K194">
        <v>1000</v>
      </c>
      <c r="L194" t="s">
        <v>921</v>
      </c>
      <c r="M194">
        <v>9418</v>
      </c>
      <c r="N194">
        <v>38450</v>
      </c>
      <c r="O194">
        <v>53</v>
      </c>
      <c r="P194" t="s">
        <v>35</v>
      </c>
      <c r="Q194">
        <v>2015</v>
      </c>
      <c r="R194">
        <v>5</v>
      </c>
      <c r="S194">
        <v>1.85</v>
      </c>
      <c r="T194">
        <v>0</v>
      </c>
      <c r="U194" t="s">
        <v>922</v>
      </c>
      <c r="V194">
        <v>-0.05</v>
      </c>
      <c r="W194">
        <v>5</v>
      </c>
      <c r="AA194" t="s">
        <v>412</v>
      </c>
      <c r="AB194">
        <f t="shared" ref="AB194:AB208" si="3">V195*100</f>
        <v>166</v>
      </c>
      <c r="AC194">
        <v>6.9</v>
      </c>
    </row>
    <row r="195" spans="1:29" x14ac:dyDescent="0.25">
      <c r="A195" t="s">
        <v>923</v>
      </c>
      <c r="B195">
        <v>93</v>
      </c>
      <c r="C195">
        <v>4</v>
      </c>
      <c r="D195">
        <v>26583369</v>
      </c>
      <c r="E195">
        <v>10000000</v>
      </c>
      <c r="F195" t="s">
        <v>924</v>
      </c>
      <c r="G195">
        <v>533</v>
      </c>
      <c r="H195" t="s">
        <v>925</v>
      </c>
      <c r="I195">
        <v>35</v>
      </c>
      <c r="J195" t="s">
        <v>926</v>
      </c>
      <c r="K195">
        <v>4</v>
      </c>
      <c r="L195" t="s">
        <v>927</v>
      </c>
      <c r="M195">
        <v>20837</v>
      </c>
      <c r="N195">
        <v>578</v>
      </c>
      <c r="O195">
        <v>127</v>
      </c>
      <c r="P195" t="s">
        <v>35</v>
      </c>
      <c r="Q195">
        <v>2016</v>
      </c>
      <c r="R195">
        <v>4.8</v>
      </c>
      <c r="S195">
        <v>1.85</v>
      </c>
      <c r="T195">
        <v>10000</v>
      </c>
      <c r="U195" t="s">
        <v>102</v>
      </c>
      <c r="V195">
        <v>1.66</v>
      </c>
      <c r="W195">
        <v>4.8</v>
      </c>
      <c r="AA195" t="s">
        <v>469</v>
      </c>
      <c r="AB195">
        <f t="shared" si="3"/>
        <v>-42</v>
      </c>
      <c r="AC195">
        <v>6.8</v>
      </c>
    </row>
    <row r="196" spans="1:29" x14ac:dyDescent="0.25">
      <c r="A196" t="s">
        <v>928</v>
      </c>
      <c r="B196">
        <v>102</v>
      </c>
      <c r="C196">
        <v>0</v>
      </c>
      <c r="D196">
        <v>28837115</v>
      </c>
      <c r="E196">
        <v>50000000</v>
      </c>
      <c r="F196" t="s">
        <v>929</v>
      </c>
      <c r="G196">
        <v>14000</v>
      </c>
      <c r="H196" t="s">
        <v>710</v>
      </c>
      <c r="I196">
        <v>8000</v>
      </c>
      <c r="J196" t="s">
        <v>930</v>
      </c>
      <c r="K196">
        <v>1000</v>
      </c>
      <c r="L196" t="s">
        <v>931</v>
      </c>
      <c r="M196">
        <v>34964</v>
      </c>
      <c r="N196">
        <v>24107</v>
      </c>
      <c r="O196">
        <v>150</v>
      </c>
      <c r="P196" t="s">
        <v>35</v>
      </c>
      <c r="Q196">
        <v>2016</v>
      </c>
      <c r="R196">
        <v>4.8</v>
      </c>
      <c r="S196">
        <v>2.35</v>
      </c>
      <c r="T196">
        <v>28000</v>
      </c>
      <c r="U196" t="s">
        <v>489</v>
      </c>
      <c r="V196">
        <v>-0.42</v>
      </c>
      <c r="W196">
        <v>4.8</v>
      </c>
      <c r="AA196" t="s">
        <v>102</v>
      </c>
      <c r="AB196">
        <f t="shared" si="3"/>
        <v>-96</v>
      </c>
      <c r="AC196">
        <v>7.8</v>
      </c>
    </row>
    <row r="197" spans="1:29" x14ac:dyDescent="0.25">
      <c r="A197" t="s">
        <v>932</v>
      </c>
      <c r="B197">
        <v>105</v>
      </c>
      <c r="C197">
        <v>28</v>
      </c>
      <c r="D197">
        <v>123777</v>
      </c>
      <c r="E197">
        <v>3500000</v>
      </c>
      <c r="F197" t="s">
        <v>933</v>
      </c>
      <c r="G197">
        <v>426</v>
      </c>
      <c r="H197" t="s">
        <v>934</v>
      </c>
      <c r="I197">
        <v>294</v>
      </c>
      <c r="J197" t="s">
        <v>935</v>
      </c>
      <c r="K197">
        <v>131</v>
      </c>
      <c r="L197" t="s">
        <v>936</v>
      </c>
      <c r="M197">
        <v>342</v>
      </c>
      <c r="N197">
        <v>1043</v>
      </c>
      <c r="O197">
        <v>15</v>
      </c>
      <c r="P197" t="s">
        <v>35</v>
      </c>
      <c r="Q197">
        <v>2016</v>
      </c>
      <c r="R197">
        <v>4.7</v>
      </c>
      <c r="S197">
        <v>1.85</v>
      </c>
      <c r="T197">
        <v>0</v>
      </c>
      <c r="U197" t="s">
        <v>937</v>
      </c>
      <c r="V197">
        <v>-0.96</v>
      </c>
      <c r="W197">
        <v>4.7</v>
      </c>
      <c r="AA197" t="s">
        <v>102</v>
      </c>
      <c r="AB197">
        <f t="shared" si="3"/>
        <v>785</v>
      </c>
      <c r="AC197">
        <v>6</v>
      </c>
    </row>
    <row r="198" spans="1:29" x14ac:dyDescent="0.25">
      <c r="A198" t="s">
        <v>938</v>
      </c>
      <c r="B198">
        <v>91</v>
      </c>
      <c r="C198">
        <v>357</v>
      </c>
      <c r="D198">
        <v>35385560</v>
      </c>
      <c r="E198">
        <v>4000000</v>
      </c>
      <c r="F198" t="s">
        <v>939</v>
      </c>
      <c r="G198">
        <v>3000</v>
      </c>
      <c r="H198" t="s">
        <v>940</v>
      </c>
      <c r="I198">
        <v>465</v>
      </c>
      <c r="J198" t="s">
        <v>941</v>
      </c>
      <c r="K198">
        <v>326</v>
      </c>
      <c r="L198" t="s">
        <v>942</v>
      </c>
      <c r="M198">
        <v>27198</v>
      </c>
      <c r="N198">
        <v>4807</v>
      </c>
      <c r="O198">
        <v>131</v>
      </c>
      <c r="P198" t="s">
        <v>35</v>
      </c>
      <c r="Q198">
        <v>2015</v>
      </c>
      <c r="R198">
        <v>4.5999999999999996</v>
      </c>
      <c r="S198">
        <v>2.35</v>
      </c>
      <c r="T198">
        <v>8000</v>
      </c>
      <c r="U198" t="s">
        <v>331</v>
      </c>
      <c r="V198">
        <v>7.85</v>
      </c>
      <c r="W198">
        <v>4.5999999999999996</v>
      </c>
      <c r="AA198" t="s">
        <v>102</v>
      </c>
      <c r="AB198">
        <f t="shared" si="3"/>
        <v>-6</v>
      </c>
      <c r="AC198">
        <v>5.2</v>
      </c>
    </row>
    <row r="199" spans="1:29" x14ac:dyDescent="0.25">
      <c r="A199" t="s">
        <v>943</v>
      </c>
      <c r="B199">
        <v>121</v>
      </c>
      <c r="C199">
        <v>35</v>
      </c>
      <c r="D199">
        <v>4700361</v>
      </c>
      <c r="E199">
        <v>5000000</v>
      </c>
      <c r="F199" t="s">
        <v>944</v>
      </c>
      <c r="G199">
        <v>4000</v>
      </c>
      <c r="H199" t="s">
        <v>945</v>
      </c>
      <c r="I199">
        <v>849</v>
      </c>
      <c r="J199" t="s">
        <v>946</v>
      </c>
      <c r="K199">
        <v>473</v>
      </c>
      <c r="L199" t="s">
        <v>947</v>
      </c>
      <c r="M199">
        <v>2047</v>
      </c>
      <c r="N199">
        <v>6617</v>
      </c>
      <c r="O199">
        <v>29</v>
      </c>
      <c r="P199" t="s">
        <v>35</v>
      </c>
      <c r="Q199">
        <v>2015</v>
      </c>
      <c r="R199">
        <v>4.5999999999999996</v>
      </c>
      <c r="S199">
        <v>2.35</v>
      </c>
      <c r="T199">
        <v>0</v>
      </c>
      <c r="U199" t="s">
        <v>42</v>
      </c>
      <c r="V199">
        <v>-0.06</v>
      </c>
      <c r="W199">
        <v>4.5999999999999996</v>
      </c>
      <c r="AA199" t="s">
        <v>102</v>
      </c>
      <c r="AB199">
        <f t="shared" si="3"/>
        <v>93</v>
      </c>
      <c r="AC199">
        <v>4.8</v>
      </c>
    </row>
    <row r="200" spans="1:29" x14ac:dyDescent="0.25">
      <c r="A200" t="s">
        <v>948</v>
      </c>
      <c r="B200">
        <v>96</v>
      </c>
      <c r="C200">
        <v>23</v>
      </c>
      <c r="D200">
        <v>9658370</v>
      </c>
      <c r="E200">
        <v>5000000</v>
      </c>
      <c r="F200" t="s">
        <v>949</v>
      </c>
      <c r="G200">
        <v>927</v>
      </c>
      <c r="H200" t="s">
        <v>950</v>
      </c>
      <c r="I200">
        <v>509</v>
      </c>
      <c r="J200" t="s">
        <v>951</v>
      </c>
      <c r="K200">
        <v>503</v>
      </c>
      <c r="L200" t="s">
        <v>952</v>
      </c>
      <c r="M200">
        <v>1180</v>
      </c>
      <c r="N200">
        <v>3552</v>
      </c>
      <c r="O200">
        <v>9</v>
      </c>
      <c r="P200" t="s">
        <v>35</v>
      </c>
      <c r="Q200">
        <v>2016</v>
      </c>
      <c r="R200">
        <v>4.5</v>
      </c>
      <c r="T200">
        <v>740</v>
      </c>
      <c r="U200" t="s">
        <v>670</v>
      </c>
      <c r="V200">
        <v>0.93</v>
      </c>
      <c r="W200">
        <v>4.5</v>
      </c>
      <c r="AA200" t="s">
        <v>893</v>
      </c>
      <c r="AB200">
        <f t="shared" si="3"/>
        <v>-80</v>
      </c>
      <c r="AC200">
        <v>5.2</v>
      </c>
    </row>
    <row r="201" spans="1:29" x14ac:dyDescent="0.25">
      <c r="A201" t="s">
        <v>953</v>
      </c>
      <c r="B201">
        <v>91</v>
      </c>
      <c r="C201">
        <v>83</v>
      </c>
      <c r="D201">
        <v>1712111</v>
      </c>
      <c r="E201">
        <v>8495000</v>
      </c>
      <c r="F201" t="s">
        <v>954</v>
      </c>
      <c r="G201">
        <v>3000</v>
      </c>
      <c r="H201" t="s">
        <v>955</v>
      </c>
      <c r="I201">
        <v>1000</v>
      </c>
      <c r="J201" t="s">
        <v>956</v>
      </c>
      <c r="K201">
        <v>794</v>
      </c>
      <c r="L201" t="s">
        <v>957</v>
      </c>
      <c r="M201">
        <v>7199</v>
      </c>
      <c r="N201">
        <v>7875</v>
      </c>
      <c r="O201">
        <v>53</v>
      </c>
      <c r="P201" t="s">
        <v>35</v>
      </c>
      <c r="Q201">
        <v>2015</v>
      </c>
      <c r="R201">
        <v>4.5</v>
      </c>
      <c r="S201">
        <v>1.85</v>
      </c>
      <c r="T201">
        <v>0</v>
      </c>
      <c r="U201" t="s">
        <v>364</v>
      </c>
      <c r="V201">
        <v>-0.8</v>
      </c>
      <c r="W201">
        <v>4.5</v>
      </c>
      <c r="AA201" t="s">
        <v>364</v>
      </c>
      <c r="AB201">
        <f t="shared" si="3"/>
        <v>-99</v>
      </c>
      <c r="AC201">
        <v>7</v>
      </c>
    </row>
    <row r="202" spans="1:29" x14ac:dyDescent="0.25">
      <c r="A202" t="s">
        <v>832</v>
      </c>
      <c r="B202">
        <v>129</v>
      </c>
      <c r="C202">
        <v>776</v>
      </c>
      <c r="D202">
        <v>186354</v>
      </c>
      <c r="E202">
        <v>13500000</v>
      </c>
      <c r="F202" t="s">
        <v>958</v>
      </c>
      <c r="G202">
        <v>25000</v>
      </c>
      <c r="H202" t="s">
        <v>959</v>
      </c>
      <c r="I202">
        <v>463</v>
      </c>
      <c r="J202" t="s">
        <v>960</v>
      </c>
      <c r="K202">
        <v>256</v>
      </c>
      <c r="L202" t="s">
        <v>961</v>
      </c>
      <c r="M202">
        <v>1758</v>
      </c>
      <c r="N202">
        <v>26176</v>
      </c>
      <c r="O202">
        <v>30</v>
      </c>
      <c r="P202" t="s">
        <v>35</v>
      </c>
      <c r="Q202">
        <v>2015</v>
      </c>
      <c r="R202">
        <v>4.5</v>
      </c>
      <c r="S202">
        <v>2.35</v>
      </c>
      <c r="T202">
        <v>0</v>
      </c>
      <c r="U202" t="s">
        <v>42</v>
      </c>
      <c r="V202">
        <v>-0.99</v>
      </c>
      <c r="W202">
        <v>4.5</v>
      </c>
      <c r="AA202" t="s">
        <v>364</v>
      </c>
      <c r="AB202">
        <f t="shared" si="3"/>
        <v>137</v>
      </c>
      <c r="AC202">
        <v>6.2</v>
      </c>
    </row>
    <row r="203" spans="1:29" x14ac:dyDescent="0.25">
      <c r="A203" t="s">
        <v>962</v>
      </c>
      <c r="B203">
        <v>94</v>
      </c>
      <c r="C203">
        <v>99</v>
      </c>
      <c r="D203">
        <v>71038190</v>
      </c>
      <c r="E203">
        <v>30000000</v>
      </c>
      <c r="F203" t="s">
        <v>963</v>
      </c>
      <c r="G203">
        <v>598</v>
      </c>
      <c r="H203" t="s">
        <v>964</v>
      </c>
      <c r="I203">
        <v>557</v>
      </c>
      <c r="J203" t="s">
        <v>965</v>
      </c>
      <c r="K203">
        <v>377</v>
      </c>
      <c r="L203" t="s">
        <v>966</v>
      </c>
      <c r="M203">
        <v>23473</v>
      </c>
      <c r="N203">
        <v>3552</v>
      </c>
      <c r="O203">
        <v>123</v>
      </c>
      <c r="P203" t="s">
        <v>35</v>
      </c>
      <c r="Q203">
        <v>2015</v>
      </c>
      <c r="R203">
        <v>4.4000000000000004</v>
      </c>
      <c r="S203">
        <v>1.85</v>
      </c>
      <c r="T203">
        <v>8000</v>
      </c>
      <c r="U203" t="s">
        <v>525</v>
      </c>
      <c r="V203">
        <v>1.37</v>
      </c>
      <c r="W203">
        <v>4.4000000000000004</v>
      </c>
      <c r="AA203" t="s">
        <v>364</v>
      </c>
      <c r="AB203">
        <f t="shared" si="3"/>
        <v>-53</v>
      </c>
      <c r="AC203">
        <v>4.5</v>
      </c>
    </row>
    <row r="204" spans="1:29" x14ac:dyDescent="0.25">
      <c r="A204" t="s">
        <v>967</v>
      </c>
      <c r="B204">
        <v>100</v>
      </c>
      <c r="C204">
        <v>128</v>
      </c>
      <c r="D204">
        <v>56114221</v>
      </c>
      <c r="E204">
        <v>120000000</v>
      </c>
      <c r="F204" t="s">
        <v>968</v>
      </c>
      <c r="G204">
        <v>596</v>
      </c>
      <c r="H204" t="s">
        <v>969</v>
      </c>
      <c r="I204">
        <v>360</v>
      </c>
      <c r="J204" t="s">
        <v>970</v>
      </c>
      <c r="K204">
        <v>78</v>
      </c>
      <c r="L204" t="s">
        <v>971</v>
      </c>
      <c r="M204">
        <v>110486</v>
      </c>
      <c r="N204">
        <v>1261</v>
      </c>
      <c r="O204">
        <v>695</v>
      </c>
      <c r="P204" t="s">
        <v>35</v>
      </c>
      <c r="Q204">
        <v>2015</v>
      </c>
      <c r="R204">
        <v>4.3</v>
      </c>
      <c r="S204">
        <v>2.35</v>
      </c>
      <c r="T204">
        <v>41000</v>
      </c>
      <c r="U204" t="s">
        <v>48</v>
      </c>
      <c r="V204">
        <v>-0.53</v>
      </c>
      <c r="W204">
        <v>4.3</v>
      </c>
      <c r="AA204" t="s">
        <v>364</v>
      </c>
      <c r="AB204">
        <f t="shared" si="3"/>
        <v>-53</v>
      </c>
      <c r="AC204">
        <v>4.2</v>
      </c>
    </row>
    <row r="205" spans="1:29" x14ac:dyDescent="0.25">
      <c r="A205" t="s">
        <v>967</v>
      </c>
      <c r="B205">
        <v>100</v>
      </c>
      <c r="C205">
        <v>128</v>
      </c>
      <c r="D205">
        <v>56114221</v>
      </c>
      <c r="E205">
        <v>120000000</v>
      </c>
      <c r="F205" t="s">
        <v>968</v>
      </c>
      <c r="G205">
        <v>596</v>
      </c>
      <c r="H205" t="s">
        <v>969</v>
      </c>
      <c r="I205">
        <v>360</v>
      </c>
      <c r="J205" t="s">
        <v>970</v>
      </c>
      <c r="K205">
        <v>78</v>
      </c>
      <c r="L205" t="s">
        <v>971</v>
      </c>
      <c r="M205">
        <v>110486</v>
      </c>
      <c r="N205">
        <v>1261</v>
      </c>
      <c r="O205">
        <v>695</v>
      </c>
      <c r="P205" t="s">
        <v>35</v>
      </c>
      <c r="Q205">
        <v>2015</v>
      </c>
      <c r="R205">
        <v>4.3</v>
      </c>
      <c r="S205">
        <v>2.35</v>
      </c>
      <c r="T205">
        <v>41000</v>
      </c>
      <c r="U205" t="s">
        <v>48</v>
      </c>
      <c r="V205">
        <v>-0.53</v>
      </c>
      <c r="W205">
        <v>4.3</v>
      </c>
      <c r="AA205" t="s">
        <v>331</v>
      </c>
      <c r="AB205">
        <f t="shared" si="3"/>
        <v>22658</v>
      </c>
      <c r="AC205">
        <v>7.1</v>
      </c>
    </row>
    <row r="206" spans="1:29" x14ac:dyDescent="0.25">
      <c r="A206" t="s">
        <v>972</v>
      </c>
      <c r="B206">
        <v>81</v>
      </c>
      <c r="C206">
        <v>3</v>
      </c>
      <c r="D206">
        <v>22757819</v>
      </c>
      <c r="E206">
        <v>100000</v>
      </c>
      <c r="F206" t="s">
        <v>973</v>
      </c>
      <c r="G206">
        <v>220</v>
      </c>
      <c r="H206" t="s">
        <v>974</v>
      </c>
      <c r="I206">
        <v>40</v>
      </c>
      <c r="J206" t="s">
        <v>975</v>
      </c>
      <c r="K206">
        <v>7</v>
      </c>
      <c r="L206" t="s">
        <v>976</v>
      </c>
      <c r="M206">
        <v>13521</v>
      </c>
      <c r="N206">
        <v>276</v>
      </c>
      <c r="O206">
        <v>150</v>
      </c>
      <c r="P206" t="s">
        <v>35</v>
      </c>
      <c r="Q206">
        <v>2015</v>
      </c>
      <c r="R206">
        <v>4.2</v>
      </c>
      <c r="S206">
        <v>1.85</v>
      </c>
      <c r="T206">
        <v>0</v>
      </c>
      <c r="U206" t="s">
        <v>364</v>
      </c>
      <c r="V206">
        <v>226.58</v>
      </c>
      <c r="W206">
        <v>4.2</v>
      </c>
      <c r="AA206" t="s">
        <v>331</v>
      </c>
      <c r="AB206">
        <f t="shared" si="3"/>
        <v>315</v>
      </c>
      <c r="AC206">
        <v>7.1</v>
      </c>
    </row>
    <row r="207" spans="1:29" x14ac:dyDescent="0.25">
      <c r="A207" t="s">
        <v>977</v>
      </c>
      <c r="B207">
        <v>129</v>
      </c>
      <c r="C207">
        <v>456</v>
      </c>
      <c r="D207">
        <v>166147885</v>
      </c>
      <c r="E207">
        <v>40000000</v>
      </c>
      <c r="F207" t="s">
        <v>978</v>
      </c>
      <c r="G207">
        <v>1000</v>
      </c>
      <c r="H207" t="s">
        <v>581</v>
      </c>
      <c r="I207">
        <v>935</v>
      </c>
      <c r="J207" t="s">
        <v>233</v>
      </c>
      <c r="K207">
        <v>716</v>
      </c>
      <c r="L207" t="s">
        <v>979</v>
      </c>
      <c r="M207">
        <v>220020</v>
      </c>
      <c r="N207">
        <v>4585</v>
      </c>
      <c r="O207">
        <v>1360</v>
      </c>
      <c r="P207" t="s">
        <v>35</v>
      </c>
      <c r="Q207">
        <v>2015</v>
      </c>
      <c r="R207">
        <v>4.0999999999999996</v>
      </c>
      <c r="S207">
        <v>2.35</v>
      </c>
      <c r="T207">
        <v>101000</v>
      </c>
      <c r="U207" t="s">
        <v>137</v>
      </c>
      <c r="V207">
        <v>3.15</v>
      </c>
      <c r="W207">
        <v>4.0999999999999996</v>
      </c>
      <c r="AA207" t="s">
        <v>331</v>
      </c>
      <c r="AB207">
        <f t="shared" si="3"/>
        <v>134</v>
      </c>
      <c r="AC207">
        <v>4.5999999999999996</v>
      </c>
    </row>
    <row r="208" spans="1:29" x14ac:dyDescent="0.25">
      <c r="A208" t="s">
        <v>980</v>
      </c>
      <c r="B208">
        <v>92</v>
      </c>
      <c r="C208">
        <v>89</v>
      </c>
      <c r="D208">
        <v>11675178</v>
      </c>
      <c r="E208">
        <v>5000000</v>
      </c>
      <c r="F208" t="s">
        <v>981</v>
      </c>
      <c r="G208">
        <v>729</v>
      </c>
      <c r="H208" t="s">
        <v>982</v>
      </c>
      <c r="I208">
        <v>706</v>
      </c>
      <c r="J208" t="s">
        <v>983</v>
      </c>
      <c r="K208">
        <v>355</v>
      </c>
      <c r="L208" t="s">
        <v>984</v>
      </c>
      <c r="M208">
        <v>9509</v>
      </c>
      <c r="N208">
        <v>2848</v>
      </c>
      <c r="O208">
        <v>53</v>
      </c>
      <c r="P208" t="s">
        <v>35</v>
      </c>
      <c r="Q208">
        <v>2016</v>
      </c>
      <c r="R208">
        <v>3.5</v>
      </c>
      <c r="T208">
        <v>11000</v>
      </c>
      <c r="U208" t="s">
        <v>489</v>
      </c>
      <c r="V208">
        <v>1.34</v>
      </c>
      <c r="W208">
        <v>3.5</v>
      </c>
      <c r="AA208" t="s">
        <v>613</v>
      </c>
      <c r="AB208">
        <f t="shared" si="3"/>
        <v>315</v>
      </c>
      <c r="AC208">
        <v>6.4</v>
      </c>
    </row>
    <row r="209" spans="1:23" x14ac:dyDescent="0.25">
      <c r="A209" t="s">
        <v>985</v>
      </c>
      <c r="B209">
        <v>120</v>
      </c>
      <c r="C209">
        <v>18</v>
      </c>
      <c r="D209">
        <v>20773070</v>
      </c>
      <c r="E209">
        <v>5000000</v>
      </c>
      <c r="F209" t="s">
        <v>986</v>
      </c>
      <c r="G209">
        <v>634</v>
      </c>
      <c r="H209" t="s">
        <v>987</v>
      </c>
      <c r="I209">
        <v>420</v>
      </c>
      <c r="J209" t="s">
        <v>988</v>
      </c>
      <c r="K209">
        <v>295</v>
      </c>
      <c r="L209" t="s">
        <v>989</v>
      </c>
      <c r="M209">
        <v>4501</v>
      </c>
      <c r="N209">
        <v>1810</v>
      </c>
      <c r="O209">
        <v>102</v>
      </c>
      <c r="P209" t="s">
        <v>35</v>
      </c>
      <c r="Q209">
        <v>2016</v>
      </c>
      <c r="R209">
        <v>3.4</v>
      </c>
      <c r="S209">
        <v>2.35</v>
      </c>
      <c r="T209">
        <v>0</v>
      </c>
      <c r="U209" t="s">
        <v>42</v>
      </c>
      <c r="V209">
        <v>3.15</v>
      </c>
      <c r="W209">
        <v>3.4</v>
      </c>
    </row>
  </sheetData>
  <sortState ref="AA1:AC214">
    <sortCondition ref="AA1:AA214"/>
  </sortState>
  <pageMargins left="0.7" right="0.7" top="0.75" bottom="0.75" header="0.3" footer="0.3"/>
  <ignoredErrors>
    <ignoredError sqref="AG3:AG4 AG8:AG9 AG12:AG13 AG43:AG44 AG38:AG39 AG30:AG31 AG25:AG26 AG21:AG22 AG17:AG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2018-06-12T10:28:51Z</dcterms:modified>
</cp:coreProperties>
</file>