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shara\OneDrive\Desktop\SQL PROJECT\Unguided Excel Project\"/>
    </mc:Choice>
  </mc:AlternateContent>
  <xr:revisionPtr revIDLastSave="0" documentId="13_ncr:1_{E7664EB5-7C8E-4476-B21D-4819E5B29359}" xr6:coauthVersionLast="47" xr6:coauthVersionMax="47" xr10:uidLastSave="{00000000-0000-0000-0000-000000000000}"/>
  <bookViews>
    <workbookView xWindow="-110" yWindow="-110" windowWidth="19420" windowHeight="11020" firstSheet="6" activeTab="9" xr2:uid="{00000000-000D-0000-FFFF-FFFF00000000}"/>
  </bookViews>
  <sheets>
    <sheet name="KPI" sheetId="7" r:id="rId1"/>
    <sheet name="Rating" sheetId="9" r:id="rId2"/>
    <sheet name="Gender" sheetId="10" r:id="rId3"/>
    <sheet name="Education by Atrition" sheetId="11" r:id="rId4"/>
    <sheet name="Atrition by Job" sheetId="12" r:id="rId5"/>
    <sheet name="Department wise Attrition" sheetId="13" r:id="rId6"/>
    <sheet name="Attrition by age group" sheetId="14" r:id="rId7"/>
    <sheet name="Marital Status" sheetId="15" r:id="rId8"/>
    <sheet name="Data" sheetId="1" r:id="rId9"/>
    <sheet name="Dashboard" sheetId="4" r:id="rId10"/>
  </sheets>
  <definedNames>
    <definedName name="_xlchart.v1.0" hidden="1">'Atrition by Job'!$E$4:$E$12</definedName>
    <definedName name="_xlchart.v1.1" hidden="1">'Atrition by Job'!$F$4:$F$12</definedName>
    <definedName name="_xlchart.v1.4" hidden="1">'Atrition by Job'!$E$4:$E$12</definedName>
    <definedName name="_xlchart.v1.5" hidden="1">'Atrition by Job'!$F$4:$F$12</definedName>
    <definedName name="_xlchart.v2.2" hidden="1">'Marital Status'!$D$4:$D$6</definedName>
    <definedName name="_xlchart.v2.3" hidden="1">'Marital Status'!$E$4:$E$6</definedName>
    <definedName name="_xlchart.v2.6" hidden="1">'Marital Status'!$D$4:$D$6</definedName>
    <definedName name="_xlchart.v2.7" hidden="1">'Marital Status'!$E$4:$E$6</definedName>
    <definedName name="Slicer_Department">#N/A</definedName>
    <definedName name="Slicer_Education_Field1">#N/A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6" i="15" l="1"/>
  <c r="D5" i="15"/>
  <c r="D4" i="15"/>
  <c r="E5" i="12"/>
  <c r="E6" i="12"/>
  <c r="E7" i="12"/>
  <c r="E8" i="12"/>
  <c r="E9" i="12"/>
  <c r="E10" i="12"/>
  <c r="E11" i="12"/>
  <c r="E12" i="12"/>
  <c r="E4" i="12"/>
  <c r="B6" i="9"/>
  <c r="F9" i="12"/>
  <c r="F12" i="12"/>
  <c r="F8" i="12"/>
  <c r="C8" i="7"/>
  <c r="F7" i="12"/>
  <c r="F11" i="12"/>
  <c r="B9" i="10"/>
  <c r="F6" i="12"/>
  <c r="F5" i="12"/>
  <c r="E6" i="15"/>
  <c r="E4" i="15"/>
  <c r="F4" i="12"/>
  <c r="E5" i="15"/>
  <c r="F10" i="12"/>
  <c r="B8" i="10"/>
  <c r="A8" i="7"/>
  <c r="B8" i="7"/>
  <c r="C6" i="9" l="1"/>
  <c r="B7" i="9"/>
  <c r="C7" i="9" s="1"/>
  <c r="C8" i="10"/>
  <c r="C9" i="10"/>
  <c r="D8" i="7"/>
  <c r="E8" i="7"/>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<sst xmlns="http://schemas.openxmlformats.org/spreadsheetml/2006/main" count="19217" uniqueCount="1570">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</sst>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10" fontId="0" fillId="0" borderId="0" xfId="1" applyNumberFormat="1" applyFont="1"/>
    <xf numFmtId="1" fontId="0" fillId="0" borderId="0" xfId="0" applyNumberFormat="1"/>
    <xf numFmtId="0" fontId="0" fillId="2" borderId="0" xfId="0"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9" fontId="0" fillId="0" borderId="0" xfId="1" applyFont="1"/>
    <xf numFmtId="164" fontId="0" fillId="0" borderId="0" xfId="0" applyNumberFormat="1"/>
    <xf numFmtId="164" fontId="0" fillId="0" borderId="0" xfId="0" quotePrefix="1" applyNumberFormat="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9" xfId="0" applyNumberFormat="1" applyBorder="1"/>
    <xf numFmtId="0" fontId="0" fillId="0" borderId="7" xfId="0" applyNumberFormat="1" applyBorder="1"/>
  </cellXfs>
  <cellStyles count="2">
    <cellStyle name="Normal" xfId="0" builtinId="0"/>
    <cellStyle name="Percent" xfId="1" builtinId="5"/>
  </cellStyles>
  <dxfs count="3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31"/>
      <tableStyleElement type="firstRowStripe" dxfId="30"/>
      <tableStyleElement type="secondRowStripe" dxfId="29"/>
    </tableStyle>
    <tableStyle name="Slicer " pivot="0" table="0" count="4" xr9:uid="{870EBE5C-80BA-479E-AE30-75214D92860C}">
      <tableStyleElement type="wholeTable" dxfId="28"/>
    </tableStyle>
  </tableStyles>
  <colors>
    <mruColors>
      <color rgb="FFE709B2"/>
      <color rgb="FFCA269F"/>
    </mruColors>
  </colors>
  <extLst>
    <ext xmlns:x14="http://schemas.microsoft.com/office/spreadsheetml/2009/9/main" uri="{46F421CA-312F-682f-3DD2-61675219B42D}">
      <x14:dxfs count="3">
        <dxf>
          <fill>
            <gradientFill degree="90">
              <stop position="0">
                <color theme="1" tint="0.25098422193060094"/>
              </stop>
              <stop position="1">
                <color theme="0" tint="-0.25098422193060094"/>
              </stop>
            </gradientFill>
          </fill>
        </dxf>
        <dxf>
          <font>
            <b/>
            <i val="0"/>
            <color theme="0"/>
            <name val="Calibri"/>
            <family val="2"/>
            <scheme val="minor"/>
          </font>
          <fill>
            <gradientFill degree="90">
              <stop position="0">
                <color rgb="FF00B050"/>
              </stop>
              <stop position="1">
                <color theme="9" tint="0.40000610370189521"/>
              </stop>
            </gradientFill>
          </fill>
        </dxf>
        <dxf>
          <fill>
            <gradientFill>
              <stop position="0">
                <color theme="1"/>
              </stop>
              <stop position="1">
                <color theme="0" tint="-0.3490096743675039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08-427B-B7CF-080BE66746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08-427B-B7CF-080BE667467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997C-48A9-8E63-0E5E6364057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32407407407407407"/>
          <c:w val="0.75526640419947499"/>
          <c:h val="0.3648228346456692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119-4DDA-9EE4-E1D5F8982647}"/>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119-4DDA-9EE4-E1D5F8982647}"/>
            </c:ext>
          </c:extLst>
        </c:ser>
        <c:dLbls>
          <c:showLegendKey val="0"/>
          <c:showVal val="0"/>
          <c:showCatName val="0"/>
          <c:showSerName val="0"/>
          <c:showPercent val="0"/>
          <c:showBubbleSize val="0"/>
        </c:dLbls>
        <c:gapWidth val="1"/>
        <c:overlap val="100"/>
        <c:axId val="1152336912"/>
        <c:axId val="1152344592"/>
      </c:barChart>
      <c:catAx>
        <c:axId val="1152336912"/>
        <c:scaling>
          <c:orientation val="minMax"/>
        </c:scaling>
        <c:delete val="1"/>
        <c:axPos val="l"/>
        <c:majorTickMark val="out"/>
        <c:minorTickMark val="none"/>
        <c:tickLblPos val="nextTo"/>
        <c:crossAx val="1152344592"/>
        <c:crosses val="autoZero"/>
        <c:auto val="1"/>
        <c:lblAlgn val="ctr"/>
        <c:lblOffset val="100"/>
        <c:noMultiLvlLbl val="0"/>
      </c:catAx>
      <c:valAx>
        <c:axId val="1152344592"/>
        <c:scaling>
          <c:orientation val="minMax"/>
          <c:max val="4"/>
        </c:scaling>
        <c:delete val="1"/>
        <c:axPos val="b"/>
        <c:numFmt formatCode="0.0" sourceLinked="1"/>
        <c:majorTickMark val="out"/>
        <c:minorTickMark val="none"/>
        <c:tickLblPos val="nextTo"/>
        <c:crossAx val="115233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9C-4D8D-8C66-9E17246F01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9C-4D8D-8C66-9E17246F016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6965-4304-AF70-91F103AAF01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DATA_Analysis.xlsx]Education by Atrition!Eductaion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Atrition'!$A$4:$A$9</c:f>
              <c:strCache>
                <c:ptCount val="5"/>
                <c:pt idx="0">
                  <c:v>Doctoral Degree</c:v>
                </c:pt>
                <c:pt idx="1">
                  <c:v>High School</c:v>
                </c:pt>
                <c:pt idx="2">
                  <c:v>Associates Degree</c:v>
                </c:pt>
                <c:pt idx="3">
                  <c:v>Master's Degree</c:v>
                </c:pt>
                <c:pt idx="4">
                  <c:v>Bachelor's Degree</c:v>
                </c:pt>
              </c:strCache>
            </c:strRef>
          </c:cat>
          <c:val>
            <c:numRef>
              <c:f>'Education by Atrition'!$B$4:$B$9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417-4F37-A67F-2BA1E0CF8C57}"/>
            </c:ext>
          </c:extLst>
        </c:ser>
        <c:dLbls>
          <c:dLblPos val="outEnd"/>
          <c:showLegendKey val="0"/>
          <c:showVal val="1"/>
          <c:showCatName val="0"/>
          <c:showSerName val="0"/>
          <c:showPercent val="0"/>
          <c:showBubbleSize val="0"/>
        </c:dLbls>
        <c:gapWidth val="182"/>
        <c:axId val="813177711"/>
        <c:axId val="813178191"/>
      </c:barChart>
      <c:catAx>
        <c:axId val="813177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178191"/>
        <c:crosses val="autoZero"/>
        <c:auto val="1"/>
        <c:lblAlgn val="ctr"/>
        <c:lblOffset val="100"/>
        <c:noMultiLvlLbl val="0"/>
      </c:catAx>
      <c:valAx>
        <c:axId val="8131781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17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F5-4D5C-9F18-1A8B0A96D9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F5-4D5C-9F18-1A8B0A96D9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F5-4D5C-9F18-1A8B0A96D9BE}"/>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ED5-4088-A08F-D8761640D2E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403-4C8A-8761-14514E5AC993}"/>
            </c:ext>
          </c:extLst>
        </c:ser>
        <c:dLbls>
          <c:showLegendKey val="0"/>
          <c:showVal val="0"/>
          <c:showCatName val="0"/>
          <c:showSerName val="0"/>
          <c:showPercent val="0"/>
          <c:showBubbleSize val="0"/>
        </c:dLbls>
        <c:gapWidth val="219"/>
        <c:overlap val="-27"/>
        <c:axId val="1073289136"/>
        <c:axId val="1073286256"/>
      </c:barChart>
      <c:catAx>
        <c:axId val="1073289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286256"/>
        <c:crosses val="autoZero"/>
        <c:auto val="1"/>
        <c:lblAlgn val="ctr"/>
        <c:lblOffset val="100"/>
        <c:noMultiLvlLbl val="0"/>
      </c:catAx>
      <c:valAx>
        <c:axId val="1073286256"/>
        <c:scaling>
          <c:orientation val="minMax"/>
        </c:scaling>
        <c:delete val="1"/>
        <c:axPos val="l"/>
        <c:numFmt formatCode="General" sourceLinked="1"/>
        <c:majorTickMark val="out"/>
        <c:minorTickMark val="none"/>
        <c:tickLblPos val="nextTo"/>
        <c:crossAx val="107328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DATA_Analysis.xlsx]Education by Atrition!Eductaion By Attrition</c:name>
    <c:fmtId val="3"/>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a:gsLst>
              <a:gs pos="39072">
                <a:schemeClr val="accent6">
                  <a:lumMod val="75000"/>
                </a:schemeClr>
              </a:gs>
              <a:gs pos="0">
                <a:schemeClr val="accent6">
                  <a:lumMod val="75000"/>
                </a:schemeClr>
              </a:gs>
              <a:gs pos="74000">
                <a:schemeClr val="accent6">
                  <a:lumMod val="75000"/>
                </a:schemeClr>
              </a:gs>
              <a:gs pos="83000">
                <a:schemeClr val="accent6">
                  <a:lumMod val="75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06780402449693"/>
          <c:y val="7.407407407407407E-2"/>
          <c:w val="0.73498916729839581"/>
          <c:h val="0.8416746864975212"/>
        </c:manualLayout>
      </c:layout>
      <c:barChart>
        <c:barDir val="bar"/>
        <c:grouping val="clustered"/>
        <c:varyColors val="0"/>
        <c:ser>
          <c:idx val="0"/>
          <c:order val="0"/>
          <c:tx>
            <c:strRef>
              <c:f>'Education by Atrition'!$B$3</c:f>
              <c:strCache>
                <c:ptCount val="1"/>
                <c:pt idx="0">
                  <c:v>Total</c:v>
                </c:pt>
              </c:strCache>
            </c:strRef>
          </c:tx>
          <c:spPr>
            <a:gradFill>
              <a:gsLst>
                <a:gs pos="39072">
                  <a:schemeClr val="accent6">
                    <a:lumMod val="75000"/>
                  </a:schemeClr>
                </a:gs>
                <a:gs pos="0">
                  <a:schemeClr val="accent6">
                    <a:lumMod val="75000"/>
                  </a:schemeClr>
                </a:gs>
                <a:gs pos="74000">
                  <a:schemeClr val="accent6">
                    <a:lumMod val="75000"/>
                  </a:schemeClr>
                </a:gs>
                <a:gs pos="83000">
                  <a:schemeClr val="accent6">
                    <a:lumMod val="75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Atrition'!$A$4:$A$9</c:f>
              <c:strCache>
                <c:ptCount val="5"/>
                <c:pt idx="0">
                  <c:v>Doctoral Degree</c:v>
                </c:pt>
                <c:pt idx="1">
                  <c:v>High School</c:v>
                </c:pt>
                <c:pt idx="2">
                  <c:v>Associates Degree</c:v>
                </c:pt>
                <c:pt idx="3">
                  <c:v>Master's Degree</c:v>
                </c:pt>
                <c:pt idx="4">
                  <c:v>Bachelor's Degree</c:v>
                </c:pt>
              </c:strCache>
            </c:strRef>
          </c:cat>
          <c:val>
            <c:numRef>
              <c:f>'Education by Atrition'!$B$4:$B$9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DF4-45FA-9E35-B66597B0DF89}"/>
            </c:ext>
          </c:extLst>
        </c:ser>
        <c:dLbls>
          <c:dLblPos val="outEnd"/>
          <c:showLegendKey val="0"/>
          <c:showVal val="1"/>
          <c:showCatName val="0"/>
          <c:showSerName val="0"/>
          <c:showPercent val="0"/>
          <c:showBubbleSize val="0"/>
        </c:dLbls>
        <c:gapWidth val="75"/>
        <c:axId val="813177711"/>
        <c:axId val="813178191"/>
      </c:barChart>
      <c:catAx>
        <c:axId val="813177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813178191"/>
        <c:crosses val="autoZero"/>
        <c:auto val="1"/>
        <c:lblAlgn val="ctr"/>
        <c:lblOffset val="100"/>
        <c:noMultiLvlLbl val="0"/>
      </c:catAx>
      <c:valAx>
        <c:axId val="8131781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17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DATA_Analysis.xlsx]Department wise Attrition!Department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6350">
            <a:solidFill>
              <a:schemeClr val="tx2">
                <a:lumMod val="50000"/>
                <a:lumOff val="50000"/>
                <a:alpha val="9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36186">
                <a:schemeClr val="accent1">
                  <a:lumMod val="60000"/>
                  <a:lumOff val="40000"/>
                </a:schemeClr>
              </a:gs>
              <a:gs pos="0">
                <a:schemeClr val="accent1">
                  <a:lumMod val="60000"/>
                  <a:lumOff val="40000"/>
                </a:schemeClr>
              </a:gs>
              <a:gs pos="74000">
                <a:schemeClr val="accent1">
                  <a:lumMod val="60000"/>
                  <a:lumOff val="40000"/>
                </a:schemeClr>
              </a:gs>
              <a:gs pos="83000">
                <a:schemeClr val="accent1">
                  <a:lumMod val="60000"/>
                  <a:lumOff val="40000"/>
                </a:schemeClr>
              </a:gs>
              <a:gs pos="100000">
                <a:schemeClr val="accent1">
                  <a:lumMod val="60000"/>
                  <a:lumOff val="40000"/>
                </a:schemeClr>
              </a:gs>
            </a:gsLst>
            <a:lin ang="10800000" scaled="0"/>
          </a:gradFill>
          <a:ln w="6350">
            <a:solidFill>
              <a:schemeClr val="tx2">
                <a:lumMod val="50000"/>
                <a:lumOff val="50000"/>
                <a:alpha val="99000"/>
              </a:schemeClr>
            </a:solidFill>
          </a:ln>
          <a:effectLst/>
        </c:spPr>
      </c:pivotFmt>
      <c:pivotFmt>
        <c:idx val="7"/>
        <c:spPr>
          <a:gradFill>
            <a:gsLst>
              <a:gs pos="36186">
                <a:srgbClr val="0070C0"/>
              </a:gs>
              <a:gs pos="0">
                <a:srgbClr val="0070C0"/>
              </a:gs>
              <a:gs pos="74000">
                <a:srgbClr val="0070C0"/>
              </a:gs>
              <a:gs pos="83000">
                <a:srgbClr val="0070C0"/>
              </a:gs>
              <a:gs pos="100000">
                <a:srgbClr val="0070C0"/>
              </a:gs>
            </a:gsLst>
            <a:lin ang="10800000" scaled="0"/>
          </a:gradFill>
          <a:ln w="6350">
            <a:solidFill>
              <a:schemeClr val="tx2">
                <a:lumMod val="50000"/>
                <a:lumOff val="50000"/>
                <a:alpha val="99000"/>
              </a:schemeClr>
            </a:solidFill>
          </a:ln>
          <a:effectLst/>
        </c:spPr>
      </c:pivotFmt>
      <c:pivotFmt>
        <c:idx val="8"/>
        <c:spPr>
          <a:gradFill>
            <a:gsLst>
              <a:gs pos="0">
                <a:schemeClr val="tx2">
                  <a:lumMod val="65000"/>
                  <a:lumOff val="35000"/>
                </a:schemeClr>
              </a:gs>
              <a:gs pos="100000">
                <a:schemeClr val="tx2">
                  <a:lumMod val="50000"/>
                  <a:lumOff val="50000"/>
                </a:schemeClr>
              </a:gs>
            </a:gsLst>
            <a:lin ang="10800000" scaled="0"/>
          </a:gradFill>
          <a:ln w="6350">
            <a:solidFill>
              <a:schemeClr val="tx2">
                <a:lumMod val="50000"/>
                <a:lumOff val="50000"/>
                <a:alpha val="99000"/>
              </a:schemeClr>
            </a:solidFill>
          </a:ln>
          <a:effectLst/>
        </c:spPr>
      </c:pivotFmt>
    </c:pivotFmts>
    <c:plotArea>
      <c:layout/>
      <c:pieChart>
        <c:varyColors val="1"/>
        <c:ser>
          <c:idx val="0"/>
          <c:order val="0"/>
          <c:tx>
            <c:strRef>
              <c:f>'Department wise Attrition'!$B$3</c:f>
              <c:strCache>
                <c:ptCount val="1"/>
                <c:pt idx="0">
                  <c:v>Total</c:v>
                </c:pt>
              </c:strCache>
            </c:strRef>
          </c:tx>
          <c:spPr>
            <a:ln w="6350">
              <a:solidFill>
                <a:schemeClr val="tx2">
                  <a:lumMod val="50000"/>
                  <a:lumOff val="50000"/>
                  <a:alpha val="99000"/>
                </a:schemeClr>
              </a:solidFill>
            </a:ln>
          </c:spPr>
          <c:dPt>
            <c:idx val="0"/>
            <c:bubble3D val="0"/>
            <c:spPr>
              <a:gradFill>
                <a:gsLst>
                  <a:gs pos="36186">
                    <a:schemeClr val="accent1">
                      <a:lumMod val="60000"/>
                      <a:lumOff val="40000"/>
                    </a:schemeClr>
                  </a:gs>
                  <a:gs pos="0">
                    <a:schemeClr val="accent1">
                      <a:lumMod val="60000"/>
                      <a:lumOff val="40000"/>
                    </a:schemeClr>
                  </a:gs>
                  <a:gs pos="74000">
                    <a:schemeClr val="accent1">
                      <a:lumMod val="60000"/>
                      <a:lumOff val="40000"/>
                    </a:schemeClr>
                  </a:gs>
                  <a:gs pos="83000">
                    <a:schemeClr val="accent1">
                      <a:lumMod val="60000"/>
                      <a:lumOff val="40000"/>
                    </a:schemeClr>
                  </a:gs>
                  <a:gs pos="100000">
                    <a:schemeClr val="accent1">
                      <a:lumMod val="60000"/>
                      <a:lumOff val="40000"/>
                    </a:schemeClr>
                  </a:gs>
                </a:gsLst>
                <a:lin ang="10800000" scaled="0"/>
              </a:gradFill>
              <a:ln w="6350">
                <a:solidFill>
                  <a:schemeClr val="tx2">
                    <a:lumMod val="50000"/>
                    <a:lumOff val="50000"/>
                    <a:alpha val="99000"/>
                  </a:schemeClr>
                </a:solidFill>
              </a:ln>
              <a:effectLst/>
            </c:spPr>
            <c:extLst>
              <c:ext xmlns:c16="http://schemas.microsoft.com/office/drawing/2014/chart" uri="{C3380CC4-5D6E-409C-BE32-E72D297353CC}">
                <c16:uniqueId val="{00000001-222E-457F-AE9E-F625D1003F4A}"/>
              </c:ext>
            </c:extLst>
          </c:dPt>
          <c:dPt>
            <c:idx val="1"/>
            <c:bubble3D val="0"/>
            <c:spPr>
              <a:gradFill>
                <a:gsLst>
                  <a:gs pos="36186">
                    <a:srgbClr val="0070C0"/>
                  </a:gs>
                  <a:gs pos="0">
                    <a:srgbClr val="0070C0"/>
                  </a:gs>
                  <a:gs pos="74000">
                    <a:srgbClr val="0070C0"/>
                  </a:gs>
                  <a:gs pos="83000">
                    <a:srgbClr val="0070C0"/>
                  </a:gs>
                  <a:gs pos="100000">
                    <a:srgbClr val="0070C0"/>
                  </a:gs>
                </a:gsLst>
                <a:lin ang="10800000" scaled="0"/>
              </a:gradFill>
              <a:ln w="6350">
                <a:solidFill>
                  <a:schemeClr val="tx2">
                    <a:lumMod val="50000"/>
                    <a:lumOff val="50000"/>
                    <a:alpha val="99000"/>
                  </a:schemeClr>
                </a:solidFill>
              </a:ln>
              <a:effectLst/>
            </c:spPr>
            <c:extLst>
              <c:ext xmlns:c16="http://schemas.microsoft.com/office/drawing/2014/chart" uri="{C3380CC4-5D6E-409C-BE32-E72D297353CC}">
                <c16:uniqueId val="{00000003-222E-457F-AE9E-F625D1003F4A}"/>
              </c:ext>
            </c:extLst>
          </c:dPt>
          <c:dPt>
            <c:idx val="2"/>
            <c:bubble3D val="0"/>
            <c:spPr>
              <a:gradFill>
                <a:gsLst>
                  <a:gs pos="0">
                    <a:schemeClr val="tx2">
                      <a:lumMod val="65000"/>
                      <a:lumOff val="35000"/>
                    </a:schemeClr>
                  </a:gs>
                  <a:gs pos="100000">
                    <a:schemeClr val="tx2">
                      <a:lumMod val="50000"/>
                      <a:lumOff val="50000"/>
                    </a:schemeClr>
                  </a:gs>
                </a:gsLst>
                <a:lin ang="10800000" scaled="0"/>
              </a:gradFill>
              <a:ln w="6350">
                <a:solidFill>
                  <a:schemeClr val="tx2">
                    <a:lumMod val="50000"/>
                    <a:lumOff val="50000"/>
                    <a:alpha val="99000"/>
                  </a:schemeClr>
                </a:solidFill>
              </a:ln>
              <a:effectLst/>
            </c:spPr>
            <c:extLst>
              <c:ext xmlns:c16="http://schemas.microsoft.com/office/drawing/2014/chart" uri="{C3380CC4-5D6E-409C-BE32-E72D297353CC}">
                <c16:uniqueId val="{00000005-222E-457F-AE9E-F625D1003F4A}"/>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22E-457F-AE9E-F625D1003F4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DATA_Analysis.xlsx]Attrition by age group!Attrition by 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3448">
                <a:schemeClr val="accent2">
                  <a:lumMod val="50000"/>
                </a:schemeClr>
              </a:gs>
              <a:gs pos="100000">
                <a:schemeClr val="accent2">
                  <a:lumMod val="75000"/>
                </a:schemeClr>
              </a:gs>
            </a:gsLst>
            <a:lin ang="0" scaled="0"/>
          </a:gradFill>
          <a:ln>
            <a:solidFill>
              <a:schemeClr val="tx2">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3448">
                  <a:schemeClr val="accent2">
                    <a:lumMod val="50000"/>
                  </a:schemeClr>
                </a:gs>
                <a:gs pos="100000">
                  <a:schemeClr val="accent2">
                    <a:lumMod val="75000"/>
                  </a:schemeClr>
                </a:gs>
              </a:gsLst>
              <a:lin ang="0" scaled="0"/>
            </a:gradFill>
            <a:ln>
              <a:solidFill>
                <a:schemeClr val="tx2">
                  <a:lumMod val="50000"/>
                  <a:lumOff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2BF-4228-AB4B-ED0D7FBFFBAC}"/>
            </c:ext>
          </c:extLst>
        </c:ser>
        <c:dLbls>
          <c:dLblPos val="outEnd"/>
          <c:showLegendKey val="0"/>
          <c:showVal val="1"/>
          <c:showCatName val="0"/>
          <c:showSerName val="0"/>
          <c:showPercent val="0"/>
          <c:showBubbleSize val="0"/>
        </c:dLbls>
        <c:gapWidth val="194"/>
        <c:overlap val="-31"/>
        <c:axId val="1073289136"/>
        <c:axId val="1073286256"/>
      </c:barChart>
      <c:catAx>
        <c:axId val="10732891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73286256"/>
        <c:crosses val="autoZero"/>
        <c:auto val="1"/>
        <c:lblAlgn val="ctr"/>
        <c:lblOffset val="100"/>
        <c:noMultiLvlLbl val="0"/>
      </c:catAx>
      <c:valAx>
        <c:axId val="1073286256"/>
        <c:scaling>
          <c:orientation val="minMax"/>
        </c:scaling>
        <c:delete val="1"/>
        <c:axPos val="l"/>
        <c:numFmt formatCode="General" sourceLinked="1"/>
        <c:majorTickMark val="out"/>
        <c:minorTickMark val="none"/>
        <c:tickLblPos val="nextTo"/>
        <c:crossAx val="107328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00B0F0"/>
                </a:gs>
                <a:gs pos="100000">
                  <a:schemeClr val="accent6">
                    <a:lumMod val="75000"/>
                  </a:schemeClr>
                </a:gs>
              </a:gsLst>
              <a:lin ang="6000000" scaled="0"/>
            </a:gradFill>
            <a:ln>
              <a:noFill/>
            </a:ln>
          </c:spPr>
          <c:dPt>
            <c:idx val="0"/>
            <c:bubble3D val="0"/>
            <c:spPr>
              <a:gradFill>
                <a:gsLst>
                  <a:gs pos="100000">
                    <a:srgbClr val="E709B2"/>
                  </a:gs>
                  <a:gs pos="100000">
                    <a:schemeClr val="accent6">
                      <a:lumMod val="75000"/>
                    </a:schemeClr>
                  </a:gs>
                </a:gsLst>
                <a:lin ang="10800000" scaled="0"/>
              </a:gradFill>
              <a:ln w="19050">
                <a:noFill/>
              </a:ln>
              <a:effectLst/>
            </c:spPr>
            <c:extLst>
              <c:ext xmlns:c16="http://schemas.microsoft.com/office/drawing/2014/chart" uri="{C3380CC4-5D6E-409C-BE32-E72D297353CC}">
                <c16:uniqueId val="{00000001-6421-46C1-B29A-17FC0D336D37}"/>
              </c:ext>
            </c:extLst>
          </c:dPt>
          <c:dPt>
            <c:idx val="1"/>
            <c:bubble3D val="0"/>
            <c:spPr>
              <a:gradFill>
                <a:gsLst>
                  <a:gs pos="0">
                    <a:schemeClr val="bg1">
                      <a:lumMod val="95000"/>
                    </a:schemeClr>
                  </a:gs>
                  <a:gs pos="100000">
                    <a:schemeClr val="bg1">
                      <a:lumMod val="85000"/>
                    </a:schemeClr>
                  </a:gs>
                </a:gsLst>
                <a:lin ang="6000000" scaled="0"/>
              </a:gradFill>
              <a:ln w="19050">
                <a:noFill/>
              </a:ln>
              <a:effectLst/>
            </c:spPr>
            <c:extLst>
              <c:ext xmlns:c16="http://schemas.microsoft.com/office/drawing/2014/chart" uri="{C3380CC4-5D6E-409C-BE32-E72D297353CC}">
                <c16:uniqueId val="{00000003-6421-46C1-B29A-17FC0D336D3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6421-46C1-B29A-17FC0D336D3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F1C-40B4-B82E-5D1EE634D1F7}"/>
              </c:ext>
            </c:extLst>
          </c:dPt>
          <c:dPt>
            <c:idx val="1"/>
            <c:bubble3D val="0"/>
            <c:spPr>
              <a:gradFill>
                <a:gsLst>
                  <a:gs pos="0">
                    <a:srgbClr val="00B0F0"/>
                  </a:gs>
                  <a:gs pos="100000">
                    <a:schemeClr val="accent1">
                      <a:lumMod val="75000"/>
                    </a:schemeClr>
                  </a:gs>
                </a:gsLst>
                <a:lin ang="6000000" scaled="0"/>
              </a:gradFill>
              <a:ln w="19050">
                <a:noFill/>
              </a:ln>
              <a:effectLst/>
            </c:spPr>
            <c:extLst>
              <c:ext xmlns:c16="http://schemas.microsoft.com/office/drawing/2014/chart" uri="{C3380CC4-5D6E-409C-BE32-E72D297353CC}">
                <c16:uniqueId val="{00000003-9F1C-40B4-B82E-5D1EE634D1F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9F1C-40B4-B82E-5D1EE634D1F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945218614284868E-2"/>
          <c:y val="0"/>
          <c:w val="0.70540678718371763"/>
          <c:h val="0.85573788368611292"/>
        </c:manualLayout>
      </c:layout>
      <c:doughnutChart>
        <c:varyColors val="1"/>
        <c:ser>
          <c:idx val="0"/>
          <c:order val="0"/>
          <c:dPt>
            <c:idx val="0"/>
            <c:bubble3D val="0"/>
            <c:spPr>
              <a:gradFill>
                <a:gsLst>
                  <a:gs pos="0">
                    <a:srgbClr val="00B0F0"/>
                  </a:gs>
                  <a:gs pos="100000">
                    <a:schemeClr val="accent6">
                      <a:lumMod val="75000"/>
                    </a:schemeClr>
                  </a:gs>
                </a:gsLst>
                <a:lin ang="6000000" scaled="0"/>
              </a:gradFill>
              <a:ln w="19050">
                <a:solidFill>
                  <a:schemeClr val="lt1"/>
                </a:solidFill>
              </a:ln>
              <a:effectLst/>
            </c:spPr>
            <c:extLst>
              <c:ext xmlns:c16="http://schemas.microsoft.com/office/drawing/2014/chart" uri="{C3380CC4-5D6E-409C-BE32-E72D297353CC}">
                <c16:uniqueId val="{00000001-7AC3-4309-AC47-835D56B67693}"/>
              </c:ext>
            </c:extLst>
          </c:dPt>
          <c:dPt>
            <c:idx val="1"/>
            <c:bubble3D val="0"/>
            <c:spPr>
              <a:solidFill>
                <a:schemeClr val="bg1">
                  <a:lumMod val="85000"/>
                  <a:alpha val="95000"/>
                </a:schemeClr>
              </a:solidFill>
              <a:ln w="19050">
                <a:solidFill>
                  <a:schemeClr val="lt1"/>
                </a:solidFill>
              </a:ln>
              <a:effectLst/>
            </c:spPr>
            <c:extLst>
              <c:ext xmlns:c16="http://schemas.microsoft.com/office/drawing/2014/chart" uri="{C3380CC4-5D6E-409C-BE32-E72D297353CC}">
                <c16:uniqueId val="{00000003-7AC3-4309-AC47-835D56B6769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7AC3-4309-AC47-835D56B6769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32407407407407407"/>
          <c:w val="0.75526640419947499"/>
          <c:h val="0.36482283464566928"/>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7C9-4472-93A8-6AEF8F778FED}"/>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7C9-4472-93A8-6AEF8F778FED}"/>
            </c:ext>
          </c:extLst>
        </c:ser>
        <c:dLbls>
          <c:showLegendKey val="0"/>
          <c:showVal val="0"/>
          <c:showCatName val="0"/>
          <c:showSerName val="0"/>
          <c:showPercent val="0"/>
          <c:showBubbleSize val="0"/>
        </c:dLbls>
        <c:gapWidth val="1"/>
        <c:overlap val="100"/>
        <c:axId val="1152336912"/>
        <c:axId val="1152344592"/>
      </c:barChart>
      <c:catAx>
        <c:axId val="1152336912"/>
        <c:scaling>
          <c:orientation val="minMax"/>
        </c:scaling>
        <c:delete val="1"/>
        <c:axPos val="l"/>
        <c:majorTickMark val="out"/>
        <c:minorTickMark val="none"/>
        <c:tickLblPos val="nextTo"/>
        <c:crossAx val="1152344592"/>
        <c:crosses val="autoZero"/>
        <c:auto val="1"/>
        <c:lblAlgn val="ctr"/>
        <c:lblOffset val="100"/>
        <c:noMultiLvlLbl val="0"/>
      </c:catAx>
      <c:valAx>
        <c:axId val="1152344592"/>
        <c:scaling>
          <c:orientation val="minMax"/>
          <c:max val="4"/>
        </c:scaling>
        <c:delete val="1"/>
        <c:axPos val="b"/>
        <c:numFmt formatCode="0.0" sourceLinked="1"/>
        <c:majorTickMark val="out"/>
        <c:minorTickMark val="none"/>
        <c:tickLblPos val="nextTo"/>
        <c:crossAx val="115233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66F75B4-9A17-461B-ABAF-A27AA466462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80B34165-7F58-4B4D-BC7A-3ABEB02CD663}">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plotSurface>
          <cx:spPr>
            <a:solidFill>
              <a:schemeClr val="accent5">
                <a:lumMod val="75000"/>
              </a:schemeClr>
            </a:solidFill>
          </cx:spPr>
        </cx:plotSurface>
        <cx:series layoutId="treemap" uniqueId="{066F75B4-9A17-461B-ABAF-A27AA4664628}">
          <cx:dataPt idx="2">
            <cx:spPr>
              <a:solidFill>
                <a:srgbClr val="5B9BD5">
                  <a:lumMod val="75000"/>
                </a:srgbClr>
              </a:solidFill>
              <a:ln>
                <a:solidFill>
                  <a:srgbClr val="5B9BD5">
                    <a:lumMod val="75000"/>
                  </a:srgbClr>
                </a:solidFill>
              </a:ln>
            </cx:spPr>
          </cx:dataPt>
          <cx:dataLabels pos="inEnd">
            <cx:txPr>
              <a:bodyPr spcFirstLastPara="1" vertOverflow="ellipsis" horzOverflow="overflow" wrap="square" lIns="0" tIns="0" rIns="0" bIns="0" anchor="ctr" anchorCtr="1"/>
              <a:lstStyle/>
              <a:p>
                <a:pPr algn="ctr" rtl="0">
                  <a:defRPr sz="1400"/>
                </a:pPr>
                <a:endParaRPr lang="en-US" sz="1400" b="0"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80B34165-7F58-4B4D-BC7A-3ABEB02CD663}">
          <cx:spPr>
            <a:gradFill>
              <a:gsLst>
                <a:gs pos="0">
                  <a:schemeClr val="accent6">
                    <a:lumMod val="50000"/>
                  </a:schemeClr>
                </a:gs>
                <a:gs pos="100000">
                  <a:schemeClr val="accent6">
                    <a:lumMod val="75000"/>
                  </a:schemeClr>
                </a:gs>
              </a:gsLst>
              <a:lin ang="6000000" scaled="0"/>
            </a:gradFill>
            <a:ln>
              <a:noFill/>
            </a:ln>
          </cx:spPr>
          <cx:dataLabels>
            <cx:txPr>
              <a:bodyPr spcFirstLastPara="1" vertOverflow="ellipsis" horzOverflow="overflow" wrap="square" lIns="0" tIns="0" rIns="0" bIns="0" anchor="ctr" anchorCtr="1"/>
              <a:lstStyle/>
              <a:p>
                <a:pPr algn="ctr" rtl="0">
                  <a:defRPr sz="1100">
                    <a:solidFill>
                      <a:schemeClr val="bg1"/>
                    </a:solidFill>
                  </a:defRPr>
                </a:pPr>
                <a:endParaRPr lang="en-US" sz="11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400" b="1"/>
            </a:pPr>
            <a:endParaRPr lang="en-US" sz="14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0.xml"/><Relationship Id="rId18" Type="http://schemas.openxmlformats.org/officeDocument/2006/relationships/image" Target="../media/image11.svg"/><Relationship Id="rId3" Type="http://schemas.openxmlformats.org/officeDocument/2006/relationships/image" Target="../media/image3.png"/><Relationship Id="rId7" Type="http://schemas.openxmlformats.org/officeDocument/2006/relationships/image" Target="../media/image7.png"/><Relationship Id="rId12" Type="http://schemas.microsoft.com/office/2014/relationships/chartEx" Target="../charts/chartEx4.xml"/><Relationship Id="rId17" Type="http://schemas.openxmlformats.org/officeDocument/2006/relationships/image" Target="../media/image10.png"/><Relationship Id="rId2" Type="http://schemas.openxmlformats.org/officeDocument/2006/relationships/image" Target="../media/image2.png"/><Relationship Id="rId16" Type="http://schemas.openxmlformats.org/officeDocument/2006/relationships/image" Target="../media/image9.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8.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4.png"/><Relationship Id="rId9" Type="http://schemas.microsoft.com/office/2014/relationships/chartEx" Target="../charts/chartEx3.xml"/><Relationship Id="rId1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12701</xdr:rowOff>
    </xdr:from>
    <xdr:to>
      <xdr:col>8</xdr:col>
      <xdr:colOff>508000</xdr:colOff>
      <xdr:row>7</xdr:row>
      <xdr:rowOff>171451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E199948-BC4C-0B0A-1A56-1FBC4A51D7D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58050" y="406401"/>
              <a:ext cx="182880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xdr:colOff>
      <xdr:row>7</xdr:row>
      <xdr:rowOff>12699</xdr:rowOff>
    </xdr:from>
    <xdr:to>
      <xdr:col>6</xdr:col>
      <xdr:colOff>76200</xdr:colOff>
      <xdr:row>14</xdr:row>
      <xdr:rowOff>15874</xdr:rowOff>
    </xdr:to>
    <xdr:graphicFrame macro="">
      <xdr:nvGraphicFramePr>
        <xdr:cNvPr id="2" name="Chart 1">
          <a:extLst>
            <a:ext uri="{FF2B5EF4-FFF2-40B4-BE49-F238E27FC236}">
              <a16:creationId xmlns:a16="http://schemas.microsoft.com/office/drawing/2014/main" id="{9E714986-F8DB-9234-BF40-20C5A0CB56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654050</xdr:colOff>
      <xdr:row>1</xdr:row>
      <xdr:rowOff>31751</xdr:rowOff>
    </xdr:from>
    <xdr:to>
      <xdr:col>10</xdr:col>
      <xdr:colOff>501650</xdr:colOff>
      <xdr:row>8</xdr:row>
      <xdr:rowOff>12701</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E1F82516-B876-37E3-E871-FC0D5411E4E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6369050" y="228601"/>
              <a:ext cx="1828800" cy="1358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1</xdr:row>
      <xdr:rowOff>19050</xdr:rowOff>
    </xdr:from>
    <xdr:to>
      <xdr:col>7</xdr:col>
      <xdr:colOff>273050</xdr:colOff>
      <xdr:row>6</xdr:row>
      <xdr:rowOff>82550</xdr:rowOff>
    </xdr:to>
    <xdr:graphicFrame macro="">
      <xdr:nvGraphicFramePr>
        <xdr:cNvPr id="4" name="Chart 3">
          <a:extLst>
            <a:ext uri="{FF2B5EF4-FFF2-40B4-BE49-F238E27FC236}">
              <a16:creationId xmlns:a16="http://schemas.microsoft.com/office/drawing/2014/main" id="{7C46A596-4504-8608-09DD-D9D442D0E4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25400</xdr:colOff>
      <xdr:row>9</xdr:row>
      <xdr:rowOff>6350</xdr:rowOff>
    </xdr:from>
    <xdr:to>
      <xdr:col>10</xdr:col>
      <xdr:colOff>533400</xdr:colOff>
      <xdr:row>22</xdr:row>
      <xdr:rowOff>161919</xdr:rowOff>
    </xdr:to>
    <mc:AlternateContent xmlns:mc="http://schemas.openxmlformats.org/markup-compatibility/2006" xmlns:a14="http://schemas.microsoft.com/office/drawing/2010/main">
      <mc:Choice Requires="a14">
        <xdr:graphicFrame macro="">
          <xdr:nvGraphicFramePr>
            <xdr:cNvPr id="5" name="Education Field 3">
              <a:extLst>
                <a:ext uri="{FF2B5EF4-FFF2-40B4-BE49-F238E27FC236}">
                  <a16:creationId xmlns:a16="http://schemas.microsoft.com/office/drawing/2014/main" id="{1621E8AB-0CD9-C3B1-0E9B-68676FF07D0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6400800" y="17780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6350</xdr:colOff>
      <xdr:row>3</xdr:row>
      <xdr:rowOff>19050</xdr:rowOff>
    </xdr:from>
    <xdr:to>
      <xdr:col>6</xdr:col>
      <xdr:colOff>514350</xdr:colOff>
      <xdr:row>16</xdr:row>
      <xdr:rowOff>174619</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7244EC4A-F8B5-E039-E98F-EDDDB08BBB6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924300" y="6096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3</xdr:row>
      <xdr:rowOff>1</xdr:rowOff>
    </xdr:from>
    <xdr:to>
      <xdr:col>8</xdr:col>
      <xdr:colOff>546100</xdr:colOff>
      <xdr:row>8</xdr:row>
      <xdr:rowOff>50801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E837C53-5F9E-B72C-BF99-A0425C67E57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899150" y="590551"/>
              <a:ext cx="1206500" cy="1035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279400</xdr:colOff>
      <xdr:row>3</xdr:row>
      <xdr:rowOff>9525</xdr:rowOff>
    </xdr:from>
    <xdr:to>
      <xdr:col>12</xdr:col>
      <xdr:colOff>546100</xdr:colOff>
      <xdr:row>10</xdr:row>
      <xdr:rowOff>31750</xdr:rowOff>
    </xdr:to>
    <xdr:graphicFrame macro="">
      <xdr:nvGraphicFramePr>
        <xdr:cNvPr id="4" name="Chart 3">
          <a:extLst>
            <a:ext uri="{FF2B5EF4-FFF2-40B4-BE49-F238E27FC236}">
              <a16:creationId xmlns:a16="http://schemas.microsoft.com/office/drawing/2014/main" id="{A5825FCB-8CC7-23A0-0D0B-6C0A94703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657225</xdr:colOff>
      <xdr:row>1</xdr:row>
      <xdr:rowOff>184150</xdr:rowOff>
    </xdr:from>
    <xdr:to>
      <xdr:col>9</xdr:col>
      <xdr:colOff>606425</xdr:colOff>
      <xdr:row>15</xdr:row>
      <xdr:rowOff>171450</xdr:rowOff>
    </xdr:to>
    <xdr:graphicFrame macro="">
      <xdr:nvGraphicFramePr>
        <xdr:cNvPr id="2" name="Chart 1">
          <a:extLst>
            <a:ext uri="{FF2B5EF4-FFF2-40B4-BE49-F238E27FC236}">
              <a16:creationId xmlns:a16="http://schemas.microsoft.com/office/drawing/2014/main" id="{108B72A4-0A6C-9548-8331-F149C75777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260350</xdr:colOff>
      <xdr:row>13</xdr:row>
      <xdr:rowOff>107951</xdr:rowOff>
    </xdr:from>
    <xdr:to>
      <xdr:col>4</xdr:col>
      <xdr:colOff>1314450</xdr:colOff>
      <xdr:row>19</xdr:row>
      <xdr:rowOff>171450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D7880A2-C529-7FF2-A2E4-C60737CFD7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0350" y="2667001"/>
              <a:ext cx="5797550" cy="12445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3175</xdr:colOff>
      <xdr:row>2</xdr:row>
      <xdr:rowOff>12700</xdr:rowOff>
    </xdr:from>
    <xdr:to>
      <xdr:col>9</xdr:col>
      <xdr:colOff>612775</xdr:colOff>
      <xdr:row>16</xdr:row>
      <xdr:rowOff>0</xdr:rowOff>
    </xdr:to>
    <xdr:graphicFrame macro="">
      <xdr:nvGraphicFramePr>
        <xdr:cNvPr id="2" name="Chart 1">
          <a:extLst>
            <a:ext uri="{FF2B5EF4-FFF2-40B4-BE49-F238E27FC236}">
              <a16:creationId xmlns:a16="http://schemas.microsoft.com/office/drawing/2014/main" id="{E1DB445F-518B-5A25-EBE7-E90DE2BC26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79375</xdr:colOff>
      <xdr:row>1</xdr:row>
      <xdr:rowOff>6350</xdr:rowOff>
    </xdr:from>
    <xdr:to>
      <xdr:col>9</xdr:col>
      <xdr:colOff>28575</xdr:colOff>
      <xdr:row>14</xdr:row>
      <xdr:rowOff>190500</xdr:rowOff>
    </xdr:to>
    <xdr:graphicFrame macro="">
      <xdr:nvGraphicFramePr>
        <xdr:cNvPr id="3" name="Chart 2">
          <a:extLst>
            <a:ext uri="{FF2B5EF4-FFF2-40B4-BE49-F238E27FC236}">
              <a16:creationId xmlns:a16="http://schemas.microsoft.com/office/drawing/2014/main" id="{83910BBB-AAB5-0B99-D273-D7B74C4CB7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12700</xdr:colOff>
      <xdr:row>10</xdr:row>
      <xdr:rowOff>19051</xdr:rowOff>
    </xdr:from>
    <xdr:to>
      <xdr:col>1</xdr:col>
      <xdr:colOff>1238250</xdr:colOff>
      <xdr:row>16</xdr:row>
      <xdr:rowOff>95251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24B407E8-B54C-D388-127D-D6400768249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27100" y="1987551"/>
              <a:ext cx="122555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158750</xdr:colOff>
      <xdr:row>1</xdr:row>
      <xdr:rowOff>1</xdr:rowOff>
    </xdr:from>
    <xdr:to>
      <xdr:col>12</xdr:col>
      <xdr:colOff>6350</xdr:colOff>
      <xdr:row>11</xdr:row>
      <xdr:rowOff>190501</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63DE0BB4-E88A-5AF6-4655-652B48AF588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378700" y="196851"/>
              <a:ext cx="1828800" cy="2159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469900</xdr:colOff>
      <xdr:row>0</xdr:row>
      <xdr:rowOff>168275</xdr:rowOff>
    </xdr:from>
    <xdr:to>
      <xdr:col>12</xdr:col>
      <xdr:colOff>419100</xdr:colOff>
      <xdr:row>14</xdr:row>
      <xdr:rowOff>155575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98D8CCA-8A9E-F26A-6383-D093534370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89500" y="1682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27</xdr:col>
      <xdr:colOff>201597</xdr:colOff>
      <xdr:row>3</xdr:row>
      <xdr:rowOff>147737</xdr:rowOff>
    </xdr:from>
    <xdr:to>
      <xdr:col>30</xdr:col>
      <xdr:colOff>43298</xdr:colOff>
      <xdr:row>7</xdr:row>
      <xdr:rowOff>18429</xdr:rowOff>
    </xdr:to>
    <xdr:grpSp>
      <xdr:nvGrpSpPr>
        <xdr:cNvPr id="60" name="Group 59">
          <a:extLst>
            <a:ext uri="{FF2B5EF4-FFF2-40B4-BE49-F238E27FC236}">
              <a16:creationId xmlns:a16="http://schemas.microsoft.com/office/drawing/2014/main" id="{9DB5A668-B42A-9876-C9C7-640D474A712F}"/>
            </a:ext>
          </a:extLst>
        </xdr:cNvPr>
        <xdr:cNvGrpSpPr/>
      </xdr:nvGrpSpPr>
      <xdr:grpSpPr>
        <a:xfrm>
          <a:off x="17938302" y="710578"/>
          <a:ext cx="2396132" cy="621146"/>
          <a:chOff x="22628643" y="2615577"/>
          <a:chExt cx="2396132" cy="621146"/>
        </a:xfrm>
      </xdr:grpSpPr>
      <xdr:sp macro="" textlink="">
        <xdr:nvSpPr>
          <xdr:cNvPr id="57" name="Rectangle 56">
            <a:extLst>
              <a:ext uri="{FF2B5EF4-FFF2-40B4-BE49-F238E27FC236}">
                <a16:creationId xmlns:a16="http://schemas.microsoft.com/office/drawing/2014/main" id="{DFB00A01-5EC1-7501-6CA2-31A4DB4D8C13}"/>
              </a:ext>
            </a:extLst>
          </xdr:cNvPr>
          <xdr:cNvSpPr/>
        </xdr:nvSpPr>
        <xdr:spPr>
          <a:xfrm>
            <a:off x="22628643" y="2615577"/>
            <a:ext cx="2396132" cy="62114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Star: 5 Points 6">
            <a:extLst>
              <a:ext uri="{FF2B5EF4-FFF2-40B4-BE49-F238E27FC236}">
                <a16:creationId xmlns:a16="http://schemas.microsoft.com/office/drawing/2014/main" id="{5A48CFB3-22FA-4C32-81D5-30EF2C3B23B5}"/>
              </a:ext>
            </a:extLst>
          </xdr:cNvPr>
          <xdr:cNvSpPr/>
        </xdr:nvSpPr>
        <xdr:spPr>
          <a:xfrm>
            <a:off x="22730114" y="2641025"/>
            <a:ext cx="570182" cy="516128"/>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sp macro="" textlink="">
        <xdr:nvSpPr>
          <xdr:cNvPr id="10" name="Star: 5 Points 9">
            <a:extLst>
              <a:ext uri="{FF2B5EF4-FFF2-40B4-BE49-F238E27FC236}">
                <a16:creationId xmlns:a16="http://schemas.microsoft.com/office/drawing/2014/main" id="{CD104F59-8ED4-4C59-8E35-57C4EEB57503}"/>
              </a:ext>
            </a:extLst>
          </xdr:cNvPr>
          <xdr:cNvSpPr/>
        </xdr:nvSpPr>
        <xdr:spPr>
          <a:xfrm>
            <a:off x="23336940" y="2626593"/>
            <a:ext cx="570182" cy="516128"/>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Star: 5 Points 19">
            <a:extLst>
              <a:ext uri="{FF2B5EF4-FFF2-40B4-BE49-F238E27FC236}">
                <a16:creationId xmlns:a16="http://schemas.microsoft.com/office/drawing/2014/main" id="{75FE946F-C71A-435F-9A4D-B41C3C78B3E1}"/>
              </a:ext>
            </a:extLst>
          </xdr:cNvPr>
          <xdr:cNvSpPr/>
        </xdr:nvSpPr>
        <xdr:spPr>
          <a:xfrm>
            <a:off x="23865740" y="2641025"/>
            <a:ext cx="570182" cy="516128"/>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Star: 5 Points 21">
            <a:extLst>
              <a:ext uri="{FF2B5EF4-FFF2-40B4-BE49-F238E27FC236}">
                <a16:creationId xmlns:a16="http://schemas.microsoft.com/office/drawing/2014/main" id="{4BB3E585-59F0-430B-9BB5-EC28B7DFBB3F}"/>
              </a:ext>
            </a:extLst>
          </xdr:cNvPr>
          <xdr:cNvSpPr/>
        </xdr:nvSpPr>
        <xdr:spPr>
          <a:xfrm>
            <a:off x="24411746" y="2641025"/>
            <a:ext cx="570182" cy="516128"/>
          </a:xfrm>
          <a:prstGeom prst="star5">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oneCellAnchor>
    <xdr:from>
      <xdr:col>4</xdr:col>
      <xdr:colOff>230459</xdr:colOff>
      <xdr:row>2</xdr:row>
      <xdr:rowOff>46712</xdr:rowOff>
    </xdr:from>
    <xdr:ext cx="18676759" cy="8848587"/>
    <xdr:grpSp>
      <xdr:nvGrpSpPr>
        <xdr:cNvPr id="2" name="Shape 2">
          <a:extLst>
            <a:ext uri="{FF2B5EF4-FFF2-40B4-BE49-F238E27FC236}">
              <a16:creationId xmlns:a16="http://schemas.microsoft.com/office/drawing/2014/main" id="{00000000-0008-0000-0300-000002000000}"/>
            </a:ext>
          </a:extLst>
        </xdr:cNvPr>
        <xdr:cNvGrpSpPr/>
      </xdr:nvGrpSpPr>
      <xdr:grpSpPr>
        <a:xfrm>
          <a:off x="2828186" y="421939"/>
          <a:ext cx="18676759" cy="8848587"/>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1"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1"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5</xdr:col>
      <xdr:colOff>55217</xdr:colOff>
      <xdr:row>8</xdr:row>
      <xdr:rowOff>131379</xdr:rowOff>
    </xdr:from>
    <xdr:to>
      <xdr:col>9</xdr:col>
      <xdr:colOff>593587</xdr:colOff>
      <xdr:row>11</xdr:row>
      <xdr:rowOff>21896</xdr:rowOff>
    </xdr:to>
    <xdr:sp macro="" textlink="">
      <xdr:nvSpPr>
        <xdr:cNvPr id="3" name="TextBox 2">
          <a:extLst>
            <a:ext uri="{FF2B5EF4-FFF2-40B4-BE49-F238E27FC236}">
              <a16:creationId xmlns:a16="http://schemas.microsoft.com/office/drawing/2014/main" id="{4CC0835C-CC31-E379-D93C-9614E2B63A53}"/>
            </a:ext>
          </a:extLst>
        </xdr:cNvPr>
        <xdr:cNvSpPr txBox="1"/>
      </xdr:nvSpPr>
      <xdr:spPr>
        <a:xfrm>
          <a:off x="3339700" y="1620345"/>
          <a:ext cx="3165956" cy="44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kern="1200">
              <a:solidFill>
                <a:srgbClr val="C00000"/>
              </a:solidFill>
              <a:latin typeface="Arial Black" panose="020B0A04020102020204" pitchFamily="34" charset="0"/>
            </a:rPr>
            <a:t>TOTAL</a:t>
          </a:r>
          <a:r>
            <a:rPr lang="en-IN" sz="2000" kern="1200" baseline="0">
              <a:solidFill>
                <a:srgbClr val="C00000"/>
              </a:solidFill>
              <a:latin typeface="Arial Black" panose="020B0A04020102020204" pitchFamily="34" charset="0"/>
            </a:rPr>
            <a:t> EMPLOYEES</a:t>
          </a:r>
          <a:endParaRPr lang="en-IN" sz="2000" kern="1200">
            <a:solidFill>
              <a:srgbClr val="C00000"/>
            </a:solidFill>
            <a:latin typeface="Arial Black" panose="020B0A04020102020204" pitchFamily="34" charset="0"/>
          </a:endParaRPr>
        </a:p>
      </xdr:txBody>
    </xdr:sp>
    <xdr:clientData/>
  </xdr:twoCellAnchor>
  <xdr:twoCellAnchor>
    <xdr:from>
      <xdr:col>4</xdr:col>
      <xdr:colOff>65129</xdr:colOff>
      <xdr:row>11</xdr:row>
      <xdr:rowOff>16282</xdr:rowOff>
    </xdr:from>
    <xdr:to>
      <xdr:col>10</xdr:col>
      <xdr:colOff>130256</xdr:colOff>
      <xdr:row>14</xdr:row>
      <xdr:rowOff>164224</xdr:rowOff>
    </xdr:to>
    <xdr:sp macro="" textlink="KPI!A8">
      <xdr:nvSpPr>
        <xdr:cNvPr id="5" name="TextBox 4">
          <a:extLst>
            <a:ext uri="{FF2B5EF4-FFF2-40B4-BE49-F238E27FC236}">
              <a16:creationId xmlns:a16="http://schemas.microsoft.com/office/drawing/2014/main" id="{3B6894BE-8335-76C3-A549-9D3BE8F2AE76}"/>
            </a:ext>
          </a:extLst>
        </xdr:cNvPr>
        <xdr:cNvSpPr txBox="1"/>
      </xdr:nvSpPr>
      <xdr:spPr>
        <a:xfrm>
          <a:off x="2662856" y="2080032"/>
          <a:ext cx="3961718" cy="710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6DB868-B711-421E-ABA2-6E209DD45517}" type="TxLink">
            <a:rPr lang="en-US" sz="4400" b="1" i="0" u="none" strike="noStrike" kern="1200">
              <a:solidFill>
                <a:srgbClr val="002060"/>
              </a:solidFill>
              <a:latin typeface="Calibri"/>
              <a:ea typeface="Calibri"/>
              <a:cs typeface="Calibri"/>
            </a:rPr>
            <a:pPr algn="ctr"/>
            <a:t>1470</a:t>
          </a:fld>
          <a:endParaRPr lang="en-IN" sz="2800" b="1" kern="1200">
            <a:solidFill>
              <a:srgbClr val="002060"/>
            </a:solidFill>
          </a:endParaRPr>
        </a:p>
      </xdr:txBody>
    </xdr:sp>
    <xdr:clientData/>
  </xdr:twoCellAnchor>
  <xdr:twoCellAnchor>
    <xdr:from>
      <xdr:col>9</xdr:col>
      <xdr:colOff>339444</xdr:colOff>
      <xdr:row>11</xdr:row>
      <xdr:rowOff>48142</xdr:rowOff>
    </xdr:from>
    <xdr:to>
      <xdr:col>15</xdr:col>
      <xdr:colOff>404572</xdr:colOff>
      <xdr:row>13</xdr:row>
      <xdr:rowOff>172252</xdr:rowOff>
    </xdr:to>
    <xdr:sp macro="" textlink="KPI!B8">
      <xdr:nvSpPr>
        <xdr:cNvPr id="85" name="TextBox 84">
          <a:extLst>
            <a:ext uri="{FF2B5EF4-FFF2-40B4-BE49-F238E27FC236}">
              <a16:creationId xmlns:a16="http://schemas.microsoft.com/office/drawing/2014/main" id="{1E274266-E6E1-4FA3-AF14-C7EF9373EBD3}"/>
            </a:ext>
          </a:extLst>
        </xdr:cNvPr>
        <xdr:cNvSpPr txBox="1"/>
      </xdr:nvSpPr>
      <xdr:spPr>
        <a:xfrm>
          <a:off x="6251513" y="2095470"/>
          <a:ext cx="4006507" cy="49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4DDCD4-F810-435E-A9D0-BF67AC1A15F3}" type="TxLink">
            <a:rPr lang="en-US" sz="4400" b="1" i="0" u="none" strike="noStrike" kern="1200">
              <a:solidFill>
                <a:srgbClr val="002060"/>
              </a:solidFill>
              <a:latin typeface="Calibri"/>
              <a:ea typeface="Calibri"/>
              <a:cs typeface="Calibri"/>
            </a:rPr>
            <a:pPr algn="ctr"/>
            <a:t>237</a:t>
          </a:fld>
          <a:endParaRPr lang="en-IN" sz="8000" b="1" kern="1200">
            <a:solidFill>
              <a:srgbClr val="002060"/>
            </a:solidFill>
          </a:endParaRPr>
        </a:p>
      </xdr:txBody>
    </xdr:sp>
    <xdr:clientData/>
  </xdr:twoCellAnchor>
  <xdr:twoCellAnchor>
    <xdr:from>
      <xdr:col>15</xdr:col>
      <xdr:colOff>131428</xdr:colOff>
      <xdr:row>11</xdr:row>
      <xdr:rowOff>45221</xdr:rowOff>
    </xdr:from>
    <xdr:to>
      <xdr:col>21</xdr:col>
      <xdr:colOff>196555</xdr:colOff>
      <xdr:row>14</xdr:row>
      <xdr:rowOff>21896</xdr:rowOff>
    </xdr:to>
    <xdr:sp macro="" textlink="KPI!D8">
      <xdr:nvSpPr>
        <xdr:cNvPr id="86" name="TextBox 85">
          <a:extLst>
            <a:ext uri="{FF2B5EF4-FFF2-40B4-BE49-F238E27FC236}">
              <a16:creationId xmlns:a16="http://schemas.microsoft.com/office/drawing/2014/main" id="{5F6002FF-E937-4E16-B19F-316E086CF7A5}"/>
            </a:ext>
          </a:extLst>
        </xdr:cNvPr>
        <xdr:cNvSpPr txBox="1"/>
      </xdr:nvSpPr>
      <xdr:spPr>
        <a:xfrm>
          <a:off x="9984876" y="2092549"/>
          <a:ext cx="4006507" cy="535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B35288-C898-43FB-86AE-04EFF3F9D393}" type="TxLink">
            <a:rPr lang="en-US" sz="4400" b="1" i="0" u="none" strike="noStrike" kern="1200">
              <a:solidFill>
                <a:srgbClr val="002060"/>
              </a:solidFill>
              <a:latin typeface="Calibri"/>
              <a:ea typeface="Calibri"/>
              <a:cs typeface="Calibri"/>
            </a:rPr>
            <a:pPr algn="ctr"/>
            <a:t>1233</a:t>
          </a:fld>
          <a:endParaRPr lang="en-IN" sz="4400" b="1" kern="1200">
            <a:solidFill>
              <a:srgbClr val="002060"/>
            </a:solidFill>
          </a:endParaRPr>
        </a:p>
      </xdr:txBody>
    </xdr:sp>
    <xdr:clientData/>
  </xdr:twoCellAnchor>
  <xdr:twoCellAnchor>
    <xdr:from>
      <xdr:col>21</xdr:col>
      <xdr:colOff>120478</xdr:colOff>
      <xdr:row>11</xdr:row>
      <xdr:rowOff>56168</xdr:rowOff>
    </xdr:from>
    <xdr:to>
      <xdr:col>26</xdr:col>
      <xdr:colOff>842503</xdr:colOff>
      <xdr:row>13</xdr:row>
      <xdr:rowOff>142328</xdr:rowOff>
    </xdr:to>
    <xdr:sp macro="" textlink="KPI!E8">
      <xdr:nvSpPr>
        <xdr:cNvPr id="87" name="TextBox 86">
          <a:extLst>
            <a:ext uri="{FF2B5EF4-FFF2-40B4-BE49-F238E27FC236}">
              <a16:creationId xmlns:a16="http://schemas.microsoft.com/office/drawing/2014/main" id="{6DBAC33C-F096-4E2B-B768-38676BFDDF50}"/>
            </a:ext>
          </a:extLst>
        </xdr:cNvPr>
        <xdr:cNvSpPr txBox="1"/>
      </xdr:nvSpPr>
      <xdr:spPr>
        <a:xfrm>
          <a:off x="13915306" y="2103496"/>
          <a:ext cx="4006507" cy="458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542D91-A6D1-4CE6-AA6A-5078D3092BE9}" type="TxLink">
            <a:rPr lang="en-US" sz="4400" b="1" i="0" u="none" strike="noStrike" kern="1200">
              <a:solidFill>
                <a:srgbClr val="002060"/>
              </a:solidFill>
              <a:latin typeface="Calibri"/>
              <a:ea typeface="Calibri"/>
              <a:cs typeface="Calibri"/>
            </a:rPr>
            <a:pPr algn="ctr"/>
            <a:t>16.12%</a:t>
          </a:fld>
          <a:endParaRPr lang="en-IN" sz="4400" b="1" kern="1200">
            <a:solidFill>
              <a:srgbClr val="002060"/>
            </a:solidFill>
          </a:endParaRPr>
        </a:p>
      </xdr:txBody>
    </xdr:sp>
    <xdr:clientData/>
  </xdr:twoCellAnchor>
  <xdr:twoCellAnchor>
    <xdr:from>
      <xdr:col>4</xdr:col>
      <xdr:colOff>262807</xdr:colOff>
      <xdr:row>2</xdr:row>
      <xdr:rowOff>165652</xdr:rowOff>
    </xdr:from>
    <xdr:to>
      <xdr:col>10</xdr:col>
      <xdr:colOff>327934</xdr:colOff>
      <xdr:row>6</xdr:row>
      <xdr:rowOff>127473</xdr:rowOff>
    </xdr:to>
    <xdr:sp macro="" textlink="KPI!A8">
      <xdr:nvSpPr>
        <xdr:cNvPr id="94" name="TextBox 93">
          <a:extLst>
            <a:ext uri="{FF2B5EF4-FFF2-40B4-BE49-F238E27FC236}">
              <a16:creationId xmlns:a16="http://schemas.microsoft.com/office/drawing/2014/main" id="{B3A99F5C-F605-480E-ACD7-F3E3AA999949}"/>
            </a:ext>
          </a:extLst>
        </xdr:cNvPr>
        <xdr:cNvSpPr txBox="1"/>
      </xdr:nvSpPr>
      <xdr:spPr>
        <a:xfrm>
          <a:off x="2890393" y="537893"/>
          <a:ext cx="4006507" cy="706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2800" b="1" kern="1200">
            <a:solidFill>
              <a:srgbClr val="002060"/>
            </a:solidFill>
          </a:endParaRPr>
        </a:p>
      </xdr:txBody>
    </xdr:sp>
    <xdr:clientData/>
  </xdr:twoCellAnchor>
  <xdr:twoCellAnchor>
    <xdr:from>
      <xdr:col>9</xdr:col>
      <xdr:colOff>459828</xdr:colOff>
      <xdr:row>8</xdr:row>
      <xdr:rowOff>43794</xdr:rowOff>
    </xdr:from>
    <xdr:to>
      <xdr:col>15</xdr:col>
      <xdr:colOff>492672</xdr:colOff>
      <xdr:row>11</xdr:row>
      <xdr:rowOff>142328</xdr:rowOff>
    </xdr:to>
    <xdr:sp macro="" textlink="">
      <xdr:nvSpPr>
        <xdr:cNvPr id="98" name="TextBox 97">
          <a:extLst>
            <a:ext uri="{FF2B5EF4-FFF2-40B4-BE49-F238E27FC236}">
              <a16:creationId xmlns:a16="http://schemas.microsoft.com/office/drawing/2014/main" id="{4D35D5BA-0F1D-4134-85FF-4B2B0DCCCE77}"/>
            </a:ext>
          </a:extLst>
        </xdr:cNvPr>
        <xdr:cNvSpPr txBox="1"/>
      </xdr:nvSpPr>
      <xdr:spPr>
        <a:xfrm>
          <a:off x="6371897" y="1532760"/>
          <a:ext cx="3974223" cy="656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kern="1200">
              <a:solidFill>
                <a:srgbClr val="C00000"/>
              </a:solidFill>
              <a:latin typeface="Arial Black" panose="020B0A04020102020204" pitchFamily="34" charset="0"/>
            </a:rPr>
            <a:t>Attrition</a:t>
          </a:r>
        </a:p>
      </xdr:txBody>
    </xdr:sp>
    <xdr:clientData/>
  </xdr:twoCellAnchor>
  <xdr:twoCellAnchor>
    <xdr:from>
      <xdr:col>16</xdr:col>
      <xdr:colOff>328447</xdr:colOff>
      <xdr:row>8</xdr:row>
      <xdr:rowOff>110907</xdr:rowOff>
    </xdr:from>
    <xdr:to>
      <xdr:col>22</xdr:col>
      <xdr:colOff>54741</xdr:colOff>
      <xdr:row>11</xdr:row>
      <xdr:rowOff>65689</xdr:rowOff>
    </xdr:to>
    <xdr:sp macro="" textlink="">
      <xdr:nvSpPr>
        <xdr:cNvPr id="99" name="TextBox 98">
          <a:extLst>
            <a:ext uri="{FF2B5EF4-FFF2-40B4-BE49-F238E27FC236}">
              <a16:creationId xmlns:a16="http://schemas.microsoft.com/office/drawing/2014/main" id="{53EB308F-648C-4699-B461-8E41968DE628}"/>
            </a:ext>
          </a:extLst>
        </xdr:cNvPr>
        <xdr:cNvSpPr txBox="1"/>
      </xdr:nvSpPr>
      <xdr:spPr>
        <a:xfrm>
          <a:off x="10838792" y="1599873"/>
          <a:ext cx="3667673" cy="513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baseline="0">
              <a:solidFill>
                <a:srgbClr val="C00000"/>
              </a:solidFill>
              <a:latin typeface="Arial Black" panose="020B0A04020102020204" pitchFamily="34" charset="0"/>
            </a:rPr>
            <a:t>Active Employees</a:t>
          </a:r>
          <a:endParaRPr lang="en-IN" sz="2400" kern="1200">
            <a:solidFill>
              <a:srgbClr val="C00000"/>
            </a:solidFill>
            <a:latin typeface="Arial Black" panose="020B0A04020102020204" pitchFamily="34" charset="0"/>
          </a:endParaRPr>
        </a:p>
      </xdr:txBody>
    </xdr:sp>
    <xdr:clientData/>
  </xdr:twoCellAnchor>
  <xdr:twoCellAnchor>
    <xdr:from>
      <xdr:col>22</xdr:col>
      <xdr:colOff>229962</xdr:colOff>
      <xdr:row>8</xdr:row>
      <xdr:rowOff>87587</xdr:rowOff>
    </xdr:from>
    <xdr:to>
      <xdr:col>26</xdr:col>
      <xdr:colOff>768332</xdr:colOff>
      <xdr:row>11</xdr:row>
      <xdr:rowOff>51409</xdr:rowOff>
    </xdr:to>
    <xdr:sp macro="" textlink="">
      <xdr:nvSpPr>
        <xdr:cNvPr id="100" name="TextBox 99">
          <a:extLst>
            <a:ext uri="{FF2B5EF4-FFF2-40B4-BE49-F238E27FC236}">
              <a16:creationId xmlns:a16="http://schemas.microsoft.com/office/drawing/2014/main" id="{DE54CE0F-8841-4808-A94B-0D9E44AD702D}"/>
            </a:ext>
          </a:extLst>
        </xdr:cNvPr>
        <xdr:cNvSpPr txBox="1"/>
      </xdr:nvSpPr>
      <xdr:spPr>
        <a:xfrm>
          <a:off x="14681686" y="1576553"/>
          <a:ext cx="3165956" cy="522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a:solidFill>
                <a:srgbClr val="C00000"/>
              </a:solidFill>
              <a:latin typeface="Arial Black" panose="020B0A04020102020204" pitchFamily="34" charset="0"/>
            </a:rPr>
            <a:t>Attrition</a:t>
          </a:r>
          <a:r>
            <a:rPr lang="en-IN" sz="2400" kern="1200" baseline="0">
              <a:solidFill>
                <a:srgbClr val="C00000"/>
              </a:solidFill>
              <a:latin typeface="Arial Black" panose="020B0A04020102020204" pitchFamily="34" charset="0"/>
            </a:rPr>
            <a:t> Rate</a:t>
          </a:r>
          <a:endParaRPr lang="en-IN" sz="2400" kern="1200">
            <a:solidFill>
              <a:srgbClr val="C00000"/>
            </a:solidFill>
            <a:latin typeface="Arial Black" panose="020B0A04020102020204" pitchFamily="34" charset="0"/>
          </a:endParaRPr>
        </a:p>
      </xdr:txBody>
    </xdr:sp>
    <xdr:clientData/>
  </xdr:twoCellAnchor>
  <xdr:twoCellAnchor>
    <xdr:from>
      <xdr:col>27</xdr:col>
      <xdr:colOff>416034</xdr:colOff>
      <xdr:row>8</xdr:row>
      <xdr:rowOff>89012</xdr:rowOff>
    </xdr:from>
    <xdr:to>
      <xdr:col>31</xdr:col>
      <xdr:colOff>494623</xdr:colOff>
      <xdr:row>11</xdr:row>
      <xdr:rowOff>43793</xdr:rowOff>
    </xdr:to>
    <xdr:sp macro="" textlink="">
      <xdr:nvSpPr>
        <xdr:cNvPr id="101" name="TextBox 100">
          <a:extLst>
            <a:ext uri="{FF2B5EF4-FFF2-40B4-BE49-F238E27FC236}">
              <a16:creationId xmlns:a16="http://schemas.microsoft.com/office/drawing/2014/main" id="{AFA0FDEA-A157-4CD0-8889-6591AB03F946}"/>
            </a:ext>
          </a:extLst>
        </xdr:cNvPr>
        <xdr:cNvSpPr txBox="1"/>
      </xdr:nvSpPr>
      <xdr:spPr>
        <a:xfrm>
          <a:off x="18349310" y="1577978"/>
          <a:ext cx="3494451" cy="513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a:solidFill>
                <a:srgbClr val="C00000"/>
              </a:solidFill>
              <a:latin typeface="Arial Black" panose="020B0A04020102020204" pitchFamily="34" charset="0"/>
            </a:rPr>
            <a:t>Average</a:t>
          </a:r>
          <a:r>
            <a:rPr lang="en-IN" sz="2400" kern="1200" baseline="0">
              <a:solidFill>
                <a:srgbClr val="C00000"/>
              </a:solidFill>
              <a:latin typeface="Arial Black" panose="020B0A04020102020204" pitchFamily="34" charset="0"/>
            </a:rPr>
            <a:t> Age</a:t>
          </a:r>
          <a:endParaRPr lang="en-IN" sz="2400" kern="1200">
            <a:solidFill>
              <a:srgbClr val="C00000"/>
            </a:solidFill>
            <a:latin typeface="Arial Black" panose="020B0A04020102020204" pitchFamily="34" charset="0"/>
          </a:endParaRPr>
        </a:p>
      </xdr:txBody>
    </xdr:sp>
    <xdr:clientData/>
  </xdr:twoCellAnchor>
  <xdr:twoCellAnchor>
    <xdr:from>
      <xdr:col>26</xdr:col>
      <xdr:colOff>350393</xdr:colOff>
      <xdr:row>11</xdr:row>
      <xdr:rowOff>21896</xdr:rowOff>
    </xdr:from>
    <xdr:to>
      <xdr:col>31</xdr:col>
      <xdr:colOff>87072</xdr:colOff>
      <xdr:row>14</xdr:row>
      <xdr:rowOff>39884</xdr:rowOff>
    </xdr:to>
    <xdr:sp macro="" textlink="KPI!C8">
      <xdr:nvSpPr>
        <xdr:cNvPr id="102" name="TextBox 101">
          <a:extLst>
            <a:ext uri="{FF2B5EF4-FFF2-40B4-BE49-F238E27FC236}">
              <a16:creationId xmlns:a16="http://schemas.microsoft.com/office/drawing/2014/main" id="{8620C2E7-EA27-42BB-819C-1F1734002985}"/>
            </a:ext>
          </a:extLst>
        </xdr:cNvPr>
        <xdr:cNvSpPr txBox="1"/>
      </xdr:nvSpPr>
      <xdr:spPr>
        <a:xfrm>
          <a:off x="17429703" y="2069224"/>
          <a:ext cx="4006507" cy="576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E77704-259A-4BC5-B848-7EA7C96DD39D}" type="TxLink">
            <a:rPr lang="en-US" sz="4400" b="1" i="0" u="none" strike="noStrike" kern="1200">
              <a:solidFill>
                <a:srgbClr val="002060"/>
              </a:solidFill>
              <a:latin typeface="Calibri"/>
              <a:ea typeface="Calibri"/>
              <a:cs typeface="Calibri"/>
            </a:rPr>
            <a:pPr algn="ctr"/>
            <a:t>37</a:t>
          </a:fld>
          <a:endParaRPr lang="en-IN" sz="4400" b="1" kern="1200">
            <a:solidFill>
              <a:srgbClr val="002060"/>
            </a:solidFill>
          </a:endParaRPr>
        </a:p>
      </xdr:txBody>
    </xdr:sp>
    <xdr:clientData/>
  </xdr:twoCellAnchor>
  <xdr:oneCellAnchor>
    <xdr:from>
      <xdr:col>8</xdr:col>
      <xdr:colOff>274204</xdr:colOff>
      <xdr:row>11</xdr:row>
      <xdr:rowOff>14291</xdr:rowOff>
    </xdr:from>
    <xdr:ext cx="808182" cy="534117"/>
    <xdr:pic>
      <xdr:nvPicPr>
        <xdr:cNvPr id="103" name="image4.png">
          <a:extLst>
            <a:ext uri="{FF2B5EF4-FFF2-40B4-BE49-F238E27FC236}">
              <a16:creationId xmlns:a16="http://schemas.microsoft.com/office/drawing/2014/main" id="{365ED0FA-2A5A-4402-98FE-F20ED99BCC48}"/>
            </a:ext>
          </a:extLst>
        </xdr:cNvPr>
        <xdr:cNvPicPr preferRelativeResize="0"/>
      </xdr:nvPicPr>
      <xdr:blipFill>
        <a:blip xmlns:r="http://schemas.openxmlformats.org/officeDocument/2006/relationships" r:embed="rId1" cstate="print"/>
        <a:stretch>
          <a:fillRect/>
        </a:stretch>
      </xdr:blipFill>
      <xdr:spPr>
        <a:xfrm>
          <a:off x="5469659" y="2078041"/>
          <a:ext cx="808182" cy="534117"/>
        </a:xfrm>
        <a:prstGeom prst="rect">
          <a:avLst/>
        </a:prstGeom>
        <a:noFill/>
      </xdr:spPr>
    </xdr:pic>
    <xdr:clientData fLocksWithSheet="0"/>
  </xdr:oneCellAnchor>
  <xdr:oneCellAnchor>
    <xdr:from>
      <xdr:col>19</xdr:col>
      <xdr:colOff>259772</xdr:colOff>
      <xdr:row>10</xdr:row>
      <xdr:rowOff>173182</xdr:rowOff>
    </xdr:from>
    <xdr:ext cx="1154546" cy="533976"/>
    <xdr:pic>
      <xdr:nvPicPr>
        <xdr:cNvPr id="104" name="image5.png">
          <a:extLst>
            <a:ext uri="{FF2B5EF4-FFF2-40B4-BE49-F238E27FC236}">
              <a16:creationId xmlns:a16="http://schemas.microsoft.com/office/drawing/2014/main" id="{EDE069DF-525D-4E93-A885-DBB6B89FB4FB}"/>
            </a:ext>
          </a:extLst>
        </xdr:cNvPr>
        <xdr:cNvPicPr preferRelativeResize="0"/>
      </xdr:nvPicPr>
      <xdr:blipFill>
        <a:blip xmlns:r="http://schemas.openxmlformats.org/officeDocument/2006/relationships" r:embed="rId2" cstate="print"/>
        <a:stretch>
          <a:fillRect/>
        </a:stretch>
      </xdr:blipFill>
      <xdr:spPr>
        <a:xfrm>
          <a:off x="12598977" y="2049318"/>
          <a:ext cx="1154546" cy="533976"/>
        </a:xfrm>
        <a:prstGeom prst="rect">
          <a:avLst/>
        </a:prstGeom>
        <a:noFill/>
      </xdr:spPr>
    </xdr:pic>
    <xdr:clientData fLocksWithSheet="0"/>
  </xdr:oneCellAnchor>
  <xdr:oneCellAnchor>
    <xdr:from>
      <xdr:col>26</xdr:col>
      <xdr:colOff>14432</xdr:colOff>
      <xdr:row>10</xdr:row>
      <xdr:rowOff>43296</xdr:rowOff>
    </xdr:from>
    <xdr:ext cx="779318" cy="635000"/>
    <xdr:pic>
      <xdr:nvPicPr>
        <xdr:cNvPr id="105" name="image2.png">
          <a:extLst>
            <a:ext uri="{FF2B5EF4-FFF2-40B4-BE49-F238E27FC236}">
              <a16:creationId xmlns:a16="http://schemas.microsoft.com/office/drawing/2014/main" id="{E945DDC2-56DE-4D2F-AFB0-A8A2D7A1589D}"/>
            </a:ext>
          </a:extLst>
        </xdr:cNvPr>
        <xdr:cNvPicPr preferRelativeResize="0"/>
      </xdr:nvPicPr>
      <xdr:blipFill>
        <a:blip xmlns:r="http://schemas.openxmlformats.org/officeDocument/2006/relationships" r:embed="rId3" cstate="print"/>
        <a:stretch>
          <a:fillRect/>
        </a:stretch>
      </xdr:blipFill>
      <xdr:spPr>
        <a:xfrm>
          <a:off x="16899659" y="1919432"/>
          <a:ext cx="779318" cy="635000"/>
        </a:xfrm>
        <a:prstGeom prst="rect">
          <a:avLst/>
        </a:prstGeom>
        <a:noFill/>
      </xdr:spPr>
    </xdr:pic>
    <xdr:clientData fLocksWithSheet="0"/>
  </xdr:oneCellAnchor>
  <xdr:oneCellAnchor>
    <xdr:from>
      <xdr:col>30</xdr:col>
      <xdr:colOff>173181</xdr:colOff>
      <xdr:row>9</xdr:row>
      <xdr:rowOff>158750</xdr:rowOff>
    </xdr:from>
    <xdr:ext cx="764887" cy="635000"/>
    <xdr:pic>
      <xdr:nvPicPr>
        <xdr:cNvPr id="106" name="image6.png">
          <a:extLst>
            <a:ext uri="{FF2B5EF4-FFF2-40B4-BE49-F238E27FC236}">
              <a16:creationId xmlns:a16="http://schemas.microsoft.com/office/drawing/2014/main" id="{1F34D682-B4A6-47C0-96D8-535B63C158AC}"/>
            </a:ext>
          </a:extLst>
        </xdr:cNvPr>
        <xdr:cNvPicPr preferRelativeResize="0"/>
      </xdr:nvPicPr>
      <xdr:blipFill>
        <a:blip xmlns:r="http://schemas.openxmlformats.org/officeDocument/2006/relationships" r:embed="rId4" cstate="print"/>
        <a:stretch>
          <a:fillRect/>
        </a:stretch>
      </xdr:blipFill>
      <xdr:spPr>
        <a:xfrm>
          <a:off x="20464317" y="1847273"/>
          <a:ext cx="764887" cy="635000"/>
        </a:xfrm>
        <a:prstGeom prst="rect">
          <a:avLst/>
        </a:prstGeom>
        <a:noFill/>
      </xdr:spPr>
    </xdr:pic>
    <xdr:clientData fLocksWithSheet="0"/>
  </xdr:oneCellAnchor>
  <xdr:oneCellAnchor>
    <xdr:from>
      <xdr:col>13</xdr:col>
      <xdr:colOff>548409</xdr:colOff>
      <xdr:row>9</xdr:row>
      <xdr:rowOff>86591</xdr:rowOff>
    </xdr:from>
    <xdr:ext cx="1183409" cy="894772"/>
    <xdr:pic>
      <xdr:nvPicPr>
        <xdr:cNvPr id="107" name="image7.png">
          <a:extLst>
            <a:ext uri="{FF2B5EF4-FFF2-40B4-BE49-F238E27FC236}">
              <a16:creationId xmlns:a16="http://schemas.microsoft.com/office/drawing/2014/main" id="{9D186B2C-BAAE-49A1-A8C3-D4565D34CC85}"/>
            </a:ext>
          </a:extLst>
        </xdr:cNvPr>
        <xdr:cNvPicPr preferRelativeResize="0"/>
      </xdr:nvPicPr>
      <xdr:blipFill>
        <a:blip xmlns:r="http://schemas.openxmlformats.org/officeDocument/2006/relationships" r:embed="rId5" cstate="print"/>
        <a:stretch>
          <a:fillRect/>
        </a:stretch>
      </xdr:blipFill>
      <xdr:spPr>
        <a:xfrm>
          <a:off x="8991023" y="1775114"/>
          <a:ext cx="1183409" cy="894772"/>
        </a:xfrm>
        <a:prstGeom prst="rect">
          <a:avLst/>
        </a:prstGeom>
        <a:noFill/>
      </xdr:spPr>
    </xdr:pic>
    <xdr:clientData fLocksWithSheet="0"/>
  </xdr:oneCellAnchor>
  <xdr:twoCellAnchor>
    <xdr:from>
      <xdr:col>6</xdr:col>
      <xdr:colOff>562841</xdr:colOff>
      <xdr:row>2</xdr:row>
      <xdr:rowOff>101022</xdr:rowOff>
    </xdr:from>
    <xdr:to>
      <xdr:col>21</xdr:col>
      <xdr:colOff>187614</xdr:colOff>
      <xdr:row>6</xdr:row>
      <xdr:rowOff>14430</xdr:rowOff>
    </xdr:to>
    <xdr:sp macro="" textlink="">
      <xdr:nvSpPr>
        <xdr:cNvPr id="108" name="TextBox 107">
          <a:extLst>
            <a:ext uri="{FF2B5EF4-FFF2-40B4-BE49-F238E27FC236}">
              <a16:creationId xmlns:a16="http://schemas.microsoft.com/office/drawing/2014/main" id="{BB18FD66-6B02-8056-B338-C12E6F48CCB8}"/>
            </a:ext>
          </a:extLst>
        </xdr:cNvPr>
        <xdr:cNvSpPr txBox="1"/>
      </xdr:nvSpPr>
      <xdr:spPr>
        <a:xfrm>
          <a:off x="4459432" y="476249"/>
          <a:ext cx="9366250" cy="663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kern="1200">
              <a:solidFill>
                <a:srgbClr val="002060"/>
              </a:solidFill>
              <a:latin typeface="Arial Black" panose="020B0A04020102020204" pitchFamily="34" charset="0"/>
            </a:rPr>
            <a:t>HR ANALYTICS</a:t>
          </a:r>
          <a:r>
            <a:rPr lang="en-IN" sz="4400" kern="1200" baseline="0">
              <a:solidFill>
                <a:srgbClr val="002060"/>
              </a:solidFill>
              <a:latin typeface="Arial Black" panose="020B0A04020102020204" pitchFamily="34" charset="0"/>
            </a:rPr>
            <a:t> DASHBOARD</a:t>
          </a:r>
          <a:endParaRPr lang="en-IN" sz="4400" kern="1200">
            <a:solidFill>
              <a:srgbClr val="002060"/>
            </a:solidFill>
            <a:latin typeface="Arial Black" panose="020B0A04020102020204" pitchFamily="34" charset="0"/>
          </a:endParaRPr>
        </a:p>
      </xdr:txBody>
    </xdr:sp>
    <xdr:clientData/>
  </xdr:twoCellAnchor>
  <xdr:oneCellAnchor>
    <xdr:from>
      <xdr:col>4</xdr:col>
      <xdr:colOff>635000</xdr:colOff>
      <xdr:row>3</xdr:row>
      <xdr:rowOff>1</xdr:rowOff>
    </xdr:from>
    <xdr:ext cx="1039091" cy="692726"/>
    <xdr:pic>
      <xdr:nvPicPr>
        <xdr:cNvPr id="109" name="image1.png">
          <a:extLst>
            <a:ext uri="{FF2B5EF4-FFF2-40B4-BE49-F238E27FC236}">
              <a16:creationId xmlns:a16="http://schemas.microsoft.com/office/drawing/2014/main" id="{161CFC34-8A0A-467D-9E04-415B7741166C}"/>
            </a:ext>
          </a:extLst>
        </xdr:cNvPr>
        <xdr:cNvPicPr preferRelativeResize="0"/>
      </xdr:nvPicPr>
      <xdr:blipFill>
        <a:blip xmlns:r="http://schemas.openxmlformats.org/officeDocument/2006/relationships" r:embed="rId6" cstate="print"/>
        <a:stretch>
          <a:fillRect/>
        </a:stretch>
      </xdr:blipFill>
      <xdr:spPr>
        <a:xfrm>
          <a:off x="3232727" y="562842"/>
          <a:ext cx="1039091" cy="692726"/>
        </a:xfrm>
        <a:prstGeom prst="rect">
          <a:avLst/>
        </a:prstGeom>
        <a:noFill/>
      </xdr:spPr>
    </xdr:pic>
    <xdr:clientData fLocksWithSheet="0"/>
  </xdr:oneCellAnchor>
  <xdr:oneCellAnchor>
    <xdr:from>
      <xdr:col>21</xdr:col>
      <xdr:colOff>375228</xdr:colOff>
      <xdr:row>2</xdr:row>
      <xdr:rowOff>144318</xdr:rowOff>
    </xdr:from>
    <xdr:ext cx="1082386" cy="790817"/>
    <xdr:pic>
      <xdr:nvPicPr>
        <xdr:cNvPr id="110" name="image3.png">
          <a:extLst>
            <a:ext uri="{FF2B5EF4-FFF2-40B4-BE49-F238E27FC236}">
              <a16:creationId xmlns:a16="http://schemas.microsoft.com/office/drawing/2014/main" id="{4CBD6352-57B5-4495-8374-B93644C45932}"/>
            </a:ext>
          </a:extLst>
        </xdr:cNvPr>
        <xdr:cNvPicPr preferRelativeResize="0"/>
      </xdr:nvPicPr>
      <xdr:blipFill>
        <a:blip xmlns:r="http://schemas.openxmlformats.org/officeDocument/2006/relationships" r:embed="rId7" cstate="print"/>
        <a:stretch>
          <a:fillRect/>
        </a:stretch>
      </xdr:blipFill>
      <xdr:spPr>
        <a:xfrm>
          <a:off x="14013296" y="519545"/>
          <a:ext cx="1082386" cy="790817"/>
        </a:xfrm>
        <a:prstGeom prst="rect">
          <a:avLst/>
        </a:prstGeom>
        <a:noFill/>
        <a:ln>
          <a:noFill/>
        </a:ln>
      </xdr:spPr>
    </xdr:pic>
    <xdr:clientData fLocksWithSheet="0"/>
  </xdr:oneCellAnchor>
  <xdr:twoCellAnchor>
    <xdr:from>
      <xdr:col>23</xdr:col>
      <xdr:colOff>202046</xdr:colOff>
      <xdr:row>2</xdr:row>
      <xdr:rowOff>101023</xdr:rowOff>
    </xdr:from>
    <xdr:to>
      <xdr:col>26</xdr:col>
      <xdr:colOff>375229</xdr:colOff>
      <xdr:row>7</xdr:row>
      <xdr:rowOff>14432</xdr:rowOff>
    </xdr:to>
    <xdr:sp macro="" textlink="">
      <xdr:nvSpPr>
        <xdr:cNvPr id="111" name="TextBox 110">
          <a:extLst>
            <a:ext uri="{FF2B5EF4-FFF2-40B4-BE49-F238E27FC236}">
              <a16:creationId xmlns:a16="http://schemas.microsoft.com/office/drawing/2014/main" id="{FC9D2AC6-82C8-28B5-9D26-1BA94DD1DB90}"/>
            </a:ext>
          </a:extLst>
        </xdr:cNvPr>
        <xdr:cNvSpPr txBox="1"/>
      </xdr:nvSpPr>
      <xdr:spPr>
        <a:xfrm>
          <a:off x="15138978" y="476250"/>
          <a:ext cx="2121478" cy="851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kern="1200">
              <a:solidFill>
                <a:srgbClr val="C00000"/>
              </a:solidFill>
              <a:latin typeface="Arial Black" panose="020B0A04020102020204" pitchFamily="34" charset="0"/>
            </a:rPr>
            <a:t>JOB </a:t>
          </a:r>
        </a:p>
        <a:p>
          <a:pPr algn="ctr"/>
          <a:r>
            <a:rPr lang="en-IN" sz="1400" kern="1200">
              <a:solidFill>
                <a:srgbClr val="C00000"/>
              </a:solidFill>
              <a:latin typeface="Arial Black" panose="020B0A04020102020204" pitchFamily="34" charset="0"/>
            </a:rPr>
            <a:t>SATISFACTION</a:t>
          </a:r>
        </a:p>
        <a:p>
          <a:pPr algn="ctr"/>
          <a:r>
            <a:rPr lang="en-IN" sz="1400" kern="1200">
              <a:solidFill>
                <a:srgbClr val="C00000"/>
              </a:solidFill>
              <a:latin typeface="Arial Black" panose="020B0A04020102020204" pitchFamily="34" charset="0"/>
            </a:rPr>
            <a:t>RATING </a:t>
          </a:r>
        </a:p>
      </xdr:txBody>
    </xdr:sp>
    <xdr:clientData/>
  </xdr:twoCellAnchor>
  <xdr:twoCellAnchor>
    <xdr:from>
      <xdr:col>13</xdr:col>
      <xdr:colOff>158751</xdr:colOff>
      <xdr:row>17</xdr:row>
      <xdr:rowOff>158750</xdr:rowOff>
    </xdr:from>
    <xdr:to>
      <xdr:col>23</xdr:col>
      <xdr:colOff>202045</xdr:colOff>
      <xdr:row>31</xdr:row>
      <xdr:rowOff>62297</xdr:rowOff>
    </xdr:to>
    <xdr:graphicFrame macro="">
      <xdr:nvGraphicFramePr>
        <xdr:cNvPr id="112" name="Chart 111">
          <a:extLst>
            <a:ext uri="{FF2B5EF4-FFF2-40B4-BE49-F238E27FC236}">
              <a16:creationId xmlns:a16="http://schemas.microsoft.com/office/drawing/2014/main" id="{E8163073-4389-4E69-8153-FD9830E18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331480</xdr:colOff>
      <xdr:row>14</xdr:row>
      <xdr:rowOff>173182</xdr:rowOff>
    </xdr:from>
    <xdr:to>
      <xdr:col>20</xdr:col>
      <xdr:colOff>216478</xdr:colOff>
      <xdr:row>18</xdr:row>
      <xdr:rowOff>28863</xdr:rowOff>
    </xdr:to>
    <xdr:sp macro="" textlink="">
      <xdr:nvSpPr>
        <xdr:cNvPr id="114" name="TextBox 113">
          <a:extLst>
            <a:ext uri="{FF2B5EF4-FFF2-40B4-BE49-F238E27FC236}">
              <a16:creationId xmlns:a16="http://schemas.microsoft.com/office/drawing/2014/main" id="{7901EFBD-EE52-4072-9EE4-DF075198F9F4}"/>
            </a:ext>
          </a:extLst>
        </xdr:cNvPr>
        <xdr:cNvSpPr txBox="1"/>
      </xdr:nvSpPr>
      <xdr:spPr>
        <a:xfrm>
          <a:off x="8774094" y="2799773"/>
          <a:ext cx="4431020" cy="606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a:solidFill>
                <a:srgbClr val="C00000"/>
              </a:solidFill>
              <a:latin typeface="Arial Black" panose="020B0A04020102020204" pitchFamily="34" charset="0"/>
            </a:rPr>
            <a:t>Education</a:t>
          </a:r>
          <a:r>
            <a:rPr lang="en-IN" sz="2400" kern="1200" baseline="0">
              <a:solidFill>
                <a:srgbClr val="C00000"/>
              </a:solidFill>
              <a:latin typeface="Arial Black" panose="020B0A04020102020204" pitchFamily="34" charset="0"/>
            </a:rPr>
            <a:t> wise Attrition</a:t>
          </a:r>
          <a:endParaRPr lang="en-IN" sz="2400" kern="1200">
            <a:solidFill>
              <a:srgbClr val="C00000"/>
            </a:solidFill>
            <a:latin typeface="Arial Black" panose="020B0A04020102020204" pitchFamily="34" charset="0"/>
          </a:endParaRPr>
        </a:p>
      </xdr:txBody>
    </xdr:sp>
    <xdr:clientData/>
  </xdr:twoCellAnchor>
  <xdr:twoCellAnchor>
    <xdr:from>
      <xdr:col>23</xdr:col>
      <xdr:colOff>476250</xdr:colOff>
      <xdr:row>17</xdr:row>
      <xdr:rowOff>72159</xdr:rowOff>
    </xdr:from>
    <xdr:to>
      <xdr:col>31</xdr:col>
      <xdr:colOff>144318</xdr:colOff>
      <xdr:row>31</xdr:row>
      <xdr:rowOff>105594</xdr:rowOff>
    </xdr:to>
    <mc:AlternateContent xmlns:mc="http://schemas.openxmlformats.org/markup-compatibility/2006">
      <mc:Choice xmlns:cx1="http://schemas.microsoft.com/office/drawing/2015/9/8/chartex" Requires="cx1">
        <xdr:graphicFrame macro="">
          <xdr:nvGraphicFramePr>
            <xdr:cNvPr id="115" name="Chart 114">
              <a:extLst>
                <a:ext uri="{FF2B5EF4-FFF2-40B4-BE49-F238E27FC236}">
                  <a16:creationId xmlns:a16="http://schemas.microsoft.com/office/drawing/2014/main" id="{D15D4907-4C83-41DE-AAA2-59D37587A2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5519400" y="3310659"/>
              <a:ext cx="5916468" cy="27004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13980</xdr:colOff>
      <xdr:row>14</xdr:row>
      <xdr:rowOff>118870</xdr:rowOff>
    </xdr:from>
    <xdr:to>
      <xdr:col>29</xdr:col>
      <xdr:colOff>707158</xdr:colOff>
      <xdr:row>17</xdr:row>
      <xdr:rowOff>0</xdr:rowOff>
    </xdr:to>
    <xdr:sp macro="" textlink="">
      <xdr:nvSpPr>
        <xdr:cNvPr id="119" name="TextBox 118">
          <a:extLst>
            <a:ext uri="{FF2B5EF4-FFF2-40B4-BE49-F238E27FC236}">
              <a16:creationId xmlns:a16="http://schemas.microsoft.com/office/drawing/2014/main" id="{3B0B8DEF-8926-4F6E-82A3-58A67B50AB5E}"/>
            </a:ext>
          </a:extLst>
        </xdr:cNvPr>
        <xdr:cNvSpPr txBox="1"/>
      </xdr:nvSpPr>
      <xdr:spPr>
        <a:xfrm>
          <a:off x="15600344" y="2745461"/>
          <a:ext cx="4546473" cy="443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a:solidFill>
                <a:srgbClr val="C00000"/>
              </a:solidFill>
              <a:latin typeface="Arial Black" panose="020B0A04020102020204" pitchFamily="34" charset="0"/>
            </a:rPr>
            <a:t>Attrition</a:t>
          </a:r>
          <a:r>
            <a:rPr lang="en-IN" sz="2400" kern="1200" baseline="0">
              <a:solidFill>
                <a:srgbClr val="C00000"/>
              </a:solidFill>
              <a:latin typeface="Arial Black" panose="020B0A04020102020204" pitchFamily="34" charset="0"/>
            </a:rPr>
            <a:t> by Job Role</a:t>
          </a:r>
          <a:endParaRPr lang="en-IN" sz="2400" kern="1200">
            <a:solidFill>
              <a:srgbClr val="C00000"/>
            </a:solidFill>
            <a:latin typeface="Arial Black" panose="020B0A04020102020204" pitchFamily="34" charset="0"/>
          </a:endParaRPr>
        </a:p>
      </xdr:txBody>
    </xdr:sp>
    <xdr:clientData/>
  </xdr:twoCellAnchor>
  <xdr:twoCellAnchor>
    <xdr:from>
      <xdr:col>4</xdr:col>
      <xdr:colOff>14432</xdr:colOff>
      <xdr:row>34</xdr:row>
      <xdr:rowOff>129886</xdr:rowOff>
    </xdr:from>
    <xdr:to>
      <xdr:col>13</xdr:col>
      <xdr:colOff>28863</xdr:colOff>
      <xdr:row>48</xdr:row>
      <xdr:rowOff>15585</xdr:rowOff>
    </xdr:to>
    <xdr:graphicFrame macro="">
      <xdr:nvGraphicFramePr>
        <xdr:cNvPr id="6" name="Chart 5">
          <a:extLst>
            <a:ext uri="{FF2B5EF4-FFF2-40B4-BE49-F238E27FC236}">
              <a16:creationId xmlns:a16="http://schemas.microsoft.com/office/drawing/2014/main" id="{8B7BF7DC-FBC9-4217-AB2B-1B48F7BBA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144318</xdr:colOff>
      <xdr:row>32</xdr:row>
      <xdr:rowOff>72159</xdr:rowOff>
    </xdr:from>
    <xdr:to>
      <xdr:col>12</xdr:col>
      <xdr:colOff>620568</xdr:colOff>
      <xdr:row>35</xdr:row>
      <xdr:rowOff>43296</xdr:rowOff>
    </xdr:to>
    <xdr:sp macro="" textlink="">
      <xdr:nvSpPr>
        <xdr:cNvPr id="8" name="TextBox 7">
          <a:extLst>
            <a:ext uri="{FF2B5EF4-FFF2-40B4-BE49-F238E27FC236}">
              <a16:creationId xmlns:a16="http://schemas.microsoft.com/office/drawing/2014/main" id="{ED34A1F5-9D3B-404D-B030-9E52182D9C9D}"/>
            </a:ext>
          </a:extLst>
        </xdr:cNvPr>
        <xdr:cNvSpPr txBox="1"/>
      </xdr:nvSpPr>
      <xdr:spPr>
        <a:xfrm>
          <a:off x="3391477" y="6075795"/>
          <a:ext cx="5022273" cy="533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a:solidFill>
                <a:srgbClr val="C00000"/>
              </a:solidFill>
              <a:latin typeface="Arial Black" panose="020B0A04020102020204" pitchFamily="34" charset="0"/>
            </a:rPr>
            <a:t>Department</a:t>
          </a:r>
          <a:r>
            <a:rPr lang="en-IN" sz="2400" kern="1200" baseline="0">
              <a:solidFill>
                <a:srgbClr val="C00000"/>
              </a:solidFill>
              <a:latin typeface="Arial Black" panose="020B0A04020102020204" pitchFamily="34" charset="0"/>
            </a:rPr>
            <a:t> wise Attrition</a:t>
          </a:r>
          <a:endParaRPr lang="en-IN" sz="2400" kern="1200">
            <a:solidFill>
              <a:srgbClr val="C00000"/>
            </a:solidFill>
            <a:latin typeface="Arial Black" panose="020B0A04020102020204" pitchFamily="34" charset="0"/>
          </a:endParaRPr>
        </a:p>
      </xdr:txBody>
    </xdr:sp>
    <xdr:clientData/>
  </xdr:twoCellAnchor>
  <xdr:twoCellAnchor>
    <xdr:from>
      <xdr:col>13</xdr:col>
      <xdr:colOff>216027</xdr:colOff>
      <xdr:row>34</xdr:row>
      <xdr:rowOff>14431</xdr:rowOff>
    </xdr:from>
    <xdr:to>
      <xdr:col>20</xdr:col>
      <xdr:colOff>418523</xdr:colOff>
      <xdr:row>48</xdr:row>
      <xdr:rowOff>19001</xdr:rowOff>
    </xdr:to>
    <xdr:graphicFrame macro="">
      <xdr:nvGraphicFramePr>
        <xdr:cNvPr id="9" name="Chart 8">
          <a:extLst>
            <a:ext uri="{FF2B5EF4-FFF2-40B4-BE49-F238E27FC236}">
              <a16:creationId xmlns:a16="http://schemas.microsoft.com/office/drawing/2014/main" id="{CA78625D-D3FB-4773-969E-BA321AB43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273755</xdr:colOff>
      <xdr:row>32</xdr:row>
      <xdr:rowOff>32280</xdr:rowOff>
    </xdr:from>
    <xdr:to>
      <xdr:col>20</xdr:col>
      <xdr:colOff>317501</xdr:colOff>
      <xdr:row>34</xdr:row>
      <xdr:rowOff>129886</xdr:rowOff>
    </xdr:to>
    <xdr:sp macro="" textlink="">
      <xdr:nvSpPr>
        <xdr:cNvPr id="11" name="TextBox 10">
          <a:extLst>
            <a:ext uri="{FF2B5EF4-FFF2-40B4-BE49-F238E27FC236}">
              <a16:creationId xmlns:a16="http://schemas.microsoft.com/office/drawing/2014/main" id="{119020FA-BDDD-4BBC-8F34-B53A2986F23D}"/>
            </a:ext>
          </a:extLst>
        </xdr:cNvPr>
        <xdr:cNvSpPr txBox="1"/>
      </xdr:nvSpPr>
      <xdr:spPr>
        <a:xfrm>
          <a:off x="9365800" y="6035916"/>
          <a:ext cx="3940337" cy="472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baseline="0">
              <a:solidFill>
                <a:srgbClr val="C00000"/>
              </a:solidFill>
              <a:latin typeface="Arial Black" panose="020B0A04020102020204" pitchFamily="34" charset="0"/>
            </a:rPr>
            <a:t>Attrition by Age Group</a:t>
          </a:r>
          <a:endParaRPr lang="en-IN" sz="2400" kern="1200">
            <a:solidFill>
              <a:srgbClr val="C00000"/>
            </a:solidFill>
            <a:latin typeface="Arial Black" panose="020B0A04020102020204" pitchFamily="34" charset="0"/>
          </a:endParaRPr>
        </a:p>
      </xdr:txBody>
    </xdr:sp>
    <xdr:clientData/>
  </xdr:twoCellAnchor>
  <xdr:twoCellAnchor>
    <xdr:from>
      <xdr:col>21</xdr:col>
      <xdr:colOff>0</xdr:colOff>
      <xdr:row>35</xdr:row>
      <xdr:rowOff>28864</xdr:rowOff>
    </xdr:from>
    <xdr:to>
      <xdr:col>26</xdr:col>
      <xdr:colOff>591705</xdr:colOff>
      <xdr:row>48</xdr:row>
      <xdr:rowOff>4570</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F3A881BE-8879-4745-8546-413962B09D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3735050" y="6696364"/>
              <a:ext cx="3861955" cy="245220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606138</xdr:colOff>
      <xdr:row>32</xdr:row>
      <xdr:rowOff>32280</xdr:rowOff>
    </xdr:from>
    <xdr:to>
      <xdr:col>27</xdr:col>
      <xdr:colOff>158751</xdr:colOff>
      <xdr:row>34</xdr:row>
      <xdr:rowOff>86591</xdr:rowOff>
    </xdr:to>
    <xdr:sp macro="" textlink="">
      <xdr:nvSpPr>
        <xdr:cNvPr id="13" name="TextBox 12">
          <a:extLst>
            <a:ext uri="{FF2B5EF4-FFF2-40B4-BE49-F238E27FC236}">
              <a16:creationId xmlns:a16="http://schemas.microsoft.com/office/drawing/2014/main" id="{91CF7116-19F5-4408-B50A-0AFF5080473C}"/>
            </a:ext>
          </a:extLst>
        </xdr:cNvPr>
        <xdr:cNvSpPr txBox="1"/>
      </xdr:nvSpPr>
      <xdr:spPr>
        <a:xfrm>
          <a:off x="13594774" y="6035916"/>
          <a:ext cx="4300682" cy="42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kern="1200">
              <a:solidFill>
                <a:srgbClr val="C00000"/>
              </a:solidFill>
              <a:latin typeface="Arial Black" panose="020B0A04020102020204" pitchFamily="34" charset="0"/>
            </a:rPr>
            <a:t>Attrition</a:t>
          </a:r>
          <a:r>
            <a:rPr lang="en-IN" sz="2000" kern="1200" baseline="0">
              <a:solidFill>
                <a:srgbClr val="C00000"/>
              </a:solidFill>
              <a:latin typeface="Arial Black" panose="020B0A04020102020204" pitchFamily="34" charset="0"/>
            </a:rPr>
            <a:t> by Marital Status</a:t>
          </a:r>
          <a:endParaRPr lang="en-IN" sz="2400" kern="1200">
            <a:solidFill>
              <a:srgbClr val="C00000"/>
            </a:solidFill>
            <a:latin typeface="Arial Black" panose="020B0A04020102020204" pitchFamily="34" charset="0"/>
          </a:endParaRPr>
        </a:p>
      </xdr:txBody>
    </xdr:sp>
    <xdr:clientData/>
  </xdr:twoCellAnchor>
  <xdr:twoCellAnchor editAs="oneCell">
    <xdr:from>
      <xdr:col>26</xdr:col>
      <xdr:colOff>807731</xdr:colOff>
      <xdr:row>34</xdr:row>
      <xdr:rowOff>158751</xdr:rowOff>
    </xdr:from>
    <xdr:to>
      <xdr:col>29</xdr:col>
      <xdr:colOff>259773</xdr:colOff>
      <xdr:row>47</xdr:row>
      <xdr:rowOff>72160</xdr:rowOff>
    </xdr:to>
    <mc:AlternateContent xmlns:mc="http://schemas.openxmlformats.org/markup-compatibility/2006" xmlns:a14="http://schemas.microsoft.com/office/drawing/2010/main">
      <mc:Choice Requires="a14">
        <xdr:graphicFrame macro="">
          <xdr:nvGraphicFramePr>
            <xdr:cNvPr id="14" name="Education Field 2">
              <a:extLst>
                <a:ext uri="{FF2B5EF4-FFF2-40B4-BE49-F238E27FC236}">
                  <a16:creationId xmlns:a16="http://schemas.microsoft.com/office/drawing/2014/main" id="{29C0E859-EBB6-4041-B021-8969273156A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7692958" y="6537615"/>
              <a:ext cx="2006474" cy="23523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403641</xdr:colOff>
      <xdr:row>34</xdr:row>
      <xdr:rowOff>158750</xdr:rowOff>
    </xdr:from>
    <xdr:to>
      <xdr:col>31</xdr:col>
      <xdr:colOff>158750</xdr:colOff>
      <xdr:row>42</xdr:row>
      <xdr:rowOff>144318</xdr:rowOff>
    </xdr:to>
    <mc:AlternateContent xmlns:mc="http://schemas.openxmlformats.org/markup-compatibility/2006" xmlns:a14="http://schemas.microsoft.com/office/drawing/2010/main">
      <mc:Choice Requires="a14">
        <xdr:graphicFrame macro="">
          <xdr:nvGraphicFramePr>
            <xdr:cNvPr id="15" name="Department 1">
              <a:extLst>
                <a:ext uri="{FF2B5EF4-FFF2-40B4-BE49-F238E27FC236}">
                  <a16:creationId xmlns:a16="http://schemas.microsoft.com/office/drawing/2014/main" id="{0284E3AA-67DF-4689-A796-BAAA50E8646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9843300" y="6537614"/>
              <a:ext cx="1458064" cy="14864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808183</xdr:colOff>
      <xdr:row>32</xdr:row>
      <xdr:rowOff>101023</xdr:rowOff>
    </xdr:from>
    <xdr:to>
      <xdr:col>28</xdr:col>
      <xdr:colOff>822614</xdr:colOff>
      <xdr:row>35</xdr:row>
      <xdr:rowOff>43296</xdr:rowOff>
    </xdr:to>
    <xdr:sp macro="" textlink="">
      <xdr:nvSpPr>
        <xdr:cNvPr id="16" name="TextBox 15">
          <a:extLst>
            <a:ext uri="{FF2B5EF4-FFF2-40B4-BE49-F238E27FC236}">
              <a16:creationId xmlns:a16="http://schemas.microsoft.com/office/drawing/2014/main" id="{2D4464CC-0D37-20F7-6A24-87B17EAB05E2}"/>
            </a:ext>
          </a:extLst>
        </xdr:cNvPr>
        <xdr:cNvSpPr txBox="1"/>
      </xdr:nvSpPr>
      <xdr:spPr>
        <a:xfrm>
          <a:off x="17693410" y="6104659"/>
          <a:ext cx="1717386" cy="5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kern="1200">
              <a:solidFill>
                <a:srgbClr val="002060"/>
              </a:solidFill>
            </a:rPr>
            <a:t>Education Field</a:t>
          </a:r>
        </a:p>
      </xdr:txBody>
    </xdr:sp>
    <xdr:clientData/>
  </xdr:twoCellAnchor>
  <xdr:twoCellAnchor>
    <xdr:from>
      <xdr:col>29</xdr:col>
      <xdr:colOff>346364</xdr:colOff>
      <xdr:row>32</xdr:row>
      <xdr:rowOff>158752</xdr:rowOff>
    </xdr:from>
    <xdr:to>
      <xdr:col>31</xdr:col>
      <xdr:colOff>57728</xdr:colOff>
      <xdr:row>34</xdr:row>
      <xdr:rowOff>86592</xdr:rowOff>
    </xdr:to>
    <xdr:sp macro="" textlink="">
      <xdr:nvSpPr>
        <xdr:cNvPr id="17" name="TextBox 16">
          <a:extLst>
            <a:ext uri="{FF2B5EF4-FFF2-40B4-BE49-F238E27FC236}">
              <a16:creationId xmlns:a16="http://schemas.microsoft.com/office/drawing/2014/main" id="{1A621C6C-1D84-4F91-0646-3EDF3A9C0967}"/>
            </a:ext>
          </a:extLst>
        </xdr:cNvPr>
        <xdr:cNvSpPr txBox="1"/>
      </xdr:nvSpPr>
      <xdr:spPr>
        <a:xfrm>
          <a:off x="19786023" y="6162388"/>
          <a:ext cx="1414319" cy="303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kern="1200">
              <a:solidFill>
                <a:srgbClr val="002060"/>
              </a:solidFill>
            </a:rPr>
            <a:t>Department</a:t>
          </a:r>
        </a:p>
      </xdr:txBody>
    </xdr:sp>
    <xdr:clientData/>
  </xdr:twoCellAnchor>
  <xdr:twoCellAnchor>
    <xdr:from>
      <xdr:col>4</xdr:col>
      <xdr:colOff>490681</xdr:colOff>
      <xdr:row>17</xdr:row>
      <xdr:rowOff>28863</xdr:rowOff>
    </xdr:from>
    <xdr:to>
      <xdr:col>7</xdr:col>
      <xdr:colOff>202045</xdr:colOff>
      <xdr:row>36</xdr:row>
      <xdr:rowOff>115455</xdr:rowOff>
    </xdr:to>
    <xdr:graphicFrame macro="">
      <xdr:nvGraphicFramePr>
        <xdr:cNvPr id="18" name="Chart 17">
          <a:extLst>
            <a:ext uri="{FF2B5EF4-FFF2-40B4-BE49-F238E27FC236}">
              <a16:creationId xmlns:a16="http://schemas.microsoft.com/office/drawing/2014/main" id="{CB347A0E-D6A7-4E8C-ADF3-26E9C2778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432956</xdr:colOff>
      <xdr:row>16</xdr:row>
      <xdr:rowOff>173181</xdr:rowOff>
    </xdr:from>
    <xdr:to>
      <xdr:col>12</xdr:col>
      <xdr:colOff>216478</xdr:colOff>
      <xdr:row>36</xdr:row>
      <xdr:rowOff>144317</xdr:rowOff>
    </xdr:to>
    <xdr:graphicFrame macro="">
      <xdr:nvGraphicFramePr>
        <xdr:cNvPr id="19" name="Chart 18">
          <a:extLst>
            <a:ext uri="{FF2B5EF4-FFF2-40B4-BE49-F238E27FC236}">
              <a16:creationId xmlns:a16="http://schemas.microsoft.com/office/drawing/2014/main" id="{985B291D-DA3A-4AEC-AF1A-3A833E543F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7</xdr:col>
      <xdr:colOff>115454</xdr:colOff>
      <xdr:row>25</xdr:row>
      <xdr:rowOff>14432</xdr:rowOff>
    </xdr:from>
    <xdr:to>
      <xdr:col>8</xdr:col>
      <xdr:colOff>346363</xdr:colOff>
      <xdr:row>30</xdr:row>
      <xdr:rowOff>19628</xdr:rowOff>
    </xdr:to>
    <xdr:pic>
      <xdr:nvPicPr>
        <xdr:cNvPr id="21" name="Graphic 20" descr="Female Profile with solid fill">
          <a:extLst>
            <a:ext uri="{FF2B5EF4-FFF2-40B4-BE49-F238E27FC236}">
              <a16:creationId xmlns:a16="http://schemas.microsoft.com/office/drawing/2014/main" id="{88ECB511-50A0-7CBB-23EC-0CD0491F19A8}"/>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4661477" y="4704773"/>
          <a:ext cx="880341" cy="943264"/>
        </a:xfrm>
        <a:prstGeom prst="rect">
          <a:avLst/>
        </a:prstGeom>
      </xdr:spPr>
    </xdr:pic>
    <xdr:clientData/>
  </xdr:twoCellAnchor>
  <xdr:twoCellAnchor editAs="oneCell">
    <xdr:from>
      <xdr:col>8</xdr:col>
      <xdr:colOff>346363</xdr:colOff>
      <xdr:row>24</xdr:row>
      <xdr:rowOff>173181</xdr:rowOff>
    </xdr:from>
    <xdr:to>
      <xdr:col>9</xdr:col>
      <xdr:colOff>611332</xdr:colOff>
      <xdr:row>30</xdr:row>
      <xdr:rowOff>72159</xdr:rowOff>
    </xdr:to>
    <xdr:pic>
      <xdr:nvPicPr>
        <xdr:cNvPr id="23" name="Graphic 22" descr="Male profile with solid fill">
          <a:extLst>
            <a:ext uri="{FF2B5EF4-FFF2-40B4-BE49-F238E27FC236}">
              <a16:creationId xmlns:a16="http://schemas.microsoft.com/office/drawing/2014/main" id="{DB350348-7E9D-340D-92F1-5813998319D6}"/>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5541818" y="4675908"/>
          <a:ext cx="914400" cy="1024660"/>
        </a:xfrm>
        <a:prstGeom prst="rect">
          <a:avLst/>
        </a:prstGeom>
      </xdr:spPr>
    </xdr:pic>
    <xdr:clientData/>
  </xdr:twoCellAnchor>
  <xdr:oneCellAnchor>
    <xdr:from>
      <xdr:col>5</xdr:col>
      <xdr:colOff>360796</xdr:colOff>
      <xdr:row>24</xdr:row>
      <xdr:rowOff>57728</xdr:rowOff>
    </xdr:from>
    <xdr:ext cx="184731" cy="264560"/>
    <xdr:sp macro="" textlink="">
      <xdr:nvSpPr>
        <xdr:cNvPr id="24" name="TextBox 23">
          <a:extLst>
            <a:ext uri="{FF2B5EF4-FFF2-40B4-BE49-F238E27FC236}">
              <a16:creationId xmlns:a16="http://schemas.microsoft.com/office/drawing/2014/main" id="{CFAC8831-4E84-9129-6CD3-E33BFF09AA8F}"/>
            </a:ext>
          </a:extLst>
        </xdr:cNvPr>
        <xdr:cNvSpPr txBox="1"/>
      </xdr:nvSpPr>
      <xdr:spPr>
        <a:xfrm>
          <a:off x="3607955" y="45604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5</xdr:col>
      <xdr:colOff>389658</xdr:colOff>
      <xdr:row>25</xdr:row>
      <xdr:rowOff>173183</xdr:rowOff>
    </xdr:from>
    <xdr:to>
      <xdr:col>6</xdr:col>
      <xdr:colOff>346363</xdr:colOff>
      <xdr:row>28</xdr:row>
      <xdr:rowOff>72159</xdr:rowOff>
    </xdr:to>
    <xdr:sp macro="" textlink="Gender!B8">
      <xdr:nvSpPr>
        <xdr:cNvPr id="25" name="TextBox 24">
          <a:extLst>
            <a:ext uri="{FF2B5EF4-FFF2-40B4-BE49-F238E27FC236}">
              <a16:creationId xmlns:a16="http://schemas.microsoft.com/office/drawing/2014/main" id="{47DFA0C0-5C3D-CB41-A336-1EB383EA15C6}"/>
            </a:ext>
          </a:extLst>
        </xdr:cNvPr>
        <xdr:cNvSpPr txBox="1"/>
      </xdr:nvSpPr>
      <xdr:spPr>
        <a:xfrm>
          <a:off x="3636817" y="4863524"/>
          <a:ext cx="606137" cy="461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61485D6-33AA-4AD2-8EC2-57EDE5408A34}" type="TxLink">
            <a:rPr lang="en-US" sz="2000" b="1" i="0" u="none" strike="noStrike" kern="1200">
              <a:solidFill>
                <a:srgbClr val="002060"/>
              </a:solidFill>
              <a:latin typeface="Calibri"/>
              <a:ea typeface="Calibri"/>
              <a:cs typeface="Calibri"/>
            </a:rPr>
            <a:pPr/>
            <a:t>588</a:t>
          </a:fld>
          <a:endParaRPr lang="en-IN" sz="1800" b="1" kern="1200">
            <a:solidFill>
              <a:srgbClr val="002060"/>
            </a:solidFill>
          </a:endParaRPr>
        </a:p>
      </xdr:txBody>
    </xdr:sp>
    <xdr:clientData/>
  </xdr:twoCellAnchor>
  <xdr:twoCellAnchor>
    <xdr:from>
      <xdr:col>10</xdr:col>
      <xdr:colOff>404091</xdr:colOff>
      <xdr:row>25</xdr:row>
      <xdr:rowOff>86591</xdr:rowOff>
    </xdr:from>
    <xdr:to>
      <xdr:col>11</xdr:col>
      <xdr:colOff>404090</xdr:colOff>
      <xdr:row>28</xdr:row>
      <xdr:rowOff>86590</xdr:rowOff>
    </xdr:to>
    <xdr:sp macro="" textlink="Gender!B9">
      <xdr:nvSpPr>
        <xdr:cNvPr id="26" name="TextBox 25">
          <a:extLst>
            <a:ext uri="{FF2B5EF4-FFF2-40B4-BE49-F238E27FC236}">
              <a16:creationId xmlns:a16="http://schemas.microsoft.com/office/drawing/2014/main" id="{393C36B0-EDBC-A851-7B3F-A6D2412A4B35}"/>
            </a:ext>
          </a:extLst>
        </xdr:cNvPr>
        <xdr:cNvSpPr txBox="1"/>
      </xdr:nvSpPr>
      <xdr:spPr>
        <a:xfrm>
          <a:off x="6898409" y="4776932"/>
          <a:ext cx="649431"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015E70-9EE9-4E8C-906F-F52CB33043D9}" type="TxLink">
            <a:rPr lang="en-US" sz="2000" b="1" i="0" u="none" strike="noStrike" kern="1200">
              <a:solidFill>
                <a:srgbClr val="002060"/>
              </a:solidFill>
              <a:latin typeface="Calibri"/>
              <a:ea typeface="Calibri"/>
              <a:cs typeface="Calibri"/>
            </a:rPr>
            <a:pPr/>
            <a:t>882</a:t>
          </a:fld>
          <a:endParaRPr lang="en-IN" sz="1800" b="1" kern="1200">
            <a:solidFill>
              <a:srgbClr val="002060"/>
            </a:solidFill>
          </a:endParaRPr>
        </a:p>
      </xdr:txBody>
    </xdr:sp>
    <xdr:clientData/>
  </xdr:twoCellAnchor>
  <xdr:twoCellAnchor>
    <xdr:from>
      <xdr:col>4</xdr:col>
      <xdr:colOff>490232</xdr:colOff>
      <xdr:row>15</xdr:row>
      <xdr:rowOff>90006</xdr:rowOff>
    </xdr:from>
    <xdr:to>
      <xdr:col>12</xdr:col>
      <xdr:colOff>43295</xdr:colOff>
      <xdr:row>18</xdr:row>
      <xdr:rowOff>43295</xdr:rowOff>
    </xdr:to>
    <xdr:sp macro="" textlink="">
      <xdr:nvSpPr>
        <xdr:cNvPr id="27" name="TextBox 26">
          <a:extLst>
            <a:ext uri="{FF2B5EF4-FFF2-40B4-BE49-F238E27FC236}">
              <a16:creationId xmlns:a16="http://schemas.microsoft.com/office/drawing/2014/main" id="{121D837F-CBF9-4B1A-8DF8-23041A674AF6}"/>
            </a:ext>
          </a:extLst>
        </xdr:cNvPr>
        <xdr:cNvSpPr txBox="1"/>
      </xdr:nvSpPr>
      <xdr:spPr>
        <a:xfrm>
          <a:off x="3087959" y="2904211"/>
          <a:ext cx="4748518" cy="516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kern="1200" baseline="0">
              <a:solidFill>
                <a:srgbClr val="C00000"/>
              </a:solidFill>
              <a:latin typeface="Arial Black" panose="020B0A04020102020204" pitchFamily="34" charset="0"/>
            </a:rPr>
            <a:t>Total Employees by Gender</a:t>
          </a:r>
          <a:endParaRPr lang="en-IN" sz="2400" kern="1200">
            <a:solidFill>
              <a:srgbClr val="C00000"/>
            </a:solidFill>
            <a:latin typeface="Arial Black" panose="020B0A04020102020204" pitchFamily="34" charset="0"/>
          </a:endParaRPr>
        </a:p>
      </xdr:txBody>
    </xdr:sp>
    <xdr:clientData/>
  </xdr:twoCellAnchor>
  <xdr:twoCellAnchor editAs="oneCell">
    <xdr:from>
      <xdr:col>6</xdr:col>
      <xdr:colOff>562840</xdr:colOff>
      <xdr:row>18</xdr:row>
      <xdr:rowOff>72160</xdr:rowOff>
    </xdr:from>
    <xdr:to>
      <xdr:col>10</xdr:col>
      <xdr:colOff>43295</xdr:colOff>
      <xdr:row>24</xdr:row>
      <xdr:rowOff>14432</xdr:rowOff>
    </xdr:to>
    <mc:AlternateContent xmlns:mc="http://schemas.openxmlformats.org/markup-compatibility/2006" xmlns:a14="http://schemas.microsoft.com/office/drawing/2010/main">
      <mc:Choice Requires="a14">
        <xdr:graphicFrame macro="">
          <xdr:nvGraphicFramePr>
            <xdr:cNvPr id="28" name="Gender 2">
              <a:extLst>
                <a:ext uri="{FF2B5EF4-FFF2-40B4-BE49-F238E27FC236}">
                  <a16:creationId xmlns:a16="http://schemas.microsoft.com/office/drawing/2014/main" id="{D47BC710-3456-4D3E-93E8-2FA4AB4C5D7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459431" y="3449205"/>
              <a:ext cx="2078182" cy="10679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101023</xdr:colOff>
      <xdr:row>18</xdr:row>
      <xdr:rowOff>115455</xdr:rowOff>
    </xdr:from>
    <xdr:to>
      <xdr:col>9</xdr:col>
      <xdr:colOff>57727</xdr:colOff>
      <xdr:row>20</xdr:row>
      <xdr:rowOff>0</xdr:rowOff>
    </xdr:to>
    <xdr:sp macro="" textlink="">
      <xdr:nvSpPr>
        <xdr:cNvPr id="54" name="TextBox 53">
          <a:extLst>
            <a:ext uri="{FF2B5EF4-FFF2-40B4-BE49-F238E27FC236}">
              <a16:creationId xmlns:a16="http://schemas.microsoft.com/office/drawing/2014/main" id="{C5D6B6A0-D0EE-213E-5734-E507D79847DE}"/>
            </a:ext>
          </a:extLst>
        </xdr:cNvPr>
        <xdr:cNvSpPr txBox="1"/>
      </xdr:nvSpPr>
      <xdr:spPr>
        <a:xfrm>
          <a:off x="4647046" y="3492500"/>
          <a:ext cx="1255567" cy="259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kern="1200">
              <a:solidFill>
                <a:srgbClr val="002060"/>
              </a:solidFill>
            </a:rPr>
            <a:t>Gender</a:t>
          </a:r>
        </a:p>
      </xdr:txBody>
    </xdr:sp>
    <xdr:clientData/>
  </xdr:twoCellAnchor>
  <xdr:twoCellAnchor>
    <xdr:from>
      <xdr:col>26</xdr:col>
      <xdr:colOff>115455</xdr:colOff>
      <xdr:row>3</xdr:row>
      <xdr:rowOff>43295</xdr:rowOff>
    </xdr:from>
    <xdr:to>
      <xdr:col>27</xdr:col>
      <xdr:colOff>331931</xdr:colOff>
      <xdr:row>7</xdr:row>
      <xdr:rowOff>72160</xdr:rowOff>
    </xdr:to>
    <xdr:graphicFrame macro="">
      <xdr:nvGraphicFramePr>
        <xdr:cNvPr id="55" name="Chart 54">
          <a:extLst>
            <a:ext uri="{FF2B5EF4-FFF2-40B4-BE49-F238E27FC236}">
              <a16:creationId xmlns:a16="http://schemas.microsoft.com/office/drawing/2014/main" id="{DAC3E5D2-4617-40A4-804D-A0349339B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26</xdr:col>
      <xdr:colOff>389659</xdr:colOff>
      <xdr:row>4</xdr:row>
      <xdr:rowOff>43296</xdr:rowOff>
    </xdr:from>
    <xdr:to>
      <xdr:col>26</xdr:col>
      <xdr:colOff>793750</xdr:colOff>
      <xdr:row>5</xdr:row>
      <xdr:rowOff>101023</xdr:rowOff>
    </xdr:to>
    <xdr:sp macro="" textlink="Rating!B6">
      <xdr:nvSpPr>
        <xdr:cNvPr id="56" name="TextBox 55">
          <a:extLst>
            <a:ext uri="{FF2B5EF4-FFF2-40B4-BE49-F238E27FC236}">
              <a16:creationId xmlns:a16="http://schemas.microsoft.com/office/drawing/2014/main" id="{0705E67C-3D32-7EDD-013A-852CCF2AD495}"/>
            </a:ext>
          </a:extLst>
        </xdr:cNvPr>
        <xdr:cNvSpPr txBox="1"/>
      </xdr:nvSpPr>
      <xdr:spPr>
        <a:xfrm>
          <a:off x="17274886" y="793751"/>
          <a:ext cx="404091" cy="245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88D7E1-ACC7-4B57-9D54-23C6F056E7F4}" type="TxLink">
            <a:rPr lang="en-US" sz="1200" b="1" i="0" u="none" strike="noStrike" kern="1200">
              <a:solidFill>
                <a:srgbClr val="002060"/>
              </a:solidFill>
              <a:latin typeface="Calibri"/>
              <a:ea typeface="Calibri"/>
              <a:cs typeface="Calibri"/>
            </a:rPr>
            <a:pPr/>
            <a:t>2.6</a:t>
          </a:fld>
          <a:endParaRPr lang="en-IN" sz="1200" b="1" kern="1200">
            <a:solidFill>
              <a:srgbClr val="002060"/>
            </a:solidFill>
          </a:endParaRPr>
        </a:p>
      </xdr:txBody>
    </xdr:sp>
    <xdr:clientData/>
  </xdr:twoCellAnchor>
  <xdr:twoCellAnchor>
    <xdr:from>
      <xdr:col>27</xdr:col>
      <xdr:colOff>389658</xdr:colOff>
      <xdr:row>1</xdr:row>
      <xdr:rowOff>86591</xdr:rowOff>
    </xdr:from>
    <xdr:to>
      <xdr:col>31</xdr:col>
      <xdr:colOff>57727</xdr:colOff>
      <xdr:row>8</xdr:row>
      <xdr:rowOff>144317</xdr:rowOff>
    </xdr:to>
    <xdr:graphicFrame macro="">
      <xdr:nvGraphicFramePr>
        <xdr:cNvPr id="58" name="Chart 57">
          <a:extLst>
            <a:ext uri="{FF2B5EF4-FFF2-40B4-BE49-F238E27FC236}">
              <a16:creationId xmlns:a16="http://schemas.microsoft.com/office/drawing/2014/main" id="{C96271BB-A43B-454A-852E-1318B2AE2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27</xdr:col>
      <xdr:colOff>505112</xdr:colOff>
      <xdr:row>3</xdr:row>
      <xdr:rowOff>72159</xdr:rowOff>
    </xdr:from>
    <xdr:to>
      <xdr:col>30</xdr:col>
      <xdr:colOff>490682</xdr:colOff>
      <xdr:row>6</xdr:row>
      <xdr:rowOff>173181</xdr:rowOff>
    </xdr:to>
    <xdr:sp macro="" textlink="">
      <xdr:nvSpPr>
        <xdr:cNvPr id="73" name="Freeform: Shape 72">
          <a:extLst>
            <a:ext uri="{FF2B5EF4-FFF2-40B4-BE49-F238E27FC236}">
              <a16:creationId xmlns:a16="http://schemas.microsoft.com/office/drawing/2014/main" id="{2CA0C2C9-0C2C-E74B-4A99-9706F3F77C6A}"/>
            </a:ext>
          </a:extLst>
        </xdr:cNvPr>
        <xdr:cNvSpPr/>
      </xdr:nvSpPr>
      <xdr:spPr>
        <a:xfrm>
          <a:off x="18241817" y="635000"/>
          <a:ext cx="2540001" cy="663863"/>
        </a:xfrm>
        <a:custGeom>
          <a:avLst/>
          <a:gdLst>
            <a:gd name="connsiteX0" fmla="*/ 1961537 w 2340077"/>
            <a:gd name="connsiteY0" fmla="*/ 97196 h 717755"/>
            <a:gd name="connsiteX1" fmla="*/ 1898869 w 2340077"/>
            <a:gd name="connsiteY1" fmla="*/ 269954 h 717755"/>
            <a:gd name="connsiteX2" fmla="*/ 1696067 w 2340077"/>
            <a:gd name="connsiteY2" fmla="*/ 269953 h 717755"/>
            <a:gd name="connsiteX3" fmla="*/ 1860138 w 2340077"/>
            <a:gd name="connsiteY3" fmla="*/ 376722 h 717755"/>
            <a:gd name="connsiteX4" fmla="*/ 1797467 w 2340077"/>
            <a:gd name="connsiteY4" fmla="*/ 549479 h 717755"/>
            <a:gd name="connsiteX5" fmla="*/ 1961537 w 2340077"/>
            <a:gd name="connsiteY5" fmla="*/ 442708 h 717755"/>
            <a:gd name="connsiteX6" fmla="*/ 2125607 w 2340077"/>
            <a:gd name="connsiteY6" fmla="*/ 549479 h 717755"/>
            <a:gd name="connsiteX7" fmla="*/ 2062936 w 2340077"/>
            <a:gd name="connsiteY7" fmla="*/ 376722 h 717755"/>
            <a:gd name="connsiteX8" fmla="*/ 2227007 w 2340077"/>
            <a:gd name="connsiteY8" fmla="*/ 269953 h 717755"/>
            <a:gd name="connsiteX9" fmla="*/ 2024205 w 2340077"/>
            <a:gd name="connsiteY9" fmla="*/ 269954 h 717755"/>
            <a:gd name="connsiteX10" fmla="*/ 1430595 w 2340077"/>
            <a:gd name="connsiteY10" fmla="*/ 97196 h 717755"/>
            <a:gd name="connsiteX11" fmla="*/ 1367927 w 2340077"/>
            <a:gd name="connsiteY11" fmla="*/ 269954 h 717755"/>
            <a:gd name="connsiteX12" fmla="*/ 1165125 w 2340077"/>
            <a:gd name="connsiteY12" fmla="*/ 269953 h 717755"/>
            <a:gd name="connsiteX13" fmla="*/ 1329196 w 2340077"/>
            <a:gd name="connsiteY13" fmla="*/ 376722 h 717755"/>
            <a:gd name="connsiteX14" fmla="*/ 1266525 w 2340077"/>
            <a:gd name="connsiteY14" fmla="*/ 549479 h 717755"/>
            <a:gd name="connsiteX15" fmla="*/ 1430595 w 2340077"/>
            <a:gd name="connsiteY15" fmla="*/ 442708 h 717755"/>
            <a:gd name="connsiteX16" fmla="*/ 1594665 w 2340077"/>
            <a:gd name="connsiteY16" fmla="*/ 549479 h 717755"/>
            <a:gd name="connsiteX17" fmla="*/ 1531994 w 2340077"/>
            <a:gd name="connsiteY17" fmla="*/ 376722 h 717755"/>
            <a:gd name="connsiteX18" fmla="*/ 1696065 w 2340077"/>
            <a:gd name="connsiteY18" fmla="*/ 269953 h 717755"/>
            <a:gd name="connsiteX19" fmla="*/ 1493263 w 2340077"/>
            <a:gd name="connsiteY19" fmla="*/ 269954 h 717755"/>
            <a:gd name="connsiteX20" fmla="*/ 899653 w 2340077"/>
            <a:gd name="connsiteY20" fmla="*/ 97196 h 717755"/>
            <a:gd name="connsiteX21" fmla="*/ 836985 w 2340077"/>
            <a:gd name="connsiteY21" fmla="*/ 269954 h 717755"/>
            <a:gd name="connsiteX22" fmla="*/ 634183 w 2340077"/>
            <a:gd name="connsiteY22" fmla="*/ 269953 h 717755"/>
            <a:gd name="connsiteX23" fmla="*/ 798254 w 2340077"/>
            <a:gd name="connsiteY23" fmla="*/ 376722 h 717755"/>
            <a:gd name="connsiteX24" fmla="*/ 735583 w 2340077"/>
            <a:gd name="connsiteY24" fmla="*/ 549479 h 717755"/>
            <a:gd name="connsiteX25" fmla="*/ 899653 w 2340077"/>
            <a:gd name="connsiteY25" fmla="*/ 442708 h 717755"/>
            <a:gd name="connsiteX26" fmla="*/ 1063723 w 2340077"/>
            <a:gd name="connsiteY26" fmla="*/ 549479 h 717755"/>
            <a:gd name="connsiteX27" fmla="*/ 1001052 w 2340077"/>
            <a:gd name="connsiteY27" fmla="*/ 376722 h 717755"/>
            <a:gd name="connsiteX28" fmla="*/ 1165123 w 2340077"/>
            <a:gd name="connsiteY28" fmla="*/ 269953 h 717755"/>
            <a:gd name="connsiteX29" fmla="*/ 962321 w 2340077"/>
            <a:gd name="connsiteY29" fmla="*/ 269954 h 717755"/>
            <a:gd name="connsiteX30" fmla="*/ 368711 w 2340077"/>
            <a:gd name="connsiteY30" fmla="*/ 97196 h 717755"/>
            <a:gd name="connsiteX31" fmla="*/ 306043 w 2340077"/>
            <a:gd name="connsiteY31" fmla="*/ 269954 h 717755"/>
            <a:gd name="connsiteX32" fmla="*/ 103241 w 2340077"/>
            <a:gd name="connsiteY32" fmla="*/ 269953 h 717755"/>
            <a:gd name="connsiteX33" fmla="*/ 267312 w 2340077"/>
            <a:gd name="connsiteY33" fmla="*/ 376722 h 717755"/>
            <a:gd name="connsiteX34" fmla="*/ 204641 w 2340077"/>
            <a:gd name="connsiteY34" fmla="*/ 549479 h 717755"/>
            <a:gd name="connsiteX35" fmla="*/ 368711 w 2340077"/>
            <a:gd name="connsiteY35" fmla="*/ 442708 h 717755"/>
            <a:gd name="connsiteX36" fmla="*/ 532781 w 2340077"/>
            <a:gd name="connsiteY36" fmla="*/ 549479 h 717755"/>
            <a:gd name="connsiteX37" fmla="*/ 470110 w 2340077"/>
            <a:gd name="connsiteY37" fmla="*/ 376722 h 717755"/>
            <a:gd name="connsiteX38" fmla="*/ 634181 w 2340077"/>
            <a:gd name="connsiteY38" fmla="*/ 269953 h 717755"/>
            <a:gd name="connsiteX39" fmla="*/ 431379 w 2340077"/>
            <a:gd name="connsiteY39" fmla="*/ 269954 h 717755"/>
            <a:gd name="connsiteX40" fmla="*/ 0 w 2340077"/>
            <a:gd name="connsiteY40" fmla="*/ 0 h 717755"/>
            <a:gd name="connsiteX41" fmla="*/ 2340077 w 2340077"/>
            <a:gd name="connsiteY41" fmla="*/ 0 h 717755"/>
            <a:gd name="connsiteX42" fmla="*/ 2340077 w 2340077"/>
            <a:gd name="connsiteY42" fmla="*/ 717755 h 717755"/>
            <a:gd name="connsiteX43" fmla="*/ 0 w 2340077"/>
            <a:gd name="connsiteY43" fmla="*/ 717755 h 7177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40077" h="717755">
              <a:moveTo>
                <a:pt x="1961537" y="97196"/>
              </a:moveTo>
              <a:lnTo>
                <a:pt x="1898869" y="269954"/>
              </a:lnTo>
              <a:lnTo>
                <a:pt x="1696067" y="269953"/>
              </a:lnTo>
              <a:lnTo>
                <a:pt x="1860138" y="376722"/>
              </a:lnTo>
              <a:lnTo>
                <a:pt x="1797467" y="549479"/>
              </a:lnTo>
              <a:lnTo>
                <a:pt x="1961537" y="442708"/>
              </a:lnTo>
              <a:lnTo>
                <a:pt x="2125607" y="549479"/>
              </a:lnTo>
              <a:lnTo>
                <a:pt x="2062936" y="376722"/>
              </a:lnTo>
              <a:lnTo>
                <a:pt x="2227007" y="269953"/>
              </a:lnTo>
              <a:lnTo>
                <a:pt x="2024205" y="269954"/>
              </a:lnTo>
              <a:close/>
              <a:moveTo>
                <a:pt x="1430595" y="97196"/>
              </a:moveTo>
              <a:lnTo>
                <a:pt x="1367927" y="269954"/>
              </a:lnTo>
              <a:lnTo>
                <a:pt x="1165125" y="269953"/>
              </a:lnTo>
              <a:lnTo>
                <a:pt x="1329196" y="376722"/>
              </a:lnTo>
              <a:lnTo>
                <a:pt x="1266525" y="549479"/>
              </a:lnTo>
              <a:lnTo>
                <a:pt x="1430595" y="442708"/>
              </a:lnTo>
              <a:lnTo>
                <a:pt x="1594665" y="549479"/>
              </a:lnTo>
              <a:lnTo>
                <a:pt x="1531994" y="376722"/>
              </a:lnTo>
              <a:lnTo>
                <a:pt x="1696065" y="269953"/>
              </a:lnTo>
              <a:lnTo>
                <a:pt x="1493263" y="269954"/>
              </a:lnTo>
              <a:close/>
              <a:moveTo>
                <a:pt x="899653" y="97196"/>
              </a:moveTo>
              <a:lnTo>
                <a:pt x="836985" y="269954"/>
              </a:lnTo>
              <a:lnTo>
                <a:pt x="634183" y="269953"/>
              </a:lnTo>
              <a:lnTo>
                <a:pt x="798254" y="376722"/>
              </a:lnTo>
              <a:lnTo>
                <a:pt x="735583" y="549479"/>
              </a:lnTo>
              <a:lnTo>
                <a:pt x="899653" y="442708"/>
              </a:lnTo>
              <a:lnTo>
                <a:pt x="1063723" y="549479"/>
              </a:lnTo>
              <a:lnTo>
                <a:pt x="1001052" y="376722"/>
              </a:lnTo>
              <a:lnTo>
                <a:pt x="1165123" y="269953"/>
              </a:lnTo>
              <a:lnTo>
                <a:pt x="962321" y="269954"/>
              </a:lnTo>
              <a:close/>
              <a:moveTo>
                <a:pt x="368711" y="97196"/>
              </a:moveTo>
              <a:lnTo>
                <a:pt x="306043" y="269954"/>
              </a:lnTo>
              <a:lnTo>
                <a:pt x="103241" y="269953"/>
              </a:lnTo>
              <a:lnTo>
                <a:pt x="267312" y="376722"/>
              </a:lnTo>
              <a:lnTo>
                <a:pt x="204641" y="549479"/>
              </a:lnTo>
              <a:lnTo>
                <a:pt x="368711" y="442708"/>
              </a:lnTo>
              <a:lnTo>
                <a:pt x="532781" y="549479"/>
              </a:lnTo>
              <a:lnTo>
                <a:pt x="470110" y="376722"/>
              </a:lnTo>
              <a:lnTo>
                <a:pt x="634181" y="269953"/>
              </a:lnTo>
              <a:lnTo>
                <a:pt x="431379" y="269954"/>
              </a:lnTo>
              <a:close/>
              <a:moveTo>
                <a:pt x="0" y="0"/>
              </a:moveTo>
              <a:lnTo>
                <a:pt x="2340077" y="0"/>
              </a:lnTo>
              <a:lnTo>
                <a:pt x="2340077" y="717755"/>
              </a:lnTo>
              <a:lnTo>
                <a:pt x="0" y="717755"/>
              </a:lnTo>
              <a:close/>
            </a:path>
          </a:pathLst>
        </a:custGeom>
        <a:solidFill>
          <a:schemeClr val="bg1">
            <a:alpha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0.31304</cdr:x>
      <cdr:y>0.45699</cdr:y>
    </cdr:from>
    <cdr:to>
      <cdr:x>0.69565</cdr:x>
      <cdr:y>0.5914</cdr:y>
    </cdr:to>
    <cdr:sp macro="" textlink="">
      <cdr:nvSpPr>
        <cdr:cNvPr id="2" name="TextBox 1">
          <a:extLst xmlns:a="http://schemas.openxmlformats.org/drawingml/2006/main">
            <a:ext uri="{FF2B5EF4-FFF2-40B4-BE49-F238E27FC236}">
              <a16:creationId xmlns:a16="http://schemas.microsoft.com/office/drawing/2014/main" id="{D6DEDEC0-1B28-BEEE-D394-743188B53227}"/>
            </a:ext>
          </a:extLst>
        </cdr:cNvPr>
        <cdr:cNvSpPr txBox="1"/>
      </cdr:nvSpPr>
      <cdr:spPr>
        <a:xfrm xmlns:a="http://schemas.openxmlformats.org/drawingml/2006/main">
          <a:off x="519546" y="1226704"/>
          <a:ext cx="635000" cy="36079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rayu Ukirde" refreshedDate="45664.693148842591" createdVersion="8" refreshedVersion="8" minRefreshableVersion="3" recordCount="1470" xr:uid="{277FEBEC-3098-4245-914E-6F3B10EE7736}">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46080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5A747F-6E85-4973-AD4E-D2966F8B81D5}"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0C6C1D-8A09-4CBC-9A3B-16CE0668F61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9B7551-F5EF-4D5B-A7D2-561BBB87F97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7236BB-8E8A-4B2D-B2FC-7076F6603BCF}"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18DEFA-0890-4117-A39B-FA080780A639}" name="Educta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D09341-7BBC-4FBB-878F-50652CA47E7D}" name="A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34D571-54AF-4BC6-ACBD-282DB7B4A39D}"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242E56D-A9F7-48BA-9FF5-0F0B4A285B90}"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7C5813-DD96-4B10-B1EE-0E7247398CEB}"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32F6A74-2418-436E-BB0B-256C8FFE221E}" sourceName="Gender">
  <pivotTables>
    <pivotTable tabId="10" name="Gender"/>
    <pivotTable tabId="12" name="Atrition by Job"/>
    <pivotTable tabId="14" name="Attrition by Age GRoup"/>
    <pivotTable tabId="13" name="Department wise Attrition"/>
    <pivotTable tabId="11" name="Eductaion By Attrition"/>
    <pivotTable tabId="7" name="KPI"/>
    <pivotTable tabId="15" name="Marital Status"/>
    <pivotTable tabId="9" name="RATING"/>
    <pivotTable tabId="9" name="PivotTable6"/>
  </pivotTables>
  <data>
    <tabular pivotCacheId="5460809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E2EDCB0-4086-44EF-97C3-578E27118519}" sourceName="Department">
  <pivotTables>
    <pivotTable tabId="14" name="Attrition by Age GRoup"/>
    <pivotTable tabId="12" name="Atrition by Job"/>
    <pivotTable tabId="13" name="Department wise Attrition"/>
    <pivotTable tabId="11" name="Eductaion By Attrition"/>
    <pivotTable tabId="10" name="Gender"/>
    <pivotTable tabId="7" name="KPI"/>
    <pivotTable tabId="15" name="Marital Status"/>
    <pivotTable tabId="9" name="RATING"/>
    <pivotTable tabId="9" name="PivotTable6"/>
  </pivotTables>
  <data>
    <tabular pivotCacheId="54608099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C3C972AF-B5F3-43F3-B090-DA5083B1A18F}" sourceName="Education Field">
  <pivotTables>
    <pivotTable tabId="14" name="Attrition by Age GRoup"/>
    <pivotTable tabId="12" name="Atrition by Job"/>
    <pivotTable tabId="13" name="Department wise Attrition"/>
    <pivotTable tabId="11" name="Eductaion By Attrition"/>
    <pivotTable tabId="10" name="Gender"/>
    <pivotTable tabId="7" name="KPI"/>
    <pivotTable tabId="15" name="Marital Status"/>
    <pivotTable tabId="9" name="RATING"/>
    <pivotTable tabId="9" name="PivotTable6"/>
  </pivotTables>
  <data>
    <tabular pivotCacheId="54608099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7BC8A21-ECEA-4081-859E-DA37AC304F42}" cache="Slicer_Gender1"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D14A9B2-1BA6-4278-9106-57647CBAF680}" cache="Slicer_Gender1" caption="Gender" rowHeight="262466"/>
  <slicer name="Education Field 3" xr10:uid="{0079E8BF-EAF2-47AB-B37B-3D18C9FCCBE6}" cache="Slicer_Education_Field1"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E2C18C9-3E37-4A98-9085-3E2FB14A5B89}" cache="Slicer_Gender1" caption="Gender" rowHeight="262466"/>
  <slicer name="Education Field" xr10:uid="{0938A5E6-0E37-4FD5-8AB3-8D404D90ED2D}" cache="Slicer_Education_Field1"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3E0B874-61D8-43B1-8AAA-44779EECF2FB}" cache="Slicer_Department" caption="Department" rowHeight="262466"/>
  <slicer name="Education Field 1" xr10:uid="{44A0D572-AEB4-4C0F-B5DB-480166654A1D}" cache="Slicer_Education_Field1"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D53B1D8-4EAF-458E-A2ED-F5948B4B351E}" cache="Slicer_Gender1" style="Slicer " rowHeight="262466"/>
  <slicer name="Department 1" xr10:uid="{F7394893-29B2-4B18-8ADE-7BB2FB2619C9}" cache="Slicer_Department" style="Slicer " rowHeight="262466"/>
  <slicer name="Education Field 2" xr10:uid="{61F83ED7-9918-481F-99D1-539FC4996C9C}" cache="Slicer_Education_Field1" style="Slicer "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23D2B-AC6D-4347-8132-3FB4F9DA7520}">
  <dimension ref="A3:E8"/>
  <sheetViews>
    <sheetView topLeftCell="A2" workbookViewId="0">
      <selection activeCell="C8" sqref="C8"/>
    </sheetView>
  </sheetViews>
  <sheetFormatPr defaultRowHeight="15.5" x14ac:dyDescent="0.35"/>
  <cols>
    <col min="1" max="1" width="23.83203125" bestFit="1" customWidth="1"/>
    <col min="2" max="2" width="22.08203125" bestFit="1" customWidth="1"/>
    <col min="3" max="3" width="13.08203125" bestFit="1" customWidth="1"/>
    <col min="4" max="4" width="15.4140625" customWidth="1"/>
    <col min="5" max="5" width="12.1640625" customWidth="1"/>
  </cols>
  <sheetData>
    <row r="3" spans="1:5" x14ac:dyDescent="0.35">
      <c r="A3" s="2" t="s">
        <v>1554</v>
      </c>
      <c r="B3" s="5" t="s">
        <v>1555</v>
      </c>
      <c r="C3" s="4" t="s">
        <v>1556</v>
      </c>
    </row>
    <row r="4" spans="1:5" x14ac:dyDescent="0.35">
      <c r="A4" s="24">
        <v>1470</v>
      </c>
      <c r="B4" s="25">
        <v>237</v>
      </c>
      <c r="C4" s="26">
        <v>36.923809523809524</v>
      </c>
    </row>
    <row r="7" spans="1:5" x14ac:dyDescent="0.35">
      <c r="A7" t="s">
        <v>1557</v>
      </c>
      <c r="B7" t="s">
        <v>1558</v>
      </c>
      <c r="C7" t="s">
        <v>1559</v>
      </c>
      <c r="D7" t="s">
        <v>1560</v>
      </c>
      <c r="E7" t="s">
        <v>1561</v>
      </c>
    </row>
    <row r="8" spans="1:5" x14ac:dyDescent="0.35">
      <c r="A8">
        <f>GETPIVOTDATA("Count of Employee Number",$A$3)</f>
        <v>1470</v>
      </c>
      <c r="B8">
        <f>GETPIVOTDATA("Sum of CF_attrition count",$A$3)</f>
        <v>237</v>
      </c>
      <c r="C8" s="7">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B558A-7F7C-4037-BE93-CE783DE36585}">
  <dimension ref="A3:C12"/>
  <sheetViews>
    <sheetView workbookViewId="0">
      <selection activeCell="A4" sqref="A4"/>
    </sheetView>
  </sheetViews>
  <sheetFormatPr defaultRowHeight="15.5" x14ac:dyDescent="0.35"/>
  <cols>
    <col min="1" max="1" width="23" bestFit="1" customWidth="1"/>
  </cols>
  <sheetData>
    <row r="3" spans="1:3" x14ac:dyDescent="0.35">
      <c r="A3" s="3" t="s">
        <v>1562</v>
      </c>
    </row>
    <row r="4" spans="1:3" x14ac:dyDescent="0.35">
      <c r="A4" s="9">
        <v>2.6265306122448981</v>
      </c>
    </row>
    <row r="6" spans="1:3" x14ac:dyDescent="0.35">
      <c r="A6" t="s">
        <v>1563</v>
      </c>
      <c r="B6" s="19">
        <f>GETPIVOTDATA("Job Satisfaction",$A$3)</f>
        <v>2.6265306122448981</v>
      </c>
      <c r="C6">
        <f>B6/4</f>
        <v>0.65663265306122454</v>
      </c>
    </row>
    <row r="7" spans="1:3" x14ac:dyDescent="0.35">
      <c r="A7" t="s">
        <v>1564</v>
      </c>
      <c r="B7" s="20">
        <f>4-B6</f>
        <v>1.3734693877551019</v>
      </c>
      <c r="C7">
        <f>B7/4</f>
        <v>0.34336734693877546</v>
      </c>
    </row>
    <row r="11" spans="1:3" x14ac:dyDescent="0.35">
      <c r="A11" s="3" t="s">
        <v>1562</v>
      </c>
    </row>
    <row r="12" spans="1:3" x14ac:dyDescent="0.35">
      <c r="A12" s="9">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F968B-78EC-4B41-B2B2-461638671461}">
  <dimension ref="A3:C9"/>
  <sheetViews>
    <sheetView topLeftCell="B1" workbookViewId="0">
      <selection activeCell="B9" sqref="B9"/>
    </sheetView>
  </sheetViews>
  <sheetFormatPr defaultRowHeight="15.5" x14ac:dyDescent="0.35"/>
  <cols>
    <col min="1" max="1" width="12" bestFit="1" customWidth="1"/>
    <col min="2" max="2" width="22.08203125" bestFit="1" customWidth="1"/>
  </cols>
  <sheetData>
    <row r="3" spans="1:3" x14ac:dyDescent="0.35">
      <c r="A3" s="10" t="s">
        <v>1565</v>
      </c>
      <c r="B3" s="3" t="s">
        <v>1567</v>
      </c>
    </row>
    <row r="4" spans="1:3" x14ac:dyDescent="0.35">
      <c r="A4" s="11" t="s">
        <v>51</v>
      </c>
      <c r="B4" s="21">
        <v>588</v>
      </c>
    </row>
    <row r="5" spans="1:3" x14ac:dyDescent="0.35">
      <c r="A5" s="12" t="s">
        <v>62</v>
      </c>
      <c r="B5" s="22">
        <v>882</v>
      </c>
    </row>
    <row r="6" spans="1:3" x14ac:dyDescent="0.35">
      <c r="A6" s="13" t="s">
        <v>1566</v>
      </c>
      <c r="B6" s="23">
        <v>1470</v>
      </c>
    </row>
    <row r="8" spans="1:3" x14ac:dyDescent="0.35">
      <c r="A8" s="14" t="s">
        <v>51</v>
      </c>
      <c r="B8">
        <f>IFERROR(GETPIVOTDATA("Employee Count",$A$3,"Gender","Female"),0)</f>
        <v>588</v>
      </c>
      <c r="C8" s="18">
        <f>IFERROR(B8/($B$8+$B$9),0)</f>
        <v>0.4</v>
      </c>
    </row>
    <row r="9" spans="1:3" x14ac:dyDescent="0.35">
      <c r="A9" s="14" t="s">
        <v>62</v>
      </c>
      <c r="B9">
        <f>IFERROR(GETPIVOTDATA("Employee Count",$A$3,"Gender","Male"),0)</f>
        <v>882</v>
      </c>
      <c r="C9" s="18">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2E458-50C3-4501-9776-EE9FD42503EE}">
  <dimension ref="A3:B9"/>
  <sheetViews>
    <sheetView workbookViewId="0">
      <selection activeCell="C14" sqref="C14"/>
    </sheetView>
  </sheetViews>
  <sheetFormatPr defaultRowHeight="15.5" x14ac:dyDescent="0.35"/>
  <cols>
    <col min="1" max="1" width="15.58203125" bestFit="1" customWidth="1"/>
    <col min="2" max="2" width="22.08203125" bestFit="1" customWidth="1"/>
  </cols>
  <sheetData>
    <row r="3" spans="1:2" x14ac:dyDescent="0.35">
      <c r="A3" s="10" t="s">
        <v>1565</v>
      </c>
      <c r="B3" s="3" t="s">
        <v>1555</v>
      </c>
    </row>
    <row r="4" spans="1:2" x14ac:dyDescent="0.35">
      <c r="A4" s="11" t="s">
        <v>134</v>
      </c>
      <c r="B4" s="21">
        <v>5</v>
      </c>
    </row>
    <row r="5" spans="1:2" x14ac:dyDescent="0.35">
      <c r="A5" s="12" t="s">
        <v>65</v>
      </c>
      <c r="B5" s="22">
        <v>31</v>
      </c>
    </row>
    <row r="6" spans="1:2" x14ac:dyDescent="0.35">
      <c r="A6" s="12" t="s">
        <v>55</v>
      </c>
      <c r="B6" s="22">
        <v>44</v>
      </c>
    </row>
    <row r="7" spans="1:2" x14ac:dyDescent="0.35">
      <c r="A7" s="12" t="s">
        <v>71</v>
      </c>
      <c r="B7" s="22">
        <v>58</v>
      </c>
    </row>
    <row r="8" spans="1:2" x14ac:dyDescent="0.35">
      <c r="A8" s="12" t="s">
        <v>77</v>
      </c>
      <c r="B8" s="22">
        <v>99</v>
      </c>
    </row>
    <row r="9" spans="1:2" x14ac:dyDescent="0.35">
      <c r="A9" s="13" t="s">
        <v>1566</v>
      </c>
      <c r="B9" s="2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BD194-092D-4BD5-8429-063F93A27173}">
  <dimension ref="A3:F13"/>
  <sheetViews>
    <sheetView topLeftCell="A2" workbookViewId="0">
      <selection activeCell="E3" sqref="E3"/>
    </sheetView>
  </sheetViews>
  <sheetFormatPr defaultRowHeight="15.5" x14ac:dyDescent="0.35"/>
  <cols>
    <col min="1" max="1" width="22.83203125" bestFit="1" customWidth="1"/>
    <col min="2" max="2" width="22.08203125" bestFit="1" customWidth="1"/>
    <col min="5" max="5" width="23" customWidth="1"/>
  </cols>
  <sheetData>
    <row r="3" spans="1:6" x14ac:dyDescent="0.35">
      <c r="A3" s="10" t="s">
        <v>1565</v>
      </c>
      <c r="B3" s="3" t="s">
        <v>1555</v>
      </c>
      <c r="E3" t="s">
        <v>9</v>
      </c>
      <c r="F3" t="s">
        <v>0</v>
      </c>
    </row>
    <row r="4" spans="1:6" x14ac:dyDescent="0.35">
      <c r="A4" s="11" t="s">
        <v>83</v>
      </c>
      <c r="B4" s="21">
        <v>9</v>
      </c>
      <c r="E4" t="str">
        <f>A4</f>
        <v>Healthcare Representative</v>
      </c>
      <c r="F4">
        <f>GETPIVOTDATA("CF_attrition count",$A$3,"Job Role","Healthcare Representative")</f>
        <v>9</v>
      </c>
    </row>
    <row r="5" spans="1:6" x14ac:dyDescent="0.35">
      <c r="A5" s="12" t="s">
        <v>163</v>
      </c>
      <c r="B5" s="22">
        <v>12</v>
      </c>
      <c r="E5" t="str">
        <f t="shared" ref="E5:E12" si="0">A5</f>
        <v>Human Resources</v>
      </c>
      <c r="F5">
        <f>GETPIVOTDATA("CF_attrition count",$A$3,"Job Role","Human Resources")</f>
        <v>12</v>
      </c>
    </row>
    <row r="6" spans="1:6" x14ac:dyDescent="0.35">
      <c r="A6" s="12" t="s">
        <v>68</v>
      </c>
      <c r="B6" s="22">
        <v>62</v>
      </c>
      <c r="E6" t="str">
        <f t="shared" si="0"/>
        <v>Laboratory Technician</v>
      </c>
      <c r="F6">
        <f>GETPIVOTDATA("CF_attrition count",$A$3,"Job Role","Laboratory Technician")</f>
        <v>62</v>
      </c>
    </row>
    <row r="7" spans="1:6" x14ac:dyDescent="0.35">
      <c r="A7" s="12" t="s">
        <v>95</v>
      </c>
      <c r="B7" s="22">
        <v>5</v>
      </c>
      <c r="E7" t="str">
        <f t="shared" si="0"/>
        <v>Manager</v>
      </c>
      <c r="F7">
        <f>GETPIVOTDATA("CF_attrition count",$A$3,"Job Role","Manager")</f>
        <v>5</v>
      </c>
    </row>
    <row r="8" spans="1:6" x14ac:dyDescent="0.35">
      <c r="A8" s="12" t="s">
        <v>81</v>
      </c>
      <c r="B8" s="22">
        <v>10</v>
      </c>
      <c r="E8" t="str">
        <f t="shared" si="0"/>
        <v>Manufacturing Director</v>
      </c>
      <c r="F8">
        <f>GETPIVOTDATA("CF_attrition count",$A$3,"Job Role","Manufacturing Director")</f>
        <v>10</v>
      </c>
    </row>
    <row r="9" spans="1:6" x14ac:dyDescent="0.35">
      <c r="A9" s="12" t="s">
        <v>101</v>
      </c>
      <c r="B9" s="22">
        <v>2</v>
      </c>
      <c r="E9" t="str">
        <f t="shared" si="0"/>
        <v>Research Director</v>
      </c>
      <c r="F9">
        <f>GETPIVOTDATA("CF_attrition count",$A$3,"Job Role","Research Director")</f>
        <v>2</v>
      </c>
    </row>
    <row r="10" spans="1:6" x14ac:dyDescent="0.35">
      <c r="A10" s="12" t="s">
        <v>63</v>
      </c>
      <c r="B10" s="22">
        <v>47</v>
      </c>
      <c r="E10" t="str">
        <f t="shared" si="0"/>
        <v>Research Scientist</v>
      </c>
      <c r="F10">
        <f>GETPIVOTDATA("CF_attrition count",$A$3,"Job Role","Research Scientist")</f>
        <v>47</v>
      </c>
    </row>
    <row r="11" spans="1:6" x14ac:dyDescent="0.35">
      <c r="A11" s="12" t="s">
        <v>52</v>
      </c>
      <c r="B11" s="22">
        <v>57</v>
      </c>
      <c r="E11" t="str">
        <f t="shared" si="0"/>
        <v>Sales Executive</v>
      </c>
      <c r="F11">
        <f>GETPIVOTDATA("CF_attrition count",$A$3,"Job Role","Sales Executive")</f>
        <v>57</v>
      </c>
    </row>
    <row r="12" spans="1:6" x14ac:dyDescent="0.35">
      <c r="A12" s="12" t="s">
        <v>99</v>
      </c>
      <c r="B12" s="22">
        <v>33</v>
      </c>
      <c r="E12" t="str">
        <f t="shared" si="0"/>
        <v>Sales Representative</v>
      </c>
      <c r="F12">
        <f>GETPIVOTDATA("CF_attrition count",$A$3,"Job Role","Sales Representative")</f>
        <v>33</v>
      </c>
    </row>
    <row r="13" spans="1:6" x14ac:dyDescent="0.35">
      <c r="A13" s="13" t="s">
        <v>1566</v>
      </c>
      <c r="B13"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CE059-CC49-4E28-8719-1A0A1A406578}">
  <dimension ref="A3:B7"/>
  <sheetViews>
    <sheetView workbookViewId="0">
      <selection activeCell="I4" sqref="I4"/>
    </sheetView>
  </sheetViews>
  <sheetFormatPr defaultRowHeight="15.5" x14ac:dyDescent="0.35"/>
  <cols>
    <col min="1" max="1" width="12" bestFit="1" customWidth="1"/>
    <col min="2" max="2" width="22.08203125" bestFit="1" customWidth="1"/>
  </cols>
  <sheetData>
    <row r="3" spans="1:2" x14ac:dyDescent="0.35">
      <c r="A3" s="10" t="s">
        <v>1565</v>
      </c>
      <c r="B3" s="3" t="s">
        <v>1555</v>
      </c>
    </row>
    <row r="4" spans="1:2" x14ac:dyDescent="0.35">
      <c r="A4" s="11" t="s">
        <v>161</v>
      </c>
      <c r="B4" s="15">
        <v>5.0632911392405063E-2</v>
      </c>
    </row>
    <row r="5" spans="1:2" x14ac:dyDescent="0.35">
      <c r="A5" s="12" t="s">
        <v>60</v>
      </c>
      <c r="B5" s="16">
        <v>0.56118143459915615</v>
      </c>
    </row>
    <row r="6" spans="1:2" x14ac:dyDescent="0.35">
      <c r="A6" s="12" t="s">
        <v>48</v>
      </c>
      <c r="B6" s="16">
        <v>0.3881856540084388</v>
      </c>
    </row>
    <row r="7" spans="1:2" x14ac:dyDescent="0.35">
      <c r="A7" s="13" t="s">
        <v>1566</v>
      </c>
      <c r="B7" s="1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D58A4-52B6-424C-8632-A7DB95A6DFFB}">
  <dimension ref="A3:B9"/>
  <sheetViews>
    <sheetView workbookViewId="0">
      <selection activeCell="L16" sqref="L16"/>
    </sheetView>
  </sheetViews>
  <sheetFormatPr defaultRowHeight="15.5" x14ac:dyDescent="0.35"/>
  <cols>
    <col min="1" max="1" width="12" bestFit="1" customWidth="1"/>
    <col min="2" max="2" width="22.08203125" bestFit="1" customWidth="1"/>
  </cols>
  <sheetData>
    <row r="3" spans="1:2" x14ac:dyDescent="0.35">
      <c r="A3" s="10" t="s">
        <v>1565</v>
      </c>
      <c r="B3" s="3" t="s">
        <v>1555</v>
      </c>
    </row>
    <row r="4" spans="1:2" x14ac:dyDescent="0.35">
      <c r="A4" s="11" t="s">
        <v>69</v>
      </c>
      <c r="B4" s="21">
        <v>112</v>
      </c>
    </row>
    <row r="5" spans="1:2" x14ac:dyDescent="0.35">
      <c r="A5" s="12" t="s">
        <v>46</v>
      </c>
      <c r="B5" s="22">
        <v>51</v>
      </c>
    </row>
    <row r="6" spans="1:2" x14ac:dyDescent="0.35">
      <c r="A6" s="12" t="s">
        <v>92</v>
      </c>
      <c r="B6" s="22">
        <v>38</v>
      </c>
    </row>
    <row r="7" spans="1:2" x14ac:dyDescent="0.35">
      <c r="A7" s="12" t="s">
        <v>58</v>
      </c>
      <c r="B7" s="22">
        <v>25</v>
      </c>
    </row>
    <row r="8" spans="1:2" x14ac:dyDescent="0.35">
      <c r="A8" s="12" t="s">
        <v>75</v>
      </c>
      <c r="B8" s="22">
        <v>11</v>
      </c>
    </row>
    <row r="9" spans="1:2" x14ac:dyDescent="0.35">
      <c r="A9" s="13" t="s">
        <v>1566</v>
      </c>
      <c r="B9"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6CD7-DBF5-42B4-9497-DABF9027D3FF}">
  <dimension ref="A3:E7"/>
  <sheetViews>
    <sheetView workbookViewId="0">
      <selection activeCell="D11" sqref="D11"/>
    </sheetView>
  </sheetViews>
  <sheetFormatPr defaultRowHeight="15.5" x14ac:dyDescent="0.35"/>
  <cols>
    <col min="1" max="1" width="12" bestFit="1" customWidth="1"/>
    <col min="2" max="2" width="15.33203125" bestFit="1" customWidth="1"/>
    <col min="4" max="4" width="13.33203125" customWidth="1"/>
  </cols>
  <sheetData>
    <row r="3" spans="1:5" x14ac:dyDescent="0.35">
      <c r="A3" s="10" t="s">
        <v>1565</v>
      </c>
      <c r="B3" s="3" t="s">
        <v>1568</v>
      </c>
      <c r="D3" t="s">
        <v>1569</v>
      </c>
      <c r="E3" t="s">
        <v>0</v>
      </c>
    </row>
    <row r="4" spans="1:5" x14ac:dyDescent="0.35">
      <c r="A4" s="11" t="s">
        <v>79</v>
      </c>
      <c r="B4" s="21">
        <v>327</v>
      </c>
      <c r="D4" t="str">
        <f>A4</f>
        <v>Divorced</v>
      </c>
      <c r="E4">
        <f>GETPIVOTDATA("Attrition",$A$3,"Marital Status","Divorced")</f>
        <v>327</v>
      </c>
    </row>
    <row r="5" spans="1:5" x14ac:dyDescent="0.35">
      <c r="A5" s="12" t="s">
        <v>64</v>
      </c>
      <c r="B5" s="22">
        <v>673</v>
      </c>
      <c r="D5" t="str">
        <f>A5</f>
        <v>Married</v>
      </c>
      <c r="E5">
        <f>GETPIVOTDATA("Attrition",$A$3,"Marital Status","Single")</f>
        <v>470</v>
      </c>
    </row>
    <row r="6" spans="1:5" x14ac:dyDescent="0.35">
      <c r="A6" s="12" t="s">
        <v>53</v>
      </c>
      <c r="B6" s="22">
        <v>470</v>
      </c>
      <c r="D6" t="str">
        <f>A6</f>
        <v>Single</v>
      </c>
      <c r="E6">
        <f>GETPIVOTDATA("Attrition",$A$3,"Marital Status","Married")</f>
        <v>673</v>
      </c>
    </row>
    <row r="7" spans="1:5" x14ac:dyDescent="0.35">
      <c r="A7" s="13" t="s">
        <v>1566</v>
      </c>
      <c r="B7" s="23">
        <v>1470</v>
      </c>
    </row>
  </sheetData>
  <sortState xmlns:xlrd2="http://schemas.microsoft.com/office/spreadsheetml/2017/richdata2" ref="D4:E6">
    <sortCondition ref="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E6" sqref="E6"/>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A2" zoomScale="44" zoomScaleNormal="58" workbookViewId="0">
      <selection activeCell="AJ15" sqref="AJ15"/>
    </sheetView>
  </sheetViews>
  <sheetFormatPr defaultColWidth="11.25" defaultRowHeight="15" customHeight="1" x14ac:dyDescent="0.35"/>
  <cols>
    <col min="1" max="26" width="8.58203125" style="8" customWidth="1"/>
    <col min="27" max="16384" width="11.25" style="8"/>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Atrition</vt:lpstr>
      <vt:lpstr>Atrition by Job</vt:lpstr>
      <vt:lpstr>Department wise Attrition</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Sharayu Ukirde</cp:lastModifiedBy>
  <dcterms:created xsi:type="dcterms:W3CDTF">2022-12-29T16:02:46Z</dcterms:created>
  <dcterms:modified xsi:type="dcterms:W3CDTF">2025-01-09T03:37:39Z</dcterms:modified>
</cp:coreProperties>
</file>