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8340" activeTab="1"/>
  </bookViews>
  <sheets>
    <sheet name="Hoja1" sheetId="1" r:id="rId1"/>
    <sheet name="Hoja2" sheetId="2" r:id="rId2"/>
  </sheets>
  <definedNames>
    <definedName name="solver_adj" localSheetId="0" hidden="1">Hoja1!$B$7:$G$8</definedName>
    <definedName name="solver_adj" localSheetId="1" hidden="1">Hoja2!$B$9:$D$11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Hoja1!$B$9</definedName>
    <definedName name="solver_lhs1" localSheetId="1" hidden="1">Hoja2!$B$12</definedName>
    <definedName name="solver_lhs2" localSheetId="0" hidden="1">Hoja1!$C$9</definedName>
    <definedName name="solver_lhs2" localSheetId="1" hidden="1">Hoja2!$C$12</definedName>
    <definedName name="solver_lhs3" localSheetId="0" hidden="1">Hoja1!$D$9</definedName>
    <definedName name="solver_lhs3" localSheetId="1" hidden="1">Hoja2!$D$12</definedName>
    <definedName name="solver_lhs4" localSheetId="0" hidden="1">Hoja1!$E$9</definedName>
    <definedName name="solver_lhs4" localSheetId="1" hidden="1">Hoja2!$E$2</definedName>
    <definedName name="solver_lhs5" localSheetId="0" hidden="1">Hoja1!$F$9</definedName>
    <definedName name="solver_lhs5" localSheetId="1" hidden="1">Hoja2!$E$3</definedName>
    <definedName name="solver_lhs6" localSheetId="0" hidden="1">Hoja1!$G$9</definedName>
    <definedName name="solver_lhs6" localSheetId="1" hidden="1">Hoja2!$E$4</definedName>
    <definedName name="solver_lhs7" localSheetId="0" hidden="1">Hoja1!$H$7</definedName>
    <definedName name="solver_lhs8" localSheetId="0" hidden="1">Hoja1!$H$8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8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Hoja1!$B$11</definedName>
    <definedName name="solver_opt" localSheetId="1" hidden="1">Hoja2!$B$15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1</definedName>
    <definedName name="solver_rel5" localSheetId="0" hidden="1">2</definedName>
    <definedName name="solver_rel5" localSheetId="1" hidden="1">1</definedName>
    <definedName name="solver_rel6" localSheetId="0" hidden="1">2</definedName>
    <definedName name="solver_rel6" localSheetId="1" hidden="1">1</definedName>
    <definedName name="solver_rel7" localSheetId="0" hidden="1">1</definedName>
    <definedName name="solver_rel8" localSheetId="0" hidden="1">1</definedName>
    <definedName name="solver_rhs1" localSheetId="0" hidden="1">Hoja1!$B$4</definedName>
    <definedName name="solver_rhs1" localSheetId="1" hidden="1">Hoja2!$B$5</definedName>
    <definedName name="solver_rhs2" localSheetId="0" hidden="1">Hoja1!$C$4</definedName>
    <definedName name="solver_rhs2" localSheetId="1" hidden="1">Hoja2!$C$5</definedName>
    <definedName name="solver_rhs3" localSheetId="0" hidden="1">Hoja1!$D$4</definedName>
    <definedName name="solver_rhs3" localSheetId="1" hidden="1">Hoja2!$D$5</definedName>
    <definedName name="solver_rhs4" localSheetId="0" hidden="1">Hoja1!$E$4</definedName>
    <definedName name="solver_rhs4" localSheetId="1" hidden="1">Hoja2!$E$9</definedName>
    <definedName name="solver_rhs5" localSheetId="0" hidden="1">Hoja1!$F$4</definedName>
    <definedName name="solver_rhs5" localSheetId="1" hidden="1">Hoja2!$E$10</definedName>
    <definedName name="solver_rhs6" localSheetId="0" hidden="1">Hoja1!$G$4</definedName>
    <definedName name="solver_rhs6" localSheetId="1" hidden="1">Hoja2!$E$11</definedName>
    <definedName name="solver_rhs7" localSheetId="0" hidden="1">Hoja1!$H$2</definedName>
    <definedName name="solver_rhs8" localSheetId="0" hidden="1">Hoja1!$H$3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3" i="2"/>
  <c r="D2" i="2"/>
  <c r="C4" i="2"/>
  <c r="C2" i="2"/>
  <c r="B3" i="2"/>
  <c r="B2" i="2"/>
  <c r="B15" i="2" s="1"/>
  <c r="B4" i="2"/>
  <c r="E11" i="2"/>
  <c r="E10" i="2"/>
  <c r="E9" i="2"/>
  <c r="D12" i="2"/>
  <c r="C12" i="2"/>
  <c r="B12" i="2"/>
  <c r="B11" i="1"/>
  <c r="H8" i="1"/>
  <c r="H7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<sst xmlns="http://schemas.openxmlformats.org/spreadsheetml/2006/main" count="32" uniqueCount="20">
  <si>
    <t>almacen1</t>
  </si>
  <si>
    <t>almacen2</t>
  </si>
  <si>
    <t>tienda2</t>
  </si>
  <si>
    <t>tienda3</t>
  </si>
  <si>
    <t>tienda4</t>
  </si>
  <si>
    <t>tienda5</t>
  </si>
  <si>
    <t>tienda6</t>
  </si>
  <si>
    <t>demanda</t>
  </si>
  <si>
    <t>almace1</t>
  </si>
  <si>
    <t>tienda1</t>
  </si>
  <si>
    <t>disponible</t>
  </si>
  <si>
    <t>DISPONIBLE</t>
  </si>
  <si>
    <t>funcion objetiva</t>
  </si>
  <si>
    <t>PLANTA 1</t>
  </si>
  <si>
    <t>PLANTA 2</t>
  </si>
  <si>
    <t>PLANTA 3</t>
  </si>
  <si>
    <t>DISPONIBILIDAD</t>
  </si>
  <si>
    <t xml:space="preserve">DEMANDA </t>
  </si>
  <si>
    <t>DEMANDA</t>
  </si>
  <si>
    <t>F.O.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</si>
</sst>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9" sqref="B9"/>
    </sheetView>
  </sheetViews>
  <sheetFormatPr baseColWidth="10" defaultRowHeight="15" x14ac:dyDescent="0.25"/>
  <sheetData>
    <row r="1" spans="1:8" x14ac:dyDescent="0.25"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5">
      <c r="A2" t="s">
        <v>0</v>
      </c>
      <c r="B2">
        <v>20</v>
      </c>
      <c r="C2">
        <v>25</v>
      </c>
      <c r="D2">
        <v>50</v>
      </c>
      <c r="E2">
        <v>60</v>
      </c>
      <c r="F2">
        <v>40</v>
      </c>
      <c r="G2">
        <v>42</v>
      </c>
      <c r="H2">
        <v>80</v>
      </c>
    </row>
    <row r="3" spans="1:8" x14ac:dyDescent="0.25">
      <c r="A3" t="s">
        <v>1</v>
      </c>
      <c r="B3">
        <v>28</v>
      </c>
      <c r="C3">
        <v>35</v>
      </c>
      <c r="D3">
        <v>40</v>
      </c>
      <c r="E3">
        <v>35</v>
      </c>
      <c r="F3">
        <v>40</v>
      </c>
      <c r="G3">
        <v>38</v>
      </c>
      <c r="H3">
        <v>70</v>
      </c>
    </row>
    <row r="4" spans="1:8" x14ac:dyDescent="0.25">
      <c r="A4" t="s">
        <v>7</v>
      </c>
      <c r="B4">
        <v>15</v>
      </c>
      <c r="C4">
        <v>30</v>
      </c>
      <c r="D4">
        <v>23</v>
      </c>
      <c r="E4">
        <v>23</v>
      </c>
      <c r="F4">
        <v>10</v>
      </c>
      <c r="G4">
        <v>10</v>
      </c>
    </row>
    <row r="6" spans="1:8" x14ac:dyDescent="0.25">
      <c r="B6" t="s">
        <v>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11</v>
      </c>
    </row>
    <row r="7" spans="1:8" x14ac:dyDescent="0.25">
      <c r="A7" t="s">
        <v>8</v>
      </c>
      <c r="B7">
        <v>15.000000000000002</v>
      </c>
      <c r="C7">
        <v>29.999999999999989</v>
      </c>
      <c r="D7">
        <v>0</v>
      </c>
      <c r="E7">
        <v>0</v>
      </c>
      <c r="F7">
        <v>4.9999995000000004</v>
      </c>
      <c r="G7">
        <v>0</v>
      </c>
      <c r="H7">
        <f>SUM(B7:G7)</f>
        <v>49.999999499999994</v>
      </c>
    </row>
    <row r="8" spans="1:8" x14ac:dyDescent="0.25">
      <c r="A8" t="s">
        <v>1</v>
      </c>
      <c r="B8">
        <v>0</v>
      </c>
      <c r="C8">
        <v>0</v>
      </c>
      <c r="D8">
        <v>23</v>
      </c>
      <c r="E8">
        <v>23</v>
      </c>
      <c r="F8">
        <v>5.0000004999999996</v>
      </c>
      <c r="G8">
        <v>10.000000000000002</v>
      </c>
      <c r="H8">
        <f>SUM(B8:G8)</f>
        <v>61.000000499999999</v>
      </c>
    </row>
    <row r="9" spans="1:8" x14ac:dyDescent="0.25">
      <c r="A9" t="s">
        <v>7</v>
      </c>
      <c r="B9">
        <f>SUM(B7:B8)</f>
        <v>15.000000000000002</v>
      </c>
      <c r="C9">
        <f>SUM(C7:C8)</f>
        <v>29.999999999999989</v>
      </c>
      <c r="D9">
        <f>SUM(D7:D8)</f>
        <v>23</v>
      </c>
      <c r="E9">
        <f>SUM(E7:E8)</f>
        <v>23</v>
      </c>
      <c r="F9">
        <f>SUM(F7:F8)</f>
        <v>10</v>
      </c>
      <c r="G9">
        <f>SUM(G7:G8)</f>
        <v>10.000000000000002</v>
      </c>
    </row>
    <row r="11" spans="1:8" x14ac:dyDescent="0.25">
      <c r="A11" t="s">
        <v>12</v>
      </c>
      <c r="B11">
        <f>B7*B2+C7*C2+D7*D2+E7*E2+F7*F2+G7*G2+B8*B3+C8*C3+D8*D3+E8*E3+F8*F3+G8*G3</f>
        <v>3554.9999999999995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workbookViewId="0">
      <selection activeCell="K13" sqref="K13"/>
    </sheetView>
  </sheetViews>
  <sheetFormatPr baseColWidth="10" defaultRowHeight="15" x14ac:dyDescent="0.25"/>
  <sheetData>
    <row r="1" spans="1:5" x14ac:dyDescent="0.25">
      <c r="B1">
        <v>1</v>
      </c>
      <c r="C1">
        <v>2</v>
      </c>
      <c r="D1">
        <v>3</v>
      </c>
      <c r="E1" t="s">
        <v>16</v>
      </c>
    </row>
    <row r="2" spans="1:5" x14ac:dyDescent="0.25">
      <c r="A2" t="s">
        <v>13</v>
      </c>
      <c r="B2">
        <f>800*0.02*10</f>
        <v>160</v>
      </c>
      <c r="C2">
        <f>650*0.02*10</f>
        <v>130</v>
      </c>
      <c r="D2">
        <f>480*0.02*10</f>
        <v>96</v>
      </c>
      <c r="E2">
        <v>18000</v>
      </c>
    </row>
    <row r="3" spans="1:5" x14ac:dyDescent="0.25">
      <c r="A3" t="s">
        <v>14</v>
      </c>
      <c r="B3">
        <f>600*0.02*10</f>
        <v>120</v>
      </c>
      <c r="C3">
        <v>0</v>
      </c>
      <c r="D3">
        <f>580*0.02*10</f>
        <v>116</v>
      </c>
      <c r="E3">
        <v>16000</v>
      </c>
    </row>
    <row r="4" spans="1:5" x14ac:dyDescent="0.25">
      <c r="A4" t="s">
        <v>15</v>
      </c>
      <c r="B4">
        <f>520*0.02*10</f>
        <v>104</v>
      </c>
      <c r="C4">
        <f>620*0.02*10</f>
        <v>124</v>
      </c>
      <c r="D4">
        <f>500*0.02*10</f>
        <v>100</v>
      </c>
      <c r="E4">
        <v>26000</v>
      </c>
    </row>
    <row r="5" spans="1:5" x14ac:dyDescent="0.25">
      <c r="A5" t="s">
        <v>17</v>
      </c>
      <c r="B5">
        <v>20000</v>
      </c>
      <c r="C5">
        <v>24000</v>
      </c>
      <c r="D5">
        <v>16000</v>
      </c>
    </row>
    <row r="8" spans="1:5" x14ac:dyDescent="0.25">
      <c r="B8">
        <v>1</v>
      </c>
      <c r="C8">
        <v>2</v>
      </c>
      <c r="D8">
        <v>3</v>
      </c>
      <c r="E8" t="s">
        <v>16</v>
      </c>
    </row>
    <row r="9" spans="1:5" x14ac:dyDescent="0.25">
      <c r="A9" t="s">
        <v>13</v>
      </c>
      <c r="B9">
        <v>17999.999999974996</v>
      </c>
      <c r="C9">
        <v>0</v>
      </c>
      <c r="D9">
        <v>0</v>
      </c>
      <c r="E9">
        <f>SUM(B9:D9)</f>
        <v>17999.999999974996</v>
      </c>
    </row>
    <row r="10" spans="1:5" x14ac:dyDescent="0.25">
      <c r="A10" t="s">
        <v>14</v>
      </c>
      <c r="B10">
        <v>2000.0000000250066</v>
      </c>
      <c r="C10">
        <v>0</v>
      </c>
      <c r="D10">
        <v>13999.999999974994</v>
      </c>
      <c r="E10">
        <f>SUM(B10:D10)</f>
        <v>16000</v>
      </c>
    </row>
    <row r="11" spans="1:5" x14ac:dyDescent="0.25">
      <c r="A11" t="s">
        <v>15</v>
      </c>
      <c r="B11">
        <v>0</v>
      </c>
      <c r="C11">
        <v>23999.999999999996</v>
      </c>
      <c r="D11">
        <v>2000.0000000250029</v>
      </c>
      <c r="E11">
        <f>SUM(B11:D11)</f>
        <v>26000.000000025</v>
      </c>
    </row>
    <row r="12" spans="1:5" x14ac:dyDescent="0.25">
      <c r="A12" t="s">
        <v>18</v>
      </c>
      <c r="B12">
        <f>SUM(B9:B11)</f>
        <v>20000.000000000004</v>
      </c>
      <c r="C12">
        <f>SUM(C9:C11)</f>
        <v>23999.999999999996</v>
      </c>
      <c r="D12">
        <f>SUM(D9:D11)</f>
        <v>15999.999999999996</v>
      </c>
    </row>
    <row r="15" spans="1:5" x14ac:dyDescent="0.25">
      <c r="A15" t="s">
        <v>19</v>
      </c>
      <c r="B15">
        <f>B9*B2+C9*C2+D9*D2+B10*B3+C10*C3+D10*D3+B11*B4+C11*C4+D11*D4</f>
        <v>7919999.9999986002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2019-01-18T15:36:38Z</dcterms:created>
  <dcterms:modified xsi:type="dcterms:W3CDTF">2019-01-18T17:43:36Z</dcterms:modified>
</cp:coreProperties>
</file>