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r_\Desktop\"/>
    </mc:Choice>
  </mc:AlternateContent>
  <bookViews>
    <workbookView xWindow="0" yWindow="0" windowWidth="19200" windowHeight="6816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3" i="1"/>
  <c r="E3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<sst xmlns="http://schemas.openxmlformats.org/spreadsheetml/2006/main" count="16" uniqueCount="15">
  <si>
    <t>Rpot</t>
  </si>
  <si>
    <t>Vout</t>
  </si>
  <si>
    <t>Vin</t>
  </si>
  <si>
    <t>Gain (V/V)</t>
  </si>
  <si>
    <t>Gain (dB)</t>
  </si>
  <si>
    <t>Rin</t>
  </si>
  <si>
    <t>220k</t>
  </si>
  <si>
    <t>Freq</t>
  </si>
  <si>
    <t>5000 kHz</t>
  </si>
  <si>
    <t>distortion</t>
  </si>
  <si>
    <t>Rknown</t>
  </si>
  <si>
    <t>100k</t>
  </si>
  <si>
    <t>Vknown across rknown</t>
  </si>
  <si>
    <t>R2</t>
  </si>
  <si>
    <t xml:space="preserve">155kohm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</si>
</sst>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 (V/V)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xVal>
            <c:numRef>
              <c:f>Sheet1!$A$2:$A$11</c:f>
              <c:numCache>
                <c:formatCode>General</c:formatCode>
                <c:ptCount val="10"/>
                <c:pt idx="0">
                  <c:v>470</c:v>
                </c:pt>
                <c:pt idx="1">
                  <c:v>1000</c:v>
                </c:pt>
                <c:pt idx="2">
                  <c:v>2200</c:v>
                </c:pt>
                <c:pt idx="3">
                  <c:v>3300</c:v>
                </c:pt>
                <c:pt idx="4">
                  <c:v>3900</c:v>
                </c:pt>
                <c:pt idx="5">
                  <c:v>4700</c:v>
                </c:pt>
                <c:pt idx="6">
                  <c:v>5600</c:v>
                </c:pt>
                <c:pt idx="7">
                  <c:v>6800</c:v>
                </c:pt>
                <c:pt idx="8">
                  <c:v>8200</c:v>
                </c:pt>
                <c:pt idx="9">
                  <c:v>10000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222.22222222222223</c:v>
                </c:pt>
                <c:pt idx="1">
                  <c:v>190</c:v>
                </c:pt>
                <c:pt idx="2">
                  <c:v>94.444444444444443</c:v>
                </c:pt>
                <c:pt idx="3">
                  <c:v>64.444444444444443</c:v>
                </c:pt>
                <c:pt idx="4">
                  <c:v>54.44444444444445</c:v>
                </c:pt>
                <c:pt idx="5">
                  <c:v>45.000000000000007</c:v>
                </c:pt>
                <c:pt idx="6">
                  <c:v>38.888888888888893</c:v>
                </c:pt>
                <c:pt idx="7">
                  <c:v>32.222222222222221</c:v>
                </c:pt>
                <c:pt idx="8">
                  <c:v>27.222222222222225</c:v>
                </c:pt>
                <c:pt idx="9">
                  <c:v>23.111111111111111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65600"/>
        <c:axId val="329642384"/>
      </c:scatterChart>
      <c:valAx>
        <c:axId val="3262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2384"/>
        <c:crosses val="autoZero"/>
        <c:crossBetween val="midCat"/>
      </c:valAx>
      <c:valAx>
        <c:axId val="329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Sheet1!$A$2:$A$11</c:f>
              <c:numCache>
                <c:formatCode>General</c:formatCode>
                <c:ptCount val="10"/>
                <c:pt idx="0">
                  <c:v>470</c:v>
                </c:pt>
                <c:pt idx="1">
                  <c:v>1000</c:v>
                </c:pt>
                <c:pt idx="2">
                  <c:v>2200</c:v>
                </c:pt>
                <c:pt idx="3">
                  <c:v>3300</c:v>
                </c:pt>
                <c:pt idx="4">
                  <c:v>3900</c:v>
                </c:pt>
                <c:pt idx="5">
                  <c:v>4700</c:v>
                </c:pt>
                <c:pt idx="6">
                  <c:v>5600</c:v>
                </c:pt>
                <c:pt idx="7">
                  <c:v>6800</c:v>
                </c:pt>
                <c:pt idx="8">
                  <c:v>8200</c:v>
                </c:pt>
                <c:pt idx="9">
                  <c:v>10000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46.935749724493128</c:v>
                </c:pt>
                <c:pt idx="1">
                  <c:v>45.575072019056577</c:v>
                </c:pt>
                <c:pt idx="2">
                  <c:v>39.50352832549936</c:v>
                </c:pt>
                <c:pt idx="3">
                  <c:v>36.183709682472248</c:v>
                </c:pt>
                <c:pt idx="4">
                  <c:v>34.71907141178378</c:v>
                </c:pt>
                <c:pt idx="5">
                  <c:v>33.064250275506872</c:v>
                </c:pt>
                <c:pt idx="6">
                  <c:v>31.796510698219016</c:v>
                </c:pt>
                <c:pt idx="7">
                  <c:v>30.163109769192623</c:v>
                </c:pt>
                <c:pt idx="8">
                  <c:v>28.698471498504151</c:v>
                </c:pt>
                <c:pt idx="9">
                  <c:v>27.276416510468735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44736"/>
        <c:axId val="329645128"/>
      </c:scatterChart>
      <c:valAx>
        <c:axId val="3296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5128"/>
        <c:crosses val="autoZero"/>
        <c:crossBetween val="midCat"/>
      </c:valAx>
      <c:valAx>
        <c:axId val="3296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3</xdr:row>
      <xdr:rowOff>112395</xdr:rowOff>
    </xdr:from>
    <xdr:to>
      <xdr:col>11</xdr:col>
      <xdr:colOff>209550</xdr:colOff>
      <xdr:row>16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3</xdr:row>
      <xdr:rowOff>131445</xdr:rowOff>
    </xdr:from>
    <xdr:to>
      <xdr:col>17</xdr:col>
      <xdr:colOff>525780</xdr:colOff>
      <xdr:row>16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3" sqref="C13"/>
    </sheetView>
  </sheetViews>
  <sheetFormatPr defaultRowHeight="14.4" x14ac:dyDescent="0.55000000000000004"/>
  <cols>
    <col min="3" max="3" width="19.734375" customWidth="1"/>
  </cols>
  <sheetData>
    <row r="1" spans="1:9" x14ac:dyDescent="0.55000000000000004">
      <c r="A1" t="s">
        <v>0</v>
      </c>
      <c r="B1" t="s">
        <v>2</v>
      </c>
      <c r="C1" t="s">
        <v>1</v>
      </c>
      <c r="D1" t="s">
        <v>3</v>
      </c>
      <c r="E1" t="s">
        <v>4</v>
      </c>
      <c r="H1" t="s">
        <v>13</v>
      </c>
      <c r="I1" t="s">
        <v>7</v>
      </c>
    </row>
    <row r="2" spans="1:9" x14ac:dyDescent="0.55000000000000004">
      <c r="A2" s="1">
        <v>470</v>
      </c>
      <c r="B2" s="1">
        <v>3.5999999999999997E-2</v>
      </c>
      <c r="C2" s="1">
        <v>8</v>
      </c>
      <c r="D2" s="1">
        <f>C2/B2</f>
        <v>222.22222222222223</v>
      </c>
      <c r="E2" s="1">
        <f>20*LOG10(D2)</f>
        <v>46.935749724493128</v>
      </c>
      <c r="F2" s="1" t="s">
        <v>9</v>
      </c>
      <c r="H2" t="s">
        <v>6</v>
      </c>
      <c r="I2" t="s">
        <v>8</v>
      </c>
    </row>
    <row r="3" spans="1:9" x14ac:dyDescent="0.55000000000000004">
      <c r="A3">
        <f>1 *10^3</f>
        <v>1000</v>
      </c>
      <c r="B3" s="1">
        <v>3.5999999999999997E-2</v>
      </c>
      <c r="C3">
        <v>6.84</v>
      </c>
      <c r="D3">
        <f>C3/B3</f>
        <v>190</v>
      </c>
      <c r="E3">
        <f>20*LOG10(D3)</f>
        <v>45.575072019056577</v>
      </c>
    </row>
    <row r="4" spans="1:9" x14ac:dyDescent="0.55000000000000004">
      <c r="A4">
        <f>2.2 * 10^3</f>
        <v>2200</v>
      </c>
      <c r="B4" s="1">
        <v>3.5999999999999997E-2</v>
      </c>
      <c r="C4">
        <v>3.4</v>
      </c>
      <c r="D4">
        <f t="shared" ref="D4:D11" si="0">C4/B4</f>
        <v>94.444444444444443</v>
      </c>
      <c r="E4">
        <f t="shared" ref="E4:E11" si="1">20*LOG10(D4)</f>
        <v>39.50352832549936</v>
      </c>
    </row>
    <row r="5" spans="1:9" x14ac:dyDescent="0.55000000000000004">
      <c r="A5">
        <f>3.3*10^3</f>
        <v>3300</v>
      </c>
      <c r="B5" s="1">
        <v>3.5999999999999997E-2</v>
      </c>
      <c r="C5">
        <v>2.3199999999999998</v>
      </c>
      <c r="D5">
        <f t="shared" si="0"/>
        <v>64.444444444444443</v>
      </c>
      <c r="E5">
        <f t="shared" si="1"/>
        <v>36.183709682472248</v>
      </c>
    </row>
    <row r="6" spans="1:9" x14ac:dyDescent="0.55000000000000004">
      <c r="A6">
        <f>3.9*10^3</f>
        <v>3900</v>
      </c>
      <c r="B6" s="1">
        <v>3.5999999999999997E-2</v>
      </c>
      <c r="C6">
        <v>1.96</v>
      </c>
      <c r="D6">
        <f t="shared" si="0"/>
        <v>54.44444444444445</v>
      </c>
      <c r="E6">
        <f t="shared" si="1"/>
        <v>34.71907141178378</v>
      </c>
    </row>
    <row r="7" spans="1:9" x14ac:dyDescent="0.55000000000000004">
      <c r="A7">
        <f>4.7*10^3</f>
        <v>4700</v>
      </c>
      <c r="B7" s="1">
        <v>3.5999999999999997E-2</v>
      </c>
      <c r="C7">
        <v>1.62</v>
      </c>
      <c r="D7">
        <f t="shared" si="0"/>
        <v>45.000000000000007</v>
      </c>
      <c r="E7">
        <f t="shared" si="1"/>
        <v>33.064250275506872</v>
      </c>
    </row>
    <row r="8" spans="1:9" x14ac:dyDescent="0.55000000000000004">
      <c r="A8">
        <f>5.6*10^3</f>
        <v>5600</v>
      </c>
      <c r="B8" s="1">
        <v>3.5999999999999997E-2</v>
      </c>
      <c r="C8">
        <v>1.4</v>
      </c>
      <c r="D8">
        <f t="shared" si="0"/>
        <v>38.888888888888893</v>
      </c>
      <c r="E8">
        <f t="shared" si="1"/>
        <v>31.796510698219016</v>
      </c>
    </row>
    <row r="9" spans="1:9" x14ac:dyDescent="0.55000000000000004">
      <c r="A9">
        <v>6800</v>
      </c>
      <c r="B9" s="1">
        <v>3.5999999999999997E-2</v>
      </c>
      <c r="C9">
        <v>1.1599999999999999</v>
      </c>
      <c r="D9">
        <f t="shared" si="0"/>
        <v>32.222222222222221</v>
      </c>
      <c r="E9">
        <f t="shared" si="1"/>
        <v>30.163109769192623</v>
      </c>
    </row>
    <row r="10" spans="1:9" x14ac:dyDescent="0.55000000000000004">
      <c r="A10">
        <v>8200</v>
      </c>
      <c r="B10" s="1">
        <v>3.5999999999999997E-2</v>
      </c>
      <c r="C10">
        <v>0.98</v>
      </c>
      <c r="D10">
        <f t="shared" si="0"/>
        <v>27.222222222222225</v>
      </c>
      <c r="E10">
        <f t="shared" si="1"/>
        <v>28.698471498504151</v>
      </c>
    </row>
    <row r="11" spans="1:9" x14ac:dyDescent="0.55000000000000004">
      <c r="A11">
        <v>10000</v>
      </c>
      <c r="B11" s="1">
        <v>3.5999999999999997E-2</v>
      </c>
      <c r="C11">
        <v>0.83199999999999996</v>
      </c>
      <c r="D11">
        <f t="shared" si="0"/>
        <v>23.111111111111111</v>
      </c>
      <c r="E11">
        <f t="shared" si="1"/>
        <v>27.276416510468735</v>
      </c>
    </row>
    <row r="20" spans="1:4" x14ac:dyDescent="0.55000000000000004">
      <c r="A20" t="s">
        <v>2</v>
      </c>
      <c r="B20" t="s">
        <v>10</v>
      </c>
      <c r="C20" t="s">
        <v>12</v>
      </c>
      <c r="D20" t="s">
        <v>5</v>
      </c>
    </row>
    <row r="21" spans="1:4" x14ac:dyDescent="0.55000000000000004">
      <c r="A21">
        <v>0.61199999999999999</v>
      </c>
      <c r="B21" t="s">
        <v>11</v>
      </c>
      <c r="C21">
        <v>0.372</v>
      </c>
      <c r="D2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Shorouq Kassem</dc:creator>
  <cp:lastModifiedBy>Shorouq Kassem</cp:lastModifiedBy>
  <dcterms:created xsi:type="dcterms:W3CDTF">2015-09-23T18:18:26Z</dcterms:created>
  <dcterms:modified xsi:type="dcterms:W3CDTF">2015-09-23T23:47:37Z</dcterms:modified>
</cp:coreProperties>
</file>