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O-US\Personal\HU\Thesis\"/>
    </mc:Choice>
  </mc:AlternateContent>
  <xr:revisionPtr revIDLastSave="0" documentId="13_ncr:1_{E3A69FF9-5F1B-471D-ABBC-3FFE4162C0A8}" xr6:coauthVersionLast="47" xr6:coauthVersionMax="47" xr10:uidLastSave="{00000000-0000-0000-0000-000000000000}"/>
  <bookViews>
    <workbookView xWindow="-120" yWindow="-120" windowWidth="29040" windowHeight="15720" activeTab="3" xr2:uid="{6F51E590-876E-4C0B-811B-016267C71F08}"/>
  </bookViews>
  <sheets>
    <sheet name="Returns" sheetId="5" r:id="rId1"/>
    <sheet name="Momentum_quintiles" sheetId="1" r:id="rId2"/>
    <sheet name="Raw data" sheetId="6" r:id="rId3"/>
    <sheet name="Ranking" sheetId="3" r:id="rId4"/>
    <sheet name="Combined Value and Momentum" sheetId="7" r:id="rId5"/>
    <sheet name="Final summary" sheetId="8" r:id="rId6"/>
    <sheet name="Sheet4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7" l="1"/>
  <c r="R22" i="7"/>
  <c r="AM57" i="7"/>
  <c r="AX34" i="7"/>
  <c r="AD49" i="7"/>
  <c r="X31" i="3"/>
  <c r="O38" i="3"/>
  <c r="W66" i="3"/>
  <c r="E53" i="3"/>
  <c r="F53" i="3"/>
  <c r="G53" i="3"/>
  <c r="H53" i="3"/>
  <c r="I53" i="3"/>
  <c r="J53" i="3"/>
  <c r="K53" i="3"/>
  <c r="L53" i="3"/>
  <c r="M53" i="3"/>
  <c r="N53" i="3"/>
  <c r="E25" i="7"/>
  <c r="AW34" i="7"/>
  <c r="AU34" i="7"/>
  <c r="AS34" i="7"/>
  <c r="AQ34" i="7"/>
  <c r="AO34" i="7"/>
  <c r="AM34" i="7"/>
  <c r="AK34" i="7"/>
  <c r="AI34" i="7"/>
  <c r="AG34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20" i="7"/>
  <c r="AM21" i="7"/>
  <c r="AM22" i="7"/>
  <c r="AM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20" i="7"/>
  <c r="AL21" i="7"/>
  <c r="AL22" i="7"/>
  <c r="AL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20" i="7"/>
  <c r="AK21" i="7"/>
  <c r="AK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20" i="7"/>
  <c r="AJ21" i="7"/>
  <c r="AJ22" i="7"/>
  <c r="AJ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20" i="7"/>
  <c r="AI21" i="7"/>
  <c r="AI22" i="7"/>
  <c r="AI3" i="7"/>
  <c r="R3" i="7"/>
  <c r="G41" i="7"/>
  <c r="AK19" i="7" s="1"/>
  <c r="F25" i="7"/>
  <c r="G25" i="7"/>
  <c r="H25" i="7"/>
  <c r="I25" i="7"/>
  <c r="J25" i="7"/>
  <c r="K25" i="7"/>
  <c r="L25" i="7"/>
  <c r="M25" i="7"/>
  <c r="N25" i="7"/>
  <c r="F26" i="7"/>
  <c r="G26" i="7"/>
  <c r="H26" i="7"/>
  <c r="I26" i="7"/>
  <c r="J26" i="7"/>
  <c r="K26" i="7"/>
  <c r="L26" i="7"/>
  <c r="M26" i="7"/>
  <c r="N26" i="7"/>
  <c r="F27" i="7"/>
  <c r="G27" i="7"/>
  <c r="H27" i="7"/>
  <c r="I27" i="7"/>
  <c r="J27" i="7"/>
  <c r="K27" i="7"/>
  <c r="L27" i="7"/>
  <c r="M27" i="7"/>
  <c r="N27" i="7"/>
  <c r="F28" i="7"/>
  <c r="G28" i="7"/>
  <c r="H28" i="7"/>
  <c r="I28" i="7"/>
  <c r="J28" i="7"/>
  <c r="K28" i="7"/>
  <c r="L28" i="7"/>
  <c r="M28" i="7"/>
  <c r="N28" i="7"/>
  <c r="F29" i="7"/>
  <c r="G29" i="7"/>
  <c r="H29" i="7"/>
  <c r="I29" i="7"/>
  <c r="J29" i="7"/>
  <c r="K29" i="7"/>
  <c r="L29" i="7"/>
  <c r="M29" i="7"/>
  <c r="N29" i="7"/>
  <c r="F30" i="7"/>
  <c r="G30" i="7"/>
  <c r="H30" i="7"/>
  <c r="I30" i="7"/>
  <c r="J30" i="7"/>
  <c r="K30" i="7"/>
  <c r="L30" i="7"/>
  <c r="M30" i="7"/>
  <c r="N30" i="7"/>
  <c r="F31" i="7"/>
  <c r="G31" i="7"/>
  <c r="H31" i="7"/>
  <c r="I31" i="7"/>
  <c r="J31" i="7"/>
  <c r="K31" i="7"/>
  <c r="L31" i="7"/>
  <c r="M31" i="7"/>
  <c r="N31" i="7"/>
  <c r="F32" i="7"/>
  <c r="G32" i="7"/>
  <c r="H32" i="7"/>
  <c r="I32" i="7"/>
  <c r="J32" i="7"/>
  <c r="K32" i="7"/>
  <c r="L32" i="7"/>
  <c r="M32" i="7"/>
  <c r="N32" i="7"/>
  <c r="F33" i="7"/>
  <c r="G33" i="7"/>
  <c r="H33" i="7"/>
  <c r="I33" i="7"/>
  <c r="J33" i="7"/>
  <c r="K33" i="7"/>
  <c r="L33" i="7"/>
  <c r="M33" i="7"/>
  <c r="N33" i="7"/>
  <c r="F34" i="7"/>
  <c r="G34" i="7"/>
  <c r="H34" i="7"/>
  <c r="I34" i="7"/>
  <c r="J34" i="7"/>
  <c r="K34" i="7"/>
  <c r="L34" i="7"/>
  <c r="M34" i="7"/>
  <c r="N34" i="7"/>
  <c r="F35" i="7"/>
  <c r="G35" i="7"/>
  <c r="H35" i="7"/>
  <c r="I35" i="7"/>
  <c r="J35" i="7"/>
  <c r="K35" i="7"/>
  <c r="L35" i="7"/>
  <c r="M35" i="7"/>
  <c r="N35" i="7"/>
  <c r="F36" i="7"/>
  <c r="G36" i="7"/>
  <c r="H36" i="7"/>
  <c r="I36" i="7"/>
  <c r="J36" i="7"/>
  <c r="K36" i="7"/>
  <c r="L36" i="7"/>
  <c r="M36" i="7"/>
  <c r="N36" i="7"/>
  <c r="F37" i="7"/>
  <c r="G37" i="7"/>
  <c r="H37" i="7"/>
  <c r="I37" i="7"/>
  <c r="J37" i="7"/>
  <c r="K37" i="7"/>
  <c r="L37" i="7"/>
  <c r="M37" i="7"/>
  <c r="N37" i="7"/>
  <c r="F38" i="7"/>
  <c r="G38" i="7"/>
  <c r="H38" i="7"/>
  <c r="I38" i="7"/>
  <c r="J38" i="7"/>
  <c r="K38" i="7"/>
  <c r="L38" i="7"/>
  <c r="M38" i="7"/>
  <c r="N38" i="7"/>
  <c r="F39" i="7"/>
  <c r="G39" i="7"/>
  <c r="H39" i="7"/>
  <c r="I39" i="7"/>
  <c r="J39" i="7"/>
  <c r="K39" i="7"/>
  <c r="L39" i="7"/>
  <c r="M39" i="7"/>
  <c r="N39" i="7"/>
  <c r="F40" i="7"/>
  <c r="G40" i="7"/>
  <c r="H40" i="7"/>
  <c r="I40" i="7"/>
  <c r="J40" i="7"/>
  <c r="K40" i="7"/>
  <c r="L40" i="7"/>
  <c r="M40" i="7"/>
  <c r="N40" i="7"/>
  <c r="F41" i="7"/>
  <c r="AJ19" i="7" s="1"/>
  <c r="H41" i="7"/>
  <c r="AL19" i="7" s="1"/>
  <c r="I41" i="7"/>
  <c r="AM19" i="7" s="1"/>
  <c r="J41" i="7"/>
  <c r="K41" i="7"/>
  <c r="L41" i="7"/>
  <c r="M41" i="7"/>
  <c r="N41" i="7"/>
  <c r="F42" i="7"/>
  <c r="G42" i="7"/>
  <c r="H42" i="7"/>
  <c r="I42" i="7"/>
  <c r="J42" i="7"/>
  <c r="K42" i="7"/>
  <c r="L42" i="7"/>
  <c r="M42" i="7"/>
  <c r="N42" i="7"/>
  <c r="F43" i="7"/>
  <c r="G43" i="7"/>
  <c r="H43" i="7"/>
  <c r="I43" i="7"/>
  <c r="J43" i="7"/>
  <c r="K43" i="7"/>
  <c r="L43" i="7"/>
  <c r="M43" i="7"/>
  <c r="N43" i="7"/>
  <c r="F44" i="7"/>
  <c r="G44" i="7"/>
  <c r="AK22" i="7" s="1"/>
  <c r="H44" i="7"/>
  <c r="I44" i="7"/>
  <c r="J44" i="7"/>
  <c r="K44" i="7"/>
  <c r="L44" i="7"/>
  <c r="M44" i="7"/>
  <c r="N44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AI19" i="7" s="1"/>
  <c r="E42" i="7"/>
  <c r="E43" i="7"/>
  <c r="E44" i="7"/>
  <c r="F71" i="7"/>
  <c r="G71" i="7"/>
  <c r="H71" i="7"/>
  <c r="I71" i="7"/>
  <c r="J71" i="7"/>
  <c r="K71" i="7"/>
  <c r="L71" i="7"/>
  <c r="M71" i="7"/>
  <c r="N71" i="7"/>
  <c r="F72" i="7"/>
  <c r="G72" i="7"/>
  <c r="H72" i="7"/>
  <c r="I72" i="7"/>
  <c r="J72" i="7"/>
  <c r="K72" i="7"/>
  <c r="L72" i="7"/>
  <c r="M72" i="7"/>
  <c r="N72" i="7"/>
  <c r="F73" i="7"/>
  <c r="G73" i="7"/>
  <c r="H73" i="7"/>
  <c r="I73" i="7"/>
  <c r="J73" i="7"/>
  <c r="K73" i="7"/>
  <c r="L73" i="7"/>
  <c r="M73" i="7"/>
  <c r="N73" i="7"/>
  <c r="F74" i="7"/>
  <c r="G74" i="7"/>
  <c r="H74" i="7"/>
  <c r="I74" i="7"/>
  <c r="J74" i="7"/>
  <c r="K74" i="7"/>
  <c r="L74" i="7"/>
  <c r="M74" i="7"/>
  <c r="N74" i="7"/>
  <c r="F75" i="7"/>
  <c r="G75" i="7"/>
  <c r="H75" i="7"/>
  <c r="I75" i="7"/>
  <c r="J75" i="7"/>
  <c r="K75" i="7"/>
  <c r="L75" i="7"/>
  <c r="M75" i="7"/>
  <c r="N75" i="7"/>
  <c r="F76" i="7"/>
  <c r="G76" i="7"/>
  <c r="H76" i="7"/>
  <c r="I76" i="7"/>
  <c r="J76" i="7"/>
  <c r="K76" i="7"/>
  <c r="L76" i="7"/>
  <c r="M76" i="7"/>
  <c r="N76" i="7"/>
  <c r="F77" i="7"/>
  <c r="G77" i="7"/>
  <c r="H77" i="7"/>
  <c r="I77" i="7"/>
  <c r="J77" i="7"/>
  <c r="K77" i="7"/>
  <c r="L77" i="7"/>
  <c r="M77" i="7"/>
  <c r="N77" i="7"/>
  <c r="F78" i="7"/>
  <c r="G78" i="7"/>
  <c r="H78" i="7"/>
  <c r="I78" i="7"/>
  <c r="J78" i="7"/>
  <c r="K78" i="7"/>
  <c r="L78" i="7"/>
  <c r="M78" i="7"/>
  <c r="N78" i="7"/>
  <c r="F79" i="7"/>
  <c r="G79" i="7"/>
  <c r="H79" i="7"/>
  <c r="I79" i="7"/>
  <c r="J79" i="7"/>
  <c r="K79" i="7"/>
  <c r="L79" i="7"/>
  <c r="M79" i="7"/>
  <c r="N79" i="7"/>
  <c r="F80" i="7"/>
  <c r="G80" i="7"/>
  <c r="H80" i="7"/>
  <c r="I80" i="7"/>
  <c r="J80" i="7"/>
  <c r="K80" i="7"/>
  <c r="L80" i="7"/>
  <c r="M80" i="7"/>
  <c r="N80" i="7"/>
  <c r="F81" i="7"/>
  <c r="G81" i="7"/>
  <c r="H81" i="7"/>
  <c r="I81" i="7"/>
  <c r="J81" i="7"/>
  <c r="K81" i="7"/>
  <c r="L81" i="7"/>
  <c r="M81" i="7"/>
  <c r="N81" i="7"/>
  <c r="F82" i="7"/>
  <c r="G82" i="7"/>
  <c r="H82" i="7"/>
  <c r="I82" i="7"/>
  <c r="J82" i="7"/>
  <c r="K82" i="7"/>
  <c r="L82" i="7"/>
  <c r="M82" i="7"/>
  <c r="N82" i="7"/>
  <c r="F83" i="7"/>
  <c r="G83" i="7"/>
  <c r="H83" i="7"/>
  <c r="I83" i="7"/>
  <c r="J83" i="7"/>
  <c r="K83" i="7"/>
  <c r="L83" i="7"/>
  <c r="M83" i="7"/>
  <c r="N83" i="7"/>
  <c r="F84" i="7"/>
  <c r="G84" i="7"/>
  <c r="H84" i="7"/>
  <c r="I84" i="7"/>
  <c r="J84" i="7"/>
  <c r="K84" i="7"/>
  <c r="L84" i="7"/>
  <c r="M84" i="7"/>
  <c r="N84" i="7"/>
  <c r="F85" i="7"/>
  <c r="G85" i="7"/>
  <c r="H85" i="7"/>
  <c r="I85" i="7"/>
  <c r="J85" i="7"/>
  <c r="K85" i="7"/>
  <c r="L85" i="7"/>
  <c r="M85" i="7"/>
  <c r="N85" i="7"/>
  <c r="F86" i="7"/>
  <c r="G86" i="7"/>
  <c r="H86" i="7"/>
  <c r="I86" i="7"/>
  <c r="J86" i="7"/>
  <c r="K86" i="7"/>
  <c r="L86" i="7"/>
  <c r="M86" i="7"/>
  <c r="N86" i="7"/>
  <c r="F87" i="7"/>
  <c r="G87" i="7"/>
  <c r="H87" i="7"/>
  <c r="I87" i="7"/>
  <c r="J87" i="7"/>
  <c r="K87" i="7"/>
  <c r="L87" i="7"/>
  <c r="M87" i="7"/>
  <c r="N87" i="7"/>
  <c r="F88" i="7"/>
  <c r="G88" i="7"/>
  <c r="H88" i="7"/>
  <c r="I88" i="7"/>
  <c r="J88" i="7"/>
  <c r="K88" i="7"/>
  <c r="L88" i="7"/>
  <c r="M88" i="7"/>
  <c r="N88" i="7"/>
  <c r="F89" i="7"/>
  <c r="G89" i="7"/>
  <c r="H89" i="7"/>
  <c r="I89" i="7"/>
  <c r="J89" i="7"/>
  <c r="K89" i="7"/>
  <c r="L89" i="7"/>
  <c r="M89" i="7"/>
  <c r="N89" i="7"/>
  <c r="F90" i="7"/>
  <c r="G90" i="7"/>
  <c r="H90" i="7"/>
  <c r="I90" i="7"/>
  <c r="J90" i="7"/>
  <c r="K90" i="7"/>
  <c r="L90" i="7"/>
  <c r="M90" i="7"/>
  <c r="N9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71" i="7"/>
  <c r="Z57" i="7"/>
  <c r="S49" i="7"/>
  <c r="T49" i="7"/>
  <c r="U49" i="7"/>
  <c r="V49" i="7"/>
  <c r="W49" i="7"/>
  <c r="X49" i="7"/>
  <c r="Y49" i="7"/>
  <c r="Z49" i="7"/>
  <c r="AA49" i="7"/>
  <c r="AB49" i="7"/>
  <c r="AC49" i="7"/>
  <c r="R49" i="7"/>
  <c r="AL57" i="7"/>
  <c r="AJ57" i="7"/>
  <c r="AH57" i="7"/>
  <c r="AF57" i="7"/>
  <c r="AD57" i="7"/>
  <c r="AB57" i="7"/>
  <c r="X57" i="7"/>
  <c r="V57" i="7"/>
  <c r="T57" i="7"/>
  <c r="R57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D66" i="3" l="1"/>
  <c r="V66" i="3"/>
  <c r="T66" i="3"/>
  <c r="R66" i="3"/>
  <c r="P66" i="3"/>
  <c r="N66" i="3"/>
  <c r="L66" i="3"/>
  <c r="J66" i="3"/>
  <c r="H66" i="3"/>
  <c r="F66" i="3"/>
  <c r="W31" i="3"/>
  <c r="U31" i="3"/>
  <c r="S31" i="3"/>
  <c r="Q31" i="3"/>
  <c r="O31" i="3"/>
  <c r="M31" i="3"/>
  <c r="K31" i="3"/>
  <c r="I31" i="3"/>
  <c r="G31" i="3"/>
  <c r="E31" i="3"/>
  <c r="C31" i="3"/>
  <c r="D36" i="3"/>
  <c r="N43" i="3"/>
  <c r="M43" i="3"/>
  <c r="L43" i="3"/>
  <c r="K43" i="3"/>
  <c r="J43" i="3"/>
  <c r="I43" i="3"/>
  <c r="H43" i="3"/>
  <c r="G43" i="3"/>
  <c r="F43" i="3"/>
  <c r="E43" i="3"/>
  <c r="D43" i="3"/>
  <c r="B43" i="3"/>
  <c r="N42" i="3"/>
  <c r="M42" i="3"/>
  <c r="L42" i="3"/>
  <c r="K42" i="3"/>
  <c r="J42" i="3"/>
  <c r="I42" i="3"/>
  <c r="H42" i="3"/>
  <c r="G42" i="3"/>
  <c r="F42" i="3"/>
  <c r="E42" i="3"/>
  <c r="D42" i="3"/>
  <c r="B42" i="3"/>
  <c r="N41" i="3"/>
  <c r="M41" i="3"/>
  <c r="L41" i="3"/>
  <c r="K41" i="3"/>
  <c r="J41" i="3"/>
  <c r="I41" i="3"/>
  <c r="H41" i="3"/>
  <c r="G41" i="3"/>
  <c r="F41" i="3"/>
  <c r="E41" i="3"/>
  <c r="D41" i="3"/>
  <c r="B41" i="3"/>
  <c r="N40" i="3"/>
  <c r="M40" i="3"/>
  <c r="L40" i="3"/>
  <c r="K40" i="3"/>
  <c r="J40" i="3"/>
  <c r="I40" i="3"/>
  <c r="H40" i="3"/>
  <c r="G40" i="3"/>
  <c r="F40" i="3"/>
  <c r="E40" i="3"/>
  <c r="D40" i="3"/>
  <c r="B40" i="3"/>
  <c r="N39" i="3"/>
  <c r="M39" i="3"/>
  <c r="L39" i="3"/>
  <c r="K39" i="3"/>
  <c r="J39" i="3"/>
  <c r="I39" i="3"/>
  <c r="H39" i="3"/>
  <c r="G39" i="3"/>
  <c r="F39" i="3"/>
  <c r="E39" i="3"/>
  <c r="D39" i="3"/>
  <c r="B39" i="3"/>
  <c r="N37" i="3"/>
  <c r="M37" i="3"/>
  <c r="L37" i="3"/>
  <c r="K37" i="3"/>
  <c r="J37" i="3"/>
  <c r="I37" i="3"/>
  <c r="H37" i="3"/>
  <c r="G37" i="3"/>
  <c r="F37" i="3"/>
  <c r="E37" i="3"/>
  <c r="D37" i="3"/>
  <c r="B37" i="3"/>
  <c r="N36" i="3"/>
  <c r="M36" i="3"/>
  <c r="L36" i="3"/>
  <c r="K36" i="3"/>
  <c r="J36" i="3"/>
  <c r="I36" i="3"/>
  <c r="H36" i="3"/>
  <c r="G36" i="3"/>
  <c r="F36" i="3"/>
  <c r="E36" i="3"/>
  <c r="B36" i="3"/>
  <c r="N35" i="3"/>
  <c r="M35" i="3"/>
  <c r="L35" i="3"/>
  <c r="K35" i="3"/>
  <c r="J35" i="3"/>
  <c r="I35" i="3"/>
  <c r="H35" i="3"/>
  <c r="G35" i="3"/>
  <c r="F35" i="3"/>
  <c r="E35" i="3"/>
  <c r="D35" i="3"/>
  <c r="B35" i="3"/>
  <c r="N34" i="3"/>
  <c r="M34" i="3"/>
  <c r="L34" i="3"/>
  <c r="K34" i="3"/>
  <c r="J34" i="3"/>
  <c r="I34" i="3"/>
  <c r="H34" i="3"/>
  <c r="G34" i="3"/>
  <c r="F34" i="3"/>
  <c r="E34" i="3"/>
  <c r="D34" i="3"/>
  <c r="B34" i="3"/>
  <c r="G51" i="3" l="1"/>
  <c r="G54" i="3"/>
  <c r="K57" i="3"/>
  <c r="J50" i="3"/>
  <c r="K52" i="3"/>
  <c r="F50" i="3"/>
  <c r="G52" i="3"/>
  <c r="G55" i="3"/>
  <c r="K56" i="3"/>
  <c r="K58" i="3"/>
  <c r="K51" i="3"/>
  <c r="K54" i="3"/>
  <c r="G57" i="3"/>
  <c r="M51" i="3"/>
  <c r="M58" i="3"/>
  <c r="E49" i="3"/>
  <c r="N51" i="3"/>
  <c r="J52" i="3"/>
  <c r="J55" i="3"/>
  <c r="I57" i="3"/>
  <c r="H52" i="3"/>
  <c r="H57" i="3"/>
  <c r="G50" i="3"/>
  <c r="L51" i="3"/>
  <c r="L54" i="3"/>
  <c r="H55" i="3"/>
  <c r="L56" i="3"/>
  <c r="H50" i="3"/>
  <c r="I52" i="3"/>
  <c r="E54" i="3"/>
  <c r="M54" i="3"/>
  <c r="I55" i="3"/>
  <c r="E56" i="3"/>
  <c r="M56" i="3"/>
  <c r="E58" i="3"/>
  <c r="F58" i="3"/>
  <c r="N58" i="3"/>
  <c r="E52" i="3"/>
  <c r="I49" i="3"/>
  <c r="E50" i="3"/>
  <c r="M50" i="3"/>
  <c r="J51" i="3"/>
  <c r="F52" i="3"/>
  <c r="N52" i="3"/>
  <c r="J54" i="3"/>
  <c r="O40" i="3"/>
  <c r="N55" i="3"/>
  <c r="J56" i="3"/>
  <c r="O42" i="3"/>
  <c r="N57" i="3"/>
  <c r="J58" i="3"/>
  <c r="L44" i="3"/>
  <c r="L58" i="3"/>
  <c r="F51" i="3"/>
  <c r="N50" i="3"/>
  <c r="B44" i="3"/>
  <c r="K44" i="3"/>
  <c r="I50" i="3"/>
  <c r="E51" i="3"/>
  <c r="F54" i="3"/>
  <c r="N54" i="3"/>
  <c r="F56" i="3"/>
  <c r="N56" i="3"/>
  <c r="J57" i="3"/>
  <c r="O34" i="3"/>
  <c r="H44" i="3"/>
  <c r="I44" i="3"/>
  <c r="O41" i="3"/>
  <c r="E44" i="3"/>
  <c r="M44" i="3"/>
  <c r="K50" i="3"/>
  <c r="H51" i="3"/>
  <c r="L55" i="3"/>
  <c r="O35" i="3"/>
  <c r="J44" i="3"/>
  <c r="H49" i="3"/>
  <c r="N44" i="3"/>
  <c r="L50" i="3"/>
  <c r="I51" i="3"/>
  <c r="L52" i="3"/>
  <c r="H54" i="3"/>
  <c r="E55" i="3"/>
  <c r="K55" i="3"/>
  <c r="G56" i="3"/>
  <c r="E57" i="3"/>
  <c r="L57" i="3"/>
  <c r="I58" i="3"/>
  <c r="L49" i="3"/>
  <c r="F49" i="3"/>
  <c r="M49" i="3"/>
  <c r="H56" i="3"/>
  <c r="G44" i="3"/>
  <c r="H58" i="3"/>
  <c r="M52" i="3"/>
  <c r="F44" i="3"/>
  <c r="I56" i="3"/>
  <c r="D44" i="3"/>
  <c r="I54" i="3"/>
  <c r="O39" i="3"/>
  <c r="K49" i="3"/>
  <c r="M57" i="3"/>
  <c r="N49" i="3"/>
  <c r="F57" i="3"/>
  <c r="O37" i="3"/>
  <c r="J49" i="3"/>
  <c r="F55" i="3"/>
  <c r="O36" i="3"/>
  <c r="M55" i="3"/>
  <c r="O43" i="3"/>
  <c r="G49" i="3"/>
  <c r="G58" i="3"/>
  <c r="O9" i="3"/>
  <c r="O4" i="3"/>
  <c r="O5" i="3"/>
  <c r="O3" i="3"/>
  <c r="O8" i="3"/>
  <c r="O17" i="3"/>
  <c r="O11" i="3"/>
  <c r="O16" i="3"/>
  <c r="O22" i="3"/>
  <c r="O19" i="3"/>
  <c r="O14" i="3"/>
  <c r="O13" i="3"/>
  <c r="O6" i="3"/>
  <c r="O7" i="3"/>
  <c r="O12" i="3"/>
  <c r="O20" i="3"/>
  <c r="O21" i="3"/>
  <c r="O10" i="3"/>
  <c r="O15" i="3"/>
  <c r="O18" i="3"/>
  <c r="O44" i="3" l="1"/>
  <c r="X44" i="3" s="1"/>
</calcChain>
</file>

<file path=xl/sharedStrings.xml><?xml version="1.0" encoding="utf-8"?>
<sst xmlns="http://schemas.openxmlformats.org/spreadsheetml/2006/main" count="895" uniqueCount="112">
  <si>
    <t>P/E Quintil 1</t>
  </si>
  <si>
    <t>P/E Quintil 2</t>
  </si>
  <si>
    <t>P/E Quintil 3</t>
  </si>
  <si>
    <t>P/E Quintil 4</t>
  </si>
  <si>
    <t>P/E Quintil 5</t>
  </si>
  <si>
    <t>DUK</t>
  </si>
  <si>
    <t>GIS</t>
  </si>
  <si>
    <t>AEP</t>
  </si>
  <si>
    <t>P1</t>
  </si>
  <si>
    <t>P2</t>
  </si>
  <si>
    <t>P3</t>
  </si>
  <si>
    <t>P4</t>
  </si>
  <si>
    <t>P5</t>
  </si>
  <si>
    <t>BIDU</t>
  </si>
  <si>
    <t>SO</t>
  </si>
  <si>
    <t>ED</t>
  </si>
  <si>
    <t>BIIB</t>
  </si>
  <si>
    <t>GOOGL</t>
  </si>
  <si>
    <t>CL</t>
  </si>
  <si>
    <t>JNJ</t>
  </si>
  <si>
    <t>PEP</t>
  </si>
  <si>
    <t>KO</t>
  </si>
  <si>
    <t>PG</t>
  </si>
  <si>
    <t>MSFT</t>
  </si>
  <si>
    <t>AAPL</t>
  </si>
  <si>
    <t>META</t>
  </si>
  <si>
    <t>AMD</t>
  </si>
  <si>
    <t>AMZN</t>
  </si>
  <si>
    <t>NFLX</t>
  </si>
  <si>
    <t>NVDA</t>
  </si>
  <si>
    <t>P/E QUNITILES</t>
  </si>
  <si>
    <t>2024 TTM</t>
  </si>
  <si>
    <t>2024 Q2</t>
  </si>
  <si>
    <t>2023 Q2</t>
  </si>
  <si>
    <t>2022 Q2</t>
  </si>
  <si>
    <t>2021 Q2</t>
  </si>
  <si>
    <t>2020 Q2</t>
  </si>
  <si>
    <t>2019 Q2</t>
  </si>
  <si>
    <t>2018 Q2</t>
  </si>
  <si>
    <t>2017 Q2</t>
  </si>
  <si>
    <t>2016 Q2</t>
  </si>
  <si>
    <t>EV/EBITDA QUNITILES</t>
  </si>
  <si>
    <t>EV/EBITDA Quintil 1</t>
  </si>
  <si>
    <t>EV/EBITDA Quintil 2</t>
  </si>
  <si>
    <t>EV/EBITDA Quintil 3</t>
  </si>
  <si>
    <t>EV/EBITDA Quintil 4</t>
  </si>
  <si>
    <t>EV/EBITDA Quintil 5</t>
  </si>
  <si>
    <t>E1</t>
  </si>
  <si>
    <t>E2</t>
  </si>
  <si>
    <t>E3</t>
  </si>
  <si>
    <t>E4</t>
  </si>
  <si>
    <t>E5</t>
  </si>
  <si>
    <t>Ranking</t>
  </si>
  <si>
    <t>Momentum Quintile 1</t>
  </si>
  <si>
    <t>Momentum Quintile 2</t>
  </si>
  <si>
    <t>Momentum Quintile 3</t>
  </si>
  <si>
    <t>Momentum Quintile 4</t>
  </si>
  <si>
    <t>Momentum Quintile 5</t>
  </si>
  <si>
    <t>M1</t>
  </si>
  <si>
    <t>M2</t>
  </si>
  <si>
    <t>M3</t>
  </si>
  <si>
    <t>M4</t>
  </si>
  <si>
    <t>M5</t>
  </si>
  <si>
    <t>MOMENTUM QUNITILES</t>
  </si>
  <si>
    <t>Ticker</t>
  </si>
  <si>
    <t>2017 Return</t>
  </si>
  <si>
    <t>2018 Return</t>
  </si>
  <si>
    <t>2019 Return</t>
  </si>
  <si>
    <t>2020 Return</t>
  </si>
  <si>
    <t>2021 Return</t>
  </si>
  <si>
    <t>2022 Return</t>
  </si>
  <si>
    <t>2023 Return</t>
  </si>
  <si>
    <t>2024 Return</t>
  </si>
  <si>
    <t>2013 M1</t>
  </si>
  <si>
    <t>2014 M1</t>
  </si>
  <si>
    <t>2015 M1</t>
  </si>
  <si>
    <t>2016 M1</t>
  </si>
  <si>
    <t>2017 M1</t>
  </si>
  <si>
    <t>2018 M1</t>
  </si>
  <si>
    <t>2019 M1</t>
  </si>
  <si>
    <t>2020 M1</t>
  </si>
  <si>
    <t>2021 M1</t>
  </si>
  <si>
    <t>2022 M1</t>
  </si>
  <si>
    <t>2023 M1</t>
  </si>
  <si>
    <t>2014 Return</t>
  </si>
  <si>
    <t>2015 Return</t>
  </si>
  <si>
    <t>2016 Return</t>
  </si>
  <si>
    <t>1st Quintile(all 9 stocks grouped) return</t>
  </si>
  <si>
    <t>1st Quintile(3 stocks) return ranked on rolling 3 average of past year returns</t>
  </si>
  <si>
    <t>P/E &amp; EV/EBITDAQUNITILES</t>
  </si>
  <si>
    <t>Combined</t>
  </si>
  <si>
    <t>MOMENTUM QUNITILES(rolling 3 avg)</t>
  </si>
  <si>
    <t>1st Quintile(top 4 stocks) return with ranking on past year return</t>
  </si>
  <si>
    <t>Rolling 3 average on past year returns</t>
  </si>
  <si>
    <t>Average return</t>
  </si>
  <si>
    <t>Average</t>
  </si>
  <si>
    <t>Average returns</t>
  </si>
  <si>
    <t>Growth stock returns</t>
  </si>
  <si>
    <t>Value stocks returns</t>
  </si>
  <si>
    <t>Sector returns</t>
  </si>
  <si>
    <t>Average Returns</t>
  </si>
  <si>
    <t>Combined(rolling 3)</t>
  </si>
  <si>
    <t>Returns of 10 stocks (low volatile)</t>
  </si>
  <si>
    <t>Returns of top 4 stocks (based on P/E &amp; EV/EBITDA)</t>
  </si>
  <si>
    <t>Returns of 10 stocks (high volatile)</t>
  </si>
  <si>
    <t>Returns of top 4 stocks (based on past yearly returns)</t>
  </si>
  <si>
    <t>Returns on 20 stocks (low &amp; high volatile)</t>
  </si>
  <si>
    <t>Returns of top 4 stocks (based on P/E, EV/EBITDA &amp; past yearly returns)</t>
  </si>
  <si>
    <t>Remarks</t>
  </si>
  <si>
    <t>7 out of 9 occasions outperformed the group returns with lower returns when returns overall were negative for the year</t>
  </si>
  <si>
    <t>8 out of 9 occasions outperformed the group returns with only time missing by a little when the returns overall were negative for the respective year.</t>
  </si>
  <si>
    <t>7 out of 9 occasions outperformed the group returns significantly with lower returns starting after negative returns during 2022 and subsequently stabilized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</si>
</sst>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7" borderId="0" xfId="0" applyFont="1" applyFill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6" xfId="0" applyFont="1" applyBorder="1"/>
    <xf numFmtId="0" fontId="0" fillId="0" borderId="7" xfId="0" applyBorder="1"/>
    <xf numFmtId="2" fontId="0" fillId="0" borderId="8" xfId="0" applyNumberFormat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0" fillId="0" borderId="7" xfId="1" applyNumberFormat="1" applyFont="1" applyBorder="1"/>
    <xf numFmtId="0" fontId="0" fillId="0" borderId="8" xfId="0" applyBorder="1"/>
    <xf numFmtId="166" fontId="0" fillId="0" borderId="9" xfId="1" applyNumberFormat="1" applyFont="1" applyBorder="1" applyAlignment="1">
      <alignment horizontal="center"/>
    </xf>
    <xf numFmtId="166" fontId="5" fillId="0" borderId="10" xfId="0" applyNumberFormat="1" applyFont="1" applyBorder="1"/>
    <xf numFmtId="0" fontId="4" fillId="0" borderId="8" xfId="0" applyFont="1" applyBorder="1" applyAlignment="1">
      <alignment wrapText="1"/>
    </xf>
    <xf numFmtId="2" fontId="5" fillId="0" borderId="10" xfId="0" applyNumberFormat="1" applyFont="1" applyBorder="1"/>
    <xf numFmtId="9" fontId="0" fillId="0" borderId="5" xfId="1" applyFont="1" applyBorder="1" applyAlignment="1">
      <alignment horizontal="center"/>
    </xf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9" fontId="4" fillId="0" borderId="4" xfId="1" applyFont="1" applyBorder="1" applyAlignment="1">
      <alignment horizontal="center"/>
    </xf>
    <xf numFmtId="0" fontId="4" fillId="0" borderId="13" xfId="0" applyFont="1" applyBorder="1"/>
    <xf numFmtId="9" fontId="0" fillId="0" borderId="14" xfId="1" applyFont="1" applyBorder="1" applyAlignment="1">
      <alignment horizontal="center"/>
    </xf>
    <xf numFmtId="9" fontId="4" fillId="0" borderId="15" xfId="1" applyFont="1" applyBorder="1" applyAlignment="1">
      <alignment horizontal="center"/>
    </xf>
    <xf numFmtId="0" fontId="0" fillId="0" borderId="5" xfId="0" applyBorder="1"/>
    <xf numFmtId="0" fontId="0" fillId="11" borderId="5" xfId="0" applyFill="1" applyBorder="1"/>
    <xf numFmtId="0" fontId="0" fillId="0" borderId="5" xfId="0" applyBorder="1" applyAlignment="1">
      <alignment horizontal="center"/>
    </xf>
    <xf numFmtId="0" fontId="0" fillId="11" borderId="5" xfId="0" applyFill="1" applyBorder="1" applyAlignment="1">
      <alignment horizontal="center"/>
    </xf>
    <xf numFmtId="166" fontId="0" fillId="0" borderId="5" xfId="1" applyNumberFormat="1" applyFont="1" applyBorder="1"/>
    <xf numFmtId="0" fontId="0" fillId="0" borderId="13" xfId="0" applyBorder="1"/>
    <xf numFmtId="166" fontId="0" fillId="0" borderId="14" xfId="1" applyNumberFormat="1" applyFont="1" applyBorder="1"/>
    <xf numFmtId="166" fontId="5" fillId="0" borderId="15" xfId="0" applyNumberFormat="1" applyFont="1" applyBorder="1" applyAlignment="1">
      <alignment horizontal="center"/>
    </xf>
    <xf numFmtId="0" fontId="4" fillId="0" borderId="6" xfId="0" applyFont="1" applyBorder="1" applyAlignment="1">
      <alignment wrapText="1"/>
    </xf>
    <xf numFmtId="2" fontId="0" fillId="12" borderId="9" xfId="0" applyNumberFormat="1" applyFill="1" applyBorder="1" applyAlignment="1">
      <alignment horizontal="center"/>
    </xf>
    <xf numFmtId="0" fontId="0" fillId="4" borderId="0" xfId="0" applyFill="1"/>
    <xf numFmtId="0" fontId="2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wrapText="1"/>
    </xf>
    <xf numFmtId="0" fontId="4" fillId="11" borderId="3" xfId="0" applyFont="1" applyFill="1" applyBorder="1"/>
    <xf numFmtId="0" fontId="0" fillId="11" borderId="4" xfId="0" applyFill="1" applyBorder="1"/>
    <xf numFmtId="0" fontId="4" fillId="0" borderId="13" xfId="0" applyFont="1" applyBorder="1" applyAlignment="1">
      <alignment wrapText="1"/>
    </xf>
    <xf numFmtId="10" fontId="0" fillId="0" borderId="5" xfId="0" applyNumberFormat="1" applyBorder="1"/>
    <xf numFmtId="10" fontId="0" fillId="8" borderId="5" xfId="0" applyNumberFormat="1" applyFill="1" applyBorder="1"/>
    <xf numFmtId="166" fontId="0" fillId="8" borderId="5" xfId="1" applyNumberFormat="1" applyFont="1" applyFill="1" applyBorder="1"/>
    <xf numFmtId="166" fontId="0" fillId="8" borderId="14" xfId="1" applyNumberFormat="1" applyFont="1" applyFill="1" applyBorder="1"/>
    <xf numFmtId="0" fontId="4" fillId="0" borderId="16" xfId="0" applyFont="1" applyBorder="1"/>
    <xf numFmtId="166" fontId="4" fillId="0" borderId="11" xfId="1" applyNumberFormat="1" applyFont="1" applyBorder="1"/>
    <xf numFmtId="166" fontId="4" fillId="8" borderId="11" xfId="1" applyNumberFormat="1" applyFont="1" applyFill="1" applyBorder="1"/>
    <xf numFmtId="0" fontId="0" fillId="11" borderId="11" xfId="0" applyFill="1" applyBorder="1"/>
    <xf numFmtId="166" fontId="4" fillId="8" borderId="17" xfId="1" applyNumberFormat="1" applyFont="1" applyFill="1" applyBorder="1"/>
    <xf numFmtId="10" fontId="0" fillId="8" borderId="0" xfId="0" applyNumberFormat="1" applyFill="1"/>
    <xf numFmtId="10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164" fontId="0" fillId="1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162288</xdr:colOff>
      <xdr:row>22</xdr:row>
      <xdr:rowOff>86242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F1F091-7197-29B5-338F-AA03CB794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2600688" cy="37057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10</xdr:col>
      <xdr:colOff>228972</xdr:colOff>
      <xdr:row>22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785D6-2F46-4C9D-2C96-50D12A0D4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71500"/>
          <a:ext cx="2667372" cy="37152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505236</xdr:colOff>
      <xdr:row>22</xdr:row>
      <xdr:rowOff>133874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3A7E4D-54E5-E448-3133-E7749445F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571500"/>
          <a:ext cx="2943636" cy="375337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21</xdr:col>
      <xdr:colOff>562394</xdr:colOff>
      <xdr:row>22</xdr:row>
      <xdr:rowOff>114821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AF5BC4-E2CF-D65D-99F9-4AF08121F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571500"/>
          <a:ext cx="3000794" cy="373432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27</xdr:col>
      <xdr:colOff>581446</xdr:colOff>
      <xdr:row>22</xdr:row>
      <xdr:rowOff>86242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09EF75-542A-EDD4-9DA5-D93633950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0800" y="571500"/>
          <a:ext cx="3019846" cy="370574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33</xdr:col>
      <xdr:colOff>543341</xdr:colOff>
      <xdr:row>22</xdr:row>
      <xdr:rowOff>124347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2AE89F-87B0-76AA-CFF1-8884E1B9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78400" y="571500"/>
          <a:ext cx="2981741" cy="374384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</xdr:row>
      <xdr:rowOff>0</xdr:rowOff>
    </xdr:from>
    <xdr:to>
      <xdr:col>39</xdr:col>
      <xdr:colOff>514762</xdr:colOff>
      <xdr:row>22</xdr:row>
      <xdr:rowOff>114821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99038E-0BF7-68EF-A737-5646D5AE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336000" y="571500"/>
          <a:ext cx="2953162" cy="3734321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</xdr:row>
      <xdr:rowOff>0</xdr:rowOff>
    </xdr:from>
    <xdr:to>
      <xdr:col>46</xdr:col>
      <xdr:colOff>76636</xdr:colOff>
      <xdr:row>22</xdr:row>
      <xdr:rowOff>95768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EEA7B02-4868-7CEE-2FB0-B61B5913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993600" y="571500"/>
          <a:ext cx="3124636" cy="3715268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</xdr:row>
      <xdr:rowOff>0</xdr:rowOff>
    </xdr:from>
    <xdr:to>
      <xdr:col>63</xdr:col>
      <xdr:colOff>514762</xdr:colOff>
      <xdr:row>22</xdr:row>
      <xdr:rowOff>114821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E99E70-6123-B778-4912-F7814B6EB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966400" y="571500"/>
          <a:ext cx="2953162" cy="3734321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3</xdr:row>
      <xdr:rowOff>0</xdr:rowOff>
    </xdr:from>
    <xdr:to>
      <xdr:col>69</xdr:col>
      <xdr:colOff>524288</xdr:colOff>
      <xdr:row>22</xdr:row>
      <xdr:rowOff>143400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BEE81D3-07D8-A40F-2AD1-97871DED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624000" y="571500"/>
          <a:ext cx="2962688" cy="37629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3</xdr:row>
      <xdr:rowOff>0</xdr:rowOff>
    </xdr:from>
    <xdr:to>
      <xdr:col>57</xdr:col>
      <xdr:colOff>581446</xdr:colOff>
      <xdr:row>22</xdr:row>
      <xdr:rowOff>162453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97FBD60-390D-0BDA-B19A-68BCC2CD1BF9}"/>
            </a:ext>
          </a:extLst>
        </xdr:cNvPr>
        <xdr:cNvGrpSpPr/>
      </xdr:nvGrpSpPr>
      <xdr:grpSpPr>
        <a:xfrm>
          <a:off x="28651200" y="571500"/>
          <a:ext cx="6677446" cy="3781953"/>
          <a:chOff x="28651200" y="571500"/>
          <a:chExt cx="6677446" cy="3781953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CC583FB2-66E5-6503-0A45-535B14EB45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28651200" y="571500"/>
            <a:ext cx="2943636" cy="371526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BBB5109-5881-2D99-DB14-690EACBC64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2308800" y="571500"/>
            <a:ext cx="3019846" cy="3781953"/>
          </a:xfrm>
          <a:prstGeom prst="rect">
            <a:avLst/>
          </a:prstGeom>
        </xdr:spPr>
      </xdr:pic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C9C05072-42EC-1BCB-93EF-864143C4182B}"/>
              </a:ext>
            </a:extLst>
          </xdr:cNvPr>
          <xdr:cNvCxnSpPr/>
        </xdr:nvCxnSpPr>
        <xdr:spPr>
          <a:xfrm flipV="1">
            <a:off x="31527750" y="1047750"/>
            <a:ext cx="1171575" cy="1962150"/>
          </a:xfrm>
          <a:prstGeom prst="straightConnector1">
            <a:avLst/>
          </a:prstGeom>
          <a:ln>
            <a:solidFill>
              <a:srgbClr val="00B05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5CBFE00B-9994-47CE-9FEA-EBD49CFF3410}"/>
              </a:ext>
            </a:extLst>
          </xdr:cNvPr>
          <xdr:cNvCxnSpPr/>
        </xdr:nvCxnSpPr>
        <xdr:spPr>
          <a:xfrm flipV="1">
            <a:off x="31565850" y="1400175"/>
            <a:ext cx="1133475" cy="657225"/>
          </a:xfrm>
          <a:prstGeom prst="straightConnector1">
            <a:avLst/>
          </a:prstGeom>
          <a:ln>
            <a:solidFill>
              <a:srgbClr val="00B05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D7308E41-22A4-4856-A09E-C6F4297DAFE9}"/>
              </a:ext>
            </a:extLst>
          </xdr:cNvPr>
          <xdr:cNvCxnSpPr/>
        </xdr:nvCxnSpPr>
        <xdr:spPr>
          <a:xfrm flipV="1">
            <a:off x="31499175" y="1581150"/>
            <a:ext cx="1162050" cy="1714500"/>
          </a:xfrm>
          <a:prstGeom prst="straightConnector1">
            <a:avLst/>
          </a:prstGeom>
          <a:ln>
            <a:solidFill>
              <a:srgbClr val="00B05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4185930-57C8-4ED3-A942-6DFB4913FAEF}"/>
              </a:ext>
            </a:extLst>
          </xdr:cNvPr>
          <xdr:cNvCxnSpPr/>
        </xdr:nvCxnSpPr>
        <xdr:spPr>
          <a:xfrm>
            <a:off x="31470600" y="1514475"/>
            <a:ext cx="1219200" cy="15240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428CFBFA-9DAE-4E1E-A81B-C615B1FF5491}"/>
              </a:ext>
            </a:extLst>
          </xdr:cNvPr>
          <xdr:cNvCxnSpPr/>
        </xdr:nvCxnSpPr>
        <xdr:spPr>
          <a:xfrm>
            <a:off x="31489650" y="1028700"/>
            <a:ext cx="1266825" cy="26289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4D83C0F4-3C98-4DDA-87D7-FCD16BA2C32D}"/>
              </a:ext>
            </a:extLst>
          </xdr:cNvPr>
          <xdr:cNvCxnSpPr/>
        </xdr:nvCxnSpPr>
        <xdr:spPr>
          <a:xfrm>
            <a:off x="31432500" y="1238250"/>
            <a:ext cx="1276350" cy="207645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13.xlsx" TargetMode="External"/><Relationship Id="rId1" Type="http://schemas.openxmlformats.org/officeDocument/2006/relationships/externalLinkPath" Target="Stocks-M_yearly%20returns/Year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22.xlsx" TargetMode="External"/><Relationship Id="rId1" Type="http://schemas.openxmlformats.org/officeDocument/2006/relationships/externalLinkPath" Target="Stocks-M_yearly%20returns/Year_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14.xlsx" TargetMode="External"/><Relationship Id="rId1" Type="http://schemas.openxmlformats.org/officeDocument/2006/relationships/externalLinkPath" Target="Stocks-M_yearly%20returns/Year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15.xlsx" TargetMode="External"/><Relationship Id="rId1" Type="http://schemas.openxmlformats.org/officeDocument/2006/relationships/externalLinkPath" Target="Stocks-M_yearly%20returns/Year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  <sheetName val="AMD"/>
      <sheetName val="AMZ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0.12128092613011189</v>
          </cell>
        </row>
      </sheetData>
      <sheetData sheetId="12">
        <row r="2">
          <cell r="I2">
            <v>0.11405591935342935</v>
          </cell>
        </row>
      </sheetData>
      <sheetData sheetId="13">
        <row r="2">
          <cell r="I2">
            <v>0.26348362813557041</v>
          </cell>
        </row>
      </sheetData>
      <sheetData sheetId="14">
        <row r="2">
          <cell r="I2">
            <v>0.14972534511250638</v>
          </cell>
        </row>
      </sheetData>
      <sheetData sheetId="15">
        <row r="2">
          <cell r="I2">
            <v>2.5906735751295936E-3</v>
          </cell>
        </row>
      </sheetData>
      <sheetData sheetId="16">
        <row r="2">
          <cell r="I2">
            <v>8.3895362312390434E-2</v>
          </cell>
        </row>
      </sheetData>
      <sheetData sheetId="17">
        <row r="2">
          <cell r="I2">
            <v>0.24252997398161866</v>
          </cell>
        </row>
      </sheetData>
      <sheetData sheetId="18">
        <row r="2">
          <cell r="I2">
            <v>0.13415684428743876</v>
          </cell>
        </row>
      </sheetData>
      <sheetData sheetId="19">
        <row r="2">
          <cell r="I2">
            <v>3.0225080385852188E-2</v>
          </cell>
        </row>
      </sheetData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-0.23286390075665056</v>
          </cell>
        </row>
      </sheetData>
      <sheetData sheetId="12">
        <row r="2">
          <cell r="I2">
            <v>-0.28358474383868559</v>
          </cell>
        </row>
      </sheetData>
      <sheetData sheetId="13">
        <row r="2">
          <cell r="I2">
            <v>-0.39148155311530985</v>
          </cell>
        </row>
      </sheetData>
      <sheetData sheetId="14">
        <row r="2">
          <cell r="I2">
            <v>-0.28613814312779912</v>
          </cell>
        </row>
      </sheetData>
      <sheetData sheetId="15">
        <row r="2">
          <cell r="I2">
            <v>-0.56888981067326239</v>
          </cell>
        </row>
      </sheetData>
      <sheetData sheetId="16">
        <row r="2">
          <cell r="I2">
            <v>-0.64453242511729247</v>
          </cell>
        </row>
      </sheetData>
      <sheetData sheetId="17">
        <row r="2">
          <cell r="I2">
            <v>-0.5070552569637321</v>
          </cell>
        </row>
      </sheetData>
      <sheetData sheetId="18">
        <row r="2">
          <cell r="I2">
            <v>-0.50636957418659778</v>
          </cell>
        </row>
      </sheetData>
      <sheetData sheetId="19">
        <row r="2">
          <cell r="I2">
            <v>-0.51482354503502537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-3.357760514339955E-4</v>
          </cell>
        </row>
      </sheetData>
      <sheetData sheetId="12">
        <row r="2">
          <cell r="I2">
            <v>0.56958012296869409</v>
          </cell>
        </row>
      </sheetData>
      <sheetData sheetId="13">
        <row r="2">
          <cell r="I2">
            <v>0.56743713305305876</v>
          </cell>
        </row>
      </sheetData>
      <sheetData sheetId="14">
        <row r="2">
          <cell r="I2">
            <v>0.53937794035340225</v>
          </cell>
        </row>
      </sheetData>
      <sheetData sheetId="15">
        <row r="2">
          <cell r="I2">
            <v>1.3025618698482597</v>
          </cell>
        </row>
      </sheetData>
      <sheetData sheetId="16">
        <row r="2">
          <cell r="I2">
            <v>1.8375821442613778</v>
          </cell>
        </row>
      </sheetData>
      <sheetData sheetId="17">
        <row r="2">
          <cell r="I2">
            <v>0.77044980191097656</v>
          </cell>
        </row>
      </sheetData>
      <sheetData sheetId="18">
        <row r="2">
          <cell r="I2">
            <v>0.65072041088779464</v>
          </cell>
        </row>
      </sheetData>
      <sheetData sheetId="19">
        <row r="2">
          <cell r="I2">
            <v>2.4594480614739789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-0.19256112164248729</v>
          </cell>
        </row>
      </sheetData>
      <sheetData sheetId="12">
        <row r="2">
          <cell r="I2">
            <v>0.1502413291752005</v>
          </cell>
        </row>
      </sheetData>
      <sheetData sheetId="13">
        <row r="2">
          <cell r="I2">
            <v>0.20662953906969012</v>
          </cell>
        </row>
      </sheetData>
      <sheetData sheetId="14">
        <row r="2">
          <cell r="I2">
            <v>0.2572721140770961</v>
          </cell>
        </row>
      </sheetData>
      <sheetData sheetId="15">
        <row r="2">
          <cell r="I2">
            <v>0.15399044372939166</v>
          </cell>
        </row>
      </sheetData>
      <sheetData sheetId="16">
        <row r="2">
          <cell r="I2">
            <v>0.66958317587499339</v>
          </cell>
        </row>
      </sheetData>
      <sheetData sheetId="17">
        <row r="2">
          <cell r="I2">
            <v>0.25651976119281211</v>
          </cell>
        </row>
      </sheetData>
      <sheetData sheetId="18">
        <row r="2">
          <cell r="I2">
            <v>0.59897544290288163</v>
          </cell>
        </row>
      </sheetData>
      <sheetData sheetId="19">
        <row r="2">
          <cell r="I2">
            <v>1.9172896304037872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  <sheetName val="AMD"/>
      <sheetName val="AMZ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0.27790426473958935</v>
          </cell>
        </row>
      </sheetData>
      <sheetData sheetId="12">
        <row r="2">
          <cell r="I2">
            <v>0.26533907427341247</v>
          </cell>
        </row>
      </sheetData>
      <sheetData sheetId="13">
        <row r="2">
          <cell r="I2">
            <v>-3.9196641453057485E-2</v>
          </cell>
        </row>
      </sheetData>
      <sheetData sheetId="14">
        <row r="2">
          <cell r="I2">
            <v>0.42396906003156121</v>
          </cell>
        </row>
      </sheetData>
      <sheetData sheetId="15">
        <row r="2">
          <cell r="I2">
            <v>-0.33417721518987348</v>
          </cell>
        </row>
      </sheetData>
      <sheetData sheetId="16">
        <row r="2">
          <cell r="I2">
            <v>0.44799858248946395</v>
          </cell>
        </row>
      </sheetData>
      <sheetData sheetId="17">
        <row r="2">
          <cell r="I2">
            <v>-0.22029298690856086</v>
          </cell>
        </row>
      </sheetData>
      <sheetData sheetId="18">
        <row r="2">
          <cell r="I2">
            <v>-5.3993745763791262E-2</v>
          </cell>
        </row>
      </sheetData>
      <sheetData sheetId="19">
        <row r="2">
          <cell r="I2">
            <v>0.28436317780580067</v>
          </cell>
        </row>
      </sheetData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  <sheetName val="AMD"/>
      <sheetName val="AMZ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-0.13873945097059842</v>
          </cell>
        </row>
      </sheetData>
      <sheetData sheetId="12">
        <row r="2">
          <cell r="I2">
            <v>0.20423446125895892</v>
          </cell>
        </row>
      </sheetData>
      <sheetData sheetId="13">
        <row r="2">
          <cell r="I2">
            <v>0.49239911274104015</v>
          </cell>
        </row>
      </sheetData>
      <sheetData sheetId="14">
        <row r="2">
          <cell r="I2">
            <v>-1.838470685081867E-2</v>
          </cell>
        </row>
      </sheetData>
      <sheetData sheetId="15">
        <row r="2">
          <cell r="I2">
            <v>0.1161048689138577</v>
          </cell>
        </row>
      </sheetData>
      <sheetData sheetId="16">
        <row r="2">
          <cell r="I2">
            <v>0.35398349346017183</v>
          </cell>
        </row>
      </sheetData>
      <sheetData sheetId="17">
        <row r="2">
          <cell r="I2">
            <v>1.2334694023077919</v>
          </cell>
        </row>
      </sheetData>
      <sheetData sheetId="18">
        <row r="2">
          <cell r="I2">
            <v>1.3412907194212103</v>
          </cell>
        </row>
      </sheetData>
      <sheetData sheetId="19">
        <row r="2">
          <cell r="I2">
            <v>0.65871833084947851</v>
          </cell>
        </row>
      </sheetData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-9.5256203310635265E-2</v>
          </cell>
        </row>
      </sheetData>
      <sheetData sheetId="12">
        <row r="2">
          <cell r="I2">
            <v>0.14781027641989558</v>
          </cell>
        </row>
      </sheetData>
      <sheetData sheetId="13">
        <row r="2">
          <cell r="I2">
            <v>5.7200068471505362E-2</v>
          </cell>
        </row>
      </sheetData>
      <sheetData sheetId="14">
        <row r="2">
          <cell r="I2">
            <v>0.10802092074038919</v>
          </cell>
        </row>
      </sheetData>
      <sheetData sheetId="15">
        <row r="2">
          <cell r="I2">
            <v>3.1841155234657039</v>
          </cell>
        </row>
      </sheetData>
      <sheetData sheetId="16">
        <row r="2">
          <cell r="I2">
            <v>0.13823123519632918</v>
          </cell>
        </row>
      </sheetData>
      <sheetData sheetId="17">
        <row r="2">
          <cell r="I2">
            <v>0.20119621340378299</v>
          </cell>
        </row>
      </sheetData>
      <sheetData sheetId="18">
        <row r="2">
          <cell r="I2">
            <v>0.13977812968150352</v>
          </cell>
        </row>
      </sheetData>
      <sheetData sheetId="19">
        <row r="2">
          <cell r="I2">
            <v>2.4423849243126354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0.39162212017310533</v>
          </cell>
        </row>
      </sheetData>
      <sheetData sheetId="12">
        <row r="2">
          <cell r="I2">
            <v>0.36689035260817032</v>
          </cell>
        </row>
      </sheetData>
      <sheetData sheetId="13">
        <row r="2">
          <cell r="I2">
            <v>0.30369665465287182</v>
          </cell>
        </row>
      </sheetData>
      <sheetData sheetId="14">
        <row r="2">
          <cell r="I2">
            <v>0.45699523030563921</v>
          </cell>
        </row>
      </sheetData>
      <sheetData sheetId="15">
        <row r="2">
          <cell r="I2">
            <v>-0.10061242344706915</v>
          </cell>
        </row>
      </sheetData>
      <sheetData sheetId="16">
        <row r="2">
          <cell r="I2">
            <v>0.51001202712637317</v>
          </cell>
        </row>
      </sheetData>
      <sheetData sheetId="17">
        <row r="2">
          <cell r="I2">
            <v>0.55170040212296634</v>
          </cell>
        </row>
      </sheetData>
      <sheetData sheetId="18">
        <row r="2">
          <cell r="I2">
            <v>0.50568679905383629</v>
          </cell>
        </row>
      </sheetData>
      <sheetData sheetId="19">
        <row r="2">
          <cell r="I2">
            <v>0.89687285560239194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-0.34570953000931176</v>
          </cell>
        </row>
      </sheetData>
      <sheetData sheetId="12">
        <row r="2">
          <cell r="I2">
            <v>0.18173360727400603</v>
          </cell>
        </row>
      </sheetData>
      <sheetData sheetId="13">
        <row r="2">
          <cell r="I2">
            <v>-2.6322881821824188E-2</v>
          </cell>
        </row>
      </sheetData>
      <sheetData sheetId="14">
        <row r="2">
          <cell r="I2">
            <v>-8.4291143255338291E-2</v>
          </cell>
        </row>
      </sheetData>
      <sheetData sheetId="15">
        <row r="2">
          <cell r="I2">
            <v>0.68123852459016387</v>
          </cell>
        </row>
      </sheetData>
      <sheetData sheetId="16">
        <row r="2">
          <cell r="I2">
            <v>-0.27742256947880672</v>
          </cell>
        </row>
      </sheetData>
      <sheetData sheetId="17">
        <row r="2">
          <cell r="I2">
            <v>0.26321062060033129</v>
          </cell>
        </row>
      </sheetData>
      <sheetData sheetId="18">
        <row r="2">
          <cell r="I2">
            <v>0.33117817019820373</v>
          </cell>
        </row>
      </sheetData>
      <sheetData sheetId="19">
        <row r="2">
          <cell r="I2">
            <v>-0.33032355154251314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-0.2216332758089368</v>
          </cell>
        </row>
      </sheetData>
      <sheetData sheetId="12">
        <row r="2">
          <cell r="I2">
            <v>0.55844532559992133</v>
          </cell>
        </row>
      </sheetData>
      <sheetData sheetId="13">
        <row r="2">
          <cell r="I2">
            <v>0.27025250748563523</v>
          </cell>
        </row>
      </sheetData>
      <sheetData sheetId="14">
        <row r="2">
          <cell r="I2">
            <v>0.84599789766970646</v>
          </cell>
        </row>
      </sheetData>
      <sheetData sheetId="15">
        <row r="2">
          <cell r="I2">
            <v>1.4174190122145516</v>
          </cell>
        </row>
      </sheetData>
      <sheetData sheetId="16">
        <row r="2">
          <cell r="I2">
            <v>0.50655965909432199</v>
          </cell>
        </row>
      </sheetData>
      <sheetData sheetId="17">
        <row r="2">
          <cell r="I2">
            <v>0.19995713942124993</v>
          </cell>
        </row>
      </sheetData>
      <sheetData sheetId="18">
        <row r="2">
          <cell r="I2">
            <v>0.2079129984620339</v>
          </cell>
        </row>
      </sheetData>
      <sheetData sheetId="19">
        <row r="2">
          <cell r="I2">
            <v>0.70547643517838787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0.41130086520546333</v>
          </cell>
        </row>
      </sheetData>
      <sheetData sheetId="12">
        <row r="2">
          <cell r="I2">
            <v>0.39552982802670372</v>
          </cell>
        </row>
      </sheetData>
      <sheetData sheetId="13">
        <row r="2">
          <cell r="I2">
            <v>0.28427393647233651</v>
          </cell>
        </row>
      </sheetData>
      <sheetData sheetId="14">
        <row r="2">
          <cell r="I2">
            <v>0.79617101924631861</v>
          </cell>
        </row>
      </sheetData>
      <sheetData sheetId="15">
        <row r="2">
          <cell r="I2">
            <v>0.84562131754058312</v>
          </cell>
        </row>
      </sheetData>
      <sheetData sheetId="16">
        <row r="2">
          <cell r="I2">
            <v>0.31938221145667928</v>
          </cell>
        </row>
      </sheetData>
      <sheetData sheetId="17">
        <row r="2">
          <cell r="I2">
            <v>0.75025433217699589</v>
          </cell>
        </row>
      </sheetData>
      <sheetData sheetId="18">
        <row r="2">
          <cell r="I2">
            <v>0.60962371735013321</v>
          </cell>
        </row>
      </sheetData>
      <sheetData sheetId="19">
        <row r="2">
          <cell r="I2">
            <v>1.1580175899295571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-0.3053044330446803</v>
          </cell>
        </row>
      </sheetData>
      <sheetData sheetId="12">
        <row r="2">
          <cell r="I2">
            <v>0.55873032239670795</v>
          </cell>
        </row>
      </sheetData>
      <sheetData sheetId="13">
        <row r="2">
          <cell r="I2">
            <v>0.69396852981055202</v>
          </cell>
        </row>
      </sheetData>
      <sheetData sheetId="14">
        <row r="2">
          <cell r="I2">
            <v>0.37701871178367335</v>
          </cell>
        </row>
      </sheetData>
      <sheetData sheetId="15">
        <row r="2">
          <cell r="I2">
            <v>0.57258926632970952</v>
          </cell>
        </row>
      </sheetData>
      <sheetData sheetId="16">
        <row r="2">
          <cell r="I2">
            <v>0.28043423231624726</v>
          </cell>
        </row>
      </sheetData>
      <sheetData sheetId="17">
        <row r="2">
          <cell r="I2">
            <v>5.8450489547587553E-2</v>
          </cell>
        </row>
      </sheetData>
      <sheetData sheetId="18">
        <row r="2">
          <cell r="I2">
            <v>0.17065762261382444</v>
          </cell>
        </row>
      </sheetData>
      <sheetData sheetId="19">
        <row r="2">
          <cell r="I2">
            <v>1.2561482441758491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FDF4-C34B-4D74-94AB-99D2BF21051A}">
  <dimension ref="B2:P44"/>
  <sheetViews>
    <sheetView topLeftCell="A28" workbookViewId="0">
      <selection activeCell="B22" sqref="B22"/>
    </sheetView>
  </sheetViews>
  <sheetFormatPr defaultRowHeight="15" x14ac:dyDescent="0.25"/>
  <cols>
    <col min="2" max="2" width="13.5703125" bestFit="1" customWidth="1"/>
    <col min="15" max="15" width="18.140625" bestFit="1" customWidth="1"/>
  </cols>
  <sheetData>
    <row r="2" spans="2:16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</row>
    <row r="3" spans="2:16" x14ac:dyDescent="0.25">
      <c r="B3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2:16" x14ac:dyDescent="0.25">
      <c r="B4" t="s">
        <v>6</v>
      </c>
      <c r="C4" s="8"/>
      <c r="D4" s="8"/>
      <c r="E4" s="8"/>
      <c r="F4" s="8"/>
      <c r="G4" s="8"/>
      <c r="H4" s="8"/>
      <c r="I4" s="8"/>
      <c r="J4" s="8"/>
      <c r="K4" s="8"/>
      <c r="L4" s="8"/>
      <c r="O4" t="s">
        <v>0</v>
      </c>
      <c r="P4" s="1" t="s">
        <v>8</v>
      </c>
    </row>
    <row r="5" spans="2:16" x14ac:dyDescent="0.25">
      <c r="B5" t="s">
        <v>7</v>
      </c>
      <c r="C5" s="8"/>
      <c r="D5" s="8"/>
      <c r="E5" s="8"/>
      <c r="F5" s="8"/>
      <c r="G5" s="8"/>
      <c r="H5" s="8"/>
      <c r="I5" s="8"/>
      <c r="J5" s="8"/>
      <c r="K5" s="8"/>
      <c r="L5" s="8"/>
      <c r="O5" t="s">
        <v>1</v>
      </c>
      <c r="P5" s="2" t="s">
        <v>9</v>
      </c>
    </row>
    <row r="6" spans="2:16" x14ac:dyDescent="0.25">
      <c r="B6" t="s">
        <v>13</v>
      </c>
      <c r="C6" s="8"/>
      <c r="D6" s="8"/>
      <c r="E6" s="8"/>
      <c r="F6" s="6"/>
      <c r="G6" s="8"/>
      <c r="H6" s="8"/>
      <c r="I6" s="8"/>
      <c r="J6" s="8"/>
      <c r="K6" s="8"/>
      <c r="L6" s="8"/>
      <c r="O6" t="s">
        <v>2</v>
      </c>
      <c r="P6" s="3" t="s">
        <v>10</v>
      </c>
    </row>
    <row r="7" spans="2:16" x14ac:dyDescent="0.25">
      <c r="B7" t="s">
        <v>14</v>
      </c>
      <c r="C7" s="8"/>
      <c r="D7" s="8"/>
      <c r="E7" s="8"/>
      <c r="F7" s="8"/>
      <c r="G7" s="8"/>
      <c r="H7" s="8"/>
      <c r="I7" s="8"/>
      <c r="J7" s="8"/>
      <c r="K7" s="8"/>
      <c r="L7" s="8"/>
      <c r="O7" t="s">
        <v>3</v>
      </c>
      <c r="P7" s="4" t="s">
        <v>11</v>
      </c>
    </row>
    <row r="8" spans="2:16" x14ac:dyDescent="0.25">
      <c r="B8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O8" t="s">
        <v>4</v>
      </c>
      <c r="P8" s="5" t="s">
        <v>12</v>
      </c>
    </row>
    <row r="9" spans="2:16" x14ac:dyDescent="0.25">
      <c r="B9" t="s">
        <v>19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2:16" x14ac:dyDescent="0.25">
      <c r="B10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2:16" x14ac:dyDescent="0.25">
      <c r="B11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2:16" x14ac:dyDescent="0.25">
      <c r="B12" t="s">
        <v>21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2:16" x14ac:dyDescent="0.25">
      <c r="B13" t="s">
        <v>16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2:16" x14ac:dyDescent="0.25">
      <c r="B14" t="s">
        <v>17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2:16" x14ac:dyDescent="0.25">
      <c r="B15" t="s">
        <v>18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6" x14ac:dyDescent="0.25">
      <c r="B16" t="s">
        <v>23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2:16" x14ac:dyDescent="0.25">
      <c r="B17" t="s">
        <v>24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6" x14ac:dyDescent="0.25">
      <c r="B18" t="s">
        <v>25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2:16" x14ac:dyDescent="0.25">
      <c r="B19" t="s">
        <v>26</v>
      </c>
      <c r="C19" s="8"/>
      <c r="D19" s="8"/>
      <c r="E19" s="8"/>
      <c r="F19" s="8"/>
      <c r="G19" s="8"/>
      <c r="H19" s="8"/>
      <c r="I19" s="8"/>
      <c r="J19" s="8"/>
      <c r="K19" s="6"/>
      <c r="L19" s="6"/>
    </row>
    <row r="20" spans="2:16" x14ac:dyDescent="0.25">
      <c r="B20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2:16" x14ac:dyDescent="0.25">
      <c r="B21" t="s">
        <v>28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6" x14ac:dyDescent="0.25">
      <c r="B22" t="s">
        <v>29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4" spans="2:16" x14ac:dyDescent="0.25">
      <c r="B24" t="s">
        <v>41</v>
      </c>
    </row>
    <row r="25" spans="2:16" x14ac:dyDescent="0.25">
      <c r="B25" t="s">
        <v>14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6" x14ac:dyDescent="0.25">
      <c r="B26" t="s">
        <v>15</v>
      </c>
      <c r="C26" s="8"/>
      <c r="D26" s="8"/>
      <c r="E26" s="8"/>
      <c r="F26" s="8"/>
      <c r="G26" s="8"/>
      <c r="H26" s="8"/>
      <c r="I26" s="8"/>
      <c r="J26" s="8"/>
      <c r="K26" s="8"/>
      <c r="L26" s="8"/>
      <c r="O26" t="s">
        <v>42</v>
      </c>
      <c r="P26" s="1" t="s">
        <v>47</v>
      </c>
    </row>
    <row r="27" spans="2:16" x14ac:dyDescent="0.25">
      <c r="B27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O27" t="s">
        <v>43</v>
      </c>
      <c r="P27" s="2" t="s">
        <v>48</v>
      </c>
    </row>
    <row r="28" spans="2:16" x14ac:dyDescent="0.25">
      <c r="B28" t="s">
        <v>13</v>
      </c>
      <c r="C28" s="8"/>
      <c r="D28" s="8"/>
      <c r="E28" s="8"/>
      <c r="F28" s="8"/>
      <c r="G28" s="8"/>
      <c r="H28" s="8"/>
      <c r="I28" s="8"/>
      <c r="J28" s="8"/>
      <c r="K28" s="8"/>
      <c r="L28" s="8"/>
      <c r="O28" t="s">
        <v>44</v>
      </c>
      <c r="P28" s="3" t="s">
        <v>49</v>
      </c>
    </row>
    <row r="29" spans="2:16" x14ac:dyDescent="0.25">
      <c r="B2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O29" t="s">
        <v>45</v>
      </c>
      <c r="P29" s="4" t="s">
        <v>50</v>
      </c>
    </row>
    <row r="30" spans="2:16" x14ac:dyDescent="0.25">
      <c r="B30" t="s">
        <v>16</v>
      </c>
      <c r="C30" s="8"/>
      <c r="D30" s="8"/>
      <c r="E30" s="8"/>
      <c r="F30" s="8"/>
      <c r="G30" s="8"/>
      <c r="H30" s="8"/>
      <c r="I30" s="8"/>
      <c r="J30" s="8"/>
      <c r="K30" s="8"/>
      <c r="L30" s="8"/>
      <c r="O30" t="s">
        <v>46</v>
      </c>
      <c r="P30" s="5" t="s">
        <v>51</v>
      </c>
    </row>
    <row r="31" spans="2:16" x14ac:dyDescent="0.25">
      <c r="B31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2:16" x14ac:dyDescent="0.25">
      <c r="B32" t="s">
        <v>28</v>
      </c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x14ac:dyDescent="0.25">
      <c r="B33" t="s">
        <v>19</v>
      </c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5">
      <c r="B34" t="s">
        <v>20</v>
      </c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x14ac:dyDescent="0.25">
      <c r="B35" t="s">
        <v>17</v>
      </c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x14ac:dyDescent="0.25">
      <c r="B36" t="s">
        <v>27</v>
      </c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2" x14ac:dyDescent="0.25">
      <c r="B37" t="s">
        <v>18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x14ac:dyDescent="0.25">
      <c r="B38" t="s">
        <v>22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2" x14ac:dyDescent="0.25">
      <c r="B39" t="s">
        <v>21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2" x14ac:dyDescent="0.25">
      <c r="B40" t="s">
        <v>25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2" x14ac:dyDescent="0.25">
      <c r="B41" t="s">
        <v>23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2" x14ac:dyDescent="0.25">
      <c r="B42" t="s">
        <v>24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2" x14ac:dyDescent="0.25">
      <c r="B43" t="s">
        <v>26</v>
      </c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2" x14ac:dyDescent="0.25">
      <c r="B44" t="s">
        <v>29</v>
      </c>
      <c r="C44" s="8"/>
      <c r="D44" s="8"/>
      <c r="E44" s="8"/>
      <c r="F44" s="8"/>
      <c r="G44" s="8"/>
      <c r="H44" s="8"/>
      <c r="I44" s="8"/>
      <c r="J44" s="8"/>
      <c r="K44" s="8"/>
      <c r="L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E71B-1C34-43A7-81C2-DE0CABC88F53}">
  <dimension ref="B2:Q22"/>
  <sheetViews>
    <sheetView workbookViewId="0">
      <selection activeCell="H28" sqref="H28"/>
    </sheetView>
  </sheetViews>
  <sheetFormatPr defaultRowHeight="15" x14ac:dyDescent="0.25"/>
  <cols>
    <col min="2" max="2" width="21.85546875" bestFit="1" customWidth="1"/>
    <col min="16" max="16" width="20.140625" bestFit="1" customWidth="1"/>
  </cols>
  <sheetData>
    <row r="2" spans="2:17" x14ac:dyDescent="0.25">
      <c r="B2" t="s">
        <v>63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 s="9">
        <v>2022</v>
      </c>
      <c r="M2">
        <v>2023</v>
      </c>
      <c r="N2">
        <v>2024</v>
      </c>
    </row>
    <row r="3" spans="2:17" x14ac:dyDescent="0.25">
      <c r="B3" t="s">
        <v>17</v>
      </c>
      <c r="C3" s="1" t="s">
        <v>58</v>
      </c>
      <c r="D3" s="5" t="s">
        <v>62</v>
      </c>
      <c r="E3" s="1" t="s">
        <v>58</v>
      </c>
      <c r="F3" s="4" t="s">
        <v>61</v>
      </c>
      <c r="G3" s="2" t="s">
        <v>59</v>
      </c>
      <c r="H3" s="3" t="s">
        <v>60</v>
      </c>
      <c r="I3" s="3" t="s">
        <v>60</v>
      </c>
      <c r="J3" s="3" t="s">
        <v>60</v>
      </c>
      <c r="K3" s="1" t="s">
        <v>58</v>
      </c>
      <c r="L3" s="4" t="s">
        <v>61</v>
      </c>
      <c r="M3" s="2" t="s">
        <v>59</v>
      </c>
      <c r="N3" s="2" t="s">
        <v>59</v>
      </c>
    </row>
    <row r="4" spans="2:17" x14ac:dyDescent="0.25">
      <c r="B4" t="s">
        <v>27</v>
      </c>
      <c r="C4" s="1" t="s">
        <v>58</v>
      </c>
      <c r="D4" s="5" t="s">
        <v>62</v>
      </c>
      <c r="E4" s="1" t="s">
        <v>58</v>
      </c>
      <c r="F4" s="1" t="s">
        <v>58</v>
      </c>
      <c r="G4" s="1" t="s">
        <v>58</v>
      </c>
      <c r="H4" s="1" t="s">
        <v>58</v>
      </c>
      <c r="I4" s="4" t="s">
        <v>61</v>
      </c>
      <c r="J4" s="1" t="s">
        <v>58</v>
      </c>
      <c r="K4" s="5" t="s">
        <v>62</v>
      </c>
      <c r="L4" s="5" t="s">
        <v>62</v>
      </c>
      <c r="M4" s="1" t="s">
        <v>58</v>
      </c>
      <c r="N4" s="2" t="s">
        <v>59</v>
      </c>
      <c r="P4" t="s">
        <v>53</v>
      </c>
      <c r="Q4" s="1" t="s">
        <v>58</v>
      </c>
    </row>
    <row r="5" spans="2:17" x14ac:dyDescent="0.25">
      <c r="B5" t="s">
        <v>16</v>
      </c>
      <c r="C5" s="1" t="s">
        <v>58</v>
      </c>
      <c r="D5" s="2" t="s">
        <v>59</v>
      </c>
      <c r="E5" s="4" t="s">
        <v>61</v>
      </c>
      <c r="F5" s="5" t="s">
        <v>62</v>
      </c>
      <c r="G5" s="4" t="s">
        <v>61</v>
      </c>
      <c r="H5" s="3" t="s">
        <v>60</v>
      </c>
      <c r="I5" s="5" t="s">
        <v>62</v>
      </c>
      <c r="J5" s="5" t="s">
        <v>62</v>
      </c>
      <c r="K5" s="5" t="s">
        <v>62</v>
      </c>
      <c r="L5" s="1" t="s">
        <v>58</v>
      </c>
      <c r="M5" s="4" t="s">
        <v>61</v>
      </c>
      <c r="N5" s="5" t="s">
        <v>62</v>
      </c>
      <c r="P5" t="s">
        <v>54</v>
      </c>
      <c r="Q5" s="2" t="s">
        <v>59</v>
      </c>
    </row>
    <row r="6" spans="2:17" x14ac:dyDescent="0.25">
      <c r="B6" t="s">
        <v>28</v>
      </c>
      <c r="C6" s="1" t="s">
        <v>58</v>
      </c>
      <c r="D6" s="5" t="s">
        <v>62</v>
      </c>
      <c r="E6" s="1" t="s">
        <v>58</v>
      </c>
      <c r="F6" s="1" t="s">
        <v>58</v>
      </c>
      <c r="G6" s="1" t="s">
        <v>58</v>
      </c>
      <c r="H6" s="1" t="s">
        <v>58</v>
      </c>
      <c r="I6" s="3" t="s">
        <v>60</v>
      </c>
      <c r="J6" s="2" t="s">
        <v>59</v>
      </c>
      <c r="K6" s="3" t="s">
        <v>60</v>
      </c>
      <c r="L6" s="4" t="s">
        <v>61</v>
      </c>
      <c r="M6" s="2" t="s">
        <v>59</v>
      </c>
      <c r="N6" s="1" t="s">
        <v>58</v>
      </c>
      <c r="P6" t="s">
        <v>55</v>
      </c>
      <c r="Q6" s="3" t="s">
        <v>60</v>
      </c>
    </row>
    <row r="7" spans="2:17" x14ac:dyDescent="0.25">
      <c r="B7" t="s">
        <v>24</v>
      </c>
      <c r="C7" s="2" t="s">
        <v>59</v>
      </c>
      <c r="D7" s="1" t="s">
        <v>58</v>
      </c>
      <c r="E7" s="3" t="s">
        <v>60</v>
      </c>
      <c r="F7" s="3" t="s">
        <v>60</v>
      </c>
      <c r="G7" s="2" t="s">
        <v>59</v>
      </c>
      <c r="H7" s="3" t="s">
        <v>60</v>
      </c>
      <c r="I7" s="1" t="s">
        <v>58</v>
      </c>
      <c r="J7" s="1" t="s">
        <v>58</v>
      </c>
      <c r="K7" s="2" t="s">
        <v>59</v>
      </c>
      <c r="L7" s="4" t="s">
        <v>61</v>
      </c>
      <c r="M7" s="2" t="s">
        <v>59</v>
      </c>
      <c r="N7" s="2" t="s">
        <v>59</v>
      </c>
      <c r="P7" t="s">
        <v>56</v>
      </c>
      <c r="Q7" s="4" t="s">
        <v>61</v>
      </c>
    </row>
    <row r="8" spans="2:17" x14ac:dyDescent="0.25">
      <c r="B8" t="s">
        <v>13</v>
      </c>
      <c r="C8" s="2" t="s">
        <v>59</v>
      </c>
      <c r="D8" s="1" t="s">
        <v>58</v>
      </c>
      <c r="E8" s="5" t="s">
        <v>62</v>
      </c>
      <c r="F8" s="5" t="s">
        <v>62</v>
      </c>
      <c r="G8" s="2" t="s">
        <v>59</v>
      </c>
      <c r="H8" s="5" t="s">
        <v>62</v>
      </c>
      <c r="I8" s="5" t="s">
        <v>62</v>
      </c>
      <c r="J8" s="2" t="s">
        <v>59</v>
      </c>
      <c r="K8" s="5" t="s">
        <v>62</v>
      </c>
      <c r="L8" s="3" t="s">
        <v>60</v>
      </c>
      <c r="M8" s="3" t="s">
        <v>60</v>
      </c>
      <c r="N8" s="5" t="s">
        <v>62</v>
      </c>
      <c r="P8" t="s">
        <v>57</v>
      </c>
      <c r="Q8" s="5" t="s">
        <v>62</v>
      </c>
    </row>
    <row r="9" spans="2:17" x14ac:dyDescent="0.25">
      <c r="B9" t="s">
        <v>23</v>
      </c>
      <c r="C9" s="2" t="s">
        <v>59</v>
      </c>
      <c r="D9" s="2" t="s">
        <v>59</v>
      </c>
      <c r="E9" s="2" t="s">
        <v>59</v>
      </c>
      <c r="F9" s="2" t="s">
        <v>59</v>
      </c>
      <c r="G9" s="2" t="s">
        <v>59</v>
      </c>
      <c r="H9" s="1" t="s">
        <v>58</v>
      </c>
      <c r="I9" s="1" t="s">
        <v>58</v>
      </c>
      <c r="J9" s="2" t="s">
        <v>59</v>
      </c>
      <c r="K9" s="1" t="s">
        <v>58</v>
      </c>
      <c r="L9" s="4" t="s">
        <v>61</v>
      </c>
      <c r="M9" s="2" t="s">
        <v>59</v>
      </c>
      <c r="N9" s="3" t="s">
        <v>60</v>
      </c>
    </row>
    <row r="10" spans="2:17" x14ac:dyDescent="0.25">
      <c r="B10" t="s">
        <v>25</v>
      </c>
      <c r="C10" s="2" t="s">
        <v>59</v>
      </c>
      <c r="D10" s="1" t="s">
        <v>58</v>
      </c>
      <c r="E10" s="2" t="s">
        <v>59</v>
      </c>
      <c r="F10" s="2" t="s">
        <v>59</v>
      </c>
      <c r="G10" s="1" t="s">
        <v>58</v>
      </c>
      <c r="H10" s="5" t="s">
        <v>62</v>
      </c>
      <c r="I10" s="2" t="s">
        <v>59</v>
      </c>
      <c r="J10" s="2" t="s">
        <v>59</v>
      </c>
      <c r="K10" s="2" t="s">
        <v>59</v>
      </c>
      <c r="L10" s="5" t="s">
        <v>62</v>
      </c>
      <c r="M10" s="1" t="s">
        <v>58</v>
      </c>
      <c r="N10" s="1" t="s">
        <v>58</v>
      </c>
    </row>
    <row r="11" spans="2:17" x14ac:dyDescent="0.25">
      <c r="B11" t="s">
        <v>21</v>
      </c>
      <c r="C11" s="3" t="s">
        <v>60</v>
      </c>
      <c r="D11" s="4" t="s">
        <v>61</v>
      </c>
      <c r="E11" s="3" t="s">
        <v>60</v>
      </c>
      <c r="F11" s="5" t="s">
        <v>62</v>
      </c>
      <c r="G11" s="4" t="s">
        <v>61</v>
      </c>
      <c r="H11" s="2" t="s">
        <v>59</v>
      </c>
      <c r="I11" s="4" t="s">
        <v>61</v>
      </c>
      <c r="J11" s="5" t="s">
        <v>62</v>
      </c>
      <c r="K11" s="4" t="s">
        <v>61</v>
      </c>
      <c r="L11" s="2" t="s">
        <v>59</v>
      </c>
      <c r="M11" s="5" t="s">
        <v>62</v>
      </c>
      <c r="N11" s="4" t="s">
        <v>61</v>
      </c>
    </row>
    <row r="12" spans="2:17" x14ac:dyDescent="0.25">
      <c r="B12" t="s">
        <v>18</v>
      </c>
      <c r="C12" s="3" t="s">
        <v>60</v>
      </c>
      <c r="D12" s="4" t="s">
        <v>61</v>
      </c>
      <c r="E12" s="4" t="s">
        <v>61</v>
      </c>
      <c r="F12" s="5" t="s">
        <v>62</v>
      </c>
      <c r="G12" s="3" t="s">
        <v>60</v>
      </c>
      <c r="H12" s="4" t="s">
        <v>61</v>
      </c>
      <c r="I12" s="4" t="s">
        <v>61</v>
      </c>
      <c r="J12" s="3" t="s">
        <v>60</v>
      </c>
      <c r="K12" s="5" t="s">
        <v>62</v>
      </c>
      <c r="L12" s="3" t="s">
        <v>60</v>
      </c>
      <c r="M12" s="3" t="s">
        <v>60</v>
      </c>
      <c r="N12" s="3" t="s">
        <v>60</v>
      </c>
    </row>
    <row r="13" spans="2:17" x14ac:dyDescent="0.25">
      <c r="B13" t="s">
        <v>22</v>
      </c>
      <c r="C13" s="3" t="s">
        <v>60</v>
      </c>
      <c r="D13" s="4" t="s">
        <v>61</v>
      </c>
      <c r="E13" s="5" t="s">
        <v>62</v>
      </c>
      <c r="F13" s="4" t="s">
        <v>61</v>
      </c>
      <c r="G13" s="4" t="s">
        <v>61</v>
      </c>
      <c r="H13" s="2" t="s">
        <v>59</v>
      </c>
      <c r="I13" s="2" t="s">
        <v>59</v>
      </c>
      <c r="J13" s="3" t="s">
        <v>60</v>
      </c>
      <c r="K13" s="3" t="s">
        <v>60</v>
      </c>
      <c r="L13" s="3" t="s">
        <v>60</v>
      </c>
      <c r="M13" s="3" t="s">
        <v>60</v>
      </c>
      <c r="N13" s="4" t="s">
        <v>61</v>
      </c>
    </row>
    <row r="14" spans="2:17" x14ac:dyDescent="0.25">
      <c r="B14" t="s">
        <v>7</v>
      </c>
      <c r="C14" s="3" t="s">
        <v>60</v>
      </c>
      <c r="D14" s="1" t="s">
        <v>58</v>
      </c>
      <c r="E14" s="4" t="s">
        <v>61</v>
      </c>
      <c r="F14" s="3" t="s">
        <v>60</v>
      </c>
      <c r="G14" s="3" t="s">
        <v>60</v>
      </c>
      <c r="H14" s="2" t="s">
        <v>59</v>
      </c>
      <c r="I14" s="3" t="s">
        <v>60</v>
      </c>
      <c r="J14" s="5" t="s">
        <v>62</v>
      </c>
      <c r="K14" s="4" t="s">
        <v>61</v>
      </c>
      <c r="L14" s="1" t="s">
        <v>58</v>
      </c>
      <c r="M14" s="5" t="s">
        <v>62</v>
      </c>
      <c r="N14" s="3" t="s">
        <v>60</v>
      </c>
    </row>
    <row r="15" spans="2:17" x14ac:dyDescent="0.25">
      <c r="B15" t="s">
        <v>19</v>
      </c>
      <c r="C15" s="4" t="s">
        <v>61</v>
      </c>
      <c r="D15" s="3" t="s">
        <v>60</v>
      </c>
      <c r="E15" s="3" t="s">
        <v>60</v>
      </c>
      <c r="F15" s="2" t="s">
        <v>59</v>
      </c>
      <c r="G15" s="3" t="s">
        <v>60</v>
      </c>
      <c r="H15" s="4" t="s">
        <v>61</v>
      </c>
      <c r="I15" s="5" t="s">
        <v>62</v>
      </c>
      <c r="J15" s="4" t="s">
        <v>61</v>
      </c>
      <c r="K15" s="4" t="s">
        <v>61</v>
      </c>
      <c r="L15" s="2" t="s">
        <v>59</v>
      </c>
      <c r="M15" s="5" t="s">
        <v>62</v>
      </c>
      <c r="N15" s="5" t="s">
        <v>62</v>
      </c>
    </row>
    <row r="16" spans="2:17" x14ac:dyDescent="0.25">
      <c r="B16" t="s">
        <v>6</v>
      </c>
      <c r="C16" s="4" t="s">
        <v>61</v>
      </c>
      <c r="D16" s="4" t="s">
        <v>61</v>
      </c>
      <c r="E16" s="2" t="s">
        <v>59</v>
      </c>
      <c r="F16" s="3" t="s">
        <v>60</v>
      </c>
      <c r="G16" s="5" t="s">
        <v>62</v>
      </c>
      <c r="H16" s="5" t="s">
        <v>62</v>
      </c>
      <c r="I16" s="2" t="s">
        <v>59</v>
      </c>
      <c r="J16" s="3" t="s">
        <v>60</v>
      </c>
      <c r="K16" s="4" t="s">
        <v>61</v>
      </c>
      <c r="L16" s="1" t="s">
        <v>58</v>
      </c>
      <c r="M16" s="5" t="s">
        <v>62</v>
      </c>
      <c r="N16" s="4" t="s">
        <v>61</v>
      </c>
    </row>
    <row r="17" spans="2:14" x14ac:dyDescent="0.25">
      <c r="B17" t="s">
        <v>20</v>
      </c>
      <c r="C17" s="4" t="s">
        <v>61</v>
      </c>
      <c r="D17" s="3" t="s">
        <v>60</v>
      </c>
      <c r="E17" s="3" t="s">
        <v>60</v>
      </c>
      <c r="F17" s="4" t="s">
        <v>61</v>
      </c>
      <c r="G17" s="4" t="s">
        <v>61</v>
      </c>
      <c r="H17" s="3" t="s">
        <v>60</v>
      </c>
      <c r="I17" s="3" t="s">
        <v>60</v>
      </c>
      <c r="J17" s="4" t="s">
        <v>61</v>
      </c>
      <c r="K17" s="2" t="s">
        <v>59</v>
      </c>
      <c r="L17" s="2" t="s">
        <v>59</v>
      </c>
      <c r="M17" s="4" t="s">
        <v>61</v>
      </c>
      <c r="N17" s="5" t="s">
        <v>62</v>
      </c>
    </row>
    <row r="18" spans="2:14" x14ac:dyDescent="0.25">
      <c r="B18" t="s">
        <v>29</v>
      </c>
      <c r="C18" s="4" t="s">
        <v>61</v>
      </c>
      <c r="D18" s="2" t="s">
        <v>59</v>
      </c>
      <c r="E18" s="1" t="s">
        <v>58</v>
      </c>
      <c r="F18" s="1" t="s">
        <v>58</v>
      </c>
      <c r="G18" s="1" t="s">
        <v>58</v>
      </c>
      <c r="H18" s="5" t="s">
        <v>62</v>
      </c>
      <c r="I18" s="1" t="s">
        <v>58</v>
      </c>
      <c r="J18" s="1" t="s">
        <v>58</v>
      </c>
      <c r="K18" s="1" t="s">
        <v>58</v>
      </c>
      <c r="L18" s="5" t="s">
        <v>62</v>
      </c>
      <c r="M18" s="1" t="s">
        <v>58</v>
      </c>
      <c r="N18" s="1" t="s">
        <v>58</v>
      </c>
    </row>
    <row r="19" spans="2:14" x14ac:dyDescent="0.25">
      <c r="B19" t="s">
        <v>5</v>
      </c>
      <c r="C19" s="5" t="s">
        <v>62</v>
      </c>
      <c r="D19" s="2" t="s">
        <v>59</v>
      </c>
      <c r="E19" s="5" t="s">
        <v>62</v>
      </c>
      <c r="F19" s="3" t="s">
        <v>60</v>
      </c>
      <c r="G19" s="5" t="s">
        <v>62</v>
      </c>
      <c r="H19" s="2" t="s">
        <v>59</v>
      </c>
      <c r="I19" s="5" t="s">
        <v>62</v>
      </c>
      <c r="J19" s="4" t="s">
        <v>61</v>
      </c>
      <c r="K19" s="3" t="s">
        <v>60</v>
      </c>
      <c r="L19" s="3" t="s">
        <v>60</v>
      </c>
      <c r="M19" s="4" t="s">
        <v>61</v>
      </c>
      <c r="N19" s="3" t="s">
        <v>60</v>
      </c>
    </row>
    <row r="20" spans="2:14" x14ac:dyDescent="0.25">
      <c r="B20" t="s">
        <v>26</v>
      </c>
      <c r="C20" s="5" t="s">
        <v>62</v>
      </c>
      <c r="D20" s="5" t="s">
        <v>62</v>
      </c>
      <c r="E20" s="2" t="s">
        <v>59</v>
      </c>
      <c r="F20" s="1" t="s">
        <v>58</v>
      </c>
      <c r="G20" s="5" t="s">
        <v>62</v>
      </c>
      <c r="H20" s="1" t="s">
        <v>58</v>
      </c>
      <c r="I20" s="1" t="s">
        <v>58</v>
      </c>
      <c r="J20" s="1" t="s">
        <v>58</v>
      </c>
      <c r="K20" s="1" t="s">
        <v>58</v>
      </c>
      <c r="L20" s="5" t="s">
        <v>62</v>
      </c>
      <c r="M20" s="1" t="s">
        <v>58</v>
      </c>
      <c r="N20" s="2" t="s">
        <v>59</v>
      </c>
    </row>
    <row r="21" spans="2:14" x14ac:dyDescent="0.25">
      <c r="B21" t="s">
        <v>15</v>
      </c>
      <c r="C21" s="5" t="s">
        <v>62</v>
      </c>
      <c r="D21" s="3" t="s">
        <v>60</v>
      </c>
      <c r="E21" s="4" t="s">
        <v>61</v>
      </c>
      <c r="F21" s="2" t="s">
        <v>59</v>
      </c>
      <c r="G21" s="3" t="s">
        <v>60</v>
      </c>
      <c r="H21" s="4" t="s">
        <v>61</v>
      </c>
      <c r="I21" s="4" t="s">
        <v>61</v>
      </c>
      <c r="J21" s="5" t="s">
        <v>62</v>
      </c>
      <c r="K21" s="2" t="s">
        <v>59</v>
      </c>
      <c r="L21" s="1" t="s">
        <v>58</v>
      </c>
      <c r="M21" s="4" t="s">
        <v>61</v>
      </c>
      <c r="N21" s="4" t="s">
        <v>61</v>
      </c>
    </row>
    <row r="22" spans="2:14" x14ac:dyDescent="0.25">
      <c r="B22" t="s">
        <v>14</v>
      </c>
      <c r="C22" s="5" t="s">
        <v>62</v>
      </c>
      <c r="D22" s="3" t="s">
        <v>60</v>
      </c>
      <c r="E22" s="5" t="s">
        <v>62</v>
      </c>
      <c r="F22" s="4" t="s">
        <v>61</v>
      </c>
      <c r="G22" s="5" t="s">
        <v>62</v>
      </c>
      <c r="H22" s="4" t="s">
        <v>61</v>
      </c>
      <c r="I22" s="2" t="s">
        <v>59</v>
      </c>
      <c r="J22" s="4" t="s">
        <v>61</v>
      </c>
      <c r="K22" s="3" t="s">
        <v>60</v>
      </c>
      <c r="L22" s="2" t="s">
        <v>59</v>
      </c>
      <c r="M22" s="3" t="s">
        <v>60</v>
      </c>
      <c r="N22" s="1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CE21-9A34-4359-8346-68CA07433177}">
  <dimension ref="C2:BP2"/>
  <sheetViews>
    <sheetView topLeftCell="AQ1" workbookViewId="0">
      <selection activeCell="AX29" sqref="AX29"/>
    </sheetView>
  </sheetViews>
  <sheetFormatPr defaultRowHeight="15" x14ac:dyDescent="0.25"/>
  <sheetData>
    <row r="2" spans="3:68" x14ac:dyDescent="0.25">
      <c r="C2">
        <v>2013</v>
      </c>
      <c r="I2">
        <v>2014</v>
      </c>
      <c r="N2">
        <v>2015</v>
      </c>
      <c r="T2">
        <v>2016</v>
      </c>
      <c r="Z2">
        <v>2017</v>
      </c>
      <c r="AF2">
        <v>2018</v>
      </c>
      <c r="AL2">
        <v>2019</v>
      </c>
      <c r="AR2">
        <v>2020</v>
      </c>
      <c r="AX2">
        <v>2021</v>
      </c>
      <c r="BD2">
        <v>2022</v>
      </c>
      <c r="BJ2">
        <v>2023</v>
      </c>
      <c r="BP2">
        <v>2024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431-9028-438B-8F77-EAFCDD547AD3}">
  <dimension ref="B2:Y66"/>
  <sheetViews>
    <sheetView tabSelected="1" workbookViewId="0">
      <selection activeCell="Q11" sqref="Q11"/>
    </sheetView>
  </sheetViews>
  <sheetFormatPr defaultRowHeight="15" x14ac:dyDescent="0.25"/>
  <cols>
    <col min="2" max="2" width="11" customWidth="1"/>
    <col min="17" max="17" width="9.7109375" customWidth="1"/>
    <col min="22" max="22" width="11.7109375" customWidth="1"/>
    <col min="23" max="23" width="15" customWidth="1"/>
    <col min="24" max="24" width="14" customWidth="1"/>
  </cols>
  <sheetData>
    <row r="2" spans="2:18" x14ac:dyDescent="0.25">
      <c r="B2" t="s">
        <v>63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 s="9">
        <v>2022</v>
      </c>
      <c r="M2">
        <v>2023</v>
      </c>
      <c r="N2">
        <v>2024</v>
      </c>
      <c r="O2" t="s">
        <v>52</v>
      </c>
    </row>
    <row r="3" spans="2:18" x14ac:dyDescent="0.25">
      <c r="B3" t="s">
        <v>23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1">
        <v>1</v>
      </c>
      <c r="I3" s="1">
        <v>1</v>
      </c>
      <c r="J3" s="2">
        <v>2</v>
      </c>
      <c r="K3" s="1">
        <v>1</v>
      </c>
      <c r="L3" s="4">
        <v>4</v>
      </c>
      <c r="M3" s="2">
        <v>2</v>
      </c>
      <c r="N3" s="3">
        <v>3</v>
      </c>
      <c r="O3" s="7">
        <f t="shared" ref="O3:O22" si="0">AVERAGE(C3:L3)</f>
        <v>1.9</v>
      </c>
      <c r="Q3" t="s">
        <v>53</v>
      </c>
      <c r="R3" s="1">
        <v>1</v>
      </c>
    </row>
    <row r="4" spans="2:18" x14ac:dyDescent="0.25">
      <c r="B4" t="s">
        <v>28</v>
      </c>
      <c r="C4" s="1">
        <v>1</v>
      </c>
      <c r="D4" s="5">
        <v>5</v>
      </c>
      <c r="E4" s="1">
        <v>1</v>
      </c>
      <c r="F4" s="1">
        <v>1</v>
      </c>
      <c r="G4" s="1">
        <v>1</v>
      </c>
      <c r="H4" s="1">
        <v>1</v>
      </c>
      <c r="I4" s="3">
        <v>3</v>
      </c>
      <c r="J4" s="2">
        <v>2</v>
      </c>
      <c r="K4" s="3">
        <v>3</v>
      </c>
      <c r="L4" s="4">
        <v>4</v>
      </c>
      <c r="M4" s="2">
        <v>2</v>
      </c>
      <c r="N4" s="1">
        <v>1</v>
      </c>
      <c r="O4" s="7">
        <f t="shared" si="0"/>
        <v>2.2000000000000002</v>
      </c>
      <c r="Q4" t="s">
        <v>54</v>
      </c>
      <c r="R4" s="2">
        <v>2</v>
      </c>
    </row>
    <row r="5" spans="2:18" x14ac:dyDescent="0.25">
      <c r="B5" t="s">
        <v>24</v>
      </c>
      <c r="C5" s="2">
        <v>2</v>
      </c>
      <c r="D5" s="1">
        <v>1</v>
      </c>
      <c r="E5" s="3">
        <v>3</v>
      </c>
      <c r="F5" s="3">
        <v>3</v>
      </c>
      <c r="G5" s="2">
        <v>2</v>
      </c>
      <c r="H5" s="3">
        <v>3</v>
      </c>
      <c r="I5" s="1">
        <v>1</v>
      </c>
      <c r="J5" s="1">
        <v>1</v>
      </c>
      <c r="K5" s="2">
        <v>2</v>
      </c>
      <c r="L5" s="4">
        <v>4</v>
      </c>
      <c r="M5" s="2">
        <v>2</v>
      </c>
      <c r="N5" s="2">
        <v>2</v>
      </c>
      <c r="O5" s="7">
        <f t="shared" si="0"/>
        <v>2.2000000000000002</v>
      </c>
      <c r="Q5" t="s">
        <v>55</v>
      </c>
      <c r="R5" s="3">
        <v>3</v>
      </c>
    </row>
    <row r="6" spans="2:18" x14ac:dyDescent="0.25">
      <c r="B6" t="s">
        <v>29</v>
      </c>
      <c r="C6" s="4">
        <v>4</v>
      </c>
      <c r="D6" s="2">
        <v>2</v>
      </c>
      <c r="E6" s="1">
        <v>1</v>
      </c>
      <c r="F6" s="1">
        <v>1</v>
      </c>
      <c r="G6" s="1">
        <v>1</v>
      </c>
      <c r="H6" s="5">
        <v>5</v>
      </c>
      <c r="I6" s="1">
        <v>1</v>
      </c>
      <c r="J6" s="1">
        <v>1</v>
      </c>
      <c r="K6" s="1">
        <v>1</v>
      </c>
      <c r="L6" s="5">
        <v>5</v>
      </c>
      <c r="M6" s="1">
        <v>1</v>
      </c>
      <c r="N6" s="1">
        <v>1</v>
      </c>
      <c r="O6" s="7">
        <f t="shared" si="0"/>
        <v>2.2000000000000002</v>
      </c>
      <c r="Q6" t="s">
        <v>56</v>
      </c>
      <c r="R6" s="4">
        <v>4</v>
      </c>
    </row>
    <row r="7" spans="2:18" x14ac:dyDescent="0.25">
      <c r="B7" t="s">
        <v>25</v>
      </c>
      <c r="C7" s="2">
        <v>2</v>
      </c>
      <c r="D7" s="1">
        <v>1</v>
      </c>
      <c r="E7" s="2">
        <v>2</v>
      </c>
      <c r="F7" s="2">
        <v>2</v>
      </c>
      <c r="G7" s="1">
        <v>1</v>
      </c>
      <c r="H7" s="5">
        <v>5</v>
      </c>
      <c r="I7" s="2">
        <v>2</v>
      </c>
      <c r="J7" s="2">
        <v>2</v>
      </c>
      <c r="K7" s="2">
        <v>2</v>
      </c>
      <c r="L7" s="5">
        <v>5</v>
      </c>
      <c r="M7" s="1">
        <v>1</v>
      </c>
      <c r="N7" s="1">
        <v>1</v>
      </c>
      <c r="O7" s="7">
        <f t="shared" si="0"/>
        <v>2.4</v>
      </c>
      <c r="Q7" t="s">
        <v>57</v>
      </c>
      <c r="R7" s="5">
        <v>5</v>
      </c>
    </row>
    <row r="8" spans="2:18" x14ac:dyDescent="0.25">
      <c r="B8" t="s">
        <v>27</v>
      </c>
      <c r="C8" s="1">
        <v>1</v>
      </c>
      <c r="D8" s="5">
        <v>5</v>
      </c>
      <c r="E8" s="1">
        <v>1</v>
      </c>
      <c r="F8" s="1">
        <v>1</v>
      </c>
      <c r="G8" s="1">
        <v>1</v>
      </c>
      <c r="H8" s="1">
        <v>1</v>
      </c>
      <c r="I8" s="4">
        <v>4</v>
      </c>
      <c r="J8" s="1">
        <v>1</v>
      </c>
      <c r="K8" s="5">
        <v>5</v>
      </c>
      <c r="L8" s="5">
        <v>5</v>
      </c>
      <c r="M8" s="1">
        <v>1</v>
      </c>
      <c r="N8" s="2">
        <v>2</v>
      </c>
      <c r="O8" s="7">
        <f t="shared" si="0"/>
        <v>2.5</v>
      </c>
    </row>
    <row r="9" spans="2:18" x14ac:dyDescent="0.25">
      <c r="B9" t="s">
        <v>17</v>
      </c>
      <c r="C9" s="1">
        <v>1</v>
      </c>
      <c r="D9" s="5">
        <v>5</v>
      </c>
      <c r="E9" s="1">
        <v>1</v>
      </c>
      <c r="F9" s="4">
        <v>4</v>
      </c>
      <c r="G9" s="2">
        <v>2</v>
      </c>
      <c r="H9" s="3">
        <v>3</v>
      </c>
      <c r="I9" s="3">
        <v>3</v>
      </c>
      <c r="J9" s="3">
        <v>3</v>
      </c>
      <c r="K9" s="1">
        <v>1</v>
      </c>
      <c r="L9" s="4">
        <v>4</v>
      </c>
      <c r="M9" s="2">
        <v>2</v>
      </c>
      <c r="N9" s="2">
        <v>2</v>
      </c>
      <c r="O9" s="7">
        <f t="shared" si="0"/>
        <v>2.7</v>
      </c>
    </row>
    <row r="10" spans="2:18" x14ac:dyDescent="0.25">
      <c r="B10" t="s">
        <v>26</v>
      </c>
      <c r="C10" s="5">
        <v>5</v>
      </c>
      <c r="D10" s="5">
        <v>5</v>
      </c>
      <c r="E10" s="2">
        <v>2</v>
      </c>
      <c r="F10" s="1">
        <v>1</v>
      </c>
      <c r="G10" s="5">
        <v>5</v>
      </c>
      <c r="H10" s="1">
        <v>1</v>
      </c>
      <c r="I10" s="1">
        <v>1</v>
      </c>
      <c r="J10" s="1">
        <v>1</v>
      </c>
      <c r="K10" s="1">
        <v>1</v>
      </c>
      <c r="L10" s="5">
        <v>5</v>
      </c>
      <c r="M10" s="1">
        <v>1</v>
      </c>
      <c r="N10" s="2">
        <v>2</v>
      </c>
      <c r="O10" s="7">
        <f t="shared" si="0"/>
        <v>2.7</v>
      </c>
    </row>
    <row r="11" spans="2:18" x14ac:dyDescent="0.25">
      <c r="B11" t="s">
        <v>7</v>
      </c>
      <c r="C11" s="3">
        <v>3</v>
      </c>
      <c r="D11" s="1">
        <v>1</v>
      </c>
      <c r="E11" s="4">
        <v>4</v>
      </c>
      <c r="F11" s="3">
        <v>3</v>
      </c>
      <c r="G11" s="3">
        <v>3</v>
      </c>
      <c r="H11" s="2">
        <v>2</v>
      </c>
      <c r="I11" s="3">
        <v>3</v>
      </c>
      <c r="J11" s="5">
        <v>5</v>
      </c>
      <c r="K11" s="4">
        <v>4</v>
      </c>
      <c r="L11" s="1">
        <v>1</v>
      </c>
      <c r="M11" s="5">
        <v>5</v>
      </c>
      <c r="N11" s="3">
        <v>3</v>
      </c>
      <c r="O11" s="7">
        <f t="shared" si="0"/>
        <v>2.9</v>
      </c>
    </row>
    <row r="12" spans="2:18" x14ac:dyDescent="0.25">
      <c r="B12" t="s">
        <v>20</v>
      </c>
      <c r="C12" s="4">
        <v>4</v>
      </c>
      <c r="D12" s="3">
        <v>3</v>
      </c>
      <c r="E12" s="3">
        <v>3</v>
      </c>
      <c r="F12" s="4">
        <v>4</v>
      </c>
      <c r="G12" s="4">
        <v>4</v>
      </c>
      <c r="H12" s="3">
        <v>3</v>
      </c>
      <c r="I12" s="3">
        <v>3</v>
      </c>
      <c r="J12" s="4">
        <v>4</v>
      </c>
      <c r="K12" s="2">
        <v>2</v>
      </c>
      <c r="L12" s="2">
        <v>2</v>
      </c>
      <c r="M12" s="4">
        <v>4</v>
      </c>
      <c r="N12" s="5">
        <v>5</v>
      </c>
      <c r="O12" s="7">
        <f t="shared" si="0"/>
        <v>3.2</v>
      </c>
    </row>
    <row r="13" spans="2:18" x14ac:dyDescent="0.25">
      <c r="B13" t="s">
        <v>22</v>
      </c>
      <c r="C13" s="3">
        <v>3</v>
      </c>
      <c r="D13" s="4">
        <v>4</v>
      </c>
      <c r="E13" s="5">
        <v>5</v>
      </c>
      <c r="F13" s="4">
        <v>4</v>
      </c>
      <c r="G13" s="4">
        <v>4</v>
      </c>
      <c r="H13" s="2">
        <v>2</v>
      </c>
      <c r="I13" s="2">
        <v>2</v>
      </c>
      <c r="J13" s="3">
        <v>3</v>
      </c>
      <c r="K13" s="3">
        <v>3</v>
      </c>
      <c r="L13" s="3">
        <v>3</v>
      </c>
      <c r="M13" s="3">
        <v>3</v>
      </c>
      <c r="N13" s="4">
        <v>4</v>
      </c>
      <c r="O13" s="7">
        <f t="shared" si="0"/>
        <v>3.3</v>
      </c>
    </row>
    <row r="14" spans="2:18" x14ac:dyDescent="0.25">
      <c r="B14" t="s">
        <v>6</v>
      </c>
      <c r="C14" s="4">
        <v>4</v>
      </c>
      <c r="D14" s="4">
        <v>4</v>
      </c>
      <c r="E14" s="2">
        <v>2</v>
      </c>
      <c r="F14" s="3">
        <v>3</v>
      </c>
      <c r="G14" s="5">
        <v>5</v>
      </c>
      <c r="H14" s="5">
        <v>5</v>
      </c>
      <c r="I14" s="2">
        <v>2</v>
      </c>
      <c r="J14" s="3">
        <v>3</v>
      </c>
      <c r="K14" s="4">
        <v>4</v>
      </c>
      <c r="L14" s="1">
        <v>1</v>
      </c>
      <c r="M14" s="5">
        <v>5</v>
      </c>
      <c r="N14" s="4">
        <v>4</v>
      </c>
      <c r="O14" s="7">
        <f t="shared" si="0"/>
        <v>3.3</v>
      </c>
    </row>
    <row r="15" spans="2:18" x14ac:dyDescent="0.25">
      <c r="B15" t="s">
        <v>15</v>
      </c>
      <c r="C15" s="5">
        <v>5</v>
      </c>
      <c r="D15" s="3">
        <v>3</v>
      </c>
      <c r="E15" s="4">
        <v>4</v>
      </c>
      <c r="F15" s="2">
        <v>2</v>
      </c>
      <c r="G15" s="3">
        <v>3</v>
      </c>
      <c r="H15" s="4">
        <v>4</v>
      </c>
      <c r="I15" s="4">
        <v>4</v>
      </c>
      <c r="J15" s="5">
        <v>5</v>
      </c>
      <c r="K15" s="2">
        <v>2</v>
      </c>
      <c r="L15" s="1">
        <v>1</v>
      </c>
      <c r="M15" s="4">
        <v>4</v>
      </c>
      <c r="N15" s="4">
        <v>4</v>
      </c>
      <c r="O15" s="7">
        <f t="shared" si="0"/>
        <v>3.3</v>
      </c>
    </row>
    <row r="16" spans="2:18" x14ac:dyDescent="0.25">
      <c r="B16" t="s">
        <v>19</v>
      </c>
      <c r="C16" s="4">
        <v>4</v>
      </c>
      <c r="D16" s="3">
        <v>3</v>
      </c>
      <c r="E16" s="3">
        <v>3</v>
      </c>
      <c r="F16" s="2">
        <v>2</v>
      </c>
      <c r="G16" s="3">
        <v>3</v>
      </c>
      <c r="H16" s="4">
        <v>4</v>
      </c>
      <c r="I16" s="5">
        <v>5</v>
      </c>
      <c r="J16" s="4">
        <v>4</v>
      </c>
      <c r="K16" s="4">
        <v>4</v>
      </c>
      <c r="L16" s="2">
        <v>2</v>
      </c>
      <c r="M16" s="5">
        <v>5</v>
      </c>
      <c r="N16" s="5">
        <v>5</v>
      </c>
      <c r="O16" s="7">
        <f t="shared" si="0"/>
        <v>3.4</v>
      </c>
    </row>
    <row r="17" spans="2:25" x14ac:dyDescent="0.25">
      <c r="B17" t="s">
        <v>16</v>
      </c>
      <c r="C17" s="1">
        <v>1</v>
      </c>
      <c r="D17" s="2">
        <v>2</v>
      </c>
      <c r="E17" s="4">
        <v>4</v>
      </c>
      <c r="F17" s="5">
        <v>5</v>
      </c>
      <c r="G17" s="4">
        <v>4</v>
      </c>
      <c r="H17" s="3">
        <v>3</v>
      </c>
      <c r="I17" s="5">
        <v>5</v>
      </c>
      <c r="J17" s="5">
        <v>5</v>
      </c>
      <c r="K17" s="5">
        <v>5</v>
      </c>
      <c r="L17" s="1">
        <v>1</v>
      </c>
      <c r="M17" s="4">
        <v>4</v>
      </c>
      <c r="N17" s="5">
        <v>5</v>
      </c>
      <c r="O17" s="7">
        <f t="shared" si="0"/>
        <v>3.5</v>
      </c>
    </row>
    <row r="18" spans="2:25" x14ac:dyDescent="0.25">
      <c r="B18" t="s">
        <v>13</v>
      </c>
      <c r="C18" s="2">
        <v>2</v>
      </c>
      <c r="D18" s="1">
        <v>1</v>
      </c>
      <c r="E18" s="5">
        <v>5</v>
      </c>
      <c r="F18" s="5">
        <v>5</v>
      </c>
      <c r="G18" s="2">
        <v>2</v>
      </c>
      <c r="H18" s="5">
        <v>5</v>
      </c>
      <c r="I18" s="5">
        <v>5</v>
      </c>
      <c r="J18" s="2">
        <v>2</v>
      </c>
      <c r="K18" s="5">
        <v>5</v>
      </c>
      <c r="L18" s="3">
        <v>3</v>
      </c>
      <c r="M18" s="3">
        <v>3</v>
      </c>
      <c r="N18" s="5">
        <v>5</v>
      </c>
      <c r="O18" s="7">
        <f t="shared" si="0"/>
        <v>3.5</v>
      </c>
    </row>
    <row r="19" spans="2:25" x14ac:dyDescent="0.25">
      <c r="B19" t="s">
        <v>21</v>
      </c>
      <c r="C19" s="3">
        <v>3</v>
      </c>
      <c r="D19" s="4">
        <v>4</v>
      </c>
      <c r="E19" s="3">
        <v>3</v>
      </c>
      <c r="F19" s="5">
        <v>5</v>
      </c>
      <c r="G19" s="4">
        <v>4</v>
      </c>
      <c r="H19" s="2">
        <v>2</v>
      </c>
      <c r="I19" s="4">
        <v>4</v>
      </c>
      <c r="J19" s="5">
        <v>5</v>
      </c>
      <c r="K19" s="4">
        <v>4</v>
      </c>
      <c r="L19" s="2">
        <v>2</v>
      </c>
      <c r="M19" s="5">
        <v>5</v>
      </c>
      <c r="N19" s="4">
        <v>4</v>
      </c>
      <c r="O19" s="7">
        <f t="shared" si="0"/>
        <v>3.6</v>
      </c>
    </row>
    <row r="20" spans="2:25" x14ac:dyDescent="0.25">
      <c r="B20" t="s">
        <v>5</v>
      </c>
      <c r="C20" s="5">
        <v>5</v>
      </c>
      <c r="D20" s="2">
        <v>2</v>
      </c>
      <c r="E20" s="5">
        <v>5</v>
      </c>
      <c r="F20" s="3">
        <v>3</v>
      </c>
      <c r="G20" s="5">
        <v>5</v>
      </c>
      <c r="H20" s="2">
        <v>2</v>
      </c>
      <c r="I20" s="5">
        <v>5</v>
      </c>
      <c r="J20" s="4">
        <v>4</v>
      </c>
      <c r="K20" s="3">
        <v>3</v>
      </c>
      <c r="L20" s="3">
        <v>3</v>
      </c>
      <c r="M20" s="4">
        <v>4</v>
      </c>
      <c r="N20" s="3">
        <v>3</v>
      </c>
      <c r="O20" s="7">
        <f t="shared" si="0"/>
        <v>3.7</v>
      </c>
    </row>
    <row r="21" spans="2:25" x14ac:dyDescent="0.25">
      <c r="B21" t="s">
        <v>14</v>
      </c>
      <c r="C21" s="5">
        <v>5</v>
      </c>
      <c r="D21" s="3">
        <v>3</v>
      </c>
      <c r="E21" s="5">
        <v>5</v>
      </c>
      <c r="F21" s="4">
        <v>4</v>
      </c>
      <c r="G21" s="5">
        <v>5</v>
      </c>
      <c r="H21" s="4">
        <v>4</v>
      </c>
      <c r="I21" s="2">
        <v>2</v>
      </c>
      <c r="J21" s="4">
        <v>4</v>
      </c>
      <c r="K21" s="3">
        <v>3</v>
      </c>
      <c r="L21" s="2">
        <v>2</v>
      </c>
      <c r="M21" s="3">
        <v>3</v>
      </c>
      <c r="N21" s="1">
        <v>1</v>
      </c>
      <c r="O21" s="7">
        <f t="shared" si="0"/>
        <v>3.7</v>
      </c>
    </row>
    <row r="22" spans="2:25" x14ac:dyDescent="0.25">
      <c r="B22" t="s">
        <v>18</v>
      </c>
      <c r="C22" s="3">
        <v>3</v>
      </c>
      <c r="D22" s="4">
        <v>4</v>
      </c>
      <c r="E22" s="4">
        <v>4</v>
      </c>
      <c r="F22" s="5">
        <v>5</v>
      </c>
      <c r="G22" s="3">
        <v>3</v>
      </c>
      <c r="H22" s="4">
        <v>4</v>
      </c>
      <c r="I22" s="4">
        <v>4</v>
      </c>
      <c r="J22" s="3">
        <v>3</v>
      </c>
      <c r="K22" s="5">
        <v>5</v>
      </c>
      <c r="L22" s="3">
        <v>3</v>
      </c>
      <c r="M22" s="3">
        <v>3</v>
      </c>
      <c r="N22" s="3">
        <v>3</v>
      </c>
      <c r="O22" s="7">
        <f t="shared" si="0"/>
        <v>3.8</v>
      </c>
    </row>
    <row r="24" spans="2:25" ht="15.75" thickBot="1" x14ac:dyDescent="0.3"/>
    <row r="25" spans="2:25" x14ac:dyDescent="0.25">
      <c r="B25" s="84" t="s">
        <v>73</v>
      </c>
      <c r="C25" s="85"/>
      <c r="D25" s="84" t="s">
        <v>74</v>
      </c>
      <c r="E25" s="85"/>
      <c r="F25" s="84" t="s">
        <v>75</v>
      </c>
      <c r="G25" s="85"/>
      <c r="H25" s="84" t="s">
        <v>76</v>
      </c>
      <c r="I25" s="85"/>
      <c r="J25" s="84" t="s">
        <v>77</v>
      </c>
      <c r="K25" s="85"/>
      <c r="L25" s="84" t="s">
        <v>78</v>
      </c>
      <c r="M25" s="85"/>
      <c r="N25" s="84" t="s">
        <v>79</v>
      </c>
      <c r="O25" s="85"/>
      <c r="P25" s="84" t="s">
        <v>80</v>
      </c>
      <c r="Q25" s="85"/>
      <c r="R25" s="84" t="s">
        <v>81</v>
      </c>
      <c r="S25" s="85"/>
      <c r="T25" s="84" t="s">
        <v>82</v>
      </c>
      <c r="U25" s="85"/>
      <c r="V25" s="84" t="s">
        <v>83</v>
      </c>
      <c r="W25" s="85"/>
      <c r="X25" s="18" t="s">
        <v>94</v>
      </c>
    </row>
    <row r="26" spans="2:25" x14ac:dyDescent="0.25">
      <c r="B26" s="10" t="s">
        <v>64</v>
      </c>
      <c r="C26" s="11" t="s">
        <v>84</v>
      </c>
      <c r="D26" s="10" t="s">
        <v>64</v>
      </c>
      <c r="E26" s="11" t="s">
        <v>85</v>
      </c>
      <c r="F26" s="10" t="s">
        <v>64</v>
      </c>
      <c r="G26" s="11" t="s">
        <v>86</v>
      </c>
      <c r="H26" s="10" t="s">
        <v>64</v>
      </c>
      <c r="I26" s="11" t="s">
        <v>65</v>
      </c>
      <c r="J26" s="10" t="s">
        <v>64</v>
      </c>
      <c r="K26" s="11" t="s">
        <v>66</v>
      </c>
      <c r="L26" s="10" t="s">
        <v>64</v>
      </c>
      <c r="M26" s="11" t="s">
        <v>67</v>
      </c>
      <c r="N26" s="10" t="s">
        <v>64</v>
      </c>
      <c r="O26" s="11" t="s">
        <v>68</v>
      </c>
      <c r="P26" s="10" t="s">
        <v>64</v>
      </c>
      <c r="Q26" s="11" t="s">
        <v>69</v>
      </c>
      <c r="R26" s="10" t="s">
        <v>64</v>
      </c>
      <c r="S26" s="11" t="s">
        <v>70</v>
      </c>
      <c r="T26" s="10" t="s">
        <v>64</v>
      </c>
      <c r="U26" s="11" t="s">
        <v>71</v>
      </c>
      <c r="V26" s="10" t="s">
        <v>64</v>
      </c>
      <c r="W26" s="11" t="s">
        <v>72</v>
      </c>
      <c r="X26" s="19"/>
    </row>
    <row r="27" spans="2:25" x14ac:dyDescent="0.25">
      <c r="B27" s="10" t="s">
        <v>17</v>
      </c>
      <c r="C27" s="11">
        <v>-3.9E-2</v>
      </c>
      <c r="D27" s="10" t="s">
        <v>25</v>
      </c>
      <c r="E27" s="11">
        <v>0.35399999999999998</v>
      </c>
      <c r="F27" s="10" t="s">
        <v>28</v>
      </c>
      <c r="G27" s="11">
        <v>0.14000000000000001</v>
      </c>
      <c r="H27" s="10" t="s">
        <v>26</v>
      </c>
      <c r="I27" s="11">
        <v>-0.10100000000000001</v>
      </c>
      <c r="J27" s="10" t="s">
        <v>29</v>
      </c>
      <c r="K27" s="11">
        <v>-0.33</v>
      </c>
      <c r="L27" s="10" t="s">
        <v>26</v>
      </c>
      <c r="M27" s="11">
        <v>1.417</v>
      </c>
      <c r="N27" s="10" t="s">
        <v>26</v>
      </c>
      <c r="O27" s="11">
        <v>0.84599999999999997</v>
      </c>
      <c r="P27" s="10" t="s">
        <v>29</v>
      </c>
      <c r="Q27" s="11">
        <v>1.256</v>
      </c>
      <c r="R27" s="10" t="s">
        <v>29</v>
      </c>
      <c r="S27" s="11">
        <v>-0.51500000000000001</v>
      </c>
      <c r="T27" s="10" t="s">
        <v>13</v>
      </c>
      <c r="U27" s="11">
        <v>0</v>
      </c>
      <c r="V27" s="10" t="s">
        <v>29</v>
      </c>
      <c r="W27" s="11">
        <v>1.917</v>
      </c>
      <c r="X27" s="19"/>
    </row>
    <row r="28" spans="2:25" x14ac:dyDescent="0.25">
      <c r="B28" s="10" t="s">
        <v>27</v>
      </c>
      <c r="C28" s="11">
        <v>-0.22</v>
      </c>
      <c r="D28" s="10" t="s">
        <v>24</v>
      </c>
      <c r="E28" s="11">
        <v>-1.7999999999999999E-2</v>
      </c>
      <c r="F28" s="10" t="s">
        <v>27</v>
      </c>
      <c r="G28" s="11">
        <v>0.20100000000000001</v>
      </c>
      <c r="H28" s="10" t="s">
        <v>29</v>
      </c>
      <c r="I28" s="11">
        <v>0.89700000000000002</v>
      </c>
      <c r="J28" s="10" t="s">
        <v>27</v>
      </c>
      <c r="K28" s="11">
        <v>0.26300000000000001</v>
      </c>
      <c r="L28" s="10" t="s">
        <v>27</v>
      </c>
      <c r="M28" s="11">
        <v>0.2</v>
      </c>
      <c r="N28" s="10" t="s">
        <v>24</v>
      </c>
      <c r="O28" s="11">
        <v>0.79600000000000004</v>
      </c>
      <c r="P28" s="10" t="s">
        <v>26</v>
      </c>
      <c r="Q28" s="11">
        <v>0.57299999999999995</v>
      </c>
      <c r="R28" s="10" t="s">
        <v>17</v>
      </c>
      <c r="S28" s="11">
        <v>-0.39100000000000001</v>
      </c>
      <c r="T28" s="10" t="s">
        <v>23</v>
      </c>
      <c r="U28" s="11">
        <v>0.56999999999999995</v>
      </c>
      <c r="V28" s="10" t="s">
        <v>25</v>
      </c>
      <c r="W28" s="11">
        <v>0.67</v>
      </c>
      <c r="X28" s="19"/>
    </row>
    <row r="29" spans="2:25" x14ac:dyDescent="0.25">
      <c r="B29" s="10" t="s">
        <v>16</v>
      </c>
      <c r="C29" s="11">
        <v>0.221</v>
      </c>
      <c r="D29" s="10" t="s">
        <v>23</v>
      </c>
      <c r="E29" s="11">
        <v>0.20399999999999999</v>
      </c>
      <c r="F29" s="10" t="s">
        <v>17</v>
      </c>
      <c r="G29" s="11">
        <v>5.7000000000000002E-2</v>
      </c>
      <c r="H29" s="10" t="s">
        <v>27</v>
      </c>
      <c r="I29" s="11">
        <v>0.55200000000000005</v>
      </c>
      <c r="J29" s="10" t="s">
        <v>25</v>
      </c>
      <c r="K29" s="11">
        <v>-0.27700000000000002</v>
      </c>
      <c r="L29" s="10" t="s">
        <v>23</v>
      </c>
      <c r="M29" s="11">
        <v>0.55800000000000005</v>
      </c>
      <c r="N29" s="10" t="s">
        <v>23</v>
      </c>
      <c r="O29" s="11">
        <v>0.39600000000000002</v>
      </c>
      <c r="P29" s="10" t="s">
        <v>27</v>
      </c>
      <c r="Q29" s="11">
        <v>5.8000000000000003E-2</v>
      </c>
      <c r="R29" s="10" t="s">
        <v>23</v>
      </c>
      <c r="S29" s="11">
        <v>-0.28399999999999997</v>
      </c>
      <c r="T29" s="10" t="s">
        <v>28</v>
      </c>
      <c r="U29" s="11">
        <v>0.65100000000000002</v>
      </c>
      <c r="V29" s="10" t="s">
        <v>27</v>
      </c>
      <c r="W29" s="11">
        <v>0.25700000000000001</v>
      </c>
      <c r="X29" s="19"/>
    </row>
    <row r="30" spans="2:25" x14ac:dyDescent="0.25">
      <c r="B30" s="10" t="s">
        <v>28</v>
      </c>
      <c r="C30" s="11">
        <v>-5.3999999999999999E-2</v>
      </c>
      <c r="D30" s="10" t="s">
        <v>13</v>
      </c>
      <c r="E30" s="11">
        <v>1.341</v>
      </c>
      <c r="F30" s="10" t="s">
        <v>29</v>
      </c>
      <c r="G30" s="11">
        <v>2.4420000000000002</v>
      </c>
      <c r="H30" s="10" t="s">
        <v>28</v>
      </c>
      <c r="I30" s="11">
        <v>0.50600000000000001</v>
      </c>
      <c r="J30" s="10" t="s">
        <v>28</v>
      </c>
      <c r="K30" s="11">
        <v>0.33100000000000002</v>
      </c>
      <c r="L30" s="10" t="s">
        <v>28</v>
      </c>
      <c r="M30" s="11">
        <v>0.20799999999999999</v>
      </c>
      <c r="N30" s="10" t="s">
        <v>29</v>
      </c>
      <c r="O30" s="11">
        <v>1.1579999999999999</v>
      </c>
      <c r="P30" s="10" t="s">
        <v>24</v>
      </c>
      <c r="Q30" s="11">
        <v>0.377</v>
      </c>
      <c r="R30" s="10" t="s">
        <v>26</v>
      </c>
      <c r="S30" s="11">
        <v>-0.56899999999999995</v>
      </c>
      <c r="T30" s="10" t="s">
        <v>24</v>
      </c>
      <c r="U30" s="11">
        <v>0.53900000000000003</v>
      </c>
      <c r="V30" s="10" t="s">
        <v>26</v>
      </c>
      <c r="W30" s="11">
        <v>0.154</v>
      </c>
      <c r="X30" s="19"/>
    </row>
    <row r="31" spans="2:25" ht="20.25" thickBot="1" x14ac:dyDescent="0.35">
      <c r="B31" s="33"/>
      <c r="C31" s="23">
        <f>AVERAGE(C27:C30)*100</f>
        <v>-2.2999999999999998</v>
      </c>
      <c r="D31" s="22"/>
      <c r="E31" s="21">
        <f>AVERAGE(E27:E30)*100</f>
        <v>47.024999999999991</v>
      </c>
      <c r="F31" s="22"/>
      <c r="G31" s="21">
        <f>AVERAGE(G27:G30)*100</f>
        <v>71.000000000000014</v>
      </c>
      <c r="H31" s="22"/>
      <c r="I31" s="23">
        <f>AVERAGE(I27:I30)*100</f>
        <v>46.35</v>
      </c>
      <c r="J31" s="22"/>
      <c r="K31" s="23">
        <f>AVERAGE(K27:K30)*100</f>
        <v>-0.32500000000000029</v>
      </c>
      <c r="L31" s="22"/>
      <c r="M31" s="21">
        <f>AVERAGE(M27:M30)*100</f>
        <v>59.575000000000003</v>
      </c>
      <c r="N31" s="22"/>
      <c r="O31" s="21">
        <f>AVERAGE(O27:O30)*100</f>
        <v>79.899999999999991</v>
      </c>
      <c r="P31" s="22"/>
      <c r="Q31" s="21">
        <f>AVERAGE(Q27:Q30)*100</f>
        <v>56.600000000000009</v>
      </c>
      <c r="R31" s="22"/>
      <c r="S31" s="23">
        <f>AVERAGE(S27:S30)*100</f>
        <v>-43.974999999999994</v>
      </c>
      <c r="T31" s="22"/>
      <c r="U31" s="23">
        <f>AVERAGE(U27:U30)*100</f>
        <v>44.000000000000007</v>
      </c>
      <c r="V31" s="22"/>
      <c r="W31" s="21">
        <f>AVERAGE(W27:W30)*100</f>
        <v>74.95</v>
      </c>
      <c r="X31" s="37">
        <f>AVERAGE(C31:W31)</f>
        <v>39.345454545454544</v>
      </c>
      <c r="Y31" t="s">
        <v>92</v>
      </c>
    </row>
    <row r="32" spans="2:25" ht="15.75" thickBot="1" x14ac:dyDescent="0.3"/>
    <row r="33" spans="2:25" x14ac:dyDescent="0.25">
      <c r="B33" s="26">
        <v>2013</v>
      </c>
      <c r="C33" s="29" t="s">
        <v>64</v>
      </c>
      <c r="D33" s="30">
        <v>2014</v>
      </c>
      <c r="E33" s="30">
        <v>2015</v>
      </c>
      <c r="F33" s="30">
        <v>2016</v>
      </c>
      <c r="G33" s="30">
        <v>2017</v>
      </c>
      <c r="H33" s="30">
        <v>2018</v>
      </c>
      <c r="I33" s="30">
        <v>2019</v>
      </c>
      <c r="J33" s="30">
        <v>2020</v>
      </c>
      <c r="K33" s="30">
        <v>2021</v>
      </c>
      <c r="L33" s="30">
        <v>2022</v>
      </c>
      <c r="M33" s="30">
        <v>2023</v>
      </c>
      <c r="N33" s="30">
        <v>2024</v>
      </c>
      <c r="O33" s="18" t="s">
        <v>95</v>
      </c>
    </row>
    <row r="34" spans="2:25" x14ac:dyDescent="0.25">
      <c r="B34" s="27">
        <f>'[1]AAPL-M'!$I$2</f>
        <v>0.14972534511250638</v>
      </c>
      <c r="C34" s="31" t="s">
        <v>24</v>
      </c>
      <c r="D34" s="25">
        <f>'[2]AAPL-M'!$I$2</f>
        <v>0.42396906003156121</v>
      </c>
      <c r="E34" s="25">
        <f>'[3]AAPL-M'!$I$2</f>
        <v>-1.838470685081867E-2</v>
      </c>
      <c r="F34" s="25">
        <f>'[4]AAPL-M'!$I$2</f>
        <v>0.10802092074038919</v>
      </c>
      <c r="G34" s="25">
        <f>'[5]AAPL-M'!$I$2</f>
        <v>0.45699523030563921</v>
      </c>
      <c r="H34" s="25">
        <f>'[6]AAPL-M'!$I$2</f>
        <v>-8.4291143255338291E-2</v>
      </c>
      <c r="I34" s="25">
        <f>'[7]AAPL-M'!$I$2</f>
        <v>0.84599789766970646</v>
      </c>
      <c r="J34" s="25">
        <f>'[8]AAPL-M'!$I$2</f>
        <v>0.79617101924631861</v>
      </c>
      <c r="K34" s="25">
        <f>'[9]AAPL-M'!$I$2</f>
        <v>0.37701871178367335</v>
      </c>
      <c r="L34" s="25">
        <f>'[10]AAPL-M'!$I$2</f>
        <v>-0.28613814312779912</v>
      </c>
      <c r="M34" s="25">
        <f>'[11]AAPL-M'!$I$2</f>
        <v>0.53937794035340225</v>
      </c>
      <c r="N34" s="25">
        <f>'[12]AAPL-M'!$I$2</f>
        <v>0.2572721140770961</v>
      </c>
      <c r="O34" s="32">
        <f>AVERAGE(D34:M34)</f>
        <v>0.31587367868967342</v>
      </c>
    </row>
    <row r="35" spans="2:25" x14ac:dyDescent="0.25">
      <c r="B35" s="27">
        <f>'[1]AMD-M'!$I$2</f>
        <v>2.5906735751295936E-3</v>
      </c>
      <c r="C35" s="31" t="s">
        <v>26</v>
      </c>
      <c r="D35" s="25">
        <f>'[2]AMD-M'!$I$2</f>
        <v>-0.33417721518987348</v>
      </c>
      <c r="E35" s="25">
        <f>'[3]AMD-M'!$I$2</f>
        <v>0.1161048689138577</v>
      </c>
      <c r="F35" s="25">
        <f>'[4]AMD-M'!$I$2</f>
        <v>3.1841155234657039</v>
      </c>
      <c r="G35" s="25">
        <f>'[5]AMD-M'!$I$2</f>
        <v>-0.10061242344706915</v>
      </c>
      <c r="H35" s="25">
        <f>'[6]AMD-M'!$I$2</f>
        <v>0.68123852459016387</v>
      </c>
      <c r="I35" s="25">
        <f>'[7]AMD-M'!$I$2</f>
        <v>1.4174190122145516</v>
      </c>
      <c r="J35" s="25">
        <f>'[8]AMD-M'!$I$2</f>
        <v>0.84562131754058312</v>
      </c>
      <c r="K35" s="25">
        <f>'[9]AMD-M'!$I$2</f>
        <v>0.57258926632970952</v>
      </c>
      <c r="L35" s="25">
        <f>'[10]AMD-M'!$I$2</f>
        <v>-0.56888981067326239</v>
      </c>
      <c r="M35" s="25">
        <f>'[11]AMD-M'!$I$2</f>
        <v>1.3025618698482597</v>
      </c>
      <c r="N35" s="25">
        <f>'[12]AMD-M'!$I$2</f>
        <v>0.15399044372939166</v>
      </c>
      <c r="O35" s="32">
        <f t="shared" ref="O35:O43" si="1">AVERAGE(D35:M35)</f>
        <v>0.71159709335926247</v>
      </c>
    </row>
    <row r="36" spans="2:25" x14ac:dyDescent="0.25">
      <c r="B36" s="27">
        <f>'[1]AMZN-M'!$I$2</f>
        <v>0.24252997398161866</v>
      </c>
      <c r="C36" s="31" t="s">
        <v>27</v>
      </c>
      <c r="D36" s="25">
        <f>'[2]AMZN-M'!$I$2</f>
        <v>-0.22029298690856086</v>
      </c>
      <c r="E36" s="25">
        <f>'[3]AMZN-M'!$I$2</f>
        <v>1.2334694023077919</v>
      </c>
      <c r="F36" s="25">
        <f>'[4]AMZN-M'!$I$2</f>
        <v>0.20119621340378299</v>
      </c>
      <c r="G36" s="25">
        <f>'[5]AMZN-M'!$I$2</f>
        <v>0.55170040212296634</v>
      </c>
      <c r="H36" s="25">
        <f>'[6]AMZN-M'!$I$2</f>
        <v>0.26321062060033129</v>
      </c>
      <c r="I36" s="25">
        <f>'[7]AMZN-M'!$I$2</f>
        <v>0.19995713942124993</v>
      </c>
      <c r="J36" s="25">
        <f>'[8]AMZN-M'!$I$2</f>
        <v>0.75025433217699589</v>
      </c>
      <c r="K36" s="25">
        <f>'[9]AMZN-M'!$I$2</f>
        <v>5.8450489547587553E-2</v>
      </c>
      <c r="L36" s="25">
        <f>'[10]AMZN-M'!$I$2</f>
        <v>-0.5070552569637321</v>
      </c>
      <c r="M36" s="25">
        <f>'[11]AMZN-M'!$I$2</f>
        <v>0.77044980191097656</v>
      </c>
      <c r="N36" s="25">
        <f>'[12]AMZN-M'!$I$2</f>
        <v>0.25651976119281211</v>
      </c>
      <c r="O36" s="32">
        <f t="shared" si="1"/>
        <v>0.33013401576193896</v>
      </c>
    </row>
    <row r="37" spans="2:25" x14ac:dyDescent="0.25">
      <c r="B37" s="27">
        <f>'[1]BIDU-M'!$I$2</f>
        <v>0.12128092613011189</v>
      </c>
      <c r="C37" s="31" t="s">
        <v>13</v>
      </c>
      <c r="D37" s="25">
        <f>'[2]BIDU-M'!$I$2</f>
        <v>0.27790426473958935</v>
      </c>
      <c r="E37" s="25">
        <f>'[3]BIDU-M'!$I$2</f>
        <v>-0.13873945097059842</v>
      </c>
      <c r="F37" s="25">
        <f>'[4]BIDU-M'!$I$2</f>
        <v>-9.5256203310635265E-2</v>
      </c>
      <c r="G37" s="25">
        <f>'[5]BIDU-M'!$I$2</f>
        <v>0.39162212017310533</v>
      </c>
      <c r="H37" s="25">
        <f>'[6]BIDU-M'!$I$2</f>
        <v>-0.34570953000931176</v>
      </c>
      <c r="I37" s="25">
        <f>'[7]BIDU-M'!$I$2</f>
        <v>-0.2216332758089368</v>
      </c>
      <c r="J37" s="25">
        <f>'[8]BIDU-M'!$I$2</f>
        <v>0.41130086520546333</v>
      </c>
      <c r="K37" s="25">
        <f>'[9]BIDU-M'!$I$2</f>
        <v>-0.3053044330446803</v>
      </c>
      <c r="L37" s="25">
        <f>'[10]BIDU-M'!$I$2</f>
        <v>-0.23286390075665056</v>
      </c>
      <c r="M37" s="25">
        <f>'[11]BIDU-M'!$I$2</f>
        <v>-3.357760514339955E-4</v>
      </c>
      <c r="N37" s="25">
        <f>'[12]BIDU-M'!$I$2</f>
        <v>-0.19256112164248729</v>
      </c>
      <c r="O37" s="32">
        <f t="shared" si="1"/>
        <v>-2.5901531983408908E-2</v>
      </c>
    </row>
    <row r="38" spans="2:25" x14ac:dyDescent="0.25">
      <c r="B38" s="28">
        <v>0.14147480517291194</v>
      </c>
      <c r="C38" s="31" t="s">
        <v>16</v>
      </c>
      <c r="D38" s="25">
        <v>0.22066856158345977</v>
      </c>
      <c r="E38" s="25">
        <v>-9.8447451874288813E-2</v>
      </c>
      <c r="F38" s="25">
        <v>-2.5761985366947147E-2</v>
      </c>
      <c r="G38" s="25">
        <v>9.2077806138631618E-2</v>
      </c>
      <c r="H38" s="25">
        <v>-9.9500250490758432E-2</v>
      </c>
      <c r="I38" s="25">
        <v>-2.8487944937556468E-2</v>
      </c>
      <c r="J38" s="25">
        <v>-0.1725801547233603</v>
      </c>
      <c r="K38" s="25">
        <v>-1.2142403936724461E-2</v>
      </c>
      <c r="L38" s="25">
        <v>0.1342672816181997</v>
      </c>
      <c r="M38" s="25">
        <v>-5.0838190022407748E-2</v>
      </c>
      <c r="N38" s="25">
        <v>-0.30891636016677465</v>
      </c>
      <c r="O38" s="32">
        <f>AVERAGE(D38:M38)</f>
        <v>-4.074473201175227E-3</v>
      </c>
    </row>
    <row r="39" spans="2:25" x14ac:dyDescent="0.25">
      <c r="B39" s="27">
        <f>'[1]GOOGL-M'!$I$2</f>
        <v>0.26348362813557041</v>
      </c>
      <c r="C39" s="31" t="s">
        <v>17</v>
      </c>
      <c r="D39" s="25">
        <f>'[2]GOOGL-M'!$I$2</f>
        <v>-3.9196641453057485E-2</v>
      </c>
      <c r="E39" s="25">
        <f>'[3]GOOGL-M'!$I$2</f>
        <v>0.49239911274104015</v>
      </c>
      <c r="F39" s="25">
        <f>'[4]GOOGL-M'!$I$2</f>
        <v>5.7200068471505362E-2</v>
      </c>
      <c r="G39" s="25">
        <f>'[5]GOOGL-M'!$I$2</f>
        <v>0.30369665465287182</v>
      </c>
      <c r="H39" s="25">
        <f>'[6]GOOGL-M'!$I$2</f>
        <v>-2.6322881821824188E-2</v>
      </c>
      <c r="I39" s="25">
        <f>'[7]GOOGL-M'!$I$2</f>
        <v>0.27025250748563523</v>
      </c>
      <c r="J39" s="25">
        <f>'[8]GOOGL-M'!$I$2</f>
        <v>0.28427393647233651</v>
      </c>
      <c r="K39" s="25">
        <f>'[9]GOOGL-M'!$I$2</f>
        <v>0.69396852981055202</v>
      </c>
      <c r="L39" s="25">
        <f>'[10]GOOGL-M'!$I$2</f>
        <v>-0.39148155311530985</v>
      </c>
      <c r="M39" s="25">
        <f>'[11]GOOGL-M'!$I$2</f>
        <v>0.56743713305305876</v>
      </c>
      <c r="N39" s="25">
        <f>'[12]GOOGL-M'!$I$2</f>
        <v>0.20662953906969012</v>
      </c>
      <c r="O39" s="32">
        <f t="shared" si="1"/>
        <v>0.22122268662968084</v>
      </c>
    </row>
    <row r="40" spans="2:25" x14ac:dyDescent="0.25">
      <c r="B40" s="27">
        <f>'[1]META-M'!$I$2</f>
        <v>8.3895362312390434E-2</v>
      </c>
      <c r="C40" s="31" t="s">
        <v>25</v>
      </c>
      <c r="D40" s="25">
        <f>'[2]META-M'!$I$2</f>
        <v>0.44799858248946395</v>
      </c>
      <c r="E40" s="25">
        <f>'[3]META-M'!$I$2</f>
        <v>0.35398349346017183</v>
      </c>
      <c r="F40" s="25">
        <f>'[4]META-M'!$I$2</f>
        <v>0.13823123519632918</v>
      </c>
      <c r="G40" s="25">
        <f>'[5]META-M'!$I$2</f>
        <v>0.51001202712637317</v>
      </c>
      <c r="H40" s="25">
        <f>'[6]META-M'!$I$2</f>
        <v>-0.27742256947880672</v>
      </c>
      <c r="I40" s="25">
        <f>'[7]META-M'!$I$2</f>
        <v>0.50655965909432199</v>
      </c>
      <c r="J40" s="25">
        <f>'[8]META-M'!$I$2</f>
        <v>0.31938221145667928</v>
      </c>
      <c r="K40" s="25">
        <f>'[9]META-M'!$I$2</f>
        <v>0.28043423231624726</v>
      </c>
      <c r="L40" s="25">
        <f>'[10]META-M'!$I$2</f>
        <v>-0.64453242511729247</v>
      </c>
      <c r="M40" s="25">
        <f>'[11]META-M'!$I$2</f>
        <v>1.8375821442613778</v>
      </c>
      <c r="N40" s="25">
        <f>'[12]META-M'!$I$2</f>
        <v>0.66958317587499339</v>
      </c>
      <c r="O40" s="32">
        <f t="shared" si="1"/>
        <v>0.34722285908048656</v>
      </c>
    </row>
    <row r="41" spans="2:25" x14ac:dyDescent="0.25">
      <c r="B41" s="27">
        <f>'[1]MSFT-M'!$I$2</f>
        <v>0.11405591935342935</v>
      </c>
      <c r="C41" s="31" t="s">
        <v>23</v>
      </c>
      <c r="D41" s="25">
        <f>'[2]MSFT-M'!$I$2</f>
        <v>0.26533907427341247</v>
      </c>
      <c r="E41" s="25">
        <f>'[3]MSFT-M'!$I$2</f>
        <v>0.20423446125895892</v>
      </c>
      <c r="F41" s="25">
        <f>'[4]MSFT-M'!$I$2</f>
        <v>0.14781027641989558</v>
      </c>
      <c r="G41" s="25">
        <f>'[5]MSFT-M'!$I$2</f>
        <v>0.36689035260817032</v>
      </c>
      <c r="H41" s="25">
        <f>'[6]MSFT-M'!$I$2</f>
        <v>0.18173360727400603</v>
      </c>
      <c r="I41" s="25">
        <f>'[7]MSFT-M'!$I$2</f>
        <v>0.55844532559992133</v>
      </c>
      <c r="J41" s="25">
        <f>'[8]MSFT-M'!$I$2</f>
        <v>0.39552982802670372</v>
      </c>
      <c r="K41" s="25">
        <f>'[9]MSFT-M'!$I$2</f>
        <v>0.55873032239670795</v>
      </c>
      <c r="L41" s="25">
        <f>'[10]MSFT-M'!$I$2</f>
        <v>-0.28358474383868559</v>
      </c>
      <c r="M41" s="25">
        <f>'[11]MSFT-M'!$I$2</f>
        <v>0.56958012296869409</v>
      </c>
      <c r="N41" s="25">
        <f>'[12]MSFT-M'!$I$2</f>
        <v>0.1502413291752005</v>
      </c>
      <c r="O41" s="32">
        <f t="shared" si="1"/>
        <v>0.29647086269877848</v>
      </c>
    </row>
    <row r="42" spans="2:25" x14ac:dyDescent="0.25">
      <c r="B42" s="27">
        <f>'[1]NFLX-M'!$I$2</f>
        <v>0.13415684428743876</v>
      </c>
      <c r="C42" s="31" t="s">
        <v>28</v>
      </c>
      <c r="D42" s="25">
        <f>'[2]NFLX-M'!$I$2</f>
        <v>-5.3993745763791262E-2</v>
      </c>
      <c r="E42" s="25">
        <f>'[3]NFLX-M'!$I$2</f>
        <v>1.3412907194212103</v>
      </c>
      <c r="F42" s="25">
        <f>'[4]NFLX-M'!$I$2</f>
        <v>0.13977812968150352</v>
      </c>
      <c r="G42" s="25">
        <f>'[5]NFLX-M'!$I$2</f>
        <v>0.50568679905383629</v>
      </c>
      <c r="H42" s="25">
        <f>'[6]NFLX-M'!$I$2</f>
        <v>0.33117817019820373</v>
      </c>
      <c r="I42" s="25">
        <f>'[7]NFLX-M'!$I$2</f>
        <v>0.2079129984620339</v>
      </c>
      <c r="J42" s="25">
        <f>'[8]NFLX-M'!$I$2</f>
        <v>0.60962371735013321</v>
      </c>
      <c r="K42" s="25">
        <f>'[9]NFLX-M'!$I$2</f>
        <v>0.17065762261382444</v>
      </c>
      <c r="L42" s="25">
        <f>'[10]NFLX-M'!$I$2</f>
        <v>-0.50636957418659778</v>
      </c>
      <c r="M42" s="25">
        <f>'[11]NFLX-M'!$I$2</f>
        <v>0.65072041088779464</v>
      </c>
      <c r="N42" s="25">
        <f>'[12]NFLX-M'!$I$2</f>
        <v>0.59897544290288163</v>
      </c>
      <c r="O42" s="32">
        <f t="shared" si="1"/>
        <v>0.33964852477181506</v>
      </c>
    </row>
    <row r="43" spans="2:25" x14ac:dyDescent="0.25">
      <c r="B43" s="27">
        <f>'[1]NVDA-M'!$I$2</f>
        <v>3.0225080385852188E-2</v>
      </c>
      <c r="C43" s="31" t="s">
        <v>29</v>
      </c>
      <c r="D43" s="25">
        <f>'[2]NVDA-M'!$I$2</f>
        <v>0.28436317780580067</v>
      </c>
      <c r="E43" s="25">
        <f>'[3]NVDA-M'!$I$2</f>
        <v>0.65871833084947851</v>
      </c>
      <c r="F43" s="25">
        <f>'[4]NVDA-M'!$I$2</f>
        <v>2.4423849243126354</v>
      </c>
      <c r="G43" s="25">
        <f>'[5]NVDA-M'!$I$2</f>
        <v>0.89687285560239194</v>
      </c>
      <c r="H43" s="25">
        <f>'[6]NVDA-M'!$I$2</f>
        <v>-0.33032355154251314</v>
      </c>
      <c r="I43" s="25">
        <f>'[7]NVDA-M'!$I$2</f>
        <v>0.70547643517838787</v>
      </c>
      <c r="J43" s="25">
        <f>'[8]NVDA-M'!$I$2</f>
        <v>1.1580175899295571</v>
      </c>
      <c r="K43" s="25">
        <f>'[9]NVDA-M'!$I$2</f>
        <v>1.2561482441758491</v>
      </c>
      <c r="L43" s="25">
        <f>'[10]NVDA-M'!$I$2</f>
        <v>-0.51482354503502537</v>
      </c>
      <c r="M43" s="25">
        <f>'[11]NVDA-M'!$I$2</f>
        <v>2.4594480614739789</v>
      </c>
      <c r="N43" s="25">
        <f>'[12]NVDA-M'!$I$2</f>
        <v>1.9172896304037872</v>
      </c>
      <c r="O43" s="32">
        <f t="shared" si="1"/>
        <v>0.90162825227505405</v>
      </c>
    </row>
    <row r="44" spans="2:25" ht="31.5" thickBot="1" x14ac:dyDescent="0.35">
      <c r="B44" s="15">
        <f>AVERAGE(B34:B43)</f>
        <v>0.12834185584469596</v>
      </c>
      <c r="C44" s="36" t="s">
        <v>96</v>
      </c>
      <c r="D44" s="34">
        <f t="shared" ref="D44:N44" si="2">AVERAGE(D34:D43)</f>
        <v>0.12725821316080044</v>
      </c>
      <c r="E44" s="34">
        <f t="shared" si="2"/>
        <v>0.41446287792568037</v>
      </c>
      <c r="F44" s="34">
        <f t="shared" si="2"/>
        <v>0.62977191030141622</v>
      </c>
      <c r="G44" s="34">
        <f t="shared" si="2"/>
        <v>0.39749418243369172</v>
      </c>
      <c r="H44" s="34">
        <f>AVERAGE(H34:H43)</f>
        <v>2.9379099606415236E-2</v>
      </c>
      <c r="I44" s="34">
        <f t="shared" si="2"/>
        <v>0.44618997543793154</v>
      </c>
      <c r="J44" s="34">
        <f t="shared" si="2"/>
        <v>0.53975946626814097</v>
      </c>
      <c r="K44" s="34">
        <f t="shared" si="2"/>
        <v>0.36505505819927464</v>
      </c>
      <c r="L44" s="34">
        <f t="shared" si="2"/>
        <v>-0.38014716711961555</v>
      </c>
      <c r="M44" s="34">
        <f t="shared" si="2"/>
        <v>0.8645983518683702</v>
      </c>
      <c r="N44" s="34">
        <f t="shared" si="2"/>
        <v>0.3709023954616591</v>
      </c>
      <c r="O44" s="35">
        <f>AVERAGE(D44:N44)</f>
        <v>0.34588403304943321</v>
      </c>
      <c r="X44" s="14">
        <f>AVERAGE(D44:O44)</f>
        <v>0.34588403304943321</v>
      </c>
      <c r="Y44" t="s">
        <v>87</v>
      </c>
    </row>
    <row r="48" spans="2:25" x14ac:dyDescent="0.25">
      <c r="B48" s="82" t="s">
        <v>93</v>
      </c>
      <c r="E48" s="12">
        <v>2015</v>
      </c>
      <c r="F48" s="12">
        <v>2016</v>
      </c>
      <c r="G48" s="12">
        <v>2017</v>
      </c>
      <c r="H48" s="12">
        <v>2018</v>
      </c>
      <c r="I48" s="12">
        <v>2019</v>
      </c>
      <c r="J48" s="12">
        <v>2020</v>
      </c>
      <c r="K48" s="12">
        <v>2021</v>
      </c>
      <c r="L48" s="12">
        <v>2022</v>
      </c>
      <c r="M48" s="12">
        <v>2023</v>
      </c>
      <c r="N48" s="12">
        <v>2024</v>
      </c>
    </row>
    <row r="49" spans="2:23" x14ac:dyDescent="0.25">
      <c r="B49" s="12" t="s">
        <v>24</v>
      </c>
      <c r="E49" s="17">
        <f t="shared" ref="E49:E58" si="3">AVERAGE(B34:E34)</f>
        <v>0.18510323276441629</v>
      </c>
      <c r="F49" s="17">
        <f t="shared" ref="F49:N53" si="4">AVERAGE(D34:F34)</f>
        <v>0.17120175797371059</v>
      </c>
      <c r="G49" s="17">
        <f t="shared" si="4"/>
        <v>0.18221048139840323</v>
      </c>
      <c r="H49" s="17">
        <f t="shared" si="4"/>
        <v>0.1602416692635634</v>
      </c>
      <c r="I49" s="83">
        <f t="shared" si="4"/>
        <v>0.40623399490666912</v>
      </c>
      <c r="J49" s="83">
        <f t="shared" si="4"/>
        <v>0.51929259122022897</v>
      </c>
      <c r="K49" s="83">
        <f t="shared" si="4"/>
        <v>0.67306254289989953</v>
      </c>
      <c r="L49" s="83">
        <f t="shared" si="4"/>
        <v>0.29568386263406427</v>
      </c>
      <c r="M49" s="17">
        <f t="shared" si="4"/>
        <v>0.21008616966975882</v>
      </c>
      <c r="N49" s="17">
        <f t="shared" si="4"/>
        <v>0.17017063710089975</v>
      </c>
    </row>
    <row r="50" spans="2:23" x14ac:dyDescent="0.25">
      <c r="B50" s="12" t="s">
        <v>26</v>
      </c>
      <c r="E50" s="17">
        <f t="shared" si="3"/>
        <v>-7.1827224233628736E-2</v>
      </c>
      <c r="F50" s="83">
        <f t="shared" si="4"/>
        <v>0.98868105906322945</v>
      </c>
      <c r="G50" s="83">
        <f t="shared" si="4"/>
        <v>1.0665359896441642</v>
      </c>
      <c r="H50" s="83">
        <f t="shared" si="4"/>
        <v>1.2549138748695994</v>
      </c>
      <c r="I50" s="83">
        <f t="shared" si="4"/>
        <v>0.66601503778588211</v>
      </c>
      <c r="J50" s="83">
        <f t="shared" si="4"/>
        <v>0.98142628478176619</v>
      </c>
      <c r="K50" s="83">
        <f t="shared" si="4"/>
        <v>0.94520986536161467</v>
      </c>
      <c r="L50" s="83">
        <f t="shared" si="4"/>
        <v>0.28310692439901014</v>
      </c>
      <c r="M50" s="83">
        <f t="shared" si="4"/>
        <v>0.43542044183490231</v>
      </c>
      <c r="N50" s="83">
        <f t="shared" si="4"/>
        <v>0.29588750096812966</v>
      </c>
    </row>
    <row r="51" spans="2:23" x14ac:dyDescent="0.25">
      <c r="B51" s="12" t="s">
        <v>27</v>
      </c>
      <c r="E51" s="83">
        <f t="shared" si="3"/>
        <v>0.41856879646028328</v>
      </c>
      <c r="F51" s="83">
        <f t="shared" si="4"/>
        <v>0.40479087626767135</v>
      </c>
      <c r="G51" s="83">
        <f t="shared" si="4"/>
        <v>0.66212200594484705</v>
      </c>
      <c r="H51" s="83">
        <f t="shared" si="4"/>
        <v>0.33870241204236023</v>
      </c>
      <c r="I51" s="17">
        <f t="shared" si="4"/>
        <v>0.33828938738151582</v>
      </c>
      <c r="J51" s="83">
        <f t="shared" si="4"/>
        <v>0.40447403073285909</v>
      </c>
      <c r="K51" s="17">
        <f t="shared" si="4"/>
        <v>0.33622065371527782</v>
      </c>
      <c r="L51" s="17">
        <f t="shared" si="4"/>
        <v>0.10054985492028379</v>
      </c>
      <c r="M51" s="17">
        <f t="shared" si="4"/>
        <v>0.10728167816494401</v>
      </c>
      <c r="N51" s="17">
        <f t="shared" si="4"/>
        <v>0.17330476871335221</v>
      </c>
    </row>
    <row r="52" spans="2:23" x14ac:dyDescent="0.25">
      <c r="B52" s="12" t="s">
        <v>13</v>
      </c>
      <c r="E52" s="17">
        <f t="shared" si="3"/>
        <v>8.6815246633034263E-2</v>
      </c>
      <c r="F52" s="17">
        <f t="shared" si="4"/>
        <v>1.4636203486118554E-2</v>
      </c>
      <c r="G52" s="17">
        <f t="shared" si="4"/>
        <v>5.254215529729054E-2</v>
      </c>
      <c r="H52" s="17">
        <f t="shared" si="4"/>
        <v>-1.6447871048947238E-2</v>
      </c>
      <c r="I52" s="17">
        <f t="shared" si="4"/>
        <v>-5.8573561881714413E-2</v>
      </c>
      <c r="J52" s="17">
        <f t="shared" si="4"/>
        <v>-5.2013980204261755E-2</v>
      </c>
      <c r="K52" s="17">
        <f t="shared" si="4"/>
        <v>-3.8545614549384592E-2</v>
      </c>
      <c r="L52" s="17">
        <f t="shared" si="4"/>
        <v>-4.2289156198622509E-2</v>
      </c>
      <c r="M52" s="17">
        <f t="shared" si="4"/>
        <v>-0.17950136995092161</v>
      </c>
      <c r="N52" s="17">
        <f t="shared" si="4"/>
        <v>-0.14192026615019063</v>
      </c>
    </row>
    <row r="53" spans="2:23" x14ac:dyDescent="0.25">
      <c r="B53" s="12" t="s">
        <v>16</v>
      </c>
      <c r="E53" s="17">
        <f t="shared" si="3"/>
        <v>8.7898638294027623E-2</v>
      </c>
      <c r="F53" s="17">
        <f t="shared" si="4"/>
        <v>3.2153041447407937E-2</v>
      </c>
      <c r="G53" s="17">
        <f t="shared" si="4"/>
        <v>-1.0710543700868111E-2</v>
      </c>
      <c r="H53" s="17">
        <f t="shared" si="4"/>
        <v>-1.1061476573024656E-2</v>
      </c>
      <c r="I53" s="17">
        <f t="shared" si="4"/>
        <v>-1.197012976322776E-2</v>
      </c>
      <c r="J53" s="17">
        <f t="shared" si="4"/>
        <v>-0.1001894500505584</v>
      </c>
      <c r="K53" s="17">
        <f t="shared" si="4"/>
        <v>-7.1070167865880413E-2</v>
      </c>
      <c r="L53" s="17">
        <f t="shared" si="4"/>
        <v>-1.6818425680628357E-2</v>
      </c>
      <c r="M53" s="17">
        <f t="shared" si="4"/>
        <v>2.3762229219689165E-2</v>
      </c>
      <c r="N53" s="17">
        <f t="shared" si="4"/>
        <v>-7.5162422856994232E-2</v>
      </c>
    </row>
    <row r="54" spans="2:23" x14ac:dyDescent="0.25">
      <c r="B54" s="12" t="s">
        <v>17</v>
      </c>
      <c r="E54" s="17">
        <f t="shared" si="3"/>
        <v>0.2388953664745177</v>
      </c>
      <c r="F54" s="17">
        <f t="shared" ref="F54:F58" si="5">AVERAGE(D39:F39)</f>
        <v>0.17013417991982935</v>
      </c>
      <c r="G54" s="17">
        <f t="shared" ref="G54:N58" si="6">AVERAGE(E39:G39)</f>
        <v>0.28443194528847243</v>
      </c>
      <c r="H54" s="17">
        <f t="shared" si="6"/>
        <v>0.11152461376751767</v>
      </c>
      <c r="I54" s="17">
        <f t="shared" si="6"/>
        <v>0.1825420934388943</v>
      </c>
      <c r="J54" s="17">
        <f t="shared" si="6"/>
        <v>0.17606785404538253</v>
      </c>
      <c r="K54" s="17">
        <f t="shared" si="6"/>
        <v>0.41616499125617462</v>
      </c>
      <c r="L54" s="17">
        <f t="shared" si="6"/>
        <v>0.19558697105585957</v>
      </c>
      <c r="M54" s="17">
        <f t="shared" si="6"/>
        <v>0.28997470324943364</v>
      </c>
      <c r="N54" s="17">
        <f t="shared" si="6"/>
        <v>0.12752837300247968</v>
      </c>
    </row>
    <row r="55" spans="2:23" x14ac:dyDescent="0.25">
      <c r="B55" s="12" t="s">
        <v>25</v>
      </c>
      <c r="E55" s="83">
        <f t="shared" si="3"/>
        <v>0.29529247942067544</v>
      </c>
      <c r="F55" s="17">
        <f t="shared" si="5"/>
        <v>0.313404437048655</v>
      </c>
      <c r="G55" s="17">
        <f t="shared" si="6"/>
        <v>0.33407558526095804</v>
      </c>
      <c r="H55" s="17">
        <f t="shared" si="6"/>
        <v>0.12360689761463188</v>
      </c>
      <c r="I55" s="17">
        <f t="shared" si="6"/>
        <v>0.24638303891396282</v>
      </c>
      <c r="J55" s="17">
        <f t="shared" si="6"/>
        <v>0.18283976702406482</v>
      </c>
      <c r="K55" s="17">
        <f t="shared" si="6"/>
        <v>0.36879203428908286</v>
      </c>
      <c r="L55" s="17">
        <f t="shared" si="6"/>
        <v>-1.4905327114788647E-2</v>
      </c>
      <c r="M55" s="83">
        <f t="shared" si="6"/>
        <v>0.49116131715344419</v>
      </c>
      <c r="N55" s="83">
        <f t="shared" si="6"/>
        <v>0.62087763167302634</v>
      </c>
    </row>
    <row r="56" spans="2:23" x14ac:dyDescent="0.25">
      <c r="B56" s="12" t="s">
        <v>23</v>
      </c>
      <c r="E56" s="17">
        <f t="shared" si="3"/>
        <v>0.19454315162860025</v>
      </c>
      <c r="F56" s="17">
        <f t="shared" si="5"/>
        <v>0.205794603984089</v>
      </c>
      <c r="G56" s="17">
        <f t="shared" si="6"/>
        <v>0.23964503009567495</v>
      </c>
      <c r="H56" s="17">
        <f t="shared" si="6"/>
        <v>0.23214474543402397</v>
      </c>
      <c r="I56" s="83">
        <f t="shared" si="6"/>
        <v>0.3690230951606992</v>
      </c>
      <c r="J56" s="17">
        <f t="shared" si="6"/>
        <v>0.37856958696687704</v>
      </c>
      <c r="K56" s="83">
        <f t="shared" si="6"/>
        <v>0.50423515867444435</v>
      </c>
      <c r="L56" s="83">
        <f t="shared" si="6"/>
        <v>0.22355846886157535</v>
      </c>
      <c r="M56" s="83">
        <f t="shared" si="6"/>
        <v>0.28157523384223881</v>
      </c>
      <c r="N56" s="17">
        <f t="shared" si="6"/>
        <v>0.14541223610173634</v>
      </c>
    </row>
    <row r="57" spans="2:23" x14ac:dyDescent="0.25">
      <c r="B57" s="12" t="s">
        <v>28</v>
      </c>
      <c r="E57" s="83">
        <f t="shared" si="3"/>
        <v>0.47381793931495259</v>
      </c>
      <c r="F57" s="83">
        <f t="shared" si="5"/>
        <v>0.47569170111297415</v>
      </c>
      <c r="G57" s="83">
        <f t="shared" si="6"/>
        <v>0.66225188271885005</v>
      </c>
      <c r="H57" s="83">
        <f t="shared" si="6"/>
        <v>0.32554769964451452</v>
      </c>
      <c r="I57" s="17">
        <f t="shared" si="6"/>
        <v>0.34825932257135794</v>
      </c>
      <c r="J57" s="17">
        <f t="shared" si="6"/>
        <v>0.38290496200345697</v>
      </c>
      <c r="K57" s="17">
        <f t="shared" si="6"/>
        <v>0.32939811280866388</v>
      </c>
      <c r="L57" s="17">
        <f t="shared" si="6"/>
        <v>9.1303921925786624E-2</v>
      </c>
      <c r="M57" s="17">
        <f t="shared" si="6"/>
        <v>0.10500281977167376</v>
      </c>
      <c r="N57" s="17">
        <f t="shared" si="6"/>
        <v>0.24777542653469284</v>
      </c>
    </row>
    <row r="58" spans="2:23" x14ac:dyDescent="0.25">
      <c r="B58" s="12" t="s">
        <v>29</v>
      </c>
      <c r="E58" s="83">
        <f t="shared" si="3"/>
        <v>0.32443552968037714</v>
      </c>
      <c r="F58" s="83">
        <f t="shared" si="5"/>
        <v>1.1284888109893048</v>
      </c>
      <c r="G58" s="83">
        <f t="shared" si="6"/>
        <v>1.3326587035881685</v>
      </c>
      <c r="H58" s="83">
        <f t="shared" si="6"/>
        <v>1.0029780761241716</v>
      </c>
      <c r="I58" s="83">
        <f t="shared" si="6"/>
        <v>0.42400857974608891</v>
      </c>
      <c r="J58" s="83">
        <f t="shared" si="6"/>
        <v>0.51105682452181067</v>
      </c>
      <c r="K58" s="83">
        <f t="shared" si="6"/>
        <v>1.0398807564279313</v>
      </c>
      <c r="L58" s="83">
        <f t="shared" si="6"/>
        <v>0.63311409635679361</v>
      </c>
      <c r="M58" s="83">
        <f t="shared" si="6"/>
        <v>1.0669242535382677</v>
      </c>
      <c r="N58" s="83">
        <f t="shared" si="6"/>
        <v>1.287304715614247</v>
      </c>
    </row>
    <row r="59" spans="2:23" ht="15.75" thickBot="1" x14ac:dyDescent="0.3"/>
    <row r="60" spans="2:23" x14ac:dyDescent="0.25">
      <c r="C60" s="84" t="s">
        <v>74</v>
      </c>
      <c r="D60" s="85"/>
      <c r="E60" s="84" t="s">
        <v>75</v>
      </c>
      <c r="F60" s="85"/>
      <c r="G60" s="84" t="s">
        <v>76</v>
      </c>
      <c r="H60" s="85"/>
      <c r="I60" s="84" t="s">
        <v>77</v>
      </c>
      <c r="J60" s="85"/>
      <c r="K60" s="84" t="s">
        <v>78</v>
      </c>
      <c r="L60" s="85"/>
      <c r="M60" s="84" t="s">
        <v>79</v>
      </c>
      <c r="N60" s="85"/>
      <c r="O60" s="84" t="s">
        <v>80</v>
      </c>
      <c r="P60" s="85"/>
      <c r="Q60" s="84" t="s">
        <v>81</v>
      </c>
      <c r="R60" s="85"/>
      <c r="S60" s="84" t="s">
        <v>82</v>
      </c>
      <c r="T60" s="85"/>
      <c r="U60" s="84" t="s">
        <v>83</v>
      </c>
      <c r="V60" s="85"/>
      <c r="W60" s="18" t="s">
        <v>94</v>
      </c>
    </row>
    <row r="61" spans="2:23" x14ac:dyDescent="0.25">
      <c r="C61" s="10" t="s">
        <v>64</v>
      </c>
      <c r="D61" s="11" t="s">
        <v>85</v>
      </c>
      <c r="E61" s="10" t="s">
        <v>64</v>
      </c>
      <c r="F61" s="11" t="s">
        <v>86</v>
      </c>
      <c r="G61" s="10" t="s">
        <v>64</v>
      </c>
      <c r="H61" s="11" t="s">
        <v>65</v>
      </c>
      <c r="I61" s="10" t="s">
        <v>64</v>
      </c>
      <c r="J61" s="11" t="s">
        <v>66</v>
      </c>
      <c r="K61" s="10" t="s">
        <v>64</v>
      </c>
      <c r="L61" s="11" t="s">
        <v>67</v>
      </c>
      <c r="M61" s="10" t="s">
        <v>64</v>
      </c>
      <c r="N61" s="11" t="s">
        <v>68</v>
      </c>
      <c r="O61" s="10" t="s">
        <v>64</v>
      </c>
      <c r="P61" s="11" t="s">
        <v>69</v>
      </c>
      <c r="Q61" s="10" t="s">
        <v>64</v>
      </c>
      <c r="R61" s="11" t="s">
        <v>70</v>
      </c>
      <c r="S61" s="10" t="s">
        <v>64</v>
      </c>
      <c r="T61" s="11" t="s">
        <v>71</v>
      </c>
      <c r="U61" s="10" t="s">
        <v>64</v>
      </c>
      <c r="V61" s="11" t="s">
        <v>72</v>
      </c>
      <c r="W61" s="19"/>
    </row>
    <row r="62" spans="2:23" x14ac:dyDescent="0.25">
      <c r="C62" s="10" t="s">
        <v>25</v>
      </c>
      <c r="D62" s="11">
        <v>0.35399999999999998</v>
      </c>
      <c r="E62" s="10" t="s">
        <v>28</v>
      </c>
      <c r="F62" s="11">
        <v>0.14000000000000001</v>
      </c>
      <c r="G62" s="10" t="s">
        <v>26</v>
      </c>
      <c r="H62" s="11">
        <v>-0.10100000000000001</v>
      </c>
      <c r="I62" s="10" t="s">
        <v>26</v>
      </c>
      <c r="J62" s="11">
        <v>0.68100000000000005</v>
      </c>
      <c r="K62" s="10" t="s">
        <v>26</v>
      </c>
      <c r="L62" s="11">
        <v>1.417</v>
      </c>
      <c r="M62" s="10" t="s">
        <v>26</v>
      </c>
      <c r="N62" s="11">
        <v>0.84599999999999997</v>
      </c>
      <c r="O62" s="10" t="s">
        <v>29</v>
      </c>
      <c r="P62" s="11">
        <v>1.256</v>
      </c>
      <c r="Q62" s="10" t="s">
        <v>29</v>
      </c>
      <c r="R62" s="11">
        <v>-0.51500000000000001</v>
      </c>
      <c r="S62" s="10" t="s">
        <v>29</v>
      </c>
      <c r="T62" s="11">
        <v>2.4590000000000001</v>
      </c>
      <c r="U62" s="10" t="s">
        <v>29</v>
      </c>
      <c r="V62" s="11">
        <v>1.917</v>
      </c>
      <c r="W62" s="19"/>
    </row>
    <row r="63" spans="2:23" x14ac:dyDescent="0.25">
      <c r="C63" s="10" t="s">
        <v>24</v>
      </c>
      <c r="D63" s="11">
        <v>-1.7999999999999999E-2</v>
      </c>
      <c r="E63" s="10" t="s">
        <v>27</v>
      </c>
      <c r="F63" s="11">
        <v>0.20100000000000001</v>
      </c>
      <c r="G63" s="10" t="s">
        <v>29</v>
      </c>
      <c r="H63" s="11">
        <v>0.89700000000000002</v>
      </c>
      <c r="I63" s="10" t="s">
        <v>29</v>
      </c>
      <c r="J63" s="11">
        <v>-0.33</v>
      </c>
      <c r="K63" s="10" t="s">
        <v>27</v>
      </c>
      <c r="L63" s="11">
        <v>0.2</v>
      </c>
      <c r="M63" s="10" t="s">
        <v>24</v>
      </c>
      <c r="N63" s="11">
        <v>0.79600000000000004</v>
      </c>
      <c r="O63" s="10" t="s">
        <v>26</v>
      </c>
      <c r="P63" s="11">
        <v>0.57299999999999995</v>
      </c>
      <c r="Q63" s="10" t="s">
        <v>26</v>
      </c>
      <c r="R63" s="11">
        <v>-0.56899999999999995</v>
      </c>
      <c r="S63" s="10" t="s">
        <v>26</v>
      </c>
      <c r="T63" s="11">
        <v>1.3029999999999999</v>
      </c>
      <c r="U63" s="10" t="s">
        <v>25</v>
      </c>
      <c r="V63" s="11">
        <v>0.67</v>
      </c>
      <c r="W63" s="19"/>
    </row>
    <row r="64" spans="2:23" x14ac:dyDescent="0.25">
      <c r="C64" s="10" t="s">
        <v>23</v>
      </c>
      <c r="D64" s="11">
        <v>0.20399999999999999</v>
      </c>
      <c r="E64" s="10" t="s">
        <v>25</v>
      </c>
      <c r="F64" s="11">
        <v>0.13800000000000001</v>
      </c>
      <c r="G64" s="10" t="s">
        <v>27</v>
      </c>
      <c r="H64" s="11">
        <v>0.55200000000000005</v>
      </c>
      <c r="I64" s="10" t="s">
        <v>27</v>
      </c>
      <c r="J64" s="11">
        <v>0.26300000000000001</v>
      </c>
      <c r="K64" s="10" t="s">
        <v>28</v>
      </c>
      <c r="L64" s="11">
        <v>0.20799999999999999</v>
      </c>
      <c r="M64" s="10" t="s">
        <v>23</v>
      </c>
      <c r="N64" s="11">
        <v>0.39600000000000002</v>
      </c>
      <c r="O64" s="10" t="s">
        <v>27</v>
      </c>
      <c r="P64" s="11">
        <v>5.8000000000000003E-2</v>
      </c>
      <c r="Q64" s="10" t="s">
        <v>23</v>
      </c>
      <c r="R64" s="11">
        <v>-0.28399999999999997</v>
      </c>
      <c r="S64" s="10" t="s">
        <v>23</v>
      </c>
      <c r="T64" s="11">
        <v>0.56999999999999995</v>
      </c>
      <c r="U64" s="10" t="s">
        <v>23</v>
      </c>
      <c r="V64" s="11">
        <v>0.15</v>
      </c>
      <c r="W64" s="19"/>
    </row>
    <row r="65" spans="3:25" x14ac:dyDescent="0.25">
      <c r="C65" s="10" t="s">
        <v>13</v>
      </c>
      <c r="D65" s="11">
        <v>1.341</v>
      </c>
      <c r="E65" s="10" t="s">
        <v>29</v>
      </c>
      <c r="F65" s="11">
        <v>2.4420000000000002</v>
      </c>
      <c r="G65" s="10" t="s">
        <v>28</v>
      </c>
      <c r="H65" s="11">
        <v>0.50600000000000001</v>
      </c>
      <c r="I65" s="10" t="s">
        <v>28</v>
      </c>
      <c r="J65" s="11">
        <v>0.33100000000000002</v>
      </c>
      <c r="K65" s="10" t="s">
        <v>29</v>
      </c>
      <c r="L65" s="11">
        <v>0.70499999999999996</v>
      </c>
      <c r="M65" s="10" t="s">
        <v>29</v>
      </c>
      <c r="N65" s="11">
        <v>1.1579999999999999</v>
      </c>
      <c r="O65" s="10" t="s">
        <v>24</v>
      </c>
      <c r="P65" s="11">
        <v>0.377</v>
      </c>
      <c r="Q65" s="10" t="s">
        <v>24</v>
      </c>
      <c r="R65" s="11">
        <v>-0.28599999999999998</v>
      </c>
      <c r="S65" s="10" t="s">
        <v>24</v>
      </c>
      <c r="T65" s="11">
        <v>0.53900000000000003</v>
      </c>
      <c r="U65" s="10" t="s">
        <v>26</v>
      </c>
      <c r="V65" s="11">
        <v>0.154</v>
      </c>
      <c r="W65" s="19"/>
    </row>
    <row r="66" spans="3:25" ht="20.25" thickBot="1" x14ac:dyDescent="0.35">
      <c r="C66" s="20"/>
      <c r="D66" s="21">
        <f>AVERAGE(D62:D65)*100</f>
        <v>47.024999999999991</v>
      </c>
      <c r="E66" s="22"/>
      <c r="F66" s="21">
        <f>AVERAGE(F62:F65)*100</f>
        <v>73.025000000000006</v>
      </c>
      <c r="G66" s="22"/>
      <c r="H66" s="21">
        <f>AVERAGE(H62:H65)*100</f>
        <v>46.35</v>
      </c>
      <c r="I66" s="22"/>
      <c r="J66" s="21">
        <f>AVERAGE(J62:J65)*100</f>
        <v>23.625</v>
      </c>
      <c r="K66" s="22"/>
      <c r="L66" s="21">
        <f>AVERAGE(L62:L65)*100</f>
        <v>63.249999999999993</v>
      </c>
      <c r="M66" s="22"/>
      <c r="N66" s="21">
        <f>AVERAGE(N62:N65)*100</f>
        <v>79.899999999999991</v>
      </c>
      <c r="O66" s="22"/>
      <c r="P66" s="21">
        <f>AVERAGE(P62:P65)*100</f>
        <v>56.600000000000009</v>
      </c>
      <c r="Q66" s="22"/>
      <c r="R66" s="23">
        <f>AVERAGE(R62:R65)*100</f>
        <v>-41.35</v>
      </c>
      <c r="S66" s="22"/>
      <c r="T66" s="21">
        <f>AVERAGE(T62:T65)*100</f>
        <v>121.77499999999999</v>
      </c>
      <c r="U66" s="22"/>
      <c r="V66" s="21">
        <f>AVERAGE(V62:V65)*100</f>
        <v>72.275000000000006</v>
      </c>
      <c r="W66" s="24">
        <f>AVERAGE(D66:V66)</f>
        <v>54.247500000000002</v>
      </c>
      <c r="Y66" t="s">
        <v>88</v>
      </c>
    </row>
  </sheetData>
  <mergeCells count="21">
    <mergeCell ref="L25:M25"/>
    <mergeCell ref="B25:C25"/>
    <mergeCell ref="D25:E25"/>
    <mergeCell ref="F25:G25"/>
    <mergeCell ref="H25:I25"/>
    <mergeCell ref="J25:K25"/>
    <mergeCell ref="N25:O25"/>
    <mergeCell ref="P25:Q25"/>
    <mergeCell ref="R25:S25"/>
    <mergeCell ref="T25:U25"/>
    <mergeCell ref="V25:W25"/>
    <mergeCell ref="S60:T60"/>
    <mergeCell ref="U60:V60"/>
    <mergeCell ref="C60:D60"/>
    <mergeCell ref="E60:F60"/>
    <mergeCell ref="G60:H60"/>
    <mergeCell ref="I60:J60"/>
    <mergeCell ref="K60:L60"/>
    <mergeCell ref="M60:N60"/>
    <mergeCell ref="O60:P60"/>
    <mergeCell ref="Q60:R6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8876-EBC7-4420-BB13-C09E2FE4F9F7}">
  <dimension ref="B2:AX90"/>
  <sheetViews>
    <sheetView workbookViewId="0">
      <selection activeCell="O19" sqref="O19"/>
    </sheetView>
  </sheetViews>
  <sheetFormatPr defaultRowHeight="15" x14ac:dyDescent="0.25"/>
  <cols>
    <col min="17" max="17" width="20.140625" bestFit="1" customWidth="1"/>
    <col min="30" max="30" width="15.28515625" bestFit="1" customWidth="1"/>
    <col min="32" max="32" width="18.5703125" customWidth="1"/>
    <col min="33" max="34" width="9.140625" customWidth="1"/>
    <col min="38" max="38" width="9.140625" customWidth="1"/>
    <col min="49" max="49" width="11.28515625" customWidth="1"/>
  </cols>
  <sheetData>
    <row r="2" spans="2:44" x14ac:dyDescent="0.25">
      <c r="B2" t="s">
        <v>89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Q2" s="12" t="s">
        <v>90</v>
      </c>
      <c r="R2" s="12">
        <v>2013</v>
      </c>
      <c r="S2" s="12">
        <v>2014</v>
      </c>
      <c r="T2" s="12">
        <v>2015</v>
      </c>
      <c r="U2" s="12">
        <v>2016</v>
      </c>
      <c r="V2" s="12">
        <v>2017</v>
      </c>
      <c r="W2" s="12">
        <v>2018</v>
      </c>
      <c r="X2" s="12">
        <v>2019</v>
      </c>
      <c r="Y2" s="12">
        <v>2020</v>
      </c>
      <c r="Z2" s="12">
        <v>2021</v>
      </c>
      <c r="AA2" s="12">
        <v>2022</v>
      </c>
      <c r="AB2" s="12">
        <v>2023</v>
      </c>
      <c r="AC2" s="12">
        <v>2024</v>
      </c>
      <c r="AF2" s="46" t="s">
        <v>101</v>
      </c>
      <c r="AG2" s="46">
        <v>2013</v>
      </c>
      <c r="AH2" s="46">
        <v>2014</v>
      </c>
      <c r="AI2" s="46">
        <v>2015</v>
      </c>
      <c r="AJ2" s="46">
        <v>2016</v>
      </c>
      <c r="AK2" s="46">
        <v>2017</v>
      </c>
      <c r="AL2" s="46">
        <v>2018</v>
      </c>
      <c r="AM2" s="46">
        <v>2019</v>
      </c>
      <c r="AN2" s="46">
        <v>2020</v>
      </c>
      <c r="AO2" s="46">
        <v>2021</v>
      </c>
      <c r="AP2" s="46">
        <v>2022</v>
      </c>
      <c r="AQ2" s="46">
        <v>2023</v>
      </c>
      <c r="AR2" s="46">
        <v>2024</v>
      </c>
    </row>
    <row r="3" spans="2:44" x14ac:dyDescent="0.25">
      <c r="B3" t="s">
        <v>6</v>
      </c>
      <c r="C3">
        <v>2</v>
      </c>
      <c r="D3">
        <v>2.5</v>
      </c>
      <c r="E3">
        <v>4</v>
      </c>
      <c r="F3">
        <v>3</v>
      </c>
      <c r="G3">
        <v>2</v>
      </c>
      <c r="H3">
        <v>1.5</v>
      </c>
      <c r="I3">
        <v>2.5</v>
      </c>
      <c r="J3">
        <v>1.5</v>
      </c>
      <c r="K3">
        <v>1</v>
      </c>
      <c r="L3">
        <v>2</v>
      </c>
      <c r="M3">
        <v>1.5</v>
      </c>
      <c r="N3">
        <v>1.5</v>
      </c>
      <c r="Q3" s="12" t="s">
        <v>6</v>
      </c>
      <c r="R3" s="48">
        <f t="shared" ref="R3:R22" si="0">(_xlfn.XLOOKUP(Q3,$B$3:$B$22,$C$3:$C$22))*0.2+(_xlfn.XLOOKUP(Q3,$B$48:$B$67,$C$48:$C$67)*0.8)</f>
        <v>3.6</v>
      </c>
      <c r="S3" s="48">
        <f t="shared" ref="S3:S22" si="1">(_xlfn.XLOOKUP(Q3,$B$3:$B$22,$D$3:$D$22))*0.2+(_xlfn.XLOOKUP(Q3,$B$48:$B$67,$D$48:$D$67)*0.8)</f>
        <v>3.7</v>
      </c>
      <c r="T3" s="48">
        <f t="shared" ref="T3:T22" si="2">(_xlfn.XLOOKUP(Q3,$B$3:$B$22,$E$3:$E$22))*0.2+(_xlfn.XLOOKUP(Q3,$B$48:$B$67,$E$48:$E$67)*0.8)</f>
        <v>2.4000000000000004</v>
      </c>
      <c r="U3" s="48">
        <f t="shared" ref="U3:U22" si="3">(_xlfn.XLOOKUP(Q3,$B$3:$B$22,$F$3:$F$22))*0.2+(_xlfn.XLOOKUP(Q3,$B$48:$B$67,$F$48:$F$67)*0.8)</f>
        <v>3.0000000000000004</v>
      </c>
      <c r="V3" s="48">
        <f t="shared" ref="V3:V22" si="4">(_xlfn.XLOOKUP(Q3,$B$3:$B$22,$G$3:$G$22))*0.2+(_xlfn.XLOOKUP(Q3,$B$48:$B$67,$G$48:$G$67)*0.8)</f>
        <v>4.4000000000000004</v>
      </c>
      <c r="W3" s="48">
        <f t="shared" ref="W3:W22" si="5">(_xlfn.XLOOKUP(Q3,$B$3:$B$22,$H$3:$H$22))*0.2+(_xlfn.XLOOKUP(Q3,$B$48:$B$67,$H$48:$H$67)*0.8)</f>
        <v>4.3</v>
      </c>
      <c r="X3" s="48">
        <f t="shared" ref="X3:X22" si="6">(_xlfn.XLOOKUP(Q3,$B$3:$B$22,$I$3:$I$22))*0.2+(_xlfn.XLOOKUP(Q3,$B$48:$B$67,$I$48:$I$67)*0.8)</f>
        <v>2.1</v>
      </c>
      <c r="Y3" s="48">
        <f t="shared" ref="Y3:Y22" si="7">(_xlfn.XLOOKUP(Q3,$B$3:$B$22,$J$3:$J$22))*0.2+(_xlfn.XLOOKUP(Q3,$B$48:$B$67,$J$48:$J$67)*0.8)</f>
        <v>2.7</v>
      </c>
      <c r="Z3" s="48">
        <f t="shared" ref="Z3:Z22" si="8">(_xlfn.XLOOKUP(Q3,$B$3:$B$22,$K$3:$K$22))*0.2+(_xlfn.XLOOKUP(Q3,$B$48:$B$67,$K$48:$K$67)*0.8)</f>
        <v>3.4000000000000004</v>
      </c>
      <c r="AA3" s="49">
        <f t="shared" ref="AA3:AA22" si="9">(_xlfn.XLOOKUP(Q3,$B$3:$B$22,$L$3:$L$22))*0.2+(_xlfn.XLOOKUP(Q3,$B$48:$B$67,$L$48:$L$67)*0.8)</f>
        <v>1.2000000000000002</v>
      </c>
      <c r="AB3" s="48">
        <f t="shared" ref="AB3:AB22" si="10">(_xlfn.XLOOKUP(Q3,$B$3:$B$22,$M$3:$M$22))*0.2+(_xlfn.XLOOKUP(Q3,$B$48:$B$67,$M$48:$M$67)*0.8)</f>
        <v>4.3</v>
      </c>
      <c r="AC3" s="48">
        <f t="shared" ref="AC3:AC22" si="11">(_xlfn.XLOOKUP(Q3,$B$3:$B$22,$N$3:$N$22))*0.2+(_xlfn.XLOOKUP(Q3,$B$48:$B$67,$N$48:$N$67)*0.8)</f>
        <v>3.5</v>
      </c>
      <c r="AF3" s="46" t="s">
        <v>6</v>
      </c>
      <c r="AG3" s="46"/>
      <c r="AH3" s="46"/>
      <c r="AI3" s="58">
        <f>(_xlfn.XLOOKUP(AF3,$B$25:$B$44,$E$25:$E$44))*0.2+(_xlfn.XLOOKUP(AF3,$B$71:$B$90,$E$71:$E$90)*0.8)</f>
        <v>3.2333333333333338</v>
      </c>
      <c r="AJ3" s="58">
        <f>(_xlfn.XLOOKUP(AF3,$B$25:$B$44,$F$25:$F$44))*0.2+(_xlfn.XLOOKUP(AF3,$B$71:$B$90,$F$71:$F$90)*0.8)</f>
        <v>3.0333333333333337</v>
      </c>
      <c r="AK3" s="58">
        <f>(_xlfn.XLOOKUP(AF3,$B$25:$B$44,$G$25:$G$44))*0.2+(_xlfn.XLOOKUP(AF3,$B$71:$B$90,$G$71:$G$90)*0.8)</f>
        <v>3.2666666666666671</v>
      </c>
      <c r="AL3" s="58">
        <f>(_xlfn.XLOOKUP(AF3,$B$25:$B$44,$H$25:$H$44))*0.2+(_xlfn.XLOOKUP(AF3,$B$71:$B$90,$H$71:$H$90)*0.8)</f>
        <v>3.9000000000000004</v>
      </c>
      <c r="AM3" s="58">
        <f>(_xlfn.XLOOKUP(AF3,$B$25:$B$44,$I$25:$I$44))*0.2+(_xlfn.XLOOKUP(AF3,$B$71:$B$90,$I$71:$I$90)*0.8)</f>
        <v>3.6</v>
      </c>
      <c r="AN3" s="58">
        <f>(_xlfn.XLOOKUP(AF3,$B$25:$B$44,$J$25:$J$44))*0.2+(_xlfn.XLOOKUP(AF3,$B$71:$B$90,$J$71:$J$90)*0.8)</f>
        <v>3.0333333333333337</v>
      </c>
      <c r="AO3" s="58">
        <f>(_xlfn.XLOOKUP(AF3,$B$25:$B$44,$K$25:$K$44))*0.2+(_xlfn.XLOOKUP(AF3,$B$71:$B$90,$K$71:$K$90)*0.8)</f>
        <v>2.7333333333333338</v>
      </c>
      <c r="AP3" s="59">
        <f>(_xlfn.XLOOKUP(AF3,$B$25:$B$44,$L$25:$L$44))*0.2+(_xlfn.XLOOKUP(AF3,$B$71:$B$90,$L$71:$L$90)*0.8)</f>
        <v>2.4333333333333336</v>
      </c>
      <c r="AQ3" s="58">
        <f>(_xlfn.XLOOKUP(AF3,$B$25:$B$44,$M$25:$M$44))*0.2+(_xlfn.XLOOKUP(AF3,$B$71:$B$90,$M$71:$M$90)*0.8)</f>
        <v>2.9666666666666668</v>
      </c>
      <c r="AR3" s="58">
        <f>(_xlfn.XLOOKUP(AF3,$B$25:$B$44,$N$25:$N$44))*0.2+(_xlfn.XLOOKUP(AF3,$B$71:$B$90,$N$71:$N$90)*0.8)</f>
        <v>3.0000000000000004</v>
      </c>
    </row>
    <row r="4" spans="2:44" x14ac:dyDescent="0.25">
      <c r="B4" t="s">
        <v>15</v>
      </c>
      <c r="C4">
        <v>1.5</v>
      </c>
      <c r="D4">
        <v>1</v>
      </c>
      <c r="E4">
        <v>1.5</v>
      </c>
      <c r="F4">
        <v>1.5</v>
      </c>
      <c r="G4">
        <v>1</v>
      </c>
      <c r="H4">
        <v>1</v>
      </c>
      <c r="I4">
        <v>2</v>
      </c>
      <c r="J4">
        <v>1.5</v>
      </c>
      <c r="K4">
        <v>1.5</v>
      </c>
      <c r="L4">
        <v>2</v>
      </c>
      <c r="M4">
        <v>1</v>
      </c>
      <c r="N4">
        <v>1</v>
      </c>
      <c r="Q4" s="12" t="s">
        <v>15</v>
      </c>
      <c r="R4" s="48">
        <f t="shared" si="0"/>
        <v>4.3</v>
      </c>
      <c r="S4" s="48">
        <f t="shared" si="1"/>
        <v>2.6000000000000005</v>
      </c>
      <c r="T4" s="48">
        <f t="shared" si="2"/>
        <v>3.5</v>
      </c>
      <c r="U4" s="49">
        <f t="shared" si="3"/>
        <v>1.9000000000000001</v>
      </c>
      <c r="V4" s="48">
        <f t="shared" si="4"/>
        <v>2.6000000000000005</v>
      </c>
      <c r="W4" s="48">
        <f t="shared" si="5"/>
        <v>3.4000000000000004</v>
      </c>
      <c r="X4" s="48">
        <f t="shared" si="6"/>
        <v>3.6</v>
      </c>
      <c r="Y4" s="48">
        <f t="shared" si="7"/>
        <v>4.3</v>
      </c>
      <c r="Z4" s="48">
        <f t="shared" si="8"/>
        <v>1.9000000000000001</v>
      </c>
      <c r="AA4" s="49">
        <f t="shared" si="9"/>
        <v>1.2000000000000002</v>
      </c>
      <c r="AB4" s="48">
        <f t="shared" si="10"/>
        <v>3.4000000000000004</v>
      </c>
      <c r="AC4" s="48">
        <f t="shared" si="11"/>
        <v>3.4000000000000004</v>
      </c>
      <c r="AF4" s="46" t="s">
        <v>15</v>
      </c>
      <c r="AG4" s="46"/>
      <c r="AH4" s="46"/>
      <c r="AI4" s="58">
        <f t="shared" ref="AI4:AI22" si="12">(_xlfn.XLOOKUP(AF4,$B$25:$B$44,$E$25:$E$44))*0.2+(_xlfn.XLOOKUP(AF4,$B$71:$B$90,$E$71:$E$90)*0.8)</f>
        <v>3.4666666666666668</v>
      </c>
      <c r="AJ4" s="58">
        <f t="shared" ref="AJ4:AJ22" si="13">(_xlfn.XLOOKUP(AF4,$B$25:$B$44,$F$25:$F$44))*0.2+(_xlfn.XLOOKUP(AF4,$B$71:$B$90,$F$71:$F$90)*0.8)</f>
        <v>2.666666666666667</v>
      </c>
      <c r="AK4" s="58">
        <f t="shared" ref="AK4:AK22" si="14">(_xlfn.XLOOKUP(AF4,$B$25:$B$44,$G$25:$G$44))*0.2+(_xlfn.XLOOKUP(AF4,$B$71:$B$90,$G$71:$G$90)*0.8)</f>
        <v>2.666666666666667</v>
      </c>
      <c r="AL4" s="58">
        <f t="shared" ref="AL4:AL22" si="15">(_xlfn.XLOOKUP(AF4,$B$25:$B$44,$H$25:$H$44))*0.2+(_xlfn.XLOOKUP(AF4,$B$71:$B$90,$H$71:$H$90)*0.8)</f>
        <v>2.6333333333333337</v>
      </c>
      <c r="AM4" s="58">
        <f t="shared" ref="AM4:AM22" si="16">(_xlfn.XLOOKUP(AF4,$B$25:$B$44,$I$25:$I$44))*0.2+(_xlfn.XLOOKUP(AF4,$B$71:$B$90,$I$71:$I$90)*0.8)</f>
        <v>3.2</v>
      </c>
      <c r="AN4" s="58">
        <f t="shared" ref="AN4:AN22" si="17">(_xlfn.XLOOKUP(AF4,$B$25:$B$44,$J$25:$J$44))*0.2+(_xlfn.XLOOKUP(AF4,$B$71:$B$90,$J$71:$J$90)*0.8)</f>
        <v>3.7666666666666666</v>
      </c>
      <c r="AO4" s="58">
        <f t="shared" ref="AO4:AO22" si="18">(_xlfn.XLOOKUP(AF4,$B$25:$B$44,$K$25:$K$44))*0.2+(_xlfn.XLOOKUP(AF4,$B$71:$B$90,$K$71:$K$90)*0.8)</f>
        <v>3.2666666666666671</v>
      </c>
      <c r="AP4" s="59">
        <f t="shared" ref="AP4:AP22" si="19">(_xlfn.XLOOKUP(AF4,$B$25:$B$44,$L$25:$L$44))*0.2+(_xlfn.XLOOKUP(AF4,$B$71:$B$90,$L$71:$L$90)*0.8)</f>
        <v>2.4666666666666668</v>
      </c>
      <c r="AQ4" s="59">
        <f t="shared" ref="AQ4:AQ22" si="20">(_xlfn.XLOOKUP(AF4,$B$25:$B$44,$M$25:$M$44))*0.2+(_xlfn.XLOOKUP(AF4,$B$71:$B$90,$M$71:$M$90)*0.8)</f>
        <v>2.166666666666667</v>
      </c>
      <c r="AR4" s="58">
        <f t="shared" ref="AR4:AR22" si="21">(_xlfn.XLOOKUP(AF4,$B$25:$B$44,$N$25:$N$44))*0.2+(_xlfn.XLOOKUP(AF4,$B$71:$B$90,$N$71:$N$90)*0.8)</f>
        <v>2.666666666666667</v>
      </c>
    </row>
    <row r="5" spans="2:44" x14ac:dyDescent="0.25">
      <c r="B5" t="s">
        <v>16</v>
      </c>
      <c r="C5">
        <v>5</v>
      </c>
      <c r="D5">
        <v>4.5</v>
      </c>
      <c r="E5">
        <v>5</v>
      </c>
      <c r="F5">
        <v>1</v>
      </c>
      <c r="G5">
        <v>1</v>
      </c>
      <c r="H5">
        <v>1.5</v>
      </c>
      <c r="I5">
        <v>1</v>
      </c>
      <c r="J5">
        <v>1</v>
      </c>
      <c r="K5">
        <v>1.5</v>
      </c>
      <c r="L5">
        <v>1.5</v>
      </c>
      <c r="M5">
        <v>1</v>
      </c>
      <c r="N5">
        <v>3</v>
      </c>
      <c r="Q5" s="12" t="s">
        <v>16</v>
      </c>
      <c r="R5" s="49">
        <f t="shared" si="0"/>
        <v>1.8</v>
      </c>
      <c r="S5" s="48">
        <f t="shared" si="1"/>
        <v>2.5</v>
      </c>
      <c r="T5" s="48">
        <f t="shared" si="2"/>
        <v>4.2</v>
      </c>
      <c r="U5" s="48">
        <f t="shared" si="3"/>
        <v>4.2</v>
      </c>
      <c r="V5" s="48">
        <f t="shared" si="4"/>
        <v>3.4000000000000004</v>
      </c>
      <c r="W5" s="48">
        <f t="shared" si="5"/>
        <v>2.7</v>
      </c>
      <c r="X5" s="48">
        <f t="shared" si="6"/>
        <v>4.2</v>
      </c>
      <c r="Y5" s="48">
        <f t="shared" si="7"/>
        <v>4.2</v>
      </c>
      <c r="Z5" s="48">
        <f t="shared" si="8"/>
        <v>4.3</v>
      </c>
      <c r="AA5" s="49">
        <f t="shared" si="9"/>
        <v>1.1000000000000001</v>
      </c>
      <c r="AB5" s="48">
        <f t="shared" si="10"/>
        <v>3.4000000000000004</v>
      </c>
      <c r="AC5" s="48">
        <f t="shared" si="11"/>
        <v>4.5999999999999996</v>
      </c>
      <c r="AF5" s="46" t="s">
        <v>16</v>
      </c>
      <c r="AG5" s="46"/>
      <c r="AH5" s="46"/>
      <c r="AI5" s="58">
        <f t="shared" si="12"/>
        <v>2.8333333333333335</v>
      </c>
      <c r="AJ5" s="58">
        <f t="shared" si="13"/>
        <v>3.6333333333333337</v>
      </c>
      <c r="AK5" s="58">
        <f t="shared" si="14"/>
        <v>3.9333333333333336</v>
      </c>
      <c r="AL5" s="58">
        <f t="shared" si="15"/>
        <v>3.4333333333333336</v>
      </c>
      <c r="AM5" s="58">
        <f t="shared" si="16"/>
        <v>3.4333333333333336</v>
      </c>
      <c r="AN5" s="58">
        <f t="shared" si="17"/>
        <v>3.7</v>
      </c>
      <c r="AO5" s="58">
        <f t="shared" si="18"/>
        <v>4.2333333333333334</v>
      </c>
      <c r="AP5" s="58">
        <f t="shared" si="19"/>
        <v>3.2</v>
      </c>
      <c r="AQ5" s="58">
        <f t="shared" si="20"/>
        <v>2.9333333333333336</v>
      </c>
      <c r="AR5" s="58">
        <f t="shared" si="21"/>
        <v>3.0333333333333337</v>
      </c>
    </row>
    <row r="6" spans="2:44" x14ac:dyDescent="0.25">
      <c r="B6" t="s">
        <v>7</v>
      </c>
      <c r="C6">
        <v>1</v>
      </c>
      <c r="D6">
        <v>1</v>
      </c>
      <c r="E6">
        <v>1</v>
      </c>
      <c r="F6">
        <v>2</v>
      </c>
      <c r="G6">
        <v>4</v>
      </c>
      <c r="H6">
        <v>1.5</v>
      </c>
      <c r="I6">
        <v>2</v>
      </c>
      <c r="J6">
        <v>2</v>
      </c>
      <c r="K6">
        <v>1.5</v>
      </c>
      <c r="L6">
        <v>1.5</v>
      </c>
      <c r="M6">
        <v>2</v>
      </c>
      <c r="N6">
        <v>1</v>
      </c>
      <c r="Q6" s="12" t="s">
        <v>7</v>
      </c>
      <c r="R6" s="48">
        <f t="shared" si="0"/>
        <v>2.6000000000000005</v>
      </c>
      <c r="S6" s="49">
        <f t="shared" si="1"/>
        <v>1</v>
      </c>
      <c r="T6" s="48">
        <f t="shared" si="2"/>
        <v>3.4000000000000004</v>
      </c>
      <c r="U6" s="48">
        <f t="shared" si="3"/>
        <v>2.8000000000000003</v>
      </c>
      <c r="V6" s="48">
        <f t="shared" si="4"/>
        <v>3.2</v>
      </c>
      <c r="W6" s="48">
        <f t="shared" si="5"/>
        <v>1.9000000000000001</v>
      </c>
      <c r="X6" s="48">
        <f t="shared" si="6"/>
        <v>2.8000000000000003</v>
      </c>
      <c r="Y6" s="48">
        <f t="shared" si="7"/>
        <v>4.4000000000000004</v>
      </c>
      <c r="Z6" s="48">
        <f t="shared" si="8"/>
        <v>3.5</v>
      </c>
      <c r="AA6" s="49">
        <f t="shared" si="9"/>
        <v>1.1000000000000001</v>
      </c>
      <c r="AB6" s="48">
        <f t="shared" si="10"/>
        <v>4.4000000000000004</v>
      </c>
      <c r="AC6" s="48">
        <f t="shared" si="11"/>
        <v>2.6000000000000005</v>
      </c>
      <c r="AF6" s="46" t="s">
        <v>7</v>
      </c>
      <c r="AG6" s="46"/>
      <c r="AH6" s="46"/>
      <c r="AI6" s="58">
        <f t="shared" si="12"/>
        <v>2.3333333333333335</v>
      </c>
      <c r="AJ6" s="58">
        <f t="shared" si="13"/>
        <v>2.4</v>
      </c>
      <c r="AK6" s="58">
        <f t="shared" si="14"/>
        <v>3.1333333333333337</v>
      </c>
      <c r="AL6" s="58">
        <f t="shared" si="15"/>
        <v>2.6333333333333333</v>
      </c>
      <c r="AM6" s="58">
        <f t="shared" si="16"/>
        <v>2.6333333333333333</v>
      </c>
      <c r="AN6" s="58">
        <f t="shared" si="17"/>
        <v>3.0333333333333337</v>
      </c>
      <c r="AO6" s="58">
        <f t="shared" si="18"/>
        <v>3.5666666666666669</v>
      </c>
      <c r="AP6" s="58">
        <f t="shared" si="19"/>
        <v>3.0000000000000004</v>
      </c>
      <c r="AQ6" s="58">
        <f t="shared" si="20"/>
        <v>3.0000000000000004</v>
      </c>
      <c r="AR6" s="58">
        <f t="shared" si="21"/>
        <v>2.7</v>
      </c>
    </row>
    <row r="7" spans="2:44" x14ac:dyDescent="0.25">
      <c r="B7" t="s">
        <v>13</v>
      </c>
      <c r="C7">
        <v>3.5</v>
      </c>
      <c r="D7">
        <v>4.5</v>
      </c>
      <c r="E7">
        <v>5</v>
      </c>
      <c r="F7">
        <v>1</v>
      </c>
      <c r="G7">
        <v>4.5</v>
      </c>
      <c r="H7">
        <v>3</v>
      </c>
      <c r="I7">
        <v>1</v>
      </c>
      <c r="J7">
        <v>5</v>
      </c>
      <c r="K7">
        <v>1</v>
      </c>
      <c r="M7">
        <v>2</v>
      </c>
      <c r="N7">
        <v>1</v>
      </c>
      <c r="Q7" s="12" t="s">
        <v>13</v>
      </c>
      <c r="R7" s="48">
        <f t="shared" si="0"/>
        <v>2.3000000000000003</v>
      </c>
      <c r="S7" s="49">
        <f t="shared" si="1"/>
        <v>1.7000000000000002</v>
      </c>
      <c r="T7" s="48">
        <f t="shared" si="2"/>
        <v>5</v>
      </c>
      <c r="U7" s="48">
        <f t="shared" si="3"/>
        <v>4.2</v>
      </c>
      <c r="V7" s="48">
        <f t="shared" si="4"/>
        <v>2.5</v>
      </c>
      <c r="W7" s="48">
        <f t="shared" si="5"/>
        <v>4.5999999999999996</v>
      </c>
      <c r="X7" s="48">
        <f t="shared" si="6"/>
        <v>4.2</v>
      </c>
      <c r="Y7" s="48">
        <f t="shared" si="7"/>
        <v>2.6</v>
      </c>
      <c r="Z7" s="48">
        <f t="shared" si="8"/>
        <v>4.2</v>
      </c>
      <c r="AA7" s="48">
        <f t="shared" si="9"/>
        <v>2.4000000000000004</v>
      </c>
      <c r="AB7" s="48">
        <f t="shared" si="10"/>
        <v>2.8000000000000003</v>
      </c>
      <c r="AC7" s="48">
        <f t="shared" si="11"/>
        <v>4.2</v>
      </c>
      <c r="AF7" s="46" t="s">
        <v>13</v>
      </c>
      <c r="AG7" s="46"/>
      <c r="AH7" s="46"/>
      <c r="AI7" s="58">
        <f t="shared" si="12"/>
        <v>3</v>
      </c>
      <c r="AJ7" s="58">
        <f t="shared" si="13"/>
        <v>3.6333333333333337</v>
      </c>
      <c r="AK7" s="58">
        <f t="shared" si="14"/>
        <v>3.9000000000000004</v>
      </c>
      <c r="AL7" s="58">
        <f t="shared" si="15"/>
        <v>3.7666666666666671</v>
      </c>
      <c r="AM7" s="58">
        <f t="shared" si="16"/>
        <v>3.7666666666666671</v>
      </c>
      <c r="AN7" s="58">
        <f t="shared" si="17"/>
        <v>3.8000000000000003</v>
      </c>
      <c r="AO7" s="58">
        <f t="shared" si="18"/>
        <v>3.666666666666667</v>
      </c>
      <c r="AP7" s="58">
        <f t="shared" si="19"/>
        <v>3.2666666666666671</v>
      </c>
      <c r="AQ7" s="58">
        <f t="shared" si="20"/>
        <v>3.2333333333333334</v>
      </c>
      <c r="AR7" s="58">
        <f t="shared" si="21"/>
        <v>3.2333333333333334</v>
      </c>
    </row>
    <row r="8" spans="2:44" x14ac:dyDescent="0.25">
      <c r="B8" t="s">
        <v>5</v>
      </c>
      <c r="C8">
        <v>3</v>
      </c>
      <c r="D8">
        <v>3</v>
      </c>
      <c r="E8">
        <v>2.5</v>
      </c>
      <c r="F8">
        <v>2</v>
      </c>
      <c r="G8">
        <v>1.5</v>
      </c>
      <c r="H8">
        <v>1</v>
      </c>
      <c r="I8">
        <v>2.5</v>
      </c>
      <c r="J8">
        <v>1</v>
      </c>
      <c r="K8">
        <v>3.5</v>
      </c>
      <c r="L8">
        <v>2.5</v>
      </c>
      <c r="M8">
        <v>1</v>
      </c>
      <c r="N8">
        <v>1.5</v>
      </c>
      <c r="Q8" s="12" t="s">
        <v>5</v>
      </c>
      <c r="R8" s="48">
        <f t="shared" si="0"/>
        <v>4.5999999999999996</v>
      </c>
      <c r="S8" s="48">
        <f t="shared" si="1"/>
        <v>2.2000000000000002</v>
      </c>
      <c r="T8" s="48">
        <f t="shared" si="2"/>
        <v>4.5</v>
      </c>
      <c r="U8" s="48">
        <f t="shared" si="3"/>
        <v>2.8000000000000003</v>
      </c>
      <c r="V8" s="48">
        <f t="shared" si="4"/>
        <v>4.3</v>
      </c>
      <c r="W8" s="48">
        <f t="shared" si="5"/>
        <v>1.8</v>
      </c>
      <c r="X8" s="48">
        <f t="shared" si="6"/>
        <v>4.5</v>
      </c>
      <c r="Y8" s="48">
        <f t="shared" si="7"/>
        <v>3.4000000000000004</v>
      </c>
      <c r="Z8" s="48">
        <f t="shared" si="8"/>
        <v>3.1000000000000005</v>
      </c>
      <c r="AA8" s="48">
        <f t="shared" si="9"/>
        <v>2.9000000000000004</v>
      </c>
      <c r="AB8" s="48">
        <f t="shared" si="10"/>
        <v>3.4000000000000004</v>
      </c>
      <c r="AC8" s="48">
        <f t="shared" si="11"/>
        <v>2.7</v>
      </c>
      <c r="AF8" s="46" t="s">
        <v>5</v>
      </c>
      <c r="AG8" s="46"/>
      <c r="AH8" s="46"/>
      <c r="AI8" s="58">
        <f t="shared" si="12"/>
        <v>3.7666666666666671</v>
      </c>
      <c r="AJ8" s="58">
        <f t="shared" si="13"/>
        <v>3.166666666666667</v>
      </c>
      <c r="AK8" s="58">
        <f t="shared" si="14"/>
        <v>3.8666666666666667</v>
      </c>
      <c r="AL8" s="58">
        <f t="shared" si="15"/>
        <v>2.9666666666666668</v>
      </c>
      <c r="AM8" s="58">
        <f t="shared" si="16"/>
        <v>3.5333333333333337</v>
      </c>
      <c r="AN8" s="58">
        <f t="shared" si="17"/>
        <v>3.2333333333333334</v>
      </c>
      <c r="AO8" s="58">
        <f t="shared" si="18"/>
        <v>3.666666666666667</v>
      </c>
      <c r="AP8" s="58">
        <f t="shared" si="19"/>
        <v>3.1333333333333337</v>
      </c>
      <c r="AQ8" s="58">
        <f t="shared" si="20"/>
        <v>3.1333333333333337</v>
      </c>
      <c r="AR8" s="58">
        <f t="shared" si="21"/>
        <v>3.0000000000000004</v>
      </c>
    </row>
    <row r="9" spans="2:44" x14ac:dyDescent="0.25">
      <c r="B9" t="s">
        <v>14</v>
      </c>
      <c r="C9">
        <v>2.5</v>
      </c>
      <c r="D9">
        <v>2</v>
      </c>
      <c r="E9">
        <v>2</v>
      </c>
      <c r="F9">
        <v>2</v>
      </c>
      <c r="G9">
        <v>1.5</v>
      </c>
      <c r="H9">
        <v>3.5</v>
      </c>
      <c r="I9">
        <v>1.5</v>
      </c>
      <c r="J9">
        <v>1</v>
      </c>
      <c r="K9">
        <v>1.5</v>
      </c>
      <c r="L9">
        <v>4</v>
      </c>
      <c r="M9">
        <v>2</v>
      </c>
      <c r="N9">
        <v>2</v>
      </c>
      <c r="Q9" s="12" t="s">
        <v>14</v>
      </c>
      <c r="R9" s="48">
        <f t="shared" si="0"/>
        <v>4.5</v>
      </c>
      <c r="S9" s="48">
        <f t="shared" si="1"/>
        <v>2.8000000000000003</v>
      </c>
      <c r="T9" s="48">
        <f t="shared" si="2"/>
        <v>4.4000000000000004</v>
      </c>
      <c r="U9" s="48">
        <f t="shared" si="3"/>
        <v>3.6</v>
      </c>
      <c r="V9" s="48">
        <f t="shared" si="4"/>
        <v>4.3</v>
      </c>
      <c r="W9" s="48">
        <f t="shared" si="5"/>
        <v>3.9000000000000004</v>
      </c>
      <c r="X9" s="48">
        <f t="shared" si="6"/>
        <v>1.9000000000000001</v>
      </c>
      <c r="Y9" s="48">
        <f t="shared" si="7"/>
        <v>3.4000000000000004</v>
      </c>
      <c r="Z9" s="48">
        <f t="shared" si="8"/>
        <v>2.7</v>
      </c>
      <c r="AA9" s="48">
        <f t="shared" si="9"/>
        <v>2.4000000000000004</v>
      </c>
      <c r="AB9" s="48">
        <f t="shared" si="10"/>
        <v>2.8000000000000003</v>
      </c>
      <c r="AC9" s="49">
        <f t="shared" si="11"/>
        <v>1.2000000000000002</v>
      </c>
      <c r="AF9" s="46" t="s">
        <v>14</v>
      </c>
      <c r="AG9" s="46"/>
      <c r="AH9" s="46"/>
      <c r="AI9" s="58">
        <f t="shared" si="12"/>
        <v>3.9000000000000004</v>
      </c>
      <c r="AJ9" s="58">
        <f t="shared" si="13"/>
        <v>3.6</v>
      </c>
      <c r="AK9" s="58">
        <f t="shared" si="14"/>
        <v>4.1000000000000005</v>
      </c>
      <c r="AL9" s="58">
        <f t="shared" si="15"/>
        <v>3.9333333333333336</v>
      </c>
      <c r="AM9" s="58">
        <f t="shared" si="16"/>
        <v>3.3666666666666671</v>
      </c>
      <c r="AN9" s="58">
        <f t="shared" si="17"/>
        <v>3.0666666666666669</v>
      </c>
      <c r="AO9" s="58">
        <f t="shared" si="18"/>
        <v>2.666666666666667</v>
      </c>
      <c r="AP9" s="58">
        <f t="shared" si="19"/>
        <v>2.8333333333333339</v>
      </c>
      <c r="AQ9" s="59">
        <f t="shared" si="20"/>
        <v>2.6333333333333333</v>
      </c>
      <c r="AR9" s="59">
        <f t="shared" si="21"/>
        <v>2.1333333333333333</v>
      </c>
    </row>
    <row r="10" spans="2:44" x14ac:dyDescent="0.25">
      <c r="B10" t="s">
        <v>24</v>
      </c>
      <c r="C10">
        <v>1</v>
      </c>
      <c r="D10">
        <v>1.5</v>
      </c>
      <c r="E10">
        <v>1.5</v>
      </c>
      <c r="F10">
        <v>1</v>
      </c>
      <c r="G10">
        <v>1</v>
      </c>
      <c r="H10">
        <v>1.5</v>
      </c>
      <c r="I10">
        <v>1</v>
      </c>
      <c r="J10">
        <v>3.5</v>
      </c>
      <c r="K10">
        <v>3.5</v>
      </c>
      <c r="L10">
        <v>3.5</v>
      </c>
      <c r="M10">
        <v>3.5</v>
      </c>
      <c r="N10">
        <v>4.5</v>
      </c>
      <c r="Q10" s="12" t="s">
        <v>24</v>
      </c>
      <c r="R10" s="49">
        <f t="shared" si="0"/>
        <v>1.8</v>
      </c>
      <c r="S10" s="49">
        <f t="shared" si="1"/>
        <v>1.1000000000000001</v>
      </c>
      <c r="T10" s="48">
        <f t="shared" si="2"/>
        <v>2.7</v>
      </c>
      <c r="U10" s="48">
        <f t="shared" si="3"/>
        <v>2.6000000000000005</v>
      </c>
      <c r="V10" s="48">
        <f t="shared" si="4"/>
        <v>1.8</v>
      </c>
      <c r="W10" s="48">
        <f t="shared" si="5"/>
        <v>2.7</v>
      </c>
      <c r="X10" s="49">
        <f t="shared" si="6"/>
        <v>1</v>
      </c>
      <c r="Y10" s="49">
        <f t="shared" si="7"/>
        <v>1.5</v>
      </c>
      <c r="Z10" s="48">
        <f t="shared" si="8"/>
        <v>2.3000000000000003</v>
      </c>
      <c r="AA10" s="48">
        <f t="shared" si="9"/>
        <v>3.9000000000000004</v>
      </c>
      <c r="AB10" s="48">
        <f t="shared" si="10"/>
        <v>2.3000000000000003</v>
      </c>
      <c r="AC10" s="48">
        <f t="shared" si="11"/>
        <v>2.5</v>
      </c>
      <c r="AF10" s="46" t="s">
        <v>24</v>
      </c>
      <c r="AG10" s="46"/>
      <c r="AH10" s="46"/>
      <c r="AI10" s="59">
        <f t="shared" si="12"/>
        <v>1.8666666666666667</v>
      </c>
      <c r="AJ10" s="59">
        <f t="shared" si="13"/>
        <v>2.1333333333333337</v>
      </c>
      <c r="AK10" s="58">
        <f t="shared" si="14"/>
        <v>2.3666666666666667</v>
      </c>
      <c r="AL10" s="59">
        <f t="shared" si="15"/>
        <v>2.3666666666666667</v>
      </c>
      <c r="AM10" s="59">
        <f t="shared" si="16"/>
        <v>1.8333333333333335</v>
      </c>
      <c r="AN10" s="59">
        <f t="shared" si="17"/>
        <v>1.7333333333333334</v>
      </c>
      <c r="AO10" s="59">
        <f t="shared" si="18"/>
        <v>1.6</v>
      </c>
      <c r="AP10" s="59">
        <f t="shared" si="19"/>
        <v>2.5666666666666669</v>
      </c>
      <c r="AQ10" s="58">
        <f t="shared" si="20"/>
        <v>2.8333333333333335</v>
      </c>
      <c r="AR10" s="58">
        <f t="shared" si="21"/>
        <v>2.9</v>
      </c>
    </row>
    <row r="11" spans="2:44" x14ac:dyDescent="0.25">
      <c r="B11" t="s">
        <v>20</v>
      </c>
      <c r="C11">
        <v>2.5</v>
      </c>
      <c r="D11">
        <v>3</v>
      </c>
      <c r="E11">
        <v>3</v>
      </c>
      <c r="F11">
        <v>3</v>
      </c>
      <c r="G11">
        <v>2.5</v>
      </c>
      <c r="H11">
        <v>2.5</v>
      </c>
      <c r="I11">
        <v>2.5</v>
      </c>
      <c r="J11">
        <v>3.5</v>
      </c>
      <c r="K11">
        <v>2.5</v>
      </c>
      <c r="L11">
        <v>3.5</v>
      </c>
      <c r="M11">
        <v>3</v>
      </c>
      <c r="N11">
        <v>2.5</v>
      </c>
      <c r="Q11" s="12" t="s">
        <v>20</v>
      </c>
      <c r="R11" s="48">
        <f t="shared" si="0"/>
        <v>3.7</v>
      </c>
      <c r="S11" s="48">
        <f t="shared" si="1"/>
        <v>3.0000000000000004</v>
      </c>
      <c r="T11" s="48">
        <f t="shared" si="2"/>
        <v>3.0000000000000004</v>
      </c>
      <c r="U11" s="48">
        <f t="shared" si="3"/>
        <v>3.8000000000000003</v>
      </c>
      <c r="V11" s="48">
        <f t="shared" si="4"/>
        <v>3.7</v>
      </c>
      <c r="W11" s="48">
        <f t="shared" si="5"/>
        <v>2.9000000000000004</v>
      </c>
      <c r="X11" s="48">
        <f t="shared" si="6"/>
        <v>2.9000000000000004</v>
      </c>
      <c r="Y11" s="48">
        <f t="shared" si="7"/>
        <v>3.9000000000000004</v>
      </c>
      <c r="Z11" s="48">
        <f t="shared" si="8"/>
        <v>2.1</v>
      </c>
      <c r="AA11" s="48">
        <f t="shared" si="9"/>
        <v>2.3000000000000003</v>
      </c>
      <c r="AB11" s="48">
        <f t="shared" si="10"/>
        <v>3.8000000000000003</v>
      </c>
      <c r="AC11" s="48">
        <f t="shared" si="11"/>
        <v>4.5</v>
      </c>
      <c r="AF11" s="46" t="s">
        <v>20</v>
      </c>
      <c r="AG11" s="46"/>
      <c r="AH11" s="46"/>
      <c r="AI11" s="58">
        <f t="shared" si="12"/>
        <v>3.2333333333333338</v>
      </c>
      <c r="AJ11" s="58">
        <f t="shared" si="13"/>
        <v>3.2666666666666671</v>
      </c>
      <c r="AK11" s="58">
        <f t="shared" si="14"/>
        <v>3.5000000000000004</v>
      </c>
      <c r="AL11" s="58">
        <f t="shared" si="15"/>
        <v>3.4666666666666668</v>
      </c>
      <c r="AM11" s="58">
        <f t="shared" si="16"/>
        <v>3.166666666666667</v>
      </c>
      <c r="AN11" s="58">
        <f t="shared" si="17"/>
        <v>3.2333333333333338</v>
      </c>
      <c r="AO11" s="58">
        <f t="shared" si="18"/>
        <v>2.9666666666666672</v>
      </c>
      <c r="AP11" s="58">
        <f t="shared" si="19"/>
        <v>2.7666666666666666</v>
      </c>
      <c r="AQ11" s="58">
        <f t="shared" si="20"/>
        <v>2.7333333333333334</v>
      </c>
      <c r="AR11" s="58">
        <f t="shared" si="21"/>
        <v>3.5333333333333337</v>
      </c>
    </row>
    <row r="12" spans="2:44" x14ac:dyDescent="0.25">
      <c r="B12" t="s">
        <v>19</v>
      </c>
      <c r="C12">
        <v>3.5</v>
      </c>
      <c r="D12">
        <v>2.5</v>
      </c>
      <c r="E12">
        <v>2</v>
      </c>
      <c r="F12">
        <v>2.5</v>
      </c>
      <c r="G12">
        <v>2</v>
      </c>
      <c r="H12">
        <v>4</v>
      </c>
      <c r="I12">
        <v>3</v>
      </c>
      <c r="J12">
        <v>2</v>
      </c>
      <c r="K12">
        <v>3</v>
      </c>
      <c r="L12">
        <v>3.5</v>
      </c>
      <c r="M12">
        <v>4</v>
      </c>
      <c r="N12">
        <v>2</v>
      </c>
      <c r="Q12" s="12" t="s">
        <v>19</v>
      </c>
      <c r="R12" s="48">
        <f t="shared" si="0"/>
        <v>3.9000000000000004</v>
      </c>
      <c r="S12" s="48">
        <f t="shared" si="1"/>
        <v>2.9000000000000004</v>
      </c>
      <c r="T12" s="48">
        <f t="shared" si="2"/>
        <v>2.8000000000000003</v>
      </c>
      <c r="U12" s="48">
        <f t="shared" si="3"/>
        <v>2.1</v>
      </c>
      <c r="V12" s="48">
        <f t="shared" si="4"/>
        <v>2.8000000000000003</v>
      </c>
      <c r="W12" s="48">
        <f t="shared" si="5"/>
        <v>4</v>
      </c>
      <c r="X12" s="48">
        <f t="shared" si="6"/>
        <v>4.5999999999999996</v>
      </c>
      <c r="Y12" s="48">
        <f t="shared" si="7"/>
        <v>3.6</v>
      </c>
      <c r="Z12" s="48">
        <f t="shared" si="8"/>
        <v>3.8000000000000003</v>
      </c>
      <c r="AA12" s="48">
        <f t="shared" si="9"/>
        <v>2.3000000000000003</v>
      </c>
      <c r="AB12" s="48">
        <f t="shared" si="10"/>
        <v>4.8</v>
      </c>
      <c r="AC12" s="48">
        <f t="shared" si="11"/>
        <v>4.4000000000000004</v>
      </c>
      <c r="AF12" s="46" t="s">
        <v>19</v>
      </c>
      <c r="AG12" s="46"/>
      <c r="AH12" s="46"/>
      <c r="AI12" s="58">
        <f t="shared" si="12"/>
        <v>3.2</v>
      </c>
      <c r="AJ12" s="58">
        <f t="shared" si="13"/>
        <v>2.6</v>
      </c>
      <c r="AK12" s="58">
        <f t="shared" si="14"/>
        <v>2.5666666666666664</v>
      </c>
      <c r="AL12" s="58">
        <f t="shared" si="15"/>
        <v>2.9666666666666672</v>
      </c>
      <c r="AM12" s="58">
        <f t="shared" si="16"/>
        <v>3.8000000000000003</v>
      </c>
      <c r="AN12" s="58">
        <f t="shared" si="17"/>
        <v>4.0666666666666664</v>
      </c>
      <c r="AO12" s="58">
        <f t="shared" si="18"/>
        <v>4</v>
      </c>
      <c r="AP12" s="58">
        <f t="shared" si="19"/>
        <v>3.2333333333333338</v>
      </c>
      <c r="AQ12" s="58">
        <f t="shared" si="20"/>
        <v>3.6333333333333337</v>
      </c>
      <c r="AR12" s="58">
        <f t="shared" si="21"/>
        <v>3.8333333333333335</v>
      </c>
    </row>
    <row r="13" spans="2:44" x14ac:dyDescent="0.25">
      <c r="B13" t="s">
        <v>22</v>
      </c>
      <c r="C13">
        <v>3</v>
      </c>
      <c r="D13">
        <v>3.5</v>
      </c>
      <c r="E13">
        <v>3.5</v>
      </c>
      <c r="F13">
        <v>3</v>
      </c>
      <c r="G13">
        <v>3</v>
      </c>
      <c r="H13">
        <v>2</v>
      </c>
      <c r="I13">
        <v>5</v>
      </c>
      <c r="J13">
        <v>3.5</v>
      </c>
      <c r="K13">
        <v>2.5</v>
      </c>
      <c r="L13">
        <v>2.5</v>
      </c>
      <c r="M13">
        <v>2.5</v>
      </c>
      <c r="N13">
        <v>3</v>
      </c>
      <c r="Q13" s="12" t="s">
        <v>22</v>
      </c>
      <c r="R13" s="48">
        <f t="shared" si="0"/>
        <v>3.0000000000000004</v>
      </c>
      <c r="S13" s="48">
        <f t="shared" si="1"/>
        <v>3.9000000000000004</v>
      </c>
      <c r="T13" s="48">
        <f t="shared" si="2"/>
        <v>4.7</v>
      </c>
      <c r="U13" s="48">
        <f t="shared" si="3"/>
        <v>3.8000000000000003</v>
      </c>
      <c r="V13" s="48">
        <f t="shared" si="4"/>
        <v>3.8000000000000003</v>
      </c>
      <c r="W13" s="48">
        <f t="shared" si="5"/>
        <v>2</v>
      </c>
      <c r="X13" s="48">
        <f t="shared" si="6"/>
        <v>2.6</v>
      </c>
      <c r="Y13" s="48">
        <f t="shared" si="7"/>
        <v>3.1000000000000005</v>
      </c>
      <c r="Z13" s="48">
        <f t="shared" si="8"/>
        <v>2.9000000000000004</v>
      </c>
      <c r="AA13" s="48">
        <f t="shared" si="9"/>
        <v>2.9000000000000004</v>
      </c>
      <c r="AB13" s="48">
        <f t="shared" si="10"/>
        <v>2.9000000000000004</v>
      </c>
      <c r="AC13" s="48">
        <f t="shared" si="11"/>
        <v>3.8000000000000003</v>
      </c>
      <c r="AF13" s="46" t="s">
        <v>22</v>
      </c>
      <c r="AG13" s="46"/>
      <c r="AH13" s="46"/>
      <c r="AI13" s="58">
        <f t="shared" si="12"/>
        <v>3.8666666666666671</v>
      </c>
      <c r="AJ13" s="58">
        <f t="shared" si="13"/>
        <v>4.1333333333333337</v>
      </c>
      <c r="AK13" s="58">
        <f t="shared" si="14"/>
        <v>4.0999999999999996</v>
      </c>
      <c r="AL13" s="58">
        <f t="shared" si="15"/>
        <v>3.2</v>
      </c>
      <c r="AM13" s="58">
        <f t="shared" si="16"/>
        <v>2.8</v>
      </c>
      <c r="AN13" s="58">
        <f t="shared" si="17"/>
        <v>2.5666666666666669</v>
      </c>
      <c r="AO13" s="58">
        <f t="shared" si="18"/>
        <v>2.8666666666666667</v>
      </c>
      <c r="AP13" s="58">
        <f t="shared" si="19"/>
        <v>2.9666666666666672</v>
      </c>
      <c r="AQ13" s="58">
        <f t="shared" si="20"/>
        <v>2.9000000000000004</v>
      </c>
      <c r="AR13" s="58">
        <f t="shared" si="21"/>
        <v>3.2</v>
      </c>
    </row>
    <row r="14" spans="2:44" x14ac:dyDescent="0.25">
      <c r="B14" t="s">
        <v>17</v>
      </c>
      <c r="C14">
        <v>4.5</v>
      </c>
      <c r="D14">
        <v>4</v>
      </c>
      <c r="E14">
        <v>3.5</v>
      </c>
      <c r="F14">
        <v>4</v>
      </c>
      <c r="G14">
        <v>4</v>
      </c>
      <c r="H14">
        <v>3.5</v>
      </c>
      <c r="I14">
        <v>3</v>
      </c>
      <c r="J14">
        <v>3.5</v>
      </c>
      <c r="K14">
        <v>4</v>
      </c>
      <c r="L14">
        <v>1.5</v>
      </c>
      <c r="M14">
        <v>3</v>
      </c>
      <c r="N14">
        <v>3.5</v>
      </c>
      <c r="Q14" s="12" t="s">
        <v>17</v>
      </c>
      <c r="R14" s="49">
        <f t="shared" si="0"/>
        <v>1.7000000000000002</v>
      </c>
      <c r="S14" s="48">
        <f t="shared" si="1"/>
        <v>4.8</v>
      </c>
      <c r="T14" s="49">
        <f t="shared" si="2"/>
        <v>1.5</v>
      </c>
      <c r="U14" s="48">
        <f t="shared" si="3"/>
        <v>4</v>
      </c>
      <c r="V14" s="48">
        <f t="shared" si="4"/>
        <v>2.4000000000000004</v>
      </c>
      <c r="W14" s="48">
        <f t="shared" si="5"/>
        <v>3.1000000000000005</v>
      </c>
      <c r="X14" s="48">
        <f t="shared" si="6"/>
        <v>3.0000000000000004</v>
      </c>
      <c r="Y14" s="48">
        <f t="shared" si="7"/>
        <v>3.1000000000000005</v>
      </c>
      <c r="Z14" s="49">
        <f t="shared" si="8"/>
        <v>1.6</v>
      </c>
      <c r="AA14" s="48">
        <f t="shared" si="9"/>
        <v>3.5</v>
      </c>
      <c r="AB14" s="48">
        <f t="shared" si="10"/>
        <v>2.2000000000000002</v>
      </c>
      <c r="AC14" s="48">
        <f t="shared" si="11"/>
        <v>2.3000000000000003</v>
      </c>
      <c r="AF14" s="46" t="s">
        <v>17</v>
      </c>
      <c r="AG14" s="46"/>
      <c r="AH14" s="46"/>
      <c r="AI14" s="58">
        <f t="shared" si="12"/>
        <v>2.666666666666667</v>
      </c>
      <c r="AJ14" s="58">
        <f t="shared" si="13"/>
        <v>3.4333333333333336</v>
      </c>
      <c r="AK14" s="58">
        <f t="shared" si="14"/>
        <v>2.6333333333333337</v>
      </c>
      <c r="AL14" s="58">
        <f t="shared" si="15"/>
        <v>3.166666666666667</v>
      </c>
      <c r="AM14" s="58">
        <f t="shared" si="16"/>
        <v>2.8333333333333335</v>
      </c>
      <c r="AN14" s="58">
        <f t="shared" si="17"/>
        <v>3.0666666666666673</v>
      </c>
      <c r="AO14" s="58">
        <f t="shared" si="18"/>
        <v>2.5666666666666669</v>
      </c>
      <c r="AP14" s="58">
        <f t="shared" si="19"/>
        <v>2.7333333333333334</v>
      </c>
      <c r="AQ14" s="59">
        <f t="shared" si="20"/>
        <v>2.4333333333333336</v>
      </c>
      <c r="AR14" s="59">
        <f t="shared" si="21"/>
        <v>2.6666666666666665</v>
      </c>
    </row>
    <row r="15" spans="2:44" x14ac:dyDescent="0.25">
      <c r="B15" t="s">
        <v>18</v>
      </c>
      <c r="C15">
        <v>4</v>
      </c>
      <c r="D15">
        <v>4</v>
      </c>
      <c r="E15">
        <v>4</v>
      </c>
      <c r="F15">
        <v>4</v>
      </c>
      <c r="G15">
        <v>3.5</v>
      </c>
      <c r="H15">
        <v>3</v>
      </c>
      <c r="I15">
        <v>3</v>
      </c>
      <c r="J15">
        <v>3</v>
      </c>
      <c r="K15">
        <v>3</v>
      </c>
      <c r="L15">
        <v>5</v>
      </c>
      <c r="M15">
        <v>4.5</v>
      </c>
      <c r="N15">
        <v>4</v>
      </c>
      <c r="Q15" s="12" t="s">
        <v>18</v>
      </c>
      <c r="R15" s="48">
        <f t="shared" si="0"/>
        <v>3.2</v>
      </c>
      <c r="S15" s="48">
        <f t="shared" si="1"/>
        <v>4</v>
      </c>
      <c r="T15" s="48">
        <f t="shared" si="2"/>
        <v>4</v>
      </c>
      <c r="U15" s="48">
        <f t="shared" si="3"/>
        <v>4.8</v>
      </c>
      <c r="V15" s="48">
        <f t="shared" si="4"/>
        <v>3.1000000000000005</v>
      </c>
      <c r="W15" s="48">
        <f t="shared" si="5"/>
        <v>3.8000000000000003</v>
      </c>
      <c r="X15" s="48">
        <f t="shared" si="6"/>
        <v>3.8000000000000003</v>
      </c>
      <c r="Y15" s="48">
        <f t="shared" si="7"/>
        <v>3.0000000000000004</v>
      </c>
      <c r="Z15" s="48">
        <f t="shared" si="8"/>
        <v>4.5999999999999996</v>
      </c>
      <c r="AA15" s="48">
        <f t="shared" si="9"/>
        <v>3.4000000000000004</v>
      </c>
      <c r="AB15" s="48">
        <f t="shared" si="10"/>
        <v>3.3000000000000003</v>
      </c>
      <c r="AC15" s="48">
        <f t="shared" si="11"/>
        <v>3.2</v>
      </c>
      <c r="AF15" s="46" t="s">
        <v>18</v>
      </c>
      <c r="AG15" s="46"/>
      <c r="AH15" s="46"/>
      <c r="AI15" s="58">
        <f t="shared" si="12"/>
        <v>3.7333333333333334</v>
      </c>
      <c r="AJ15" s="58">
        <f t="shared" si="13"/>
        <v>4.2666666666666666</v>
      </c>
      <c r="AK15" s="58">
        <f t="shared" si="14"/>
        <v>3.9666666666666668</v>
      </c>
      <c r="AL15" s="58">
        <f t="shared" si="15"/>
        <v>3.9000000000000004</v>
      </c>
      <c r="AM15" s="58">
        <f t="shared" si="16"/>
        <v>3.5666666666666669</v>
      </c>
      <c r="AN15" s="58">
        <f t="shared" si="17"/>
        <v>3.5333333333333337</v>
      </c>
      <c r="AO15" s="58">
        <f t="shared" si="18"/>
        <v>3.8000000000000003</v>
      </c>
      <c r="AP15" s="58">
        <f t="shared" si="19"/>
        <v>3.666666666666667</v>
      </c>
      <c r="AQ15" s="58">
        <f t="shared" si="20"/>
        <v>3.7666666666666671</v>
      </c>
      <c r="AR15" s="58">
        <f t="shared" si="21"/>
        <v>3.3000000000000003</v>
      </c>
    </row>
    <row r="16" spans="2:44" x14ac:dyDescent="0.25">
      <c r="B16" t="s">
        <v>21</v>
      </c>
      <c r="C16">
        <v>4</v>
      </c>
      <c r="D16">
        <v>3.5</v>
      </c>
      <c r="E16">
        <v>3.5</v>
      </c>
      <c r="F16">
        <v>4</v>
      </c>
      <c r="G16">
        <v>4</v>
      </c>
      <c r="H16">
        <v>5</v>
      </c>
      <c r="I16">
        <v>4</v>
      </c>
      <c r="J16">
        <v>2</v>
      </c>
      <c r="K16">
        <v>4</v>
      </c>
      <c r="L16">
        <v>4.5</v>
      </c>
      <c r="M16">
        <v>3</v>
      </c>
      <c r="N16">
        <v>3.5</v>
      </c>
      <c r="Q16" s="12" t="s">
        <v>21</v>
      </c>
      <c r="R16" s="48">
        <f t="shared" si="0"/>
        <v>3.2</v>
      </c>
      <c r="S16" s="48">
        <f t="shared" si="1"/>
        <v>3.9000000000000004</v>
      </c>
      <c r="T16" s="48">
        <f t="shared" si="2"/>
        <v>3.1000000000000005</v>
      </c>
      <c r="U16" s="48">
        <f t="shared" si="3"/>
        <v>4.8</v>
      </c>
      <c r="V16" s="48">
        <f t="shared" si="4"/>
        <v>4</v>
      </c>
      <c r="W16" s="48">
        <f t="shared" si="5"/>
        <v>2.6</v>
      </c>
      <c r="X16" s="48">
        <f t="shared" si="6"/>
        <v>4</v>
      </c>
      <c r="Y16" s="48">
        <f t="shared" si="7"/>
        <v>4.4000000000000004</v>
      </c>
      <c r="Z16" s="48">
        <f t="shared" si="8"/>
        <v>4</v>
      </c>
      <c r="AA16" s="48">
        <f t="shared" si="9"/>
        <v>2.5</v>
      </c>
      <c r="AB16" s="48">
        <f t="shared" si="10"/>
        <v>4.5999999999999996</v>
      </c>
      <c r="AC16" s="48">
        <f t="shared" si="11"/>
        <v>3.9000000000000004</v>
      </c>
      <c r="AF16" s="46" t="s">
        <v>21</v>
      </c>
      <c r="AG16" s="46"/>
      <c r="AH16" s="46"/>
      <c r="AI16" s="58">
        <f t="shared" si="12"/>
        <v>3.4000000000000004</v>
      </c>
      <c r="AJ16" s="58">
        <f t="shared" si="13"/>
        <v>3.9333333333333336</v>
      </c>
      <c r="AK16" s="58">
        <f t="shared" si="14"/>
        <v>3.9666666666666668</v>
      </c>
      <c r="AL16" s="58">
        <f t="shared" si="15"/>
        <v>3.8000000000000003</v>
      </c>
      <c r="AM16" s="58">
        <f t="shared" si="16"/>
        <v>3.5333333333333337</v>
      </c>
      <c r="AN16" s="58">
        <f t="shared" si="17"/>
        <v>3.666666666666667</v>
      </c>
      <c r="AO16" s="58">
        <f t="shared" si="18"/>
        <v>4.1333333333333337</v>
      </c>
      <c r="AP16" s="58">
        <f t="shared" si="19"/>
        <v>3.6333333333333337</v>
      </c>
      <c r="AQ16" s="58">
        <f t="shared" si="20"/>
        <v>3.7</v>
      </c>
      <c r="AR16" s="58">
        <f t="shared" si="21"/>
        <v>3.666666666666667</v>
      </c>
    </row>
    <row r="17" spans="2:50" x14ac:dyDescent="0.25">
      <c r="B17" t="s">
        <v>25</v>
      </c>
      <c r="C17">
        <v>5</v>
      </c>
      <c r="D17">
        <v>5</v>
      </c>
      <c r="E17">
        <v>5</v>
      </c>
      <c r="F17">
        <v>5</v>
      </c>
      <c r="G17">
        <v>4</v>
      </c>
      <c r="H17">
        <v>3.5</v>
      </c>
      <c r="I17">
        <v>4</v>
      </c>
      <c r="J17">
        <v>3.5</v>
      </c>
      <c r="K17">
        <v>3.5</v>
      </c>
      <c r="L17">
        <v>1</v>
      </c>
      <c r="M17">
        <v>4</v>
      </c>
      <c r="N17">
        <v>3.5</v>
      </c>
      <c r="Q17" s="12" t="s">
        <v>25</v>
      </c>
      <c r="R17" s="48">
        <f t="shared" si="0"/>
        <v>2.6</v>
      </c>
      <c r="S17" s="48">
        <f t="shared" si="1"/>
        <v>1.8</v>
      </c>
      <c r="T17" s="48">
        <f t="shared" si="2"/>
        <v>2.6</v>
      </c>
      <c r="U17" s="48">
        <f t="shared" si="3"/>
        <v>2.6</v>
      </c>
      <c r="V17" s="49">
        <f t="shared" si="4"/>
        <v>1.6</v>
      </c>
      <c r="W17" s="48">
        <f t="shared" si="5"/>
        <v>4.7</v>
      </c>
      <c r="X17" s="48">
        <f t="shared" si="6"/>
        <v>2.4000000000000004</v>
      </c>
      <c r="Y17" s="48">
        <f t="shared" si="7"/>
        <v>2.3000000000000003</v>
      </c>
      <c r="Z17" s="48">
        <f t="shared" si="8"/>
        <v>2.3000000000000003</v>
      </c>
      <c r="AA17" s="48">
        <f t="shared" si="9"/>
        <v>4.2</v>
      </c>
      <c r="AB17" s="49">
        <f t="shared" si="10"/>
        <v>1.6</v>
      </c>
      <c r="AC17" s="49">
        <f t="shared" si="11"/>
        <v>1.5</v>
      </c>
      <c r="AF17" s="46" t="s">
        <v>25</v>
      </c>
      <c r="AG17" s="46"/>
      <c r="AH17" s="46"/>
      <c r="AI17" s="59">
        <f t="shared" si="12"/>
        <v>2.3333333333333335</v>
      </c>
      <c r="AJ17" s="59">
        <f t="shared" si="13"/>
        <v>2.3333333333333335</v>
      </c>
      <c r="AK17" s="58">
        <f t="shared" si="14"/>
        <v>2.2666666666666671</v>
      </c>
      <c r="AL17" s="58">
        <f t="shared" si="15"/>
        <v>2.9666666666666668</v>
      </c>
      <c r="AM17" s="58">
        <f t="shared" si="16"/>
        <v>2.9</v>
      </c>
      <c r="AN17" s="58">
        <f t="shared" si="17"/>
        <v>3.1333333333333337</v>
      </c>
      <c r="AO17" s="58">
        <f t="shared" si="18"/>
        <v>2.3333333333333335</v>
      </c>
      <c r="AP17" s="58">
        <f t="shared" si="19"/>
        <v>2.9333333333333336</v>
      </c>
      <c r="AQ17" s="58">
        <f t="shared" si="20"/>
        <v>2.7</v>
      </c>
      <c r="AR17" s="59">
        <f t="shared" si="21"/>
        <v>2.4333333333333336</v>
      </c>
    </row>
    <row r="18" spans="2:50" x14ac:dyDescent="0.25">
      <c r="B18" t="s">
        <v>23</v>
      </c>
      <c r="C18">
        <v>2</v>
      </c>
      <c r="D18">
        <v>1</v>
      </c>
      <c r="E18">
        <v>1.5</v>
      </c>
      <c r="F18">
        <v>4</v>
      </c>
      <c r="G18">
        <v>3</v>
      </c>
      <c r="H18">
        <v>4</v>
      </c>
      <c r="I18">
        <v>4</v>
      </c>
      <c r="J18">
        <v>4</v>
      </c>
      <c r="K18">
        <v>4.5</v>
      </c>
      <c r="L18">
        <v>4</v>
      </c>
      <c r="M18">
        <v>4.5</v>
      </c>
      <c r="N18">
        <v>4.5</v>
      </c>
      <c r="Q18" s="12" t="s">
        <v>23</v>
      </c>
      <c r="R18" s="48">
        <f t="shared" si="0"/>
        <v>2</v>
      </c>
      <c r="S18" s="49">
        <f t="shared" si="1"/>
        <v>1.8</v>
      </c>
      <c r="T18" s="49">
        <f t="shared" si="2"/>
        <v>1.9000000000000001</v>
      </c>
      <c r="U18" s="48">
        <f t="shared" si="3"/>
        <v>2.4000000000000004</v>
      </c>
      <c r="V18" s="48">
        <f t="shared" si="4"/>
        <v>2.2000000000000002</v>
      </c>
      <c r="W18" s="49">
        <f t="shared" si="5"/>
        <v>1.6</v>
      </c>
      <c r="X18" s="49">
        <f t="shared" si="6"/>
        <v>1.6</v>
      </c>
      <c r="Y18" s="48">
        <f t="shared" si="7"/>
        <v>2.4000000000000004</v>
      </c>
      <c r="Z18" s="49">
        <f t="shared" si="8"/>
        <v>1.7000000000000002</v>
      </c>
      <c r="AA18" s="48">
        <f t="shared" si="9"/>
        <v>4</v>
      </c>
      <c r="AB18" s="48">
        <f t="shared" si="10"/>
        <v>2.5</v>
      </c>
      <c r="AC18" s="48">
        <f t="shared" si="11"/>
        <v>3.3000000000000003</v>
      </c>
      <c r="AF18" s="46" t="s">
        <v>23</v>
      </c>
      <c r="AG18" s="46"/>
      <c r="AH18" s="46"/>
      <c r="AI18" s="59">
        <f t="shared" si="12"/>
        <v>1.9000000000000001</v>
      </c>
      <c r="AJ18" s="59">
        <f t="shared" si="13"/>
        <v>2.0333333333333332</v>
      </c>
      <c r="AK18" s="59">
        <f t="shared" si="14"/>
        <v>2.166666666666667</v>
      </c>
      <c r="AL18" s="59">
        <f t="shared" si="15"/>
        <v>2.0666666666666669</v>
      </c>
      <c r="AM18" s="59">
        <f t="shared" si="16"/>
        <v>1.8</v>
      </c>
      <c r="AN18" s="59">
        <f t="shared" si="17"/>
        <v>1.8666666666666667</v>
      </c>
      <c r="AO18" s="59">
        <f t="shared" si="18"/>
        <v>1.9000000000000001</v>
      </c>
      <c r="AP18" s="59">
        <f t="shared" si="19"/>
        <v>2.7</v>
      </c>
      <c r="AQ18" s="59">
        <f t="shared" si="20"/>
        <v>2.7333333333333334</v>
      </c>
      <c r="AR18" s="58">
        <f t="shared" si="21"/>
        <v>3.2666666666666671</v>
      </c>
    </row>
    <row r="19" spans="2:50" x14ac:dyDescent="0.25">
      <c r="B19" t="s">
        <v>26</v>
      </c>
      <c r="C19" s="56">
        <v>5</v>
      </c>
      <c r="D19">
        <v>3.5</v>
      </c>
      <c r="E19" s="56">
        <v>5</v>
      </c>
      <c r="F19" s="56">
        <v>5</v>
      </c>
      <c r="G19" s="56">
        <v>5</v>
      </c>
      <c r="H19">
        <v>4.5</v>
      </c>
      <c r="I19">
        <v>5</v>
      </c>
      <c r="J19">
        <v>5</v>
      </c>
      <c r="K19">
        <v>4.5</v>
      </c>
      <c r="L19">
        <v>4.5</v>
      </c>
      <c r="M19">
        <v>5</v>
      </c>
      <c r="N19">
        <v>5</v>
      </c>
      <c r="Q19" s="12" t="s">
        <v>26</v>
      </c>
      <c r="R19" s="48">
        <f t="shared" si="0"/>
        <v>5</v>
      </c>
      <c r="S19" s="48">
        <f t="shared" si="1"/>
        <v>4.7</v>
      </c>
      <c r="T19" s="48">
        <f t="shared" si="2"/>
        <v>2.6</v>
      </c>
      <c r="U19" s="57">
        <f t="shared" si="3"/>
        <v>1.8</v>
      </c>
      <c r="V19" s="48">
        <f t="shared" si="4"/>
        <v>5</v>
      </c>
      <c r="W19" s="49">
        <f t="shared" si="5"/>
        <v>1.7000000000000002</v>
      </c>
      <c r="X19" s="49">
        <f t="shared" si="6"/>
        <v>1.8</v>
      </c>
      <c r="Y19" s="49">
        <f t="shared" si="7"/>
        <v>1.8</v>
      </c>
      <c r="Z19" s="49">
        <f t="shared" si="8"/>
        <v>1.7000000000000002</v>
      </c>
      <c r="AA19" s="48">
        <f t="shared" si="9"/>
        <v>4.9000000000000004</v>
      </c>
      <c r="AB19" s="49">
        <f t="shared" si="10"/>
        <v>1.8</v>
      </c>
      <c r="AC19" s="48">
        <f t="shared" si="11"/>
        <v>2.6</v>
      </c>
      <c r="AF19" s="46" t="s">
        <v>26</v>
      </c>
      <c r="AG19" s="46"/>
      <c r="AH19" s="46"/>
      <c r="AI19" s="58">
        <f t="shared" si="12"/>
        <v>4.1000000000000005</v>
      </c>
      <c r="AJ19" s="58">
        <f t="shared" si="13"/>
        <v>3.0333333333333332</v>
      </c>
      <c r="AK19" s="58">
        <f t="shared" si="14"/>
        <v>3.1333333333333333</v>
      </c>
      <c r="AL19" s="58">
        <f t="shared" si="15"/>
        <v>2.8333333333333335</v>
      </c>
      <c r="AM19" s="58">
        <f t="shared" si="16"/>
        <v>2.8333333333333335</v>
      </c>
      <c r="AN19" s="59">
        <f t="shared" si="17"/>
        <v>1.7666666666666666</v>
      </c>
      <c r="AO19" s="59">
        <f t="shared" si="18"/>
        <v>1.7666666666666666</v>
      </c>
      <c r="AP19" s="58">
        <f t="shared" si="19"/>
        <v>2.8000000000000003</v>
      </c>
      <c r="AQ19" s="58">
        <f t="shared" si="20"/>
        <v>2.8000000000000003</v>
      </c>
      <c r="AR19" s="58">
        <f t="shared" si="21"/>
        <v>3.1</v>
      </c>
    </row>
    <row r="20" spans="2:50" x14ac:dyDescent="0.25">
      <c r="B20" t="s">
        <v>28</v>
      </c>
      <c r="C20">
        <v>3</v>
      </c>
      <c r="D20">
        <v>3.5</v>
      </c>
      <c r="E20">
        <v>4</v>
      </c>
      <c r="F20">
        <v>3</v>
      </c>
      <c r="G20">
        <v>3.5</v>
      </c>
      <c r="H20">
        <v>4.5</v>
      </c>
      <c r="I20">
        <v>3.5</v>
      </c>
      <c r="J20">
        <v>4</v>
      </c>
      <c r="K20">
        <v>3.5</v>
      </c>
      <c r="L20">
        <v>1.5</v>
      </c>
      <c r="M20">
        <v>2.5</v>
      </c>
      <c r="N20">
        <v>3.5</v>
      </c>
      <c r="Q20" s="12" t="s">
        <v>28</v>
      </c>
      <c r="R20" s="49">
        <f t="shared" si="0"/>
        <v>1.4000000000000001</v>
      </c>
      <c r="S20" s="48">
        <f t="shared" si="1"/>
        <v>4.7</v>
      </c>
      <c r="T20" s="49">
        <f t="shared" si="2"/>
        <v>1.6</v>
      </c>
      <c r="U20" s="49">
        <f t="shared" si="3"/>
        <v>1.4000000000000001</v>
      </c>
      <c r="V20" s="49">
        <f t="shared" si="4"/>
        <v>1.5</v>
      </c>
      <c r="W20" s="49">
        <f t="shared" si="5"/>
        <v>1.7000000000000002</v>
      </c>
      <c r="X20" s="48">
        <f t="shared" si="6"/>
        <v>3.1000000000000005</v>
      </c>
      <c r="Y20" s="48">
        <f t="shared" si="7"/>
        <v>2.4000000000000004</v>
      </c>
      <c r="Z20" s="48">
        <f t="shared" si="8"/>
        <v>3.1000000000000005</v>
      </c>
      <c r="AA20" s="48">
        <f t="shared" si="9"/>
        <v>3.5</v>
      </c>
      <c r="AB20" s="48">
        <f t="shared" si="10"/>
        <v>2.1</v>
      </c>
      <c r="AC20" s="49">
        <f t="shared" si="11"/>
        <v>1.5</v>
      </c>
      <c r="AF20" s="46" t="s">
        <v>28</v>
      </c>
      <c r="AG20" s="46"/>
      <c r="AH20" s="46"/>
      <c r="AI20" s="58">
        <f t="shared" si="12"/>
        <v>2.5666666666666669</v>
      </c>
      <c r="AJ20" s="58">
        <f t="shared" si="13"/>
        <v>2.5666666666666669</v>
      </c>
      <c r="AK20" s="59">
        <f t="shared" si="14"/>
        <v>1.5</v>
      </c>
      <c r="AL20" s="59">
        <f t="shared" si="15"/>
        <v>1.5333333333333334</v>
      </c>
      <c r="AM20" s="59">
        <f t="shared" si="16"/>
        <v>2.1</v>
      </c>
      <c r="AN20" s="59">
        <f t="shared" si="17"/>
        <v>2.4000000000000004</v>
      </c>
      <c r="AO20" s="58">
        <f t="shared" si="18"/>
        <v>2.8666666666666667</v>
      </c>
      <c r="AP20" s="58">
        <f t="shared" si="19"/>
        <v>3.0000000000000004</v>
      </c>
      <c r="AQ20" s="58">
        <f t="shared" si="20"/>
        <v>2.9000000000000004</v>
      </c>
      <c r="AR20" s="59">
        <f t="shared" si="21"/>
        <v>2.3666666666666671</v>
      </c>
    </row>
    <row r="21" spans="2:50" x14ac:dyDescent="0.25">
      <c r="B21" t="s">
        <v>29</v>
      </c>
      <c r="C21">
        <v>1</v>
      </c>
      <c r="D21">
        <v>1.5</v>
      </c>
      <c r="E21">
        <v>1.5</v>
      </c>
      <c r="F21">
        <v>5</v>
      </c>
      <c r="G21">
        <v>5</v>
      </c>
      <c r="H21">
        <v>4</v>
      </c>
      <c r="I21">
        <v>4.5</v>
      </c>
      <c r="J21">
        <v>4.5</v>
      </c>
      <c r="K21">
        <v>5</v>
      </c>
      <c r="L21">
        <v>5</v>
      </c>
      <c r="M21">
        <v>5</v>
      </c>
      <c r="N21">
        <v>5</v>
      </c>
      <c r="Q21" s="12" t="s">
        <v>29</v>
      </c>
      <c r="R21" s="48">
        <f t="shared" si="0"/>
        <v>3.4000000000000004</v>
      </c>
      <c r="S21" s="48">
        <f t="shared" si="1"/>
        <v>1.9000000000000001</v>
      </c>
      <c r="T21" s="49">
        <f t="shared" si="2"/>
        <v>1.1000000000000001</v>
      </c>
      <c r="U21" s="49">
        <f t="shared" si="3"/>
        <v>1.8</v>
      </c>
      <c r="V21" s="49">
        <f t="shared" si="4"/>
        <v>1.8</v>
      </c>
      <c r="W21" s="48">
        <f t="shared" si="5"/>
        <v>4.8</v>
      </c>
      <c r="X21" s="49">
        <f t="shared" si="6"/>
        <v>1.7000000000000002</v>
      </c>
      <c r="Y21" s="49">
        <f t="shared" si="7"/>
        <v>1.7000000000000002</v>
      </c>
      <c r="Z21" s="49">
        <f t="shared" si="8"/>
        <v>1.8</v>
      </c>
      <c r="AA21" s="48">
        <f t="shared" si="9"/>
        <v>5</v>
      </c>
      <c r="AB21" s="49">
        <f t="shared" si="10"/>
        <v>1.8</v>
      </c>
      <c r="AC21" s="49">
        <f t="shared" si="11"/>
        <v>1.8</v>
      </c>
      <c r="AF21" s="46" t="s">
        <v>29</v>
      </c>
      <c r="AG21" s="46"/>
      <c r="AH21" s="46"/>
      <c r="AI21" s="59">
        <f t="shared" si="12"/>
        <v>2.1333333333333337</v>
      </c>
      <c r="AJ21" s="59">
        <f t="shared" si="13"/>
        <v>1.6</v>
      </c>
      <c r="AK21" s="59">
        <f t="shared" si="14"/>
        <v>1.5666666666666669</v>
      </c>
      <c r="AL21" s="58">
        <f t="shared" si="15"/>
        <v>2.8000000000000003</v>
      </c>
      <c r="AM21" s="58">
        <f t="shared" si="16"/>
        <v>2.7666666666666671</v>
      </c>
      <c r="AN21" s="58">
        <f t="shared" si="17"/>
        <v>2.7333333333333334</v>
      </c>
      <c r="AO21" s="59">
        <f t="shared" si="18"/>
        <v>1.7333333333333334</v>
      </c>
      <c r="AP21" s="58">
        <f t="shared" si="19"/>
        <v>2.8333333333333335</v>
      </c>
      <c r="AQ21" s="58">
        <f t="shared" si="20"/>
        <v>2.8666666666666671</v>
      </c>
      <c r="AR21" s="58">
        <f t="shared" si="21"/>
        <v>2.8666666666666671</v>
      </c>
    </row>
    <row r="22" spans="2:50" ht="15.75" thickBot="1" x14ac:dyDescent="0.3">
      <c r="B22" t="s">
        <v>27</v>
      </c>
      <c r="C22" s="56">
        <v>5</v>
      </c>
      <c r="D22">
        <v>5</v>
      </c>
      <c r="E22" s="56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4.5</v>
      </c>
      <c r="M22">
        <v>5</v>
      </c>
      <c r="N22">
        <v>4.5</v>
      </c>
      <c r="Q22" s="77" t="s">
        <v>27</v>
      </c>
      <c r="R22" s="78">
        <f t="shared" si="0"/>
        <v>1.8</v>
      </c>
      <c r="S22" s="79">
        <f t="shared" si="1"/>
        <v>5</v>
      </c>
      <c r="T22" s="78">
        <f t="shared" si="2"/>
        <v>1.8</v>
      </c>
      <c r="U22" s="80">
        <f t="shared" si="3"/>
        <v>1.8</v>
      </c>
      <c r="V22" s="80">
        <f t="shared" si="4"/>
        <v>1.8</v>
      </c>
      <c r="W22" s="80">
        <f t="shared" si="5"/>
        <v>1.8</v>
      </c>
      <c r="X22" s="79">
        <f t="shared" si="6"/>
        <v>4.2</v>
      </c>
      <c r="Y22" s="80">
        <f t="shared" si="7"/>
        <v>1.8</v>
      </c>
      <c r="Z22" s="79">
        <f t="shared" si="8"/>
        <v>5</v>
      </c>
      <c r="AA22" s="79">
        <f t="shared" si="9"/>
        <v>4.9000000000000004</v>
      </c>
      <c r="AB22" s="80">
        <f t="shared" si="10"/>
        <v>1.8</v>
      </c>
      <c r="AC22" s="79">
        <f t="shared" si="11"/>
        <v>2.5</v>
      </c>
      <c r="AF22" s="46" t="s">
        <v>27</v>
      </c>
      <c r="AG22" s="46"/>
      <c r="AH22" s="46"/>
      <c r="AI22" s="58">
        <f t="shared" si="12"/>
        <v>2.8666666666666671</v>
      </c>
      <c r="AJ22" s="58">
        <f t="shared" si="13"/>
        <v>2.8666666666666671</v>
      </c>
      <c r="AK22" s="59">
        <f t="shared" si="14"/>
        <v>1.8</v>
      </c>
      <c r="AL22" s="59">
        <f t="shared" si="15"/>
        <v>1.8</v>
      </c>
      <c r="AM22" s="59">
        <f t="shared" si="16"/>
        <v>2.6</v>
      </c>
      <c r="AN22" s="58">
        <f t="shared" si="17"/>
        <v>2.6</v>
      </c>
      <c r="AO22" s="58">
        <f t="shared" si="18"/>
        <v>3.666666666666667</v>
      </c>
      <c r="AP22" s="58">
        <f t="shared" si="19"/>
        <v>3.9000000000000004</v>
      </c>
      <c r="AQ22" s="58">
        <f t="shared" si="20"/>
        <v>3.9000000000000004</v>
      </c>
      <c r="AR22" s="58">
        <f t="shared" si="21"/>
        <v>3.0666666666666669</v>
      </c>
    </row>
    <row r="23" spans="2:50" x14ac:dyDescent="0.25">
      <c r="Q23" s="81" t="s">
        <v>99</v>
      </c>
      <c r="R23" s="39">
        <v>2013</v>
      </c>
      <c r="S23" s="39">
        <v>2014</v>
      </c>
      <c r="T23" s="39">
        <v>2015</v>
      </c>
      <c r="U23" s="39">
        <v>2016</v>
      </c>
      <c r="V23" s="39">
        <v>2017</v>
      </c>
      <c r="W23" s="39">
        <v>2018</v>
      </c>
      <c r="X23" s="39">
        <v>2019</v>
      </c>
      <c r="Y23" s="39">
        <v>2020</v>
      </c>
      <c r="Z23" s="39">
        <v>2021</v>
      </c>
      <c r="AA23" s="39">
        <v>2022</v>
      </c>
      <c r="AB23" s="39">
        <v>2023</v>
      </c>
      <c r="AC23" s="39">
        <v>2024</v>
      </c>
      <c r="AD23" s="76" t="s">
        <v>95</v>
      </c>
    </row>
    <row r="24" spans="2:50" x14ac:dyDescent="0.25">
      <c r="B24" t="s">
        <v>89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>
        <v>2022</v>
      </c>
      <c r="M24">
        <v>2023</v>
      </c>
      <c r="N24">
        <v>2024</v>
      </c>
      <c r="Q24" s="41" t="s">
        <v>97</v>
      </c>
      <c r="R24" s="38">
        <v>0.12688263925267196</v>
      </c>
      <c r="S24" s="38">
        <v>0.11687928555828275</v>
      </c>
      <c r="T24" s="38">
        <v>0.4714529145701214</v>
      </c>
      <c r="U24" s="38">
        <v>0.70260900982012331</v>
      </c>
      <c r="V24" s="38">
        <v>0.43142933535536504</v>
      </c>
      <c r="W24" s="38">
        <v>4.3699027394990084E-2</v>
      </c>
      <c r="X24" s="38">
        <v>0.49893196659076355</v>
      </c>
      <c r="Y24" s="38">
        <v>0.61890831304497451</v>
      </c>
      <c r="Z24" s="38">
        <v>0.40696588732549671</v>
      </c>
      <c r="AA24" s="38">
        <v>-0.43730432809048392</v>
      </c>
      <c r="AB24" s="38">
        <v>0.96631352318956765</v>
      </c>
      <c r="AC24" s="38">
        <v>0.4464378127537072</v>
      </c>
      <c r="AD24" s="42">
        <v>0.36610044889713173</v>
      </c>
    </row>
    <row r="25" spans="2:50" ht="15.75" thickBot="1" x14ac:dyDescent="0.3">
      <c r="B25" t="s">
        <v>6</v>
      </c>
      <c r="C25">
        <v>2</v>
      </c>
      <c r="D25">
        <v>2.5</v>
      </c>
      <c r="E25" s="17">
        <f>AVERAGE(C3:E3)</f>
        <v>2.8333333333333335</v>
      </c>
      <c r="F25" s="17">
        <f t="shared" ref="F25:N40" si="22">AVERAGE(D3:F3)</f>
        <v>3.1666666666666665</v>
      </c>
      <c r="G25" s="17">
        <f t="shared" si="22"/>
        <v>3</v>
      </c>
      <c r="H25" s="17">
        <f t="shared" si="22"/>
        <v>2.1666666666666665</v>
      </c>
      <c r="I25" s="17">
        <f t="shared" si="22"/>
        <v>2</v>
      </c>
      <c r="J25" s="17">
        <f t="shared" si="22"/>
        <v>1.8333333333333333</v>
      </c>
      <c r="K25" s="17">
        <f t="shared" si="22"/>
        <v>1.6666666666666667</v>
      </c>
      <c r="L25" s="17">
        <f t="shared" si="22"/>
        <v>1.5</v>
      </c>
      <c r="M25" s="17">
        <f t="shared" si="22"/>
        <v>1.5</v>
      </c>
      <c r="N25" s="17">
        <f t="shared" si="22"/>
        <v>1.6666666666666667</v>
      </c>
      <c r="Q25" s="43" t="s">
        <v>98</v>
      </c>
      <c r="R25" s="44">
        <v>5.4853107986361963E-2</v>
      </c>
      <c r="S25" s="44">
        <v>0.17994665780666852</v>
      </c>
      <c r="T25" s="44">
        <v>-2.4666000227879289E-2</v>
      </c>
      <c r="U25" s="44">
        <v>6.6205193218447339E-2</v>
      </c>
      <c r="V25" s="44">
        <v>0.10252363431873902</v>
      </c>
      <c r="W25" s="44">
        <v>-7.4219637114514653E-2</v>
      </c>
      <c r="X25" s="44">
        <v>0.22232797691460807</v>
      </c>
      <c r="Y25" s="44">
        <v>6.9606856234372275E-3</v>
      </c>
      <c r="Z25" s="44">
        <v>0.12115514641152689</v>
      </c>
      <c r="AA25" s="44">
        <v>5.6676321302896189E-2</v>
      </c>
      <c r="AB25" s="44">
        <v>-7.4037380903566721E-2</v>
      </c>
      <c r="AC25" s="44">
        <v>8.7560359413881933E-2</v>
      </c>
      <c r="AD25" s="45">
        <v>6.044050539588388E-2</v>
      </c>
    </row>
    <row r="26" spans="2:50" x14ac:dyDescent="0.25">
      <c r="B26" t="s">
        <v>15</v>
      </c>
      <c r="C26">
        <v>1.5</v>
      </c>
      <c r="D26">
        <v>1</v>
      </c>
      <c r="E26" s="17">
        <f t="shared" ref="E26:E44" si="23">AVERAGE(C4:E4)</f>
        <v>1.3333333333333333</v>
      </c>
      <c r="F26" s="17">
        <f t="shared" si="22"/>
        <v>1.3333333333333333</v>
      </c>
      <c r="G26" s="17">
        <f t="shared" si="22"/>
        <v>1.3333333333333333</v>
      </c>
      <c r="H26" s="17">
        <f t="shared" si="22"/>
        <v>1.1666666666666667</v>
      </c>
      <c r="I26" s="17">
        <f t="shared" si="22"/>
        <v>1.3333333333333333</v>
      </c>
      <c r="J26" s="17">
        <f t="shared" si="22"/>
        <v>1.5</v>
      </c>
      <c r="K26" s="17">
        <f t="shared" si="22"/>
        <v>1.6666666666666667</v>
      </c>
      <c r="L26" s="17">
        <f t="shared" si="22"/>
        <v>1.6666666666666667</v>
      </c>
      <c r="M26" s="17">
        <f t="shared" si="22"/>
        <v>1.5</v>
      </c>
      <c r="N26" s="17">
        <f t="shared" si="22"/>
        <v>1.3333333333333333</v>
      </c>
    </row>
    <row r="27" spans="2:50" ht="15.75" thickBot="1" x14ac:dyDescent="0.3">
      <c r="B27" t="s">
        <v>16</v>
      </c>
      <c r="C27">
        <v>5</v>
      </c>
      <c r="D27">
        <v>4.5</v>
      </c>
      <c r="E27" s="17">
        <f t="shared" si="23"/>
        <v>4.833333333333333</v>
      </c>
      <c r="F27" s="17">
        <f t="shared" si="22"/>
        <v>3.5</v>
      </c>
      <c r="G27" s="17">
        <f t="shared" si="22"/>
        <v>2.3333333333333335</v>
      </c>
      <c r="H27" s="17">
        <f t="shared" si="22"/>
        <v>1.1666666666666667</v>
      </c>
      <c r="I27" s="17">
        <f t="shared" si="22"/>
        <v>1.1666666666666667</v>
      </c>
      <c r="J27" s="17">
        <f t="shared" si="22"/>
        <v>1.1666666666666667</v>
      </c>
      <c r="K27" s="17">
        <f t="shared" si="22"/>
        <v>1.1666666666666667</v>
      </c>
      <c r="L27" s="17">
        <f t="shared" si="22"/>
        <v>1.3333333333333333</v>
      </c>
      <c r="M27" s="17">
        <f t="shared" si="22"/>
        <v>1.3333333333333333</v>
      </c>
      <c r="N27" s="17">
        <f t="shared" si="22"/>
        <v>1.8333333333333333</v>
      </c>
    </row>
    <row r="28" spans="2:50" ht="30" x14ac:dyDescent="0.25">
      <c r="B28" t="s">
        <v>7</v>
      </c>
      <c r="C28">
        <v>1</v>
      </c>
      <c r="D28">
        <v>1</v>
      </c>
      <c r="E28" s="17">
        <f t="shared" si="23"/>
        <v>1</v>
      </c>
      <c r="F28" s="17">
        <f t="shared" si="22"/>
        <v>1.3333333333333333</v>
      </c>
      <c r="G28" s="17">
        <f t="shared" si="22"/>
        <v>2.3333333333333335</v>
      </c>
      <c r="H28" s="17">
        <f t="shared" si="22"/>
        <v>2.5</v>
      </c>
      <c r="I28" s="17">
        <f t="shared" si="22"/>
        <v>2.5</v>
      </c>
      <c r="J28" s="17">
        <f t="shared" si="22"/>
        <v>1.8333333333333333</v>
      </c>
      <c r="K28" s="17">
        <f t="shared" si="22"/>
        <v>1.8333333333333333</v>
      </c>
      <c r="L28" s="17">
        <f t="shared" si="22"/>
        <v>1.6666666666666667</v>
      </c>
      <c r="M28" s="17">
        <f t="shared" si="22"/>
        <v>1.6666666666666667</v>
      </c>
      <c r="N28" s="17">
        <f t="shared" si="22"/>
        <v>1.5</v>
      </c>
      <c r="Q28" s="29" t="s">
        <v>64</v>
      </c>
      <c r="R28" s="30">
        <v>2013</v>
      </c>
      <c r="S28" s="30">
        <v>2014</v>
      </c>
      <c r="T28" s="30">
        <v>2015</v>
      </c>
      <c r="U28" s="30">
        <v>2016</v>
      </c>
      <c r="V28" s="30">
        <v>2017</v>
      </c>
      <c r="W28" s="30">
        <v>2018</v>
      </c>
      <c r="X28" s="30">
        <v>2019</v>
      </c>
      <c r="Y28" s="30">
        <v>2020</v>
      </c>
      <c r="Z28" s="30">
        <v>2021</v>
      </c>
      <c r="AA28" s="30">
        <v>2022</v>
      </c>
      <c r="AB28" s="30">
        <v>2023</v>
      </c>
      <c r="AC28" s="30">
        <v>2024</v>
      </c>
      <c r="AD28" s="40" t="s">
        <v>96</v>
      </c>
      <c r="AF28" s="84" t="s">
        <v>75</v>
      </c>
      <c r="AG28" s="85"/>
      <c r="AH28" s="84" t="s">
        <v>76</v>
      </c>
      <c r="AI28" s="85"/>
      <c r="AJ28" s="84" t="s">
        <v>77</v>
      </c>
      <c r="AK28" s="85"/>
      <c r="AL28" s="84" t="s">
        <v>78</v>
      </c>
      <c r="AM28" s="85"/>
      <c r="AN28" s="84" t="s">
        <v>79</v>
      </c>
      <c r="AO28" s="85"/>
      <c r="AP28" s="84" t="s">
        <v>80</v>
      </c>
      <c r="AQ28" s="85"/>
      <c r="AR28" s="84" t="s">
        <v>81</v>
      </c>
      <c r="AS28" s="85"/>
      <c r="AT28" s="84" t="s">
        <v>82</v>
      </c>
      <c r="AU28" s="85"/>
      <c r="AV28" s="84" t="s">
        <v>83</v>
      </c>
      <c r="AW28" s="85"/>
      <c r="AX28" s="54" t="s">
        <v>100</v>
      </c>
    </row>
    <row r="29" spans="2:50" x14ac:dyDescent="0.25">
      <c r="B29" t="s">
        <v>13</v>
      </c>
      <c r="C29">
        <v>3.5</v>
      </c>
      <c r="D29">
        <v>4.5</v>
      </c>
      <c r="E29" s="17">
        <f t="shared" si="23"/>
        <v>4.333333333333333</v>
      </c>
      <c r="F29" s="17">
        <f t="shared" si="22"/>
        <v>3.5</v>
      </c>
      <c r="G29" s="17">
        <f t="shared" si="22"/>
        <v>3.5</v>
      </c>
      <c r="H29" s="17">
        <f t="shared" si="22"/>
        <v>2.8333333333333335</v>
      </c>
      <c r="I29" s="17">
        <f t="shared" si="22"/>
        <v>2.8333333333333335</v>
      </c>
      <c r="J29" s="17">
        <f t="shared" si="22"/>
        <v>3</v>
      </c>
      <c r="K29" s="17">
        <f t="shared" si="22"/>
        <v>2.3333333333333335</v>
      </c>
      <c r="L29" s="17">
        <f t="shared" si="22"/>
        <v>3</v>
      </c>
      <c r="M29" s="17">
        <f t="shared" si="22"/>
        <v>1.5</v>
      </c>
      <c r="N29" s="17">
        <f t="shared" si="22"/>
        <v>1.5</v>
      </c>
      <c r="Q29" s="31" t="s">
        <v>24</v>
      </c>
      <c r="R29" s="13">
        <v>0.14972534511250638</v>
      </c>
      <c r="S29" s="13">
        <v>0.42396906003156121</v>
      </c>
      <c r="T29" s="13">
        <v>-1.838470685081867E-2</v>
      </c>
      <c r="U29" s="13">
        <v>0.10802092074038919</v>
      </c>
      <c r="V29" s="13">
        <v>0.45699523030563921</v>
      </c>
      <c r="W29" s="13">
        <v>-8.4291143255338291E-2</v>
      </c>
      <c r="X29" s="13">
        <v>0.84599789766970646</v>
      </c>
      <c r="Y29" s="13">
        <v>0.79617101924631861</v>
      </c>
      <c r="Z29" s="13">
        <v>0.37701871178367335</v>
      </c>
      <c r="AA29" s="13">
        <v>-0.28613814312779912</v>
      </c>
      <c r="AB29" s="13">
        <v>0.53937794035340225</v>
      </c>
      <c r="AC29" s="13">
        <v>0.2572721140770961</v>
      </c>
      <c r="AD29" s="11"/>
      <c r="AF29" s="10" t="s">
        <v>64</v>
      </c>
      <c r="AG29" s="11" t="s">
        <v>86</v>
      </c>
      <c r="AH29" s="10" t="s">
        <v>64</v>
      </c>
      <c r="AI29" s="11" t="s">
        <v>65</v>
      </c>
      <c r="AJ29" s="10" t="s">
        <v>64</v>
      </c>
      <c r="AK29" s="11" t="s">
        <v>66</v>
      </c>
      <c r="AL29" s="10" t="s">
        <v>64</v>
      </c>
      <c r="AM29" s="11" t="s">
        <v>67</v>
      </c>
      <c r="AN29" s="10" t="s">
        <v>64</v>
      </c>
      <c r="AO29" s="11" t="s">
        <v>68</v>
      </c>
      <c r="AP29" s="10" t="s">
        <v>64</v>
      </c>
      <c r="AQ29" s="11" t="s">
        <v>69</v>
      </c>
      <c r="AR29" s="10" t="s">
        <v>64</v>
      </c>
      <c r="AS29" s="11" t="s">
        <v>70</v>
      </c>
      <c r="AT29" s="10" t="s">
        <v>64</v>
      </c>
      <c r="AU29" s="11" t="s">
        <v>71</v>
      </c>
      <c r="AV29" s="10" t="s">
        <v>64</v>
      </c>
      <c r="AW29" s="11" t="s">
        <v>72</v>
      </c>
      <c r="AX29" s="19"/>
    </row>
    <row r="30" spans="2:50" x14ac:dyDescent="0.25">
      <c r="B30" t="s">
        <v>5</v>
      </c>
      <c r="C30">
        <v>3</v>
      </c>
      <c r="D30">
        <v>3</v>
      </c>
      <c r="E30" s="17">
        <f t="shared" si="23"/>
        <v>2.8333333333333335</v>
      </c>
      <c r="F30" s="17">
        <f t="shared" si="22"/>
        <v>2.5</v>
      </c>
      <c r="G30" s="17">
        <f t="shared" si="22"/>
        <v>2</v>
      </c>
      <c r="H30" s="17">
        <f t="shared" si="22"/>
        <v>1.5</v>
      </c>
      <c r="I30" s="17">
        <f t="shared" si="22"/>
        <v>1.6666666666666667</v>
      </c>
      <c r="J30" s="17">
        <f t="shared" si="22"/>
        <v>1.5</v>
      </c>
      <c r="K30" s="17">
        <f t="shared" si="22"/>
        <v>2.3333333333333335</v>
      </c>
      <c r="L30" s="17">
        <f t="shared" si="22"/>
        <v>2.3333333333333335</v>
      </c>
      <c r="M30" s="17">
        <f t="shared" si="22"/>
        <v>2.3333333333333335</v>
      </c>
      <c r="N30" s="17">
        <f t="shared" si="22"/>
        <v>1.6666666666666667</v>
      </c>
      <c r="Q30" s="31" t="s">
        <v>26</v>
      </c>
      <c r="R30" s="13">
        <v>2.5906735751295936E-3</v>
      </c>
      <c r="S30" s="13">
        <v>-0.33417721518987348</v>
      </c>
      <c r="T30" s="13">
        <v>0.1161048689138577</v>
      </c>
      <c r="U30" s="13">
        <v>3.1841155234657039</v>
      </c>
      <c r="V30" s="13">
        <v>-0.10061242344706915</v>
      </c>
      <c r="W30" s="13">
        <v>0.68123852459016387</v>
      </c>
      <c r="X30" s="13">
        <v>1.4174190122145516</v>
      </c>
      <c r="Y30" s="13">
        <v>0.84562131754058312</v>
      </c>
      <c r="Z30" s="13">
        <v>0.57258926632970952</v>
      </c>
      <c r="AA30" s="13">
        <v>-0.56888981067326239</v>
      </c>
      <c r="AB30" s="13">
        <v>1.3025618698482597</v>
      </c>
      <c r="AC30" s="13">
        <v>0.15399044372939166</v>
      </c>
      <c r="AD30" s="11"/>
      <c r="AF30" s="10" t="s">
        <v>24</v>
      </c>
      <c r="AG30" s="11">
        <v>0.108</v>
      </c>
      <c r="AH30" s="10" t="s">
        <v>24</v>
      </c>
      <c r="AI30" s="11">
        <v>0.45700000000000002</v>
      </c>
      <c r="AJ30" s="10" t="s">
        <v>23</v>
      </c>
      <c r="AK30" s="11">
        <v>0.182</v>
      </c>
      <c r="AL30" s="10" t="s">
        <v>23</v>
      </c>
      <c r="AM30" s="11">
        <v>0.55800000000000005</v>
      </c>
      <c r="AN30" s="10" t="s">
        <v>24</v>
      </c>
      <c r="AO30" s="11">
        <v>0.79600000000000004</v>
      </c>
      <c r="AP30" s="10" t="s">
        <v>24</v>
      </c>
      <c r="AQ30" s="11">
        <v>0.377</v>
      </c>
      <c r="AR30" s="10" t="s">
        <v>24</v>
      </c>
      <c r="AS30" s="11">
        <v>-0.28599999999999998</v>
      </c>
      <c r="AT30" s="10" t="s">
        <v>6</v>
      </c>
      <c r="AU30" s="11">
        <v>-0.217</v>
      </c>
      <c r="AV30" s="10" t="s">
        <v>15</v>
      </c>
      <c r="AW30" s="11">
        <v>0.13400000000000001</v>
      </c>
      <c r="AX30" s="19"/>
    </row>
    <row r="31" spans="2:50" x14ac:dyDescent="0.25">
      <c r="B31" t="s">
        <v>14</v>
      </c>
      <c r="C31">
        <v>2.5</v>
      </c>
      <c r="D31">
        <v>2</v>
      </c>
      <c r="E31" s="17">
        <f t="shared" si="23"/>
        <v>2.1666666666666665</v>
      </c>
      <c r="F31" s="17">
        <f t="shared" si="22"/>
        <v>2</v>
      </c>
      <c r="G31" s="17">
        <f t="shared" si="22"/>
        <v>1.8333333333333333</v>
      </c>
      <c r="H31" s="17">
        <f t="shared" si="22"/>
        <v>2.3333333333333335</v>
      </c>
      <c r="I31" s="17">
        <f t="shared" si="22"/>
        <v>2.1666666666666665</v>
      </c>
      <c r="J31" s="17">
        <f t="shared" si="22"/>
        <v>2</v>
      </c>
      <c r="K31" s="17">
        <f t="shared" si="22"/>
        <v>1.3333333333333333</v>
      </c>
      <c r="L31" s="17">
        <f t="shared" si="22"/>
        <v>2.1666666666666665</v>
      </c>
      <c r="M31" s="17">
        <f t="shared" si="22"/>
        <v>2.5</v>
      </c>
      <c r="N31" s="17">
        <f t="shared" si="22"/>
        <v>2.6666666666666665</v>
      </c>
      <c r="Q31" s="31" t="s">
        <v>27</v>
      </c>
      <c r="R31" s="13">
        <v>0.24252997398161866</v>
      </c>
      <c r="S31" s="13">
        <v>-0.22029298690856086</v>
      </c>
      <c r="T31" s="13">
        <v>1.2334694023077919</v>
      </c>
      <c r="U31" s="13">
        <v>0.20119621340378299</v>
      </c>
      <c r="V31" s="13">
        <v>0.55170040212296634</v>
      </c>
      <c r="W31" s="13">
        <v>0.26321062060033129</v>
      </c>
      <c r="X31" s="13">
        <v>0.19995713942124993</v>
      </c>
      <c r="Y31" s="13">
        <v>0.75025433217699589</v>
      </c>
      <c r="Z31" s="13">
        <v>5.8450489547587553E-2</v>
      </c>
      <c r="AA31" s="13">
        <v>-0.5070552569637321</v>
      </c>
      <c r="AB31" s="13">
        <v>0.77044980191097656</v>
      </c>
      <c r="AC31" s="13">
        <v>0.25651976119281211</v>
      </c>
      <c r="AD31" s="11"/>
      <c r="AF31" s="10" t="s">
        <v>23</v>
      </c>
      <c r="AG31" s="11">
        <v>0.14799999999999999</v>
      </c>
      <c r="AH31" s="10" t="s">
        <v>23</v>
      </c>
      <c r="AI31" s="11">
        <v>0.36699999999999999</v>
      </c>
      <c r="AJ31" s="10" t="s">
        <v>28</v>
      </c>
      <c r="AK31" s="11">
        <v>0.33100000000000002</v>
      </c>
      <c r="AL31" s="10" t="s">
        <v>24</v>
      </c>
      <c r="AM31" s="11">
        <v>0.84599999999999997</v>
      </c>
      <c r="AN31" s="10" t="s">
        <v>23</v>
      </c>
      <c r="AO31" s="11">
        <v>0.39600000000000002</v>
      </c>
      <c r="AP31" s="10" t="s">
        <v>26</v>
      </c>
      <c r="AQ31" s="11">
        <v>0.57299999999999995</v>
      </c>
      <c r="AR31" s="10" t="s">
        <v>23</v>
      </c>
      <c r="AS31" s="11">
        <v>-0.28399999999999997</v>
      </c>
      <c r="AT31" s="10" t="s">
        <v>15</v>
      </c>
      <c r="AU31" s="11">
        <v>-0.05</v>
      </c>
      <c r="AV31" s="10" t="s">
        <v>14</v>
      </c>
      <c r="AW31" s="11">
        <v>0.29599999999999999</v>
      </c>
      <c r="AX31" s="19"/>
    </row>
    <row r="32" spans="2:50" x14ac:dyDescent="0.25">
      <c r="B32" t="s">
        <v>24</v>
      </c>
      <c r="C32">
        <v>1</v>
      </c>
      <c r="D32">
        <v>1.5</v>
      </c>
      <c r="E32" s="17">
        <f t="shared" si="23"/>
        <v>1.3333333333333333</v>
      </c>
      <c r="F32" s="17">
        <f t="shared" si="22"/>
        <v>1.3333333333333333</v>
      </c>
      <c r="G32" s="17">
        <f t="shared" si="22"/>
        <v>1.1666666666666667</v>
      </c>
      <c r="H32" s="17">
        <f t="shared" si="22"/>
        <v>1.1666666666666667</v>
      </c>
      <c r="I32" s="17">
        <f t="shared" si="22"/>
        <v>1.1666666666666667</v>
      </c>
      <c r="J32" s="17">
        <f t="shared" si="22"/>
        <v>2</v>
      </c>
      <c r="K32" s="17">
        <f t="shared" si="22"/>
        <v>2.6666666666666665</v>
      </c>
      <c r="L32" s="17">
        <f t="shared" si="22"/>
        <v>3.5</v>
      </c>
      <c r="M32" s="17">
        <f t="shared" si="22"/>
        <v>3.5</v>
      </c>
      <c r="N32" s="17">
        <f t="shared" si="22"/>
        <v>3.8333333333333335</v>
      </c>
      <c r="Q32" s="31" t="s">
        <v>13</v>
      </c>
      <c r="R32" s="13">
        <v>0.12128092613011189</v>
      </c>
      <c r="S32" s="13">
        <v>0.27790426473958935</v>
      </c>
      <c r="T32" s="13">
        <v>-0.13873945097059842</v>
      </c>
      <c r="U32" s="13">
        <v>-9.5256203310635265E-2</v>
      </c>
      <c r="V32" s="13">
        <v>0.39162212017310533</v>
      </c>
      <c r="W32" s="13">
        <v>-0.34570953000931176</v>
      </c>
      <c r="X32" s="13">
        <v>-0.2216332758089368</v>
      </c>
      <c r="Y32" s="13">
        <v>0.41130086520546333</v>
      </c>
      <c r="Z32" s="13">
        <v>-0.3053044330446803</v>
      </c>
      <c r="AA32" s="13">
        <v>-0.23286390075665056</v>
      </c>
      <c r="AB32" s="13">
        <v>-3.357760514339955E-4</v>
      </c>
      <c r="AC32" s="13">
        <v>-0.19256112164248729</v>
      </c>
      <c r="AD32" s="11"/>
      <c r="AF32" s="10" t="s">
        <v>25</v>
      </c>
      <c r="AG32" s="11">
        <v>0.13800000000000001</v>
      </c>
      <c r="AH32" s="10" t="s">
        <v>29</v>
      </c>
      <c r="AI32" s="11">
        <v>0.89700000000000002</v>
      </c>
      <c r="AJ32" s="10" t="s">
        <v>29</v>
      </c>
      <c r="AK32" s="11">
        <v>-0.33</v>
      </c>
      <c r="AL32" s="10" t="s">
        <v>28</v>
      </c>
      <c r="AM32" s="11">
        <v>0.20799999999999999</v>
      </c>
      <c r="AN32" s="10" t="s">
        <v>28</v>
      </c>
      <c r="AO32" s="11">
        <v>0.61</v>
      </c>
      <c r="AP32" s="10" t="s">
        <v>23</v>
      </c>
      <c r="AQ32" s="11">
        <v>0.55900000000000005</v>
      </c>
      <c r="AR32" s="10" t="s">
        <v>26</v>
      </c>
      <c r="AS32" s="11">
        <v>-0.56899999999999995</v>
      </c>
      <c r="AT32" s="10" t="s">
        <v>24</v>
      </c>
      <c r="AU32" s="11">
        <v>0.53900000000000003</v>
      </c>
      <c r="AV32" s="10" t="s">
        <v>17</v>
      </c>
      <c r="AW32" s="11">
        <v>0.20699999999999999</v>
      </c>
      <c r="AX32" s="19"/>
    </row>
    <row r="33" spans="2:50" x14ac:dyDescent="0.25">
      <c r="B33" t="s">
        <v>20</v>
      </c>
      <c r="C33">
        <v>2.5</v>
      </c>
      <c r="D33">
        <v>3</v>
      </c>
      <c r="E33" s="17">
        <f t="shared" si="23"/>
        <v>2.8333333333333335</v>
      </c>
      <c r="F33" s="17">
        <f t="shared" si="22"/>
        <v>3</v>
      </c>
      <c r="G33" s="17">
        <f t="shared" si="22"/>
        <v>2.8333333333333335</v>
      </c>
      <c r="H33" s="17">
        <f t="shared" si="22"/>
        <v>2.6666666666666665</v>
      </c>
      <c r="I33" s="17">
        <f t="shared" si="22"/>
        <v>2.5</v>
      </c>
      <c r="J33" s="17">
        <f t="shared" si="22"/>
        <v>2.8333333333333335</v>
      </c>
      <c r="K33" s="17">
        <f t="shared" si="22"/>
        <v>2.8333333333333335</v>
      </c>
      <c r="L33" s="17">
        <f t="shared" si="22"/>
        <v>3.1666666666666665</v>
      </c>
      <c r="M33" s="17">
        <f t="shared" si="22"/>
        <v>3</v>
      </c>
      <c r="N33" s="17">
        <f t="shared" si="22"/>
        <v>3</v>
      </c>
      <c r="Q33" s="31" t="s">
        <v>17</v>
      </c>
      <c r="R33" s="13">
        <v>0.26348362813557041</v>
      </c>
      <c r="S33" s="13">
        <v>-3.9196641453057485E-2</v>
      </c>
      <c r="T33" s="13">
        <v>0.49239911274104015</v>
      </c>
      <c r="U33" s="13">
        <v>5.7200068471505362E-2</v>
      </c>
      <c r="V33" s="13">
        <v>0.30369665465287182</v>
      </c>
      <c r="W33" s="13">
        <v>-2.6322881821824188E-2</v>
      </c>
      <c r="X33" s="13">
        <v>0.27025250748563523</v>
      </c>
      <c r="Y33" s="13">
        <v>0.28427393647233651</v>
      </c>
      <c r="Z33" s="13">
        <v>0.69396852981055202</v>
      </c>
      <c r="AA33" s="13">
        <v>-0.39148155311530985</v>
      </c>
      <c r="AB33" s="13">
        <v>0.56743713305305876</v>
      </c>
      <c r="AC33" s="13">
        <v>0.20662953906969012</v>
      </c>
      <c r="AD33" s="11"/>
      <c r="AF33" s="10" t="s">
        <v>29</v>
      </c>
      <c r="AG33" s="11">
        <v>2.4420000000000002</v>
      </c>
      <c r="AH33" s="10" t="s">
        <v>25</v>
      </c>
      <c r="AI33" s="11">
        <v>0.51</v>
      </c>
      <c r="AJ33" s="10" t="s">
        <v>27</v>
      </c>
      <c r="AK33" s="11">
        <v>0.26300000000000001</v>
      </c>
      <c r="AL33" s="10" t="s">
        <v>27</v>
      </c>
      <c r="AM33" s="11">
        <v>0.2</v>
      </c>
      <c r="AN33" s="10" t="s">
        <v>27</v>
      </c>
      <c r="AO33" s="11">
        <v>0.75</v>
      </c>
      <c r="AP33" s="10" t="s">
        <v>28</v>
      </c>
      <c r="AQ33" s="11">
        <v>0.17100000000000001</v>
      </c>
      <c r="AR33" s="10" t="s">
        <v>29</v>
      </c>
      <c r="AS33" s="11">
        <v>-0.51500000000000001</v>
      </c>
      <c r="AT33" s="10" t="s">
        <v>23</v>
      </c>
      <c r="AU33" s="11">
        <v>0.56999999999999995</v>
      </c>
      <c r="AV33" s="10" t="s">
        <v>23</v>
      </c>
      <c r="AW33" s="11">
        <v>0.15</v>
      </c>
      <c r="AX33" s="19"/>
    </row>
    <row r="34" spans="2:50" ht="20.25" thickBot="1" x14ac:dyDescent="0.35">
      <c r="B34" t="s">
        <v>19</v>
      </c>
      <c r="C34">
        <v>3.5</v>
      </c>
      <c r="D34">
        <v>2.5</v>
      </c>
      <c r="E34" s="17">
        <f t="shared" si="23"/>
        <v>2.6666666666666665</v>
      </c>
      <c r="F34" s="17">
        <f t="shared" si="22"/>
        <v>2.3333333333333335</v>
      </c>
      <c r="G34" s="17">
        <f t="shared" si="22"/>
        <v>2.1666666666666665</v>
      </c>
      <c r="H34" s="17">
        <f t="shared" si="22"/>
        <v>2.8333333333333335</v>
      </c>
      <c r="I34" s="17">
        <f t="shared" si="22"/>
        <v>3</v>
      </c>
      <c r="J34" s="17">
        <f t="shared" si="22"/>
        <v>3</v>
      </c>
      <c r="K34" s="17">
        <f t="shared" si="22"/>
        <v>2.6666666666666665</v>
      </c>
      <c r="L34" s="17">
        <f t="shared" si="22"/>
        <v>2.8333333333333335</v>
      </c>
      <c r="M34" s="17">
        <f t="shared" si="22"/>
        <v>3.5</v>
      </c>
      <c r="N34" s="17">
        <f t="shared" si="22"/>
        <v>3.1666666666666665</v>
      </c>
      <c r="Q34" s="31" t="s">
        <v>25</v>
      </c>
      <c r="R34" s="13">
        <v>8.3895362312390434E-2</v>
      </c>
      <c r="S34" s="13">
        <v>0.44799858248946395</v>
      </c>
      <c r="T34" s="13">
        <v>0.35398349346017183</v>
      </c>
      <c r="U34" s="13">
        <v>0.13823123519632918</v>
      </c>
      <c r="V34" s="13">
        <v>0.51001202712637317</v>
      </c>
      <c r="W34" s="13">
        <v>-0.27742256947880672</v>
      </c>
      <c r="X34" s="13">
        <v>0.50655965909432199</v>
      </c>
      <c r="Y34" s="13">
        <v>0.31938221145667928</v>
      </c>
      <c r="Z34" s="13">
        <v>0.28043423231624726</v>
      </c>
      <c r="AA34" s="13">
        <v>-0.64453242511729247</v>
      </c>
      <c r="AB34" s="13">
        <v>1.8375821442613778</v>
      </c>
      <c r="AC34" s="13">
        <v>0.66958317587499339</v>
      </c>
      <c r="AD34" s="11"/>
      <c r="AF34" s="20"/>
      <c r="AG34" s="21">
        <f>AVERAGE(AG30:AG33)*100</f>
        <v>70.900000000000006</v>
      </c>
      <c r="AH34" s="22"/>
      <c r="AI34" s="21">
        <f>AVERAGE(AI30:AI33)*100</f>
        <v>55.774999999999999</v>
      </c>
      <c r="AJ34" s="22"/>
      <c r="AK34" s="21">
        <f>AVERAGE(AK30:AK33)*100</f>
        <v>11.15</v>
      </c>
      <c r="AL34" s="22"/>
      <c r="AM34" s="21">
        <f>AVERAGE(AM30:AM33)*100</f>
        <v>45.3</v>
      </c>
      <c r="AN34" s="22"/>
      <c r="AO34" s="21">
        <f>AVERAGE(AO30:AO33)*100</f>
        <v>63.800000000000004</v>
      </c>
      <c r="AP34" s="22"/>
      <c r="AQ34" s="21">
        <f>AVERAGE(AQ30:AQ33)*100</f>
        <v>42</v>
      </c>
      <c r="AR34" s="22"/>
      <c r="AS34" s="23">
        <f>AVERAGE(AS30:AS33)*100</f>
        <v>-41.349999999999994</v>
      </c>
      <c r="AT34" s="22"/>
      <c r="AU34" s="55">
        <f>AVERAGE(AU30:AU33)*100</f>
        <v>21.05</v>
      </c>
      <c r="AV34" s="22"/>
      <c r="AW34" s="55">
        <f>AVERAGE(AW30:AW33)*100</f>
        <v>19.675000000000001</v>
      </c>
      <c r="AX34" s="37">
        <f>AVERAGE(AG34:AW34)</f>
        <v>32.033333333333331</v>
      </c>
    </row>
    <row r="35" spans="2:50" x14ac:dyDescent="0.25">
      <c r="B35" t="s">
        <v>22</v>
      </c>
      <c r="C35">
        <v>3</v>
      </c>
      <c r="D35">
        <v>3.5</v>
      </c>
      <c r="E35" s="17">
        <f t="shared" si="23"/>
        <v>3.3333333333333335</v>
      </c>
      <c r="F35" s="17">
        <f t="shared" si="22"/>
        <v>3.3333333333333335</v>
      </c>
      <c r="G35" s="17">
        <f t="shared" si="22"/>
        <v>3.1666666666666665</v>
      </c>
      <c r="H35" s="17">
        <f t="shared" si="22"/>
        <v>2.6666666666666665</v>
      </c>
      <c r="I35" s="17">
        <f t="shared" si="22"/>
        <v>3.3333333333333335</v>
      </c>
      <c r="J35" s="17">
        <f t="shared" si="22"/>
        <v>3.5</v>
      </c>
      <c r="K35" s="17">
        <f t="shared" si="22"/>
        <v>3.6666666666666665</v>
      </c>
      <c r="L35" s="17">
        <f t="shared" si="22"/>
        <v>2.8333333333333335</v>
      </c>
      <c r="M35" s="17">
        <f t="shared" si="22"/>
        <v>2.5</v>
      </c>
      <c r="N35" s="17">
        <f t="shared" si="22"/>
        <v>2.6666666666666665</v>
      </c>
      <c r="Q35" s="31" t="s">
        <v>23</v>
      </c>
      <c r="R35" s="13">
        <v>0.11405591935342935</v>
      </c>
      <c r="S35" s="13">
        <v>0.26533907427341247</v>
      </c>
      <c r="T35" s="13">
        <v>0.20423446125895892</v>
      </c>
      <c r="U35" s="13">
        <v>0.14781027641989558</v>
      </c>
      <c r="V35" s="13">
        <v>0.36689035260817032</v>
      </c>
      <c r="W35" s="13">
        <v>0.18173360727400603</v>
      </c>
      <c r="X35" s="13">
        <v>0.55844532559992133</v>
      </c>
      <c r="Y35" s="13">
        <v>0.39552982802670372</v>
      </c>
      <c r="Z35" s="13">
        <v>0.55873032239670795</v>
      </c>
      <c r="AA35" s="13">
        <v>-0.28358474383868559</v>
      </c>
      <c r="AB35" s="13">
        <v>0.56958012296869409</v>
      </c>
      <c r="AC35" s="13">
        <v>0.1502413291752005</v>
      </c>
      <c r="AD35" s="11"/>
    </row>
    <row r="36" spans="2:50" x14ac:dyDescent="0.25">
      <c r="B36" t="s">
        <v>17</v>
      </c>
      <c r="C36">
        <v>4.5</v>
      </c>
      <c r="D36">
        <v>4</v>
      </c>
      <c r="E36" s="17">
        <f t="shared" si="23"/>
        <v>4</v>
      </c>
      <c r="F36" s="17">
        <f t="shared" si="22"/>
        <v>3.8333333333333335</v>
      </c>
      <c r="G36" s="17">
        <f t="shared" si="22"/>
        <v>3.8333333333333335</v>
      </c>
      <c r="H36" s="17">
        <f t="shared" si="22"/>
        <v>3.8333333333333335</v>
      </c>
      <c r="I36" s="17">
        <f t="shared" si="22"/>
        <v>3.5</v>
      </c>
      <c r="J36" s="17">
        <f t="shared" si="22"/>
        <v>3.3333333333333335</v>
      </c>
      <c r="K36" s="17">
        <f t="shared" si="22"/>
        <v>3.5</v>
      </c>
      <c r="L36" s="17">
        <f t="shared" si="22"/>
        <v>3</v>
      </c>
      <c r="M36" s="17">
        <f t="shared" si="22"/>
        <v>2.8333333333333335</v>
      </c>
      <c r="N36" s="17">
        <f t="shared" si="22"/>
        <v>2.6666666666666665</v>
      </c>
      <c r="Q36" s="31" t="s">
        <v>28</v>
      </c>
      <c r="R36" s="13">
        <v>0.13415684428743876</v>
      </c>
      <c r="S36" s="13">
        <v>-5.3993745763791262E-2</v>
      </c>
      <c r="T36" s="13">
        <v>1.3412907194212103</v>
      </c>
      <c r="U36" s="13">
        <v>0.13977812968150352</v>
      </c>
      <c r="V36" s="13">
        <v>0.50568679905383629</v>
      </c>
      <c r="W36" s="13">
        <v>0.33117817019820373</v>
      </c>
      <c r="X36" s="13">
        <v>0.2079129984620339</v>
      </c>
      <c r="Y36" s="13">
        <v>0.60962371735013321</v>
      </c>
      <c r="Z36" s="13">
        <v>0.17065762261382444</v>
      </c>
      <c r="AA36" s="13">
        <v>-0.50636957418659778</v>
      </c>
      <c r="AB36" s="13">
        <v>0.65072041088779464</v>
      </c>
      <c r="AC36" s="13">
        <v>0.59897544290288163</v>
      </c>
      <c r="AD36" s="11"/>
    </row>
    <row r="37" spans="2:50" x14ac:dyDescent="0.25">
      <c r="B37" t="s">
        <v>18</v>
      </c>
      <c r="C37">
        <v>4</v>
      </c>
      <c r="D37">
        <v>4</v>
      </c>
      <c r="E37" s="17">
        <f t="shared" si="23"/>
        <v>4</v>
      </c>
      <c r="F37" s="17">
        <f t="shared" si="22"/>
        <v>4</v>
      </c>
      <c r="G37" s="17">
        <f t="shared" si="22"/>
        <v>3.8333333333333335</v>
      </c>
      <c r="H37" s="17">
        <f t="shared" si="22"/>
        <v>3.5</v>
      </c>
      <c r="I37" s="17">
        <f t="shared" si="22"/>
        <v>3.1666666666666665</v>
      </c>
      <c r="J37" s="17">
        <f t="shared" si="22"/>
        <v>3</v>
      </c>
      <c r="K37" s="17">
        <f t="shared" si="22"/>
        <v>3</v>
      </c>
      <c r="L37" s="17">
        <f t="shared" si="22"/>
        <v>3.6666666666666665</v>
      </c>
      <c r="M37" s="17">
        <f t="shared" si="22"/>
        <v>4.166666666666667</v>
      </c>
      <c r="N37" s="17">
        <f t="shared" si="22"/>
        <v>4.5</v>
      </c>
      <c r="Q37" s="31" t="s">
        <v>29</v>
      </c>
      <c r="R37" s="13">
        <v>3.0225080385852188E-2</v>
      </c>
      <c r="S37" s="13">
        <v>0.28436317780580067</v>
      </c>
      <c r="T37" s="13">
        <v>0.65871833084947851</v>
      </c>
      <c r="U37" s="13">
        <v>2.4423849243126354</v>
      </c>
      <c r="V37" s="13">
        <v>0.89687285560239194</v>
      </c>
      <c r="W37" s="13">
        <v>-0.33032355154251314</v>
      </c>
      <c r="X37" s="13">
        <v>0.70547643517838787</v>
      </c>
      <c r="Y37" s="13">
        <v>1.1580175899295571</v>
      </c>
      <c r="Z37" s="13">
        <v>1.2561482441758491</v>
      </c>
      <c r="AA37" s="13">
        <v>-0.51482354503502537</v>
      </c>
      <c r="AB37" s="13">
        <v>2.4594480614739789</v>
      </c>
      <c r="AC37" s="13">
        <v>1.9172896304037872</v>
      </c>
      <c r="AD37" s="11"/>
    </row>
    <row r="38" spans="2:50" x14ac:dyDescent="0.25">
      <c r="B38" t="s">
        <v>21</v>
      </c>
      <c r="C38">
        <v>4</v>
      </c>
      <c r="D38">
        <v>3.5</v>
      </c>
      <c r="E38" s="17">
        <f t="shared" si="23"/>
        <v>3.6666666666666665</v>
      </c>
      <c r="F38" s="17">
        <f t="shared" si="22"/>
        <v>3.6666666666666665</v>
      </c>
      <c r="G38" s="17">
        <f t="shared" si="22"/>
        <v>3.8333333333333335</v>
      </c>
      <c r="H38" s="17">
        <f t="shared" si="22"/>
        <v>4.333333333333333</v>
      </c>
      <c r="I38" s="17">
        <f t="shared" si="22"/>
        <v>4.333333333333333</v>
      </c>
      <c r="J38" s="17">
        <f t="shared" si="22"/>
        <v>3.6666666666666665</v>
      </c>
      <c r="K38" s="17">
        <f t="shared" si="22"/>
        <v>3.3333333333333335</v>
      </c>
      <c r="L38" s="17">
        <f t="shared" si="22"/>
        <v>3.5</v>
      </c>
      <c r="M38" s="17">
        <f t="shared" si="22"/>
        <v>3.8333333333333335</v>
      </c>
      <c r="N38" s="17">
        <f t="shared" si="22"/>
        <v>3.6666666666666665</v>
      </c>
      <c r="Q38" s="31" t="s">
        <v>7</v>
      </c>
      <c r="R38" s="13">
        <v>6.9075959078774798E-2</v>
      </c>
      <c r="S38" s="13">
        <v>0.33795793761201098</v>
      </c>
      <c r="T38" s="13">
        <v>-3.679476576304936E-2</v>
      </c>
      <c r="U38" s="13">
        <v>8.4861937772606214E-2</v>
      </c>
      <c r="V38" s="13">
        <v>0.17224350453293497</v>
      </c>
      <c r="W38" s="13">
        <v>3.2177791344963867E-2</v>
      </c>
      <c r="X38" s="13">
        <v>0.28914171129307065</v>
      </c>
      <c r="Y38" s="13">
        <v>-0.1313931000577048</v>
      </c>
      <c r="Z38" s="13">
        <v>8.7687035961650311E-2</v>
      </c>
      <c r="AA38" s="13">
        <v>7.1549440564840971E-2</v>
      </c>
      <c r="AB38" s="13">
        <v>-0.14388111698489142</v>
      </c>
      <c r="AC38" s="13">
        <v>0.19151239480644372</v>
      </c>
      <c r="AD38" s="11"/>
    </row>
    <row r="39" spans="2:50" x14ac:dyDescent="0.25">
      <c r="B39" t="s">
        <v>25</v>
      </c>
      <c r="C39">
        <v>5</v>
      </c>
      <c r="D39">
        <v>5</v>
      </c>
      <c r="E39" s="17">
        <f t="shared" si="23"/>
        <v>5</v>
      </c>
      <c r="F39" s="17">
        <f t="shared" si="22"/>
        <v>5</v>
      </c>
      <c r="G39" s="17">
        <f t="shared" si="22"/>
        <v>4.666666666666667</v>
      </c>
      <c r="H39" s="17">
        <f t="shared" si="22"/>
        <v>4.166666666666667</v>
      </c>
      <c r="I39" s="17">
        <f t="shared" si="22"/>
        <v>3.8333333333333335</v>
      </c>
      <c r="J39" s="17">
        <f t="shared" si="22"/>
        <v>3.6666666666666665</v>
      </c>
      <c r="K39" s="17">
        <f t="shared" si="22"/>
        <v>3.6666666666666665</v>
      </c>
      <c r="L39" s="17">
        <f t="shared" si="22"/>
        <v>2.6666666666666665</v>
      </c>
      <c r="M39" s="17">
        <f t="shared" si="22"/>
        <v>2.8333333333333335</v>
      </c>
      <c r="N39" s="17">
        <f t="shared" si="22"/>
        <v>2.8333333333333335</v>
      </c>
      <c r="Q39" s="31" t="s">
        <v>16</v>
      </c>
      <c r="R39" s="13">
        <v>0.14147480517291194</v>
      </c>
      <c r="S39" s="13">
        <v>0.22066856158345977</v>
      </c>
      <c r="T39" s="13">
        <v>-9.8447451874288813E-2</v>
      </c>
      <c r="U39" s="13">
        <v>-2.5761985366947147E-2</v>
      </c>
      <c r="V39" s="13">
        <v>9.2077806138631618E-2</v>
      </c>
      <c r="W39" s="13">
        <v>-9.9500250490758432E-2</v>
      </c>
      <c r="X39" s="13">
        <v>-2.8487944937556468E-2</v>
      </c>
      <c r="Y39" s="13">
        <v>-0.1725801547233603</v>
      </c>
      <c r="Z39" s="13">
        <v>-1.2142403936724461E-2</v>
      </c>
      <c r="AA39" s="13">
        <v>0.1342672816181997</v>
      </c>
      <c r="AB39" s="13">
        <v>-5.0838190022407748E-2</v>
      </c>
      <c r="AC39" s="13">
        <v>-0.30891636016677465</v>
      </c>
      <c r="AD39" s="11"/>
    </row>
    <row r="40" spans="2:50" x14ac:dyDescent="0.25">
      <c r="B40" t="s">
        <v>23</v>
      </c>
      <c r="C40">
        <v>2</v>
      </c>
      <c r="D40">
        <v>1</v>
      </c>
      <c r="E40" s="17">
        <f t="shared" si="23"/>
        <v>1.5</v>
      </c>
      <c r="F40" s="17">
        <f t="shared" si="22"/>
        <v>2.1666666666666665</v>
      </c>
      <c r="G40" s="17">
        <f t="shared" si="22"/>
        <v>2.8333333333333335</v>
      </c>
      <c r="H40" s="17">
        <f t="shared" si="22"/>
        <v>3.6666666666666665</v>
      </c>
      <c r="I40" s="17">
        <f t="shared" si="22"/>
        <v>3.6666666666666665</v>
      </c>
      <c r="J40" s="17">
        <f t="shared" si="22"/>
        <v>4</v>
      </c>
      <c r="K40" s="17">
        <f t="shared" si="22"/>
        <v>4.166666666666667</v>
      </c>
      <c r="L40" s="17">
        <f t="shared" si="22"/>
        <v>4.166666666666667</v>
      </c>
      <c r="M40" s="17">
        <f t="shared" si="22"/>
        <v>4.333333333333333</v>
      </c>
      <c r="N40" s="17">
        <f t="shared" si="22"/>
        <v>4.333333333333333</v>
      </c>
      <c r="Q40" s="31" t="s">
        <v>18</v>
      </c>
      <c r="R40" s="13">
        <v>8.5205508404060451E-2</v>
      </c>
      <c r="S40" s="13">
        <v>8.9269016052767519E-2</v>
      </c>
      <c r="T40" s="13">
        <v>-2.1871407562696878E-2</v>
      </c>
      <c r="U40" s="13">
        <v>1.823520349613986E-2</v>
      </c>
      <c r="V40" s="13">
        <v>0.15120530742744406</v>
      </c>
      <c r="W40" s="13">
        <v>-0.20787861602180749</v>
      </c>
      <c r="X40" s="13">
        <v>0.16101267510548528</v>
      </c>
      <c r="Y40" s="13">
        <v>0.24823833316625085</v>
      </c>
      <c r="Z40" s="13">
        <v>3.0830545930736024E-3</v>
      </c>
      <c r="AA40" s="13">
        <v>-6.8565968486391654E-2</v>
      </c>
      <c r="AB40" s="13">
        <v>7.3297361555567002E-3</v>
      </c>
      <c r="AC40" s="13">
        <v>0.18607528263038556</v>
      </c>
      <c r="AD40" s="11"/>
    </row>
    <row r="41" spans="2:50" x14ac:dyDescent="0.25">
      <c r="B41" t="s">
        <v>26</v>
      </c>
      <c r="C41" t="e">
        <v>#VALUE!</v>
      </c>
      <c r="D41">
        <v>3.5</v>
      </c>
      <c r="E41" s="17">
        <f t="shared" si="23"/>
        <v>4.5</v>
      </c>
      <c r="F41" s="17">
        <f t="shared" ref="F41:F44" si="24">AVERAGE(D19:F19)</f>
        <v>4.5</v>
      </c>
      <c r="G41" s="17">
        <f>AVERAGE(E19:G19)</f>
        <v>5</v>
      </c>
      <c r="H41" s="17">
        <f t="shared" ref="H41:H44" si="25">AVERAGE(F19:H19)</f>
        <v>4.833333333333333</v>
      </c>
      <c r="I41" s="17">
        <f t="shared" ref="I41:I44" si="26">AVERAGE(G19:I19)</f>
        <v>4.833333333333333</v>
      </c>
      <c r="J41" s="17">
        <f t="shared" ref="J41:J44" si="27">AVERAGE(H19:J19)</f>
        <v>4.833333333333333</v>
      </c>
      <c r="K41" s="17">
        <f t="shared" ref="K41:K44" si="28">AVERAGE(I19:K19)</f>
        <v>4.833333333333333</v>
      </c>
      <c r="L41" s="17">
        <f t="shared" ref="L41:L44" si="29">AVERAGE(J19:L19)</f>
        <v>4.666666666666667</v>
      </c>
      <c r="M41" s="17">
        <f t="shared" ref="M41:M44" si="30">AVERAGE(K19:M19)</f>
        <v>4.666666666666667</v>
      </c>
      <c r="N41" s="17">
        <f t="shared" ref="N41:N44" si="31">AVERAGE(L19:N19)</f>
        <v>4.833333333333333</v>
      </c>
      <c r="Q41" s="31" t="s">
        <v>5</v>
      </c>
      <c r="R41" s="13">
        <v>2.5865988963846637E-2</v>
      </c>
      <c r="S41" s="13">
        <v>0.24302903203740864</v>
      </c>
      <c r="T41" s="13">
        <v>-0.14110649109673437</v>
      </c>
      <c r="U41" s="13">
        <v>9.5940368143268145E-2</v>
      </c>
      <c r="V41" s="13">
        <v>8.207896248247927E-2</v>
      </c>
      <c r="W41" s="13">
        <v>3.6885736985976171E-2</v>
      </c>
      <c r="X41" s="13">
        <v>7.1900876218449067E-2</v>
      </c>
      <c r="Y41" s="13">
        <v>-5.3132059027321899E-3</v>
      </c>
      <c r="Z41" s="13">
        <v>0.16809722626348494</v>
      </c>
      <c r="AA41" s="13">
        <v>-4.8313847682169243E-3</v>
      </c>
      <c r="AB41" s="13">
        <v>-6.422368556095516E-2</v>
      </c>
      <c r="AC41" s="13">
        <v>0.19681014613659437</v>
      </c>
      <c r="AD41" s="11"/>
    </row>
    <row r="42" spans="2:50" x14ac:dyDescent="0.25">
      <c r="B42" t="s">
        <v>28</v>
      </c>
      <c r="C42">
        <v>3</v>
      </c>
      <c r="D42">
        <v>3.5</v>
      </c>
      <c r="E42" s="17">
        <f t="shared" si="23"/>
        <v>3.5</v>
      </c>
      <c r="F42" s="17">
        <f t="shared" si="24"/>
        <v>3.5</v>
      </c>
      <c r="G42" s="17">
        <f t="shared" ref="G42:G44" si="32">AVERAGE(E20:G20)</f>
        <v>3.5</v>
      </c>
      <c r="H42" s="17">
        <f t="shared" si="25"/>
        <v>3.6666666666666665</v>
      </c>
      <c r="I42" s="17">
        <f t="shared" si="26"/>
        <v>3.8333333333333335</v>
      </c>
      <c r="J42" s="17">
        <f t="shared" si="27"/>
        <v>4</v>
      </c>
      <c r="K42" s="17">
        <f t="shared" si="28"/>
        <v>3.6666666666666665</v>
      </c>
      <c r="L42" s="17">
        <f t="shared" si="29"/>
        <v>3</v>
      </c>
      <c r="M42" s="17">
        <f t="shared" si="30"/>
        <v>2.5</v>
      </c>
      <c r="N42" s="17">
        <f t="shared" si="31"/>
        <v>2.5</v>
      </c>
      <c r="Q42" s="31" t="s">
        <v>15</v>
      </c>
      <c r="R42" s="13">
        <v>1.9938554284521979E-3</v>
      </c>
      <c r="S42" s="13">
        <v>0.23999268421039066</v>
      </c>
      <c r="T42" s="13">
        <v>-1.6430450191766657E-2</v>
      </c>
      <c r="U42" s="13">
        <v>0.15015524378399853</v>
      </c>
      <c r="V42" s="13">
        <v>0.15374168764396381</v>
      </c>
      <c r="W42" s="13">
        <v>-8.5187877837093112E-2</v>
      </c>
      <c r="X42" s="13">
        <v>0.20029282938904489</v>
      </c>
      <c r="Y42" s="13">
        <v>-0.20369118609395467</v>
      </c>
      <c r="Z42" s="13">
        <v>0.20549101582275606</v>
      </c>
      <c r="AA42" s="13">
        <v>0.11958183200687755</v>
      </c>
      <c r="AB42" s="13">
        <v>-5.0020894945261213E-2</v>
      </c>
      <c r="AC42" s="13">
        <v>0.13418454131870822</v>
      </c>
      <c r="AD42" s="11"/>
    </row>
    <row r="43" spans="2:50" x14ac:dyDescent="0.25">
      <c r="B43" t="s">
        <v>29</v>
      </c>
      <c r="C43">
        <v>1</v>
      </c>
      <c r="D43">
        <v>1.5</v>
      </c>
      <c r="E43" s="17">
        <f t="shared" si="23"/>
        <v>1.3333333333333333</v>
      </c>
      <c r="F43" s="17">
        <f t="shared" si="24"/>
        <v>2.6666666666666665</v>
      </c>
      <c r="G43" s="17">
        <f t="shared" si="32"/>
        <v>3.8333333333333335</v>
      </c>
      <c r="H43" s="17">
        <f t="shared" si="25"/>
        <v>4.666666666666667</v>
      </c>
      <c r="I43" s="17">
        <f t="shared" si="26"/>
        <v>4.5</v>
      </c>
      <c r="J43" s="17">
        <f t="shared" si="27"/>
        <v>4.333333333333333</v>
      </c>
      <c r="K43" s="17">
        <f t="shared" si="28"/>
        <v>4.666666666666667</v>
      </c>
      <c r="L43" s="17">
        <f t="shared" si="29"/>
        <v>4.833333333333333</v>
      </c>
      <c r="M43" s="17">
        <f t="shared" si="30"/>
        <v>5</v>
      </c>
      <c r="N43" s="17">
        <f t="shared" si="31"/>
        <v>5</v>
      </c>
      <c r="Q43" s="31" t="s">
        <v>6</v>
      </c>
      <c r="R43" s="13">
        <v>4.0225093789078778E-2</v>
      </c>
      <c r="S43" s="13">
        <v>0.10020234412136256</v>
      </c>
      <c r="T43" s="13">
        <v>0.10261720763289015</v>
      </c>
      <c r="U43" s="13">
        <v>8.5276750526918618E-2</v>
      </c>
      <c r="V43" s="13">
        <v>-4.5095812530198204E-2</v>
      </c>
      <c r="W43" s="13">
        <v>-0.34044718258050161</v>
      </c>
      <c r="X43" s="13">
        <v>0.37236539162112925</v>
      </c>
      <c r="Y43" s="13">
        <v>0.1346633582454756</v>
      </c>
      <c r="Z43" s="13">
        <v>0.13586319051098084</v>
      </c>
      <c r="AA43" s="13">
        <v>0.24665470571945566</v>
      </c>
      <c r="AB43" s="13">
        <v>-0.21725548885778065</v>
      </c>
      <c r="AC43" s="13">
        <v>2.2771490636704174E-2</v>
      </c>
      <c r="AD43" s="11"/>
    </row>
    <row r="44" spans="2:50" x14ac:dyDescent="0.25">
      <c r="B44" t="s">
        <v>27</v>
      </c>
      <c r="C44" t="e">
        <v>#VALUE!</v>
      </c>
      <c r="D44">
        <v>5</v>
      </c>
      <c r="E44" s="17">
        <f t="shared" si="23"/>
        <v>5</v>
      </c>
      <c r="F44" s="17">
        <f t="shared" si="24"/>
        <v>5</v>
      </c>
      <c r="G44" s="17">
        <f t="shared" si="32"/>
        <v>5</v>
      </c>
      <c r="H44" s="17">
        <f t="shared" si="25"/>
        <v>5</v>
      </c>
      <c r="I44" s="17">
        <f t="shared" si="26"/>
        <v>5</v>
      </c>
      <c r="J44" s="17">
        <f t="shared" si="27"/>
        <v>5</v>
      </c>
      <c r="K44" s="17">
        <f t="shared" si="28"/>
        <v>5</v>
      </c>
      <c r="L44" s="17">
        <f t="shared" si="29"/>
        <v>4.833333333333333</v>
      </c>
      <c r="M44" s="17">
        <f t="shared" si="30"/>
        <v>4.833333333333333</v>
      </c>
      <c r="N44" s="17">
        <f t="shared" si="31"/>
        <v>4.666666666666667</v>
      </c>
      <c r="Q44" s="31" t="s">
        <v>19</v>
      </c>
      <c r="R44" s="13">
        <v>4.7101805795109149E-2</v>
      </c>
      <c r="S44" s="13">
        <v>0.15742065426145938</v>
      </c>
      <c r="T44" s="13">
        <v>-7.0799657600449407E-3</v>
      </c>
      <c r="U44" s="13">
        <v>0.14938290756221417</v>
      </c>
      <c r="V44" s="13">
        <v>0.20614645912107937</v>
      </c>
      <c r="W44" s="13">
        <v>-7.3116377881674258E-2</v>
      </c>
      <c r="X44" s="13">
        <v>0.13737771428571433</v>
      </c>
      <c r="Y44" s="13">
        <v>5.597039079283142E-2</v>
      </c>
      <c r="Z44" s="13">
        <v>0.10102235143769973</v>
      </c>
      <c r="AA44" s="13">
        <v>2.9788977547643845E-2</v>
      </c>
      <c r="AB44" s="13">
        <v>-0.12037710735308256</v>
      </c>
      <c r="AC44" s="13">
        <v>1.0189441706636054E-2</v>
      </c>
      <c r="AD44" s="11"/>
    </row>
    <row r="45" spans="2:50" x14ac:dyDescent="0.25">
      <c r="Q45" s="31" t="s">
        <v>21</v>
      </c>
      <c r="R45" s="13">
        <v>8.8537547074109421E-2</v>
      </c>
      <c r="S45" s="13">
        <v>5.1647761928185112E-2</v>
      </c>
      <c r="T45" s="13">
        <v>3.393452856987484E-2</v>
      </c>
      <c r="U45" s="13">
        <v>-1.8868017977923712E-2</v>
      </c>
      <c r="V45" s="13">
        <v>9.7607705684394877E-2</v>
      </c>
      <c r="W45" s="13">
        <v>3.9745212126806997E-2</v>
      </c>
      <c r="X45" s="13">
        <v>0.17771148519070964</v>
      </c>
      <c r="Y45" s="13">
        <v>-1.5639224744890844E-2</v>
      </c>
      <c r="Z45" s="13">
        <v>0.11410161539429917</v>
      </c>
      <c r="AA45" s="13">
        <v>7.2681316571354362E-2</v>
      </c>
      <c r="AB45" s="13">
        <v>-6.3860221384269722E-2</v>
      </c>
      <c r="AC45" s="13">
        <v>0.11451016382480786</v>
      </c>
      <c r="AD45" s="11"/>
    </row>
    <row r="46" spans="2:50" x14ac:dyDescent="0.25">
      <c r="Q46" s="31" t="s">
        <v>20</v>
      </c>
      <c r="R46" s="13">
        <v>3.9087972939113182E-2</v>
      </c>
      <c r="S46" s="13">
        <v>0.16881853030008595</v>
      </c>
      <c r="T46" s="13">
        <v>7.1050400867208721E-2</v>
      </c>
      <c r="U46" s="13">
        <v>6.2974599462628275E-2</v>
      </c>
      <c r="V46" s="13">
        <v>0.14591491359933281</v>
      </c>
      <c r="W46" s="13">
        <v>-6.4204600443920026E-2</v>
      </c>
      <c r="X46" s="13">
        <v>0.25192166226136226</v>
      </c>
      <c r="Y46" s="13">
        <v>8.5407085864750307E-2</v>
      </c>
      <c r="Z46" s="13">
        <v>0.1968530755707194</v>
      </c>
      <c r="AA46" s="13">
        <v>4.4398243598063138E-2</v>
      </c>
      <c r="AB46" s="13">
        <v>-5.3341551678467013E-2</v>
      </c>
      <c r="AC46" s="13">
        <v>-1.7754947249899858E-2</v>
      </c>
      <c r="AD46" s="11"/>
    </row>
    <row r="47" spans="2:50" x14ac:dyDescent="0.25">
      <c r="B47" t="s">
        <v>63</v>
      </c>
      <c r="C47">
        <v>2013</v>
      </c>
      <c r="D47">
        <v>2014</v>
      </c>
      <c r="E47">
        <v>2015</v>
      </c>
      <c r="F47">
        <v>2016</v>
      </c>
      <c r="G47">
        <v>2017</v>
      </c>
      <c r="H47">
        <v>2018</v>
      </c>
      <c r="I47">
        <v>2019</v>
      </c>
      <c r="J47">
        <v>2020</v>
      </c>
      <c r="K47">
        <v>2021</v>
      </c>
      <c r="L47" s="9">
        <v>2022</v>
      </c>
      <c r="M47">
        <v>2023</v>
      </c>
      <c r="N47">
        <v>2024</v>
      </c>
      <c r="Q47" s="31" t="s">
        <v>22</v>
      </c>
      <c r="R47" s="13">
        <v>6.8933819908938029E-2</v>
      </c>
      <c r="S47" s="13">
        <v>0.14725603244032734</v>
      </c>
      <c r="T47" s="13">
        <v>-0.11466167371380656</v>
      </c>
      <c r="U47" s="13">
        <v>7.6304641713488289E-2</v>
      </c>
      <c r="V47" s="13">
        <v>9.1211404674990754E-2</v>
      </c>
      <c r="W47" s="13">
        <v>1.4009883860785862E-2</v>
      </c>
      <c r="X47" s="13">
        <v>0.3636065114330248</v>
      </c>
      <c r="Y47" s="13">
        <v>0.12162704410900102</v>
      </c>
      <c r="Z47" s="13">
        <v>0.18103320078920032</v>
      </c>
      <c r="AA47" s="13">
        <v>-6.9613237677590006E-2</v>
      </c>
      <c r="AB47" s="13">
        <v>-3.3186077506745737E-2</v>
      </c>
      <c r="AC47" s="13">
        <v>0.13822776192591904</v>
      </c>
      <c r="AD47" s="11"/>
    </row>
    <row r="48" spans="2:50" x14ac:dyDescent="0.25">
      <c r="B48" t="s">
        <v>23</v>
      </c>
      <c r="C48" s="2">
        <v>2</v>
      </c>
      <c r="D48" s="2">
        <v>2</v>
      </c>
      <c r="E48" s="2">
        <v>2</v>
      </c>
      <c r="F48" s="2">
        <v>2</v>
      </c>
      <c r="G48" s="2">
        <v>2</v>
      </c>
      <c r="H48" s="1">
        <v>1</v>
      </c>
      <c r="I48" s="1">
        <v>1</v>
      </c>
      <c r="J48" s="2">
        <v>2</v>
      </c>
      <c r="K48" s="1">
        <v>1</v>
      </c>
      <c r="L48" s="4">
        <v>4</v>
      </c>
      <c r="M48" s="2">
        <v>2</v>
      </c>
      <c r="N48" s="3">
        <v>3</v>
      </c>
      <c r="Q48" s="31" t="s">
        <v>14</v>
      </c>
      <c r="R48" s="13">
        <v>-4.1181687044129934E-3</v>
      </c>
      <c r="S48" s="13">
        <v>0.22315068132589541</v>
      </c>
      <c r="T48" s="13">
        <v>-4.253593361425826E-2</v>
      </c>
      <c r="U48" s="13">
        <v>4.9755476286529446E-2</v>
      </c>
      <c r="V48" s="13">
        <v>-1.937196126892398E-2</v>
      </c>
      <c r="W48" s="13">
        <v>-6.8899727322439153E-2</v>
      </c>
      <c r="X48" s="13">
        <v>0.44876483420025537</v>
      </c>
      <c r="Y48" s="13">
        <v>-4.0721798797856888E-2</v>
      </c>
      <c r="Z48" s="13">
        <v>0.15161724811965552</v>
      </c>
      <c r="AA48" s="13">
        <v>4.7528327637621375E-2</v>
      </c>
      <c r="AB48" s="13">
        <v>-2.4756591800929349E-2</v>
      </c>
      <c r="AC48" s="13">
        <v>0.29555403798317686</v>
      </c>
      <c r="AD48" s="11"/>
    </row>
    <row r="49" spans="2:39" ht="20.25" thickBot="1" x14ac:dyDescent="0.35">
      <c r="B49" t="s">
        <v>28</v>
      </c>
      <c r="C49" s="1">
        <v>1</v>
      </c>
      <c r="D49" s="5">
        <v>5</v>
      </c>
      <c r="E49" s="1">
        <v>1</v>
      </c>
      <c r="F49" s="1">
        <v>1</v>
      </c>
      <c r="G49" s="1">
        <v>1</v>
      </c>
      <c r="H49" s="1">
        <v>1</v>
      </c>
      <c r="I49" s="3">
        <v>3</v>
      </c>
      <c r="J49" s="2">
        <v>2</v>
      </c>
      <c r="K49" s="3">
        <v>3</v>
      </c>
      <c r="L49" s="4">
        <v>4</v>
      </c>
      <c r="M49" s="2">
        <v>2</v>
      </c>
      <c r="N49" s="1">
        <v>1</v>
      </c>
      <c r="Q49" s="51"/>
      <c r="R49" s="52">
        <f>AVERAGE(R29:R48)</f>
        <v>8.7266397056201456E-2</v>
      </c>
      <c r="S49" s="52">
        <f t="shared" ref="S49:AC49" si="33">AVERAGE(S29:S48)</f>
        <v>0.15156634029489488</v>
      </c>
      <c r="T49" s="52">
        <f t="shared" si="33"/>
        <v>0.19858751143122103</v>
      </c>
      <c r="U49" s="52">
        <f t="shared" si="33"/>
        <v>0.3525869106892015</v>
      </c>
      <c r="V49" s="52">
        <f t="shared" si="33"/>
        <v>0.25053119978522076</v>
      </c>
      <c r="W49" s="52">
        <f t="shared" si="33"/>
        <v>-2.1156238085237523E-2</v>
      </c>
      <c r="X49" s="52">
        <f t="shared" si="33"/>
        <v>0.34679977226887804</v>
      </c>
      <c r="Y49" s="52">
        <f t="shared" si="33"/>
        <v>0.28233711796312899</v>
      </c>
      <c r="Z49" s="52">
        <f t="shared" si="33"/>
        <v>0.24976997982281329</v>
      </c>
      <c r="AA49" s="52">
        <f t="shared" si="33"/>
        <v>-0.16561497092412486</v>
      </c>
      <c r="AB49" s="52">
        <f t="shared" si="33"/>
        <v>0.39412052593834374</v>
      </c>
      <c r="AC49" s="52">
        <f t="shared" si="33"/>
        <v>0.24905521341680337</v>
      </c>
      <c r="AD49" s="53">
        <f>AVERAGE(R49:AC49)</f>
        <v>0.19798747997144539</v>
      </c>
    </row>
    <row r="50" spans="2:39" ht="15.75" thickBot="1" x14ac:dyDescent="0.3">
      <c r="B50" t="s">
        <v>24</v>
      </c>
      <c r="C50" s="2">
        <v>2</v>
      </c>
      <c r="D50" s="1">
        <v>1</v>
      </c>
      <c r="E50" s="3">
        <v>3</v>
      </c>
      <c r="F50" s="3">
        <v>3</v>
      </c>
      <c r="G50" s="2">
        <v>2</v>
      </c>
      <c r="H50" s="3">
        <v>3</v>
      </c>
      <c r="I50" s="1">
        <v>1</v>
      </c>
      <c r="J50" s="1">
        <v>1</v>
      </c>
      <c r="K50" s="2">
        <v>2</v>
      </c>
      <c r="L50" s="4">
        <v>4</v>
      </c>
      <c r="M50" s="2">
        <v>2</v>
      </c>
      <c r="N50" s="2">
        <v>2</v>
      </c>
    </row>
    <row r="51" spans="2:39" ht="32.25" customHeight="1" x14ac:dyDescent="0.25">
      <c r="B51" t="s">
        <v>29</v>
      </c>
      <c r="C51" s="4">
        <v>4</v>
      </c>
      <c r="D51" s="2">
        <v>2</v>
      </c>
      <c r="E51" s="1">
        <v>1</v>
      </c>
      <c r="F51" s="1">
        <v>1</v>
      </c>
      <c r="G51" s="1">
        <v>1</v>
      </c>
      <c r="H51" s="5">
        <v>5</v>
      </c>
      <c r="I51" s="1">
        <v>1</v>
      </c>
      <c r="J51" s="1">
        <v>1</v>
      </c>
      <c r="K51" s="1">
        <v>1</v>
      </c>
      <c r="L51" s="5">
        <v>5</v>
      </c>
      <c r="M51" s="1">
        <v>1</v>
      </c>
      <c r="N51" s="1">
        <v>1</v>
      </c>
      <c r="Q51" s="84" t="s">
        <v>73</v>
      </c>
      <c r="R51" s="85"/>
      <c r="S51" s="84" t="s">
        <v>74</v>
      </c>
      <c r="T51" s="85"/>
      <c r="U51" s="84" t="s">
        <v>75</v>
      </c>
      <c r="V51" s="85"/>
      <c r="W51" s="84" t="s">
        <v>76</v>
      </c>
      <c r="X51" s="85"/>
      <c r="Y51" s="84" t="s">
        <v>77</v>
      </c>
      <c r="Z51" s="85"/>
      <c r="AA51" s="84" t="s">
        <v>78</v>
      </c>
      <c r="AB51" s="85"/>
      <c r="AC51" s="84" t="s">
        <v>79</v>
      </c>
      <c r="AD51" s="85"/>
      <c r="AE51" s="84" t="s">
        <v>80</v>
      </c>
      <c r="AF51" s="85"/>
      <c r="AG51" s="84" t="s">
        <v>81</v>
      </c>
      <c r="AH51" s="85"/>
      <c r="AI51" s="84" t="s">
        <v>82</v>
      </c>
      <c r="AJ51" s="85"/>
      <c r="AK51" s="84" t="s">
        <v>83</v>
      </c>
      <c r="AL51" s="85"/>
      <c r="AM51" s="54" t="s">
        <v>96</v>
      </c>
    </row>
    <row r="52" spans="2:39" x14ac:dyDescent="0.25">
      <c r="B52" t="s">
        <v>25</v>
      </c>
      <c r="C52" s="2">
        <v>2</v>
      </c>
      <c r="D52" s="1">
        <v>1</v>
      </c>
      <c r="E52" s="2">
        <v>2</v>
      </c>
      <c r="F52" s="2">
        <v>2</v>
      </c>
      <c r="G52" s="1">
        <v>1</v>
      </c>
      <c r="H52" s="5">
        <v>5</v>
      </c>
      <c r="I52" s="2">
        <v>2</v>
      </c>
      <c r="J52" s="2">
        <v>2</v>
      </c>
      <c r="K52" s="2">
        <v>2</v>
      </c>
      <c r="L52" s="5">
        <v>5</v>
      </c>
      <c r="M52" s="1">
        <v>1</v>
      </c>
      <c r="N52" s="1">
        <v>1</v>
      </c>
      <c r="Q52" s="10" t="s">
        <v>64</v>
      </c>
      <c r="R52" s="11" t="s">
        <v>84</v>
      </c>
      <c r="S52" s="10" t="s">
        <v>64</v>
      </c>
      <c r="T52" s="11" t="s">
        <v>85</v>
      </c>
      <c r="U52" s="10" t="s">
        <v>64</v>
      </c>
      <c r="V52" s="11" t="s">
        <v>86</v>
      </c>
      <c r="W52" s="10" t="s">
        <v>64</v>
      </c>
      <c r="X52" s="11" t="s">
        <v>65</v>
      </c>
      <c r="Y52" s="10" t="s">
        <v>64</v>
      </c>
      <c r="Z52" s="11" t="s">
        <v>66</v>
      </c>
      <c r="AA52" s="10" t="s">
        <v>64</v>
      </c>
      <c r="AB52" s="11" t="s">
        <v>67</v>
      </c>
      <c r="AC52" s="10" t="s">
        <v>64</v>
      </c>
      <c r="AD52" s="11" t="s">
        <v>68</v>
      </c>
      <c r="AE52" s="10" t="s">
        <v>64</v>
      </c>
      <c r="AF52" s="11" t="s">
        <v>69</v>
      </c>
      <c r="AG52" s="10" t="s">
        <v>64</v>
      </c>
      <c r="AH52" s="11" t="s">
        <v>70</v>
      </c>
      <c r="AI52" s="10" t="s">
        <v>64</v>
      </c>
      <c r="AJ52" s="11" t="s">
        <v>71</v>
      </c>
      <c r="AK52" s="10" t="s">
        <v>64</v>
      </c>
      <c r="AL52" s="11" t="s">
        <v>72</v>
      </c>
      <c r="AM52" s="19"/>
    </row>
    <row r="53" spans="2:39" x14ac:dyDescent="0.25">
      <c r="B53" t="s">
        <v>27</v>
      </c>
      <c r="C53" s="1">
        <v>1</v>
      </c>
      <c r="D53" s="5">
        <v>5</v>
      </c>
      <c r="E53" s="1">
        <v>1</v>
      </c>
      <c r="F53" s="1">
        <v>1</v>
      </c>
      <c r="G53" s="1">
        <v>1</v>
      </c>
      <c r="H53" s="1">
        <v>1</v>
      </c>
      <c r="I53" s="4">
        <v>4</v>
      </c>
      <c r="J53" s="1">
        <v>1</v>
      </c>
      <c r="K53" s="5">
        <v>5</v>
      </c>
      <c r="L53" s="5">
        <v>5</v>
      </c>
      <c r="M53" s="1">
        <v>1</v>
      </c>
      <c r="N53" s="2">
        <v>2</v>
      </c>
      <c r="Q53" s="10" t="s">
        <v>16</v>
      </c>
      <c r="R53" s="11">
        <v>0.221</v>
      </c>
      <c r="S53" s="10" t="s">
        <v>7</v>
      </c>
      <c r="T53" s="11">
        <v>-3.6999999999999998E-2</v>
      </c>
      <c r="U53" s="10" t="s">
        <v>17</v>
      </c>
      <c r="V53" s="11">
        <v>5.7000000000000002E-2</v>
      </c>
      <c r="W53" s="10" t="s">
        <v>15</v>
      </c>
      <c r="X53" s="11">
        <v>0.154</v>
      </c>
      <c r="Y53" s="10" t="s">
        <v>25</v>
      </c>
      <c r="Z53" s="11">
        <v>-0.27700000000000002</v>
      </c>
      <c r="AA53" s="10" t="s">
        <v>23</v>
      </c>
      <c r="AB53" s="11">
        <v>0.55800000000000005</v>
      </c>
      <c r="AC53" s="10" t="s">
        <v>24</v>
      </c>
      <c r="AD53" s="11">
        <v>0.79600000000000004</v>
      </c>
      <c r="AE53" s="10" t="s">
        <v>24</v>
      </c>
      <c r="AF53" s="11">
        <v>0.377</v>
      </c>
      <c r="AG53" s="10" t="s">
        <v>17</v>
      </c>
      <c r="AH53" s="11">
        <v>-0.39100000000000001</v>
      </c>
      <c r="AI53" s="10" t="s">
        <v>6</v>
      </c>
      <c r="AJ53" s="11">
        <v>-0.217</v>
      </c>
      <c r="AK53" s="10" t="s">
        <v>25</v>
      </c>
      <c r="AL53" s="11">
        <v>0.67</v>
      </c>
      <c r="AM53" s="19"/>
    </row>
    <row r="54" spans="2:39" x14ac:dyDescent="0.25">
      <c r="B54" t="s">
        <v>17</v>
      </c>
      <c r="C54" s="1">
        <v>1</v>
      </c>
      <c r="D54" s="5">
        <v>5</v>
      </c>
      <c r="E54" s="1">
        <v>1</v>
      </c>
      <c r="F54" s="4">
        <v>4</v>
      </c>
      <c r="G54" s="2">
        <v>2</v>
      </c>
      <c r="H54" s="3">
        <v>3</v>
      </c>
      <c r="I54" s="3">
        <v>3</v>
      </c>
      <c r="J54" s="3">
        <v>3</v>
      </c>
      <c r="K54" s="1">
        <v>1</v>
      </c>
      <c r="L54" s="4">
        <v>4</v>
      </c>
      <c r="M54" s="2">
        <v>2</v>
      </c>
      <c r="N54" s="2">
        <v>2</v>
      </c>
      <c r="Q54" s="10" t="s">
        <v>24</v>
      </c>
      <c r="R54" s="11">
        <v>0.42399999999999999</v>
      </c>
      <c r="S54" s="10" t="s">
        <v>13</v>
      </c>
      <c r="T54" s="11">
        <v>-0.13900000000000001</v>
      </c>
      <c r="U54" s="10" t="s">
        <v>23</v>
      </c>
      <c r="V54" s="11">
        <v>0.14799999999999999</v>
      </c>
      <c r="W54" s="10" t="s">
        <v>28</v>
      </c>
      <c r="X54" s="11">
        <v>0.50600000000000001</v>
      </c>
      <c r="Y54" s="10" t="s">
        <v>28</v>
      </c>
      <c r="Z54" s="11">
        <v>0.33100000000000002</v>
      </c>
      <c r="AA54" s="10" t="s">
        <v>26</v>
      </c>
      <c r="AB54" s="11">
        <v>1.417</v>
      </c>
      <c r="AC54" s="10" t="s">
        <v>23</v>
      </c>
      <c r="AD54" s="11">
        <v>0.39600000000000002</v>
      </c>
      <c r="AE54" s="10" t="s">
        <v>26</v>
      </c>
      <c r="AF54" s="11">
        <v>0.57299999999999995</v>
      </c>
      <c r="AG54" s="10" t="s">
        <v>23</v>
      </c>
      <c r="AH54" s="11">
        <v>-0.28399999999999997</v>
      </c>
      <c r="AI54" s="10" t="s">
        <v>15</v>
      </c>
      <c r="AJ54" s="11">
        <v>-0.05</v>
      </c>
      <c r="AK54" s="10" t="s">
        <v>26</v>
      </c>
      <c r="AL54" s="11">
        <v>0.154</v>
      </c>
      <c r="AM54" s="19"/>
    </row>
    <row r="55" spans="2:39" x14ac:dyDescent="0.25">
      <c r="B55" t="s">
        <v>26</v>
      </c>
      <c r="C55" s="5">
        <v>5</v>
      </c>
      <c r="D55" s="5">
        <v>5</v>
      </c>
      <c r="E55" s="2">
        <v>2</v>
      </c>
      <c r="F55" s="1">
        <v>1</v>
      </c>
      <c r="G55" s="5">
        <v>5</v>
      </c>
      <c r="H55" s="1">
        <v>1</v>
      </c>
      <c r="I55" s="1">
        <v>1</v>
      </c>
      <c r="J55" s="1">
        <v>1</v>
      </c>
      <c r="K55" s="1">
        <v>1</v>
      </c>
      <c r="L55" s="5">
        <v>5</v>
      </c>
      <c r="M55" s="1">
        <v>1</v>
      </c>
      <c r="N55" s="2">
        <v>2</v>
      </c>
      <c r="Q55" s="10" t="s">
        <v>17</v>
      </c>
      <c r="R55" s="11">
        <v>-3.9E-2</v>
      </c>
      <c r="S55" s="10" t="s">
        <v>24</v>
      </c>
      <c r="T55" s="11">
        <v>-1.7999999999999999E-2</v>
      </c>
      <c r="U55" s="10" t="s">
        <v>28</v>
      </c>
      <c r="V55" s="11">
        <v>0.14000000000000001</v>
      </c>
      <c r="W55" s="10" t="s">
        <v>29</v>
      </c>
      <c r="X55" s="11">
        <v>0.89700000000000002</v>
      </c>
      <c r="Y55" s="10" t="s">
        <v>29</v>
      </c>
      <c r="Z55" s="11">
        <v>-0.33</v>
      </c>
      <c r="AA55" s="10" t="s">
        <v>28</v>
      </c>
      <c r="AB55" s="11">
        <v>0.20799999999999999</v>
      </c>
      <c r="AC55" s="10" t="s">
        <v>26</v>
      </c>
      <c r="AD55" s="11">
        <v>0.84599999999999997</v>
      </c>
      <c r="AE55" s="10" t="s">
        <v>29</v>
      </c>
      <c r="AF55" s="11">
        <v>1.256</v>
      </c>
      <c r="AG55" s="10" t="s">
        <v>26</v>
      </c>
      <c r="AH55" s="11">
        <v>-0.56899999999999995</v>
      </c>
      <c r="AI55" s="10" t="s">
        <v>16</v>
      </c>
      <c r="AJ55" s="11">
        <v>-5.0999999999999997E-2</v>
      </c>
      <c r="AK55" s="10" t="s">
        <v>29</v>
      </c>
      <c r="AL55" s="11">
        <v>1.917</v>
      </c>
      <c r="AM55" s="19"/>
    </row>
    <row r="56" spans="2:39" x14ac:dyDescent="0.25">
      <c r="B56" t="s">
        <v>7</v>
      </c>
      <c r="C56" s="3">
        <v>3</v>
      </c>
      <c r="D56" s="1">
        <v>1</v>
      </c>
      <c r="E56" s="4">
        <v>4</v>
      </c>
      <c r="F56" s="3">
        <v>3</v>
      </c>
      <c r="G56" s="3">
        <v>3</v>
      </c>
      <c r="H56" s="2">
        <v>2</v>
      </c>
      <c r="I56" s="3">
        <v>3</v>
      </c>
      <c r="J56" s="5">
        <v>5</v>
      </c>
      <c r="K56" s="4">
        <v>4</v>
      </c>
      <c r="L56" s="1">
        <v>1</v>
      </c>
      <c r="M56" s="5">
        <v>5</v>
      </c>
      <c r="N56" s="3">
        <v>3</v>
      </c>
      <c r="Q56" s="10" t="s">
        <v>28</v>
      </c>
      <c r="R56" s="11">
        <v>-5.3999999999999999E-2</v>
      </c>
      <c r="S56" s="10" t="s">
        <v>23</v>
      </c>
      <c r="T56" s="11">
        <v>0.20399999999999999</v>
      </c>
      <c r="U56" s="10" t="s">
        <v>29</v>
      </c>
      <c r="V56" s="11">
        <v>2.4420000000000002</v>
      </c>
      <c r="W56" s="10" t="s">
        <v>27</v>
      </c>
      <c r="X56" s="11">
        <v>0.55200000000000005</v>
      </c>
      <c r="Y56" s="10" t="s">
        <v>27</v>
      </c>
      <c r="Z56" s="11">
        <v>0.26300000000000001</v>
      </c>
      <c r="AA56" s="10" t="s">
        <v>27</v>
      </c>
      <c r="AB56" s="11">
        <v>0.2</v>
      </c>
      <c r="AC56" s="10" t="s">
        <v>29</v>
      </c>
      <c r="AD56" s="11">
        <v>1.1579999999999999</v>
      </c>
      <c r="AE56" s="10" t="s">
        <v>27</v>
      </c>
      <c r="AF56" s="11">
        <v>5.8000000000000003E-2</v>
      </c>
      <c r="AG56" s="10" t="s">
        <v>29</v>
      </c>
      <c r="AH56" s="11">
        <v>-0.51500000000000001</v>
      </c>
      <c r="AI56" s="10" t="s">
        <v>7</v>
      </c>
      <c r="AJ56" s="11">
        <v>-0.14399999999999999</v>
      </c>
      <c r="AK56" s="10" t="s">
        <v>27</v>
      </c>
      <c r="AL56" s="11">
        <v>0.25700000000000001</v>
      </c>
      <c r="AM56" s="19"/>
    </row>
    <row r="57" spans="2:39" ht="20.25" thickBot="1" x14ac:dyDescent="0.35">
      <c r="B57" t="s">
        <v>20</v>
      </c>
      <c r="C57" s="4">
        <v>4</v>
      </c>
      <c r="D57" s="3">
        <v>3</v>
      </c>
      <c r="E57" s="3">
        <v>3</v>
      </c>
      <c r="F57" s="4">
        <v>4</v>
      </c>
      <c r="G57" s="4">
        <v>4</v>
      </c>
      <c r="H57" s="3">
        <v>3</v>
      </c>
      <c r="I57" s="3">
        <v>3</v>
      </c>
      <c r="J57" s="4">
        <v>4</v>
      </c>
      <c r="K57" s="2">
        <v>2</v>
      </c>
      <c r="L57" s="2">
        <v>2</v>
      </c>
      <c r="M57" s="4">
        <v>4</v>
      </c>
      <c r="N57" s="5">
        <v>5</v>
      </c>
      <c r="Q57" s="33"/>
      <c r="R57" s="23">
        <f>AVERAGE(R53:R56)*100</f>
        <v>13.799999999999999</v>
      </c>
      <c r="S57" s="22"/>
      <c r="T57" s="23">
        <f>AVERAGE(T53:T56)*100</f>
        <v>0.24999999999999953</v>
      </c>
      <c r="U57" s="22"/>
      <c r="V57" s="21">
        <f>AVERAGE(V53:V56)*100</f>
        <v>69.674999999999997</v>
      </c>
      <c r="W57" s="22"/>
      <c r="X57" s="21">
        <f>AVERAGE(X53:X56)*100</f>
        <v>52.725000000000001</v>
      </c>
      <c r="Y57" s="22"/>
      <c r="Z57" s="55">
        <f>AVERAGE(Z53:Z56)*100</f>
        <v>-0.32500000000000029</v>
      </c>
      <c r="AA57" s="22"/>
      <c r="AB57" s="21">
        <f>AVERAGE(AB53:AB56)*100</f>
        <v>59.57500000000001</v>
      </c>
      <c r="AC57" s="22"/>
      <c r="AD57" s="21">
        <f>AVERAGE(AD53:AD56)*100</f>
        <v>79.900000000000006</v>
      </c>
      <c r="AE57" s="22"/>
      <c r="AF57" s="21">
        <f>AVERAGE(AF53:AF56)*100</f>
        <v>56.599999999999994</v>
      </c>
      <c r="AG57" s="22"/>
      <c r="AH57" s="23">
        <f>AVERAGE(AH53:AH56)*100</f>
        <v>-43.974999999999994</v>
      </c>
      <c r="AI57" s="22"/>
      <c r="AJ57" s="23">
        <f>AVERAGE(AJ53:AJ56)*100</f>
        <v>-11.549999999999999</v>
      </c>
      <c r="AK57" s="22"/>
      <c r="AL57" s="21">
        <f>AVERAGE(AL53:AL56)*100</f>
        <v>74.95</v>
      </c>
      <c r="AM57" s="37">
        <f>AVERAGE(R57:AL57)</f>
        <v>31.96590909090909</v>
      </c>
    </row>
    <row r="58" spans="2:39" x14ac:dyDescent="0.25">
      <c r="B58" t="s">
        <v>22</v>
      </c>
      <c r="C58" s="3">
        <v>3</v>
      </c>
      <c r="D58" s="4">
        <v>4</v>
      </c>
      <c r="E58" s="5">
        <v>5</v>
      </c>
      <c r="F58" s="4">
        <v>4</v>
      </c>
      <c r="G58" s="4">
        <v>4</v>
      </c>
      <c r="H58" s="2">
        <v>2</v>
      </c>
      <c r="I58" s="2">
        <v>2</v>
      </c>
      <c r="J58" s="3">
        <v>3</v>
      </c>
      <c r="K58" s="3">
        <v>3</v>
      </c>
      <c r="L58" s="3">
        <v>3</v>
      </c>
      <c r="M58" s="3">
        <v>3</v>
      </c>
      <c r="N58" s="4">
        <v>4</v>
      </c>
    </row>
    <row r="59" spans="2:39" x14ac:dyDescent="0.25">
      <c r="B59" t="s">
        <v>6</v>
      </c>
      <c r="C59" s="4">
        <v>4</v>
      </c>
      <c r="D59" s="4">
        <v>4</v>
      </c>
      <c r="E59" s="2">
        <v>2</v>
      </c>
      <c r="F59" s="3">
        <v>3</v>
      </c>
      <c r="G59" s="5">
        <v>5</v>
      </c>
      <c r="H59" s="5">
        <v>5</v>
      </c>
      <c r="I59" s="2">
        <v>2</v>
      </c>
      <c r="J59" s="3">
        <v>3</v>
      </c>
      <c r="K59" s="4">
        <v>4</v>
      </c>
      <c r="L59" s="1">
        <v>1</v>
      </c>
      <c r="M59" s="5">
        <v>5</v>
      </c>
      <c r="N59" s="4">
        <v>4</v>
      </c>
    </row>
    <row r="60" spans="2:39" x14ac:dyDescent="0.25">
      <c r="B60" t="s">
        <v>15</v>
      </c>
      <c r="C60" s="5">
        <v>5</v>
      </c>
      <c r="D60" s="3">
        <v>3</v>
      </c>
      <c r="E60" s="4">
        <v>4</v>
      </c>
      <c r="F60" s="2">
        <v>2</v>
      </c>
      <c r="G60" s="3">
        <v>3</v>
      </c>
      <c r="H60" s="4">
        <v>4</v>
      </c>
      <c r="I60" s="4">
        <v>4</v>
      </c>
      <c r="J60" s="5">
        <v>5</v>
      </c>
      <c r="K60" s="2">
        <v>2</v>
      </c>
      <c r="L60" s="1">
        <v>1</v>
      </c>
      <c r="M60" s="4">
        <v>4</v>
      </c>
      <c r="N60" s="4">
        <v>4</v>
      </c>
    </row>
    <row r="61" spans="2:39" x14ac:dyDescent="0.25">
      <c r="B61" t="s">
        <v>19</v>
      </c>
      <c r="C61" s="4">
        <v>4</v>
      </c>
      <c r="D61" s="3">
        <v>3</v>
      </c>
      <c r="E61" s="3">
        <v>3</v>
      </c>
      <c r="F61" s="2">
        <v>2</v>
      </c>
      <c r="G61" s="3">
        <v>3</v>
      </c>
      <c r="H61" s="4">
        <v>4</v>
      </c>
      <c r="I61" s="5">
        <v>5</v>
      </c>
      <c r="J61" s="4">
        <v>4</v>
      </c>
      <c r="K61" s="4">
        <v>4</v>
      </c>
      <c r="L61" s="2">
        <v>2</v>
      </c>
      <c r="M61" s="5">
        <v>5</v>
      </c>
      <c r="N61" s="5">
        <v>5</v>
      </c>
    </row>
    <row r="62" spans="2:39" x14ac:dyDescent="0.25">
      <c r="B62" t="s">
        <v>16</v>
      </c>
      <c r="C62" s="1">
        <v>1</v>
      </c>
      <c r="D62" s="2">
        <v>2</v>
      </c>
      <c r="E62" s="4">
        <v>4</v>
      </c>
      <c r="F62" s="5">
        <v>5</v>
      </c>
      <c r="G62" s="4">
        <v>4</v>
      </c>
      <c r="H62" s="3">
        <v>3</v>
      </c>
      <c r="I62" s="5">
        <v>5</v>
      </c>
      <c r="J62" s="5">
        <v>5</v>
      </c>
      <c r="K62" s="5">
        <v>5</v>
      </c>
      <c r="L62" s="1">
        <v>1</v>
      </c>
      <c r="M62" s="4">
        <v>4</v>
      </c>
      <c r="N62" s="5">
        <v>5</v>
      </c>
    </row>
    <row r="63" spans="2:39" x14ac:dyDescent="0.25">
      <c r="B63" t="s">
        <v>13</v>
      </c>
      <c r="C63" s="2">
        <v>2</v>
      </c>
      <c r="D63" s="1">
        <v>1</v>
      </c>
      <c r="E63" s="5">
        <v>5</v>
      </c>
      <c r="F63" s="5">
        <v>5</v>
      </c>
      <c r="G63" s="2">
        <v>2</v>
      </c>
      <c r="H63" s="5">
        <v>5</v>
      </c>
      <c r="I63" s="5">
        <v>5</v>
      </c>
      <c r="J63" s="2">
        <v>2</v>
      </c>
      <c r="K63" s="5">
        <v>5</v>
      </c>
      <c r="L63" s="3">
        <v>3</v>
      </c>
      <c r="M63" s="3">
        <v>3</v>
      </c>
      <c r="N63" s="5">
        <v>5</v>
      </c>
    </row>
    <row r="64" spans="2:39" x14ac:dyDescent="0.25">
      <c r="B64" t="s">
        <v>21</v>
      </c>
      <c r="C64" s="3">
        <v>3</v>
      </c>
      <c r="D64" s="4">
        <v>4</v>
      </c>
      <c r="E64" s="3">
        <v>3</v>
      </c>
      <c r="F64" s="5">
        <v>5</v>
      </c>
      <c r="G64" s="4">
        <v>4</v>
      </c>
      <c r="H64" s="2">
        <v>2</v>
      </c>
      <c r="I64" s="4">
        <v>4</v>
      </c>
      <c r="J64" s="5">
        <v>5</v>
      </c>
      <c r="K64" s="4">
        <v>4</v>
      </c>
      <c r="L64" s="2">
        <v>2</v>
      </c>
      <c r="M64" s="5">
        <v>5</v>
      </c>
      <c r="N64" s="4">
        <v>4</v>
      </c>
    </row>
    <row r="65" spans="2:14" x14ac:dyDescent="0.25">
      <c r="B65" t="s">
        <v>5</v>
      </c>
      <c r="C65" s="5">
        <v>5</v>
      </c>
      <c r="D65" s="2">
        <v>2</v>
      </c>
      <c r="E65" s="5">
        <v>5</v>
      </c>
      <c r="F65" s="3">
        <v>3</v>
      </c>
      <c r="G65" s="5">
        <v>5</v>
      </c>
      <c r="H65" s="2">
        <v>2</v>
      </c>
      <c r="I65" s="5">
        <v>5</v>
      </c>
      <c r="J65" s="4">
        <v>4</v>
      </c>
      <c r="K65" s="3">
        <v>3</v>
      </c>
      <c r="L65" s="3">
        <v>3</v>
      </c>
      <c r="M65" s="4">
        <v>4</v>
      </c>
      <c r="N65" s="3">
        <v>3</v>
      </c>
    </row>
    <row r="66" spans="2:14" x14ac:dyDescent="0.25">
      <c r="B66" t="s">
        <v>14</v>
      </c>
      <c r="C66" s="5">
        <v>5</v>
      </c>
      <c r="D66" s="3">
        <v>3</v>
      </c>
      <c r="E66" s="5">
        <v>5</v>
      </c>
      <c r="F66" s="4">
        <v>4</v>
      </c>
      <c r="G66" s="5">
        <v>5</v>
      </c>
      <c r="H66" s="4">
        <v>4</v>
      </c>
      <c r="I66" s="2">
        <v>2</v>
      </c>
      <c r="J66" s="4">
        <v>4</v>
      </c>
      <c r="K66" s="3">
        <v>3</v>
      </c>
      <c r="L66" s="2">
        <v>2</v>
      </c>
      <c r="M66" s="3">
        <v>3</v>
      </c>
      <c r="N66" s="1">
        <v>1</v>
      </c>
    </row>
    <row r="67" spans="2:14" x14ac:dyDescent="0.25">
      <c r="B67" t="s">
        <v>18</v>
      </c>
      <c r="C67" s="3">
        <v>3</v>
      </c>
      <c r="D67" s="4">
        <v>4</v>
      </c>
      <c r="E67" s="4">
        <v>4</v>
      </c>
      <c r="F67" s="5">
        <v>5</v>
      </c>
      <c r="G67" s="3">
        <v>3</v>
      </c>
      <c r="H67" s="4">
        <v>4</v>
      </c>
      <c r="I67" s="4">
        <v>4</v>
      </c>
      <c r="J67" s="3">
        <v>3</v>
      </c>
      <c r="K67" s="5">
        <v>5</v>
      </c>
      <c r="L67" s="3">
        <v>3</v>
      </c>
      <c r="M67" s="3">
        <v>3</v>
      </c>
      <c r="N67" s="3">
        <v>3</v>
      </c>
    </row>
    <row r="70" spans="2:14" x14ac:dyDescent="0.25">
      <c r="B70" t="s">
        <v>91</v>
      </c>
      <c r="C70">
        <v>2013</v>
      </c>
      <c r="D70">
        <v>2014</v>
      </c>
      <c r="E70">
        <v>2015</v>
      </c>
      <c r="F70">
        <v>2016</v>
      </c>
      <c r="G70">
        <v>2017</v>
      </c>
      <c r="H70">
        <v>2018</v>
      </c>
      <c r="I70">
        <v>2019</v>
      </c>
      <c r="J70">
        <v>2020</v>
      </c>
      <c r="K70">
        <v>2021</v>
      </c>
      <c r="L70" s="9">
        <v>2022</v>
      </c>
      <c r="M70">
        <v>2023</v>
      </c>
      <c r="N70">
        <v>2024</v>
      </c>
    </row>
    <row r="71" spans="2:14" x14ac:dyDescent="0.25">
      <c r="B71" t="s">
        <v>23</v>
      </c>
      <c r="C71" s="2">
        <v>2</v>
      </c>
      <c r="D71" s="2">
        <v>2</v>
      </c>
      <c r="E71" s="16">
        <f>AVERAGE(C48:E48)</f>
        <v>2</v>
      </c>
      <c r="F71" s="16">
        <f t="shared" ref="F71:N71" si="34">AVERAGE(D48:F48)</f>
        <v>2</v>
      </c>
      <c r="G71" s="16">
        <f t="shared" si="34"/>
        <v>2</v>
      </c>
      <c r="H71" s="16">
        <f t="shared" si="34"/>
        <v>1.6666666666666667</v>
      </c>
      <c r="I71" s="16">
        <f t="shared" si="34"/>
        <v>1.3333333333333333</v>
      </c>
      <c r="J71" s="16">
        <f t="shared" si="34"/>
        <v>1.3333333333333333</v>
      </c>
      <c r="K71" s="16">
        <f t="shared" si="34"/>
        <v>1.3333333333333333</v>
      </c>
      <c r="L71" s="16">
        <f t="shared" si="34"/>
        <v>2.3333333333333335</v>
      </c>
      <c r="M71" s="16">
        <f t="shared" si="34"/>
        <v>2.3333333333333335</v>
      </c>
      <c r="N71" s="16">
        <f t="shared" si="34"/>
        <v>3</v>
      </c>
    </row>
    <row r="72" spans="2:14" x14ac:dyDescent="0.25">
      <c r="B72" t="s">
        <v>28</v>
      </c>
      <c r="C72" s="1">
        <v>1</v>
      </c>
      <c r="D72" s="5">
        <v>5</v>
      </c>
      <c r="E72" s="16">
        <f>AVERAGE(C49:E49)</f>
        <v>2.3333333333333335</v>
      </c>
      <c r="F72" s="16">
        <f t="shared" ref="F72:N87" si="35">AVERAGE(D49:F49)</f>
        <v>2.3333333333333335</v>
      </c>
      <c r="G72" s="16">
        <f t="shared" si="35"/>
        <v>1</v>
      </c>
      <c r="H72" s="16">
        <f t="shared" si="35"/>
        <v>1</v>
      </c>
      <c r="I72" s="16">
        <f t="shared" si="35"/>
        <v>1.6666666666666667</v>
      </c>
      <c r="J72" s="16">
        <f t="shared" si="35"/>
        <v>2</v>
      </c>
      <c r="K72" s="16">
        <f t="shared" si="35"/>
        <v>2.6666666666666665</v>
      </c>
      <c r="L72" s="16">
        <f t="shared" si="35"/>
        <v>3</v>
      </c>
      <c r="M72" s="16">
        <f t="shared" si="35"/>
        <v>3</v>
      </c>
      <c r="N72" s="16">
        <f t="shared" si="35"/>
        <v>2.3333333333333335</v>
      </c>
    </row>
    <row r="73" spans="2:14" x14ac:dyDescent="0.25">
      <c r="B73" t="s">
        <v>24</v>
      </c>
      <c r="C73" s="2">
        <v>2</v>
      </c>
      <c r="D73" s="1">
        <v>1</v>
      </c>
      <c r="E73" s="16">
        <f t="shared" ref="E73:E90" si="36">AVERAGE(C50:E50)</f>
        <v>2</v>
      </c>
      <c r="F73" s="16">
        <f t="shared" si="35"/>
        <v>2.3333333333333335</v>
      </c>
      <c r="G73" s="16">
        <f t="shared" si="35"/>
        <v>2.6666666666666665</v>
      </c>
      <c r="H73" s="16">
        <f t="shared" si="35"/>
        <v>2.6666666666666665</v>
      </c>
      <c r="I73" s="16">
        <f t="shared" si="35"/>
        <v>2</v>
      </c>
      <c r="J73" s="16">
        <f t="shared" si="35"/>
        <v>1.6666666666666667</v>
      </c>
      <c r="K73" s="16">
        <f t="shared" si="35"/>
        <v>1.3333333333333333</v>
      </c>
      <c r="L73" s="16">
        <f t="shared" si="35"/>
        <v>2.3333333333333335</v>
      </c>
      <c r="M73" s="16">
        <f t="shared" si="35"/>
        <v>2.6666666666666665</v>
      </c>
      <c r="N73" s="16">
        <f t="shared" si="35"/>
        <v>2.6666666666666665</v>
      </c>
    </row>
    <row r="74" spans="2:14" x14ac:dyDescent="0.25">
      <c r="B74" t="s">
        <v>29</v>
      </c>
      <c r="C74" s="4">
        <v>4</v>
      </c>
      <c r="D74" s="2">
        <v>2</v>
      </c>
      <c r="E74" s="16">
        <f t="shared" si="36"/>
        <v>2.3333333333333335</v>
      </c>
      <c r="F74" s="16">
        <f t="shared" si="35"/>
        <v>1.3333333333333333</v>
      </c>
      <c r="G74" s="16">
        <f t="shared" si="35"/>
        <v>1</v>
      </c>
      <c r="H74" s="16">
        <f t="shared" si="35"/>
        <v>2.3333333333333335</v>
      </c>
      <c r="I74" s="16">
        <f t="shared" si="35"/>
        <v>2.3333333333333335</v>
      </c>
      <c r="J74" s="16">
        <f t="shared" si="35"/>
        <v>2.3333333333333335</v>
      </c>
      <c r="K74" s="16">
        <f t="shared" si="35"/>
        <v>1</v>
      </c>
      <c r="L74" s="16">
        <f t="shared" si="35"/>
        <v>2.3333333333333335</v>
      </c>
      <c r="M74" s="16">
        <f t="shared" si="35"/>
        <v>2.3333333333333335</v>
      </c>
      <c r="N74" s="16">
        <f t="shared" si="35"/>
        <v>2.3333333333333335</v>
      </c>
    </row>
    <row r="75" spans="2:14" x14ac:dyDescent="0.25">
      <c r="B75" t="s">
        <v>25</v>
      </c>
      <c r="C75" s="2">
        <v>2</v>
      </c>
      <c r="D75" s="1">
        <v>1</v>
      </c>
      <c r="E75" s="16">
        <f t="shared" si="36"/>
        <v>1.6666666666666667</v>
      </c>
      <c r="F75" s="16">
        <f t="shared" si="35"/>
        <v>1.6666666666666667</v>
      </c>
      <c r="G75" s="16">
        <f t="shared" si="35"/>
        <v>1.6666666666666667</v>
      </c>
      <c r="H75" s="16">
        <f t="shared" si="35"/>
        <v>2.6666666666666665</v>
      </c>
      <c r="I75" s="16">
        <f t="shared" si="35"/>
        <v>2.6666666666666665</v>
      </c>
      <c r="J75" s="16">
        <f t="shared" si="35"/>
        <v>3</v>
      </c>
      <c r="K75" s="16">
        <f t="shared" si="35"/>
        <v>2</v>
      </c>
      <c r="L75" s="16">
        <f t="shared" si="35"/>
        <v>3</v>
      </c>
      <c r="M75" s="16">
        <f t="shared" si="35"/>
        <v>2.6666666666666665</v>
      </c>
      <c r="N75" s="16">
        <f t="shared" si="35"/>
        <v>2.3333333333333335</v>
      </c>
    </row>
    <row r="76" spans="2:14" x14ac:dyDescent="0.25">
      <c r="B76" t="s">
        <v>27</v>
      </c>
      <c r="C76" s="1">
        <v>1</v>
      </c>
      <c r="D76" s="5">
        <v>5</v>
      </c>
      <c r="E76" s="16">
        <f t="shared" si="36"/>
        <v>2.3333333333333335</v>
      </c>
      <c r="F76" s="16">
        <f t="shared" si="35"/>
        <v>2.3333333333333335</v>
      </c>
      <c r="G76" s="16">
        <f t="shared" si="35"/>
        <v>1</v>
      </c>
      <c r="H76" s="16">
        <f t="shared" si="35"/>
        <v>1</v>
      </c>
      <c r="I76" s="16">
        <f t="shared" si="35"/>
        <v>2</v>
      </c>
      <c r="J76" s="16">
        <f t="shared" si="35"/>
        <v>2</v>
      </c>
      <c r="K76" s="16">
        <f t="shared" si="35"/>
        <v>3.3333333333333335</v>
      </c>
      <c r="L76" s="16">
        <f t="shared" si="35"/>
        <v>3.6666666666666665</v>
      </c>
      <c r="M76" s="16">
        <f t="shared" si="35"/>
        <v>3.6666666666666665</v>
      </c>
      <c r="N76" s="16">
        <f t="shared" si="35"/>
        <v>2.6666666666666665</v>
      </c>
    </row>
    <row r="77" spans="2:14" x14ac:dyDescent="0.25">
      <c r="B77" t="s">
        <v>17</v>
      </c>
      <c r="C77" s="1">
        <v>1</v>
      </c>
      <c r="D77" s="5">
        <v>5</v>
      </c>
      <c r="E77" s="16">
        <f t="shared" si="36"/>
        <v>2.3333333333333335</v>
      </c>
      <c r="F77" s="16">
        <f t="shared" si="35"/>
        <v>3.3333333333333335</v>
      </c>
      <c r="G77" s="16">
        <f t="shared" si="35"/>
        <v>2.3333333333333335</v>
      </c>
      <c r="H77" s="16">
        <f t="shared" si="35"/>
        <v>3</v>
      </c>
      <c r="I77" s="16">
        <f t="shared" si="35"/>
        <v>2.6666666666666665</v>
      </c>
      <c r="J77" s="16">
        <f t="shared" si="35"/>
        <v>3</v>
      </c>
      <c r="K77" s="16">
        <f t="shared" si="35"/>
        <v>2.3333333333333335</v>
      </c>
      <c r="L77" s="16">
        <f t="shared" si="35"/>
        <v>2.6666666666666665</v>
      </c>
      <c r="M77" s="16">
        <f t="shared" si="35"/>
        <v>2.3333333333333335</v>
      </c>
      <c r="N77" s="16">
        <f t="shared" si="35"/>
        <v>2.6666666666666665</v>
      </c>
    </row>
    <row r="78" spans="2:14" x14ac:dyDescent="0.25">
      <c r="B78" t="s">
        <v>26</v>
      </c>
      <c r="C78" s="5">
        <v>5</v>
      </c>
      <c r="D78" s="5">
        <v>5</v>
      </c>
      <c r="E78" s="16">
        <f t="shared" si="36"/>
        <v>4</v>
      </c>
      <c r="F78" s="16">
        <f t="shared" si="35"/>
        <v>2.6666666666666665</v>
      </c>
      <c r="G78" s="16">
        <f t="shared" si="35"/>
        <v>2.6666666666666665</v>
      </c>
      <c r="H78" s="16">
        <f t="shared" si="35"/>
        <v>2.3333333333333335</v>
      </c>
      <c r="I78" s="16">
        <f t="shared" si="35"/>
        <v>2.3333333333333335</v>
      </c>
      <c r="J78" s="16">
        <f t="shared" si="35"/>
        <v>1</v>
      </c>
      <c r="K78" s="16">
        <f t="shared" si="35"/>
        <v>1</v>
      </c>
      <c r="L78" s="16">
        <f t="shared" si="35"/>
        <v>2.3333333333333335</v>
      </c>
      <c r="M78" s="16">
        <f t="shared" si="35"/>
        <v>2.3333333333333335</v>
      </c>
      <c r="N78" s="16">
        <f t="shared" si="35"/>
        <v>2.6666666666666665</v>
      </c>
    </row>
    <row r="79" spans="2:14" x14ac:dyDescent="0.25">
      <c r="B79" t="s">
        <v>7</v>
      </c>
      <c r="C79" s="3">
        <v>3</v>
      </c>
      <c r="D79" s="1">
        <v>1</v>
      </c>
      <c r="E79" s="16">
        <f t="shared" si="36"/>
        <v>2.6666666666666665</v>
      </c>
      <c r="F79" s="16">
        <f t="shared" si="35"/>
        <v>2.6666666666666665</v>
      </c>
      <c r="G79" s="16">
        <f t="shared" si="35"/>
        <v>3.3333333333333335</v>
      </c>
      <c r="H79" s="16">
        <f t="shared" si="35"/>
        <v>2.6666666666666665</v>
      </c>
      <c r="I79" s="16">
        <f t="shared" si="35"/>
        <v>2.6666666666666665</v>
      </c>
      <c r="J79" s="16">
        <f t="shared" si="35"/>
        <v>3.3333333333333335</v>
      </c>
      <c r="K79" s="16">
        <f t="shared" si="35"/>
        <v>4</v>
      </c>
      <c r="L79" s="16">
        <f t="shared" si="35"/>
        <v>3.3333333333333335</v>
      </c>
      <c r="M79" s="16">
        <f t="shared" si="35"/>
        <v>3.3333333333333335</v>
      </c>
      <c r="N79" s="16">
        <f t="shared" si="35"/>
        <v>3</v>
      </c>
    </row>
    <row r="80" spans="2:14" x14ac:dyDescent="0.25">
      <c r="B80" t="s">
        <v>20</v>
      </c>
      <c r="C80" s="4">
        <v>4</v>
      </c>
      <c r="D80" s="3">
        <v>3</v>
      </c>
      <c r="E80" s="16">
        <f t="shared" si="36"/>
        <v>3.3333333333333335</v>
      </c>
      <c r="F80" s="16">
        <f t="shared" si="35"/>
        <v>3.3333333333333335</v>
      </c>
      <c r="G80" s="16">
        <f t="shared" si="35"/>
        <v>3.6666666666666665</v>
      </c>
      <c r="H80" s="16">
        <f t="shared" si="35"/>
        <v>3.6666666666666665</v>
      </c>
      <c r="I80" s="16">
        <f t="shared" si="35"/>
        <v>3.3333333333333335</v>
      </c>
      <c r="J80" s="16">
        <f t="shared" si="35"/>
        <v>3.3333333333333335</v>
      </c>
      <c r="K80" s="16">
        <f t="shared" si="35"/>
        <v>3</v>
      </c>
      <c r="L80" s="16">
        <f t="shared" si="35"/>
        <v>2.6666666666666665</v>
      </c>
      <c r="M80" s="16">
        <f t="shared" si="35"/>
        <v>2.6666666666666665</v>
      </c>
      <c r="N80" s="16">
        <f t="shared" si="35"/>
        <v>3.6666666666666665</v>
      </c>
    </row>
    <row r="81" spans="2:14" x14ac:dyDescent="0.25">
      <c r="B81" t="s">
        <v>22</v>
      </c>
      <c r="C81" s="3">
        <v>3</v>
      </c>
      <c r="D81" s="4">
        <v>4</v>
      </c>
      <c r="E81" s="16">
        <f t="shared" si="36"/>
        <v>4</v>
      </c>
      <c r="F81" s="16">
        <f t="shared" si="35"/>
        <v>4.333333333333333</v>
      </c>
      <c r="G81" s="16">
        <f t="shared" si="35"/>
        <v>4.333333333333333</v>
      </c>
      <c r="H81" s="16">
        <f t="shared" si="35"/>
        <v>3.3333333333333335</v>
      </c>
      <c r="I81" s="16">
        <f t="shared" si="35"/>
        <v>2.6666666666666665</v>
      </c>
      <c r="J81" s="16">
        <f t="shared" si="35"/>
        <v>2.3333333333333335</v>
      </c>
      <c r="K81" s="16">
        <f t="shared" si="35"/>
        <v>2.6666666666666665</v>
      </c>
      <c r="L81" s="16">
        <f t="shared" si="35"/>
        <v>3</v>
      </c>
      <c r="M81" s="16">
        <f t="shared" si="35"/>
        <v>3</v>
      </c>
      <c r="N81" s="16">
        <f t="shared" si="35"/>
        <v>3.3333333333333335</v>
      </c>
    </row>
    <row r="82" spans="2:14" x14ac:dyDescent="0.25">
      <c r="B82" t="s">
        <v>6</v>
      </c>
      <c r="C82" s="4">
        <v>4</v>
      </c>
      <c r="D82" s="4">
        <v>4</v>
      </c>
      <c r="E82" s="16">
        <f t="shared" si="36"/>
        <v>3.3333333333333335</v>
      </c>
      <c r="F82" s="16">
        <f t="shared" si="35"/>
        <v>3</v>
      </c>
      <c r="G82" s="16">
        <f t="shared" si="35"/>
        <v>3.3333333333333335</v>
      </c>
      <c r="H82" s="16">
        <f t="shared" si="35"/>
        <v>4.333333333333333</v>
      </c>
      <c r="I82" s="16">
        <f t="shared" si="35"/>
        <v>4</v>
      </c>
      <c r="J82" s="16">
        <f t="shared" si="35"/>
        <v>3.3333333333333335</v>
      </c>
      <c r="K82" s="16">
        <f t="shared" si="35"/>
        <v>3</v>
      </c>
      <c r="L82" s="16">
        <f t="shared" si="35"/>
        <v>2.6666666666666665</v>
      </c>
      <c r="M82" s="16">
        <f t="shared" si="35"/>
        <v>3.3333333333333335</v>
      </c>
      <c r="N82" s="16">
        <f t="shared" si="35"/>
        <v>3.3333333333333335</v>
      </c>
    </row>
    <row r="83" spans="2:14" x14ac:dyDescent="0.25">
      <c r="B83" t="s">
        <v>15</v>
      </c>
      <c r="C83" s="5">
        <v>5</v>
      </c>
      <c r="D83" s="3">
        <v>3</v>
      </c>
      <c r="E83" s="16">
        <f t="shared" si="36"/>
        <v>4</v>
      </c>
      <c r="F83" s="16">
        <f t="shared" si="35"/>
        <v>3</v>
      </c>
      <c r="G83" s="16">
        <f t="shared" si="35"/>
        <v>3</v>
      </c>
      <c r="H83" s="16">
        <f t="shared" si="35"/>
        <v>3</v>
      </c>
      <c r="I83" s="16">
        <f t="shared" si="35"/>
        <v>3.6666666666666665</v>
      </c>
      <c r="J83" s="16">
        <f t="shared" si="35"/>
        <v>4.333333333333333</v>
      </c>
      <c r="K83" s="16">
        <f t="shared" si="35"/>
        <v>3.6666666666666665</v>
      </c>
      <c r="L83" s="16">
        <f t="shared" si="35"/>
        <v>2.6666666666666665</v>
      </c>
      <c r="M83" s="16">
        <f t="shared" si="35"/>
        <v>2.3333333333333335</v>
      </c>
      <c r="N83" s="16">
        <f t="shared" si="35"/>
        <v>3</v>
      </c>
    </row>
    <row r="84" spans="2:14" x14ac:dyDescent="0.25">
      <c r="B84" t="s">
        <v>19</v>
      </c>
      <c r="C84" s="4">
        <v>4</v>
      </c>
      <c r="D84" s="3">
        <v>3</v>
      </c>
      <c r="E84" s="16">
        <f t="shared" si="36"/>
        <v>3.3333333333333335</v>
      </c>
      <c r="F84" s="16">
        <f t="shared" si="35"/>
        <v>2.6666666666666665</v>
      </c>
      <c r="G84" s="16">
        <f t="shared" si="35"/>
        <v>2.6666666666666665</v>
      </c>
      <c r="H84" s="16">
        <f t="shared" si="35"/>
        <v>3</v>
      </c>
      <c r="I84" s="16">
        <f t="shared" si="35"/>
        <v>4</v>
      </c>
      <c r="J84" s="16">
        <f t="shared" si="35"/>
        <v>4.333333333333333</v>
      </c>
      <c r="K84" s="16">
        <f t="shared" si="35"/>
        <v>4.333333333333333</v>
      </c>
      <c r="L84" s="16">
        <f t="shared" si="35"/>
        <v>3.3333333333333335</v>
      </c>
      <c r="M84" s="16">
        <f t="shared" si="35"/>
        <v>3.6666666666666665</v>
      </c>
      <c r="N84" s="16">
        <f t="shared" si="35"/>
        <v>4</v>
      </c>
    </row>
    <row r="85" spans="2:14" x14ac:dyDescent="0.25">
      <c r="B85" t="s">
        <v>16</v>
      </c>
      <c r="C85" s="1">
        <v>1</v>
      </c>
      <c r="D85" s="2">
        <v>2</v>
      </c>
      <c r="E85" s="16">
        <f t="shared" si="36"/>
        <v>2.3333333333333335</v>
      </c>
      <c r="F85" s="16">
        <f t="shared" si="35"/>
        <v>3.6666666666666665</v>
      </c>
      <c r="G85" s="16">
        <f t="shared" si="35"/>
        <v>4.333333333333333</v>
      </c>
      <c r="H85" s="16">
        <f t="shared" si="35"/>
        <v>4</v>
      </c>
      <c r="I85" s="16">
        <f t="shared" si="35"/>
        <v>4</v>
      </c>
      <c r="J85" s="16">
        <f t="shared" si="35"/>
        <v>4.333333333333333</v>
      </c>
      <c r="K85" s="16">
        <f t="shared" si="35"/>
        <v>5</v>
      </c>
      <c r="L85" s="16">
        <f t="shared" si="35"/>
        <v>3.6666666666666665</v>
      </c>
      <c r="M85" s="16">
        <f t="shared" si="35"/>
        <v>3.3333333333333335</v>
      </c>
      <c r="N85" s="16">
        <f t="shared" si="35"/>
        <v>3.3333333333333335</v>
      </c>
    </row>
    <row r="86" spans="2:14" x14ac:dyDescent="0.25">
      <c r="B86" t="s">
        <v>13</v>
      </c>
      <c r="C86" s="2">
        <v>2</v>
      </c>
      <c r="D86" s="1">
        <v>1</v>
      </c>
      <c r="E86" s="16">
        <f t="shared" si="36"/>
        <v>2.6666666666666665</v>
      </c>
      <c r="F86" s="16">
        <f t="shared" si="35"/>
        <v>3.6666666666666665</v>
      </c>
      <c r="G86" s="16">
        <f t="shared" si="35"/>
        <v>4</v>
      </c>
      <c r="H86" s="16">
        <f t="shared" si="35"/>
        <v>4</v>
      </c>
      <c r="I86" s="16">
        <f t="shared" si="35"/>
        <v>4</v>
      </c>
      <c r="J86" s="16">
        <f t="shared" si="35"/>
        <v>4</v>
      </c>
      <c r="K86" s="16">
        <f t="shared" si="35"/>
        <v>4</v>
      </c>
      <c r="L86" s="16">
        <f t="shared" si="35"/>
        <v>3.3333333333333335</v>
      </c>
      <c r="M86" s="16">
        <f t="shared" si="35"/>
        <v>3.6666666666666665</v>
      </c>
      <c r="N86" s="16">
        <f t="shared" si="35"/>
        <v>3.6666666666666665</v>
      </c>
    </row>
    <row r="87" spans="2:14" x14ac:dyDescent="0.25">
      <c r="B87" t="s">
        <v>21</v>
      </c>
      <c r="C87" s="3">
        <v>3</v>
      </c>
      <c r="D87" s="4">
        <v>4</v>
      </c>
      <c r="E87" s="16">
        <f t="shared" si="36"/>
        <v>3.3333333333333335</v>
      </c>
      <c r="F87" s="16">
        <f t="shared" si="35"/>
        <v>4</v>
      </c>
      <c r="G87" s="16">
        <f t="shared" si="35"/>
        <v>4</v>
      </c>
      <c r="H87" s="16">
        <f t="shared" si="35"/>
        <v>3.6666666666666665</v>
      </c>
      <c r="I87" s="16">
        <f t="shared" si="35"/>
        <v>3.3333333333333335</v>
      </c>
      <c r="J87" s="16">
        <f t="shared" si="35"/>
        <v>3.6666666666666665</v>
      </c>
      <c r="K87" s="16">
        <f t="shared" si="35"/>
        <v>4.333333333333333</v>
      </c>
      <c r="L87" s="16">
        <f t="shared" si="35"/>
        <v>3.6666666666666665</v>
      </c>
      <c r="M87" s="16">
        <f t="shared" si="35"/>
        <v>3.6666666666666665</v>
      </c>
      <c r="N87" s="16">
        <f t="shared" si="35"/>
        <v>3.6666666666666665</v>
      </c>
    </row>
    <row r="88" spans="2:14" x14ac:dyDescent="0.25">
      <c r="B88" t="s">
        <v>5</v>
      </c>
      <c r="C88" s="5">
        <v>5</v>
      </c>
      <c r="D88" s="2">
        <v>2</v>
      </c>
      <c r="E88" s="16">
        <f t="shared" si="36"/>
        <v>4</v>
      </c>
      <c r="F88" s="16">
        <f t="shared" ref="F88:F90" si="37">AVERAGE(D65:F65)</f>
        <v>3.3333333333333335</v>
      </c>
      <c r="G88" s="16">
        <f t="shared" ref="G88:G90" si="38">AVERAGE(E65:G65)</f>
        <v>4.333333333333333</v>
      </c>
      <c r="H88" s="16">
        <f t="shared" ref="H88:H90" si="39">AVERAGE(F65:H65)</f>
        <v>3.3333333333333335</v>
      </c>
      <c r="I88" s="16">
        <f t="shared" ref="I88:I90" si="40">AVERAGE(G65:I65)</f>
        <v>4</v>
      </c>
      <c r="J88" s="16">
        <f t="shared" ref="J88:J90" si="41">AVERAGE(H65:J65)</f>
        <v>3.6666666666666665</v>
      </c>
      <c r="K88" s="16">
        <f t="shared" ref="K88:K90" si="42">AVERAGE(I65:K65)</f>
        <v>4</v>
      </c>
      <c r="L88" s="16">
        <f t="shared" ref="L88:L90" si="43">AVERAGE(J65:L65)</f>
        <v>3.3333333333333335</v>
      </c>
      <c r="M88" s="16">
        <f t="shared" ref="M88:M90" si="44">AVERAGE(K65:M65)</f>
        <v>3.3333333333333335</v>
      </c>
      <c r="N88" s="16">
        <f t="shared" ref="N88:N90" si="45">AVERAGE(L65:N65)</f>
        <v>3.3333333333333335</v>
      </c>
    </row>
    <row r="89" spans="2:14" x14ac:dyDescent="0.25">
      <c r="B89" t="s">
        <v>14</v>
      </c>
      <c r="C89" s="5">
        <v>5</v>
      </c>
      <c r="D89" s="3">
        <v>3</v>
      </c>
      <c r="E89" s="16">
        <f t="shared" si="36"/>
        <v>4.333333333333333</v>
      </c>
      <c r="F89" s="16">
        <f t="shared" si="37"/>
        <v>4</v>
      </c>
      <c r="G89" s="16">
        <f t="shared" si="38"/>
        <v>4.666666666666667</v>
      </c>
      <c r="H89" s="16">
        <f t="shared" si="39"/>
        <v>4.333333333333333</v>
      </c>
      <c r="I89" s="16">
        <f t="shared" si="40"/>
        <v>3.6666666666666665</v>
      </c>
      <c r="J89" s="16">
        <f t="shared" si="41"/>
        <v>3.3333333333333335</v>
      </c>
      <c r="K89" s="16">
        <f t="shared" si="42"/>
        <v>3</v>
      </c>
      <c r="L89" s="16">
        <f t="shared" si="43"/>
        <v>3</v>
      </c>
      <c r="M89" s="16">
        <f t="shared" si="44"/>
        <v>2.6666666666666665</v>
      </c>
      <c r="N89" s="16">
        <f t="shared" si="45"/>
        <v>2</v>
      </c>
    </row>
    <row r="90" spans="2:14" x14ac:dyDescent="0.25">
      <c r="B90" t="s">
        <v>18</v>
      </c>
      <c r="C90" s="3">
        <v>3</v>
      </c>
      <c r="D90" s="4">
        <v>4</v>
      </c>
      <c r="E90" s="16">
        <f t="shared" si="36"/>
        <v>3.6666666666666665</v>
      </c>
      <c r="F90" s="16">
        <f t="shared" si="37"/>
        <v>4.333333333333333</v>
      </c>
      <c r="G90" s="16">
        <f t="shared" si="38"/>
        <v>4</v>
      </c>
      <c r="H90" s="16">
        <f t="shared" si="39"/>
        <v>4</v>
      </c>
      <c r="I90" s="16">
        <f t="shared" si="40"/>
        <v>3.6666666666666665</v>
      </c>
      <c r="J90" s="16">
        <f t="shared" si="41"/>
        <v>3.6666666666666665</v>
      </c>
      <c r="K90" s="16">
        <f t="shared" si="42"/>
        <v>4</v>
      </c>
      <c r="L90" s="16">
        <f t="shared" si="43"/>
        <v>3.6666666666666665</v>
      </c>
      <c r="M90" s="16">
        <f t="shared" si="44"/>
        <v>3.6666666666666665</v>
      </c>
      <c r="N90" s="16">
        <f t="shared" si="45"/>
        <v>3</v>
      </c>
    </row>
  </sheetData>
  <mergeCells count="20">
    <mergeCell ref="AF28:AG28"/>
    <mergeCell ref="AH28:AI28"/>
    <mergeCell ref="AJ28:AK28"/>
    <mergeCell ref="AL28:AM28"/>
    <mergeCell ref="Q51:R51"/>
    <mergeCell ref="S51:T51"/>
    <mergeCell ref="U51:V51"/>
    <mergeCell ref="W51:X51"/>
    <mergeCell ref="Y51:Z51"/>
    <mergeCell ref="AA51:AB51"/>
    <mergeCell ref="AC51:AD51"/>
    <mergeCell ref="AE51:AF51"/>
    <mergeCell ref="AG51:AH51"/>
    <mergeCell ref="AI51:AJ51"/>
    <mergeCell ref="AK51:AL51"/>
    <mergeCell ref="AN28:AO28"/>
    <mergeCell ref="AP28:AQ28"/>
    <mergeCell ref="AR28:AS28"/>
    <mergeCell ref="AT28:AU28"/>
    <mergeCell ref="AV28:AW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A6EA-7045-4532-9788-603E8F58E6FD}">
  <dimension ref="F8:Q17"/>
  <sheetViews>
    <sheetView workbookViewId="0">
      <selection activeCell="J5" sqref="J5"/>
    </sheetView>
  </sheetViews>
  <sheetFormatPr defaultRowHeight="15" x14ac:dyDescent="0.25"/>
  <cols>
    <col min="6" max="6" width="26.28515625" customWidth="1"/>
    <col min="16" max="16" width="15.28515625" bestFit="1" customWidth="1"/>
    <col min="17" max="17" width="36.28515625" customWidth="1"/>
  </cols>
  <sheetData>
    <row r="8" spans="6:17" ht="15.75" thickBot="1" x14ac:dyDescent="0.3"/>
    <row r="9" spans="6:17" x14ac:dyDescent="0.25">
      <c r="F9" s="60"/>
      <c r="G9" s="39">
        <v>2016</v>
      </c>
      <c r="H9" s="39">
        <v>2017</v>
      </c>
      <c r="I9" s="39">
        <v>2018</v>
      </c>
      <c r="J9" s="39">
        <v>2019</v>
      </c>
      <c r="K9" s="39">
        <v>2020</v>
      </c>
      <c r="L9" s="39">
        <v>2021</v>
      </c>
      <c r="M9" s="39">
        <v>2022</v>
      </c>
      <c r="N9" s="39">
        <v>2023</v>
      </c>
      <c r="O9" s="39">
        <v>2024</v>
      </c>
      <c r="P9" s="69" t="s">
        <v>96</v>
      </c>
      <c r="Q9" s="40" t="s">
        <v>108</v>
      </c>
    </row>
    <row r="10" spans="6:17" ht="30" x14ac:dyDescent="0.25">
      <c r="F10" s="61" t="s">
        <v>102</v>
      </c>
      <c r="G10" s="50">
        <v>7.5401911076986794E-2</v>
      </c>
      <c r="H10" s="50">
        <v>0.10356821713675</v>
      </c>
      <c r="I10" s="50">
        <v>-7.1691575776890296E-2</v>
      </c>
      <c r="J10" s="50">
        <v>0.24740956909982501</v>
      </c>
      <c r="K10" s="50">
        <v>2.4914769658117002E-2</v>
      </c>
      <c r="L10" s="50">
        <v>0.134484901446352</v>
      </c>
      <c r="M10" s="50">
        <v>4.89172252713658E-2</v>
      </c>
      <c r="N10" s="50">
        <v>-7.6357299991682601E-2</v>
      </c>
      <c r="O10" s="50">
        <v>0.127208031371948</v>
      </c>
      <c r="P10" s="70">
        <v>7.0222032878047402E-2</v>
      </c>
      <c r="Q10" s="86" t="s">
        <v>109</v>
      </c>
    </row>
    <row r="11" spans="6:17" ht="30" x14ac:dyDescent="0.25">
      <c r="F11" s="61" t="s">
        <v>103</v>
      </c>
      <c r="G11" s="66">
        <v>0.1085</v>
      </c>
      <c r="H11" s="66">
        <v>0.1535</v>
      </c>
      <c r="I11" s="66">
        <v>-4.7500000000000001E-2</v>
      </c>
      <c r="J11" s="66">
        <v>0.27324999999999999</v>
      </c>
      <c r="K11" s="65">
        <v>-2.775E-2</v>
      </c>
      <c r="L11" s="74">
        <v>0.14924999999999999</v>
      </c>
      <c r="M11" s="74">
        <v>0.12175</v>
      </c>
      <c r="N11" s="75">
        <v>-0.109</v>
      </c>
      <c r="O11" s="74">
        <v>0.13650000000000001</v>
      </c>
      <c r="P11" s="71">
        <v>8.4277777777777799E-2</v>
      </c>
      <c r="Q11" s="86"/>
    </row>
    <row r="12" spans="6:17" x14ac:dyDescent="0.25">
      <c r="F12" s="62"/>
      <c r="G12" s="47"/>
      <c r="H12" s="47"/>
      <c r="I12" s="47"/>
      <c r="J12" s="47"/>
      <c r="K12" s="47"/>
      <c r="L12" s="47"/>
      <c r="M12" s="47"/>
      <c r="N12" s="47"/>
      <c r="O12" s="47"/>
      <c r="P12" s="72"/>
      <c r="Q12" s="63"/>
    </row>
    <row r="13" spans="6:17" ht="30" x14ac:dyDescent="0.25">
      <c r="F13" s="61" t="s">
        <v>104</v>
      </c>
      <c r="G13" s="50">
        <v>0.62977191030141622</v>
      </c>
      <c r="H13" s="50">
        <v>0.39749418243369172</v>
      </c>
      <c r="I13" s="50">
        <v>2.9379099606415236E-2</v>
      </c>
      <c r="J13" s="50">
        <v>0.44618997543793154</v>
      </c>
      <c r="K13" s="50">
        <v>0.53975946626814097</v>
      </c>
      <c r="L13" s="50">
        <v>0.36505505819927464</v>
      </c>
      <c r="M13" s="50">
        <v>-0.38014716711961555</v>
      </c>
      <c r="N13" s="50">
        <v>0.8645983518683702</v>
      </c>
      <c r="O13" s="50">
        <v>0.3709023954616591</v>
      </c>
      <c r="P13" s="70">
        <v>0.34588403304943321</v>
      </c>
      <c r="Q13" s="86" t="s">
        <v>110</v>
      </c>
    </row>
    <row r="14" spans="6:17" ht="45" customHeight="1" x14ac:dyDescent="0.25">
      <c r="F14" s="61" t="s">
        <v>105</v>
      </c>
      <c r="G14" s="67">
        <v>0.73024999999999995</v>
      </c>
      <c r="H14" s="67">
        <v>0.46350000000000002</v>
      </c>
      <c r="I14" s="67">
        <v>0.23624999999999999</v>
      </c>
      <c r="J14" s="67">
        <v>0.63249999999999995</v>
      </c>
      <c r="K14" s="67">
        <v>0.79900000000000004</v>
      </c>
      <c r="L14" s="67">
        <v>0.56599999999999995</v>
      </c>
      <c r="M14" s="50">
        <v>-0.41349999999999998</v>
      </c>
      <c r="N14" s="67">
        <v>1.2177500000000001</v>
      </c>
      <c r="O14" s="67">
        <v>0.72275</v>
      </c>
      <c r="P14" s="71">
        <v>0.54247500000000004</v>
      </c>
      <c r="Q14" s="86"/>
    </row>
    <row r="15" spans="6:17" x14ac:dyDescent="0.25">
      <c r="F15" s="62"/>
      <c r="G15" s="47"/>
      <c r="H15" s="47"/>
      <c r="I15" s="47"/>
      <c r="J15" s="47"/>
      <c r="K15" s="47"/>
      <c r="L15" s="47"/>
      <c r="M15" s="47"/>
      <c r="N15" s="47"/>
      <c r="O15" s="47"/>
      <c r="P15" s="72"/>
      <c r="Q15" s="63"/>
    </row>
    <row r="16" spans="6:17" ht="30" x14ac:dyDescent="0.25">
      <c r="F16" s="61" t="s">
        <v>106</v>
      </c>
      <c r="G16" s="50">
        <v>0.3525869106892015</v>
      </c>
      <c r="H16" s="50">
        <v>0.25053119978522076</v>
      </c>
      <c r="I16" s="50">
        <v>-2.1156238085237523E-2</v>
      </c>
      <c r="J16" s="50">
        <v>0.34679977226887804</v>
      </c>
      <c r="K16" s="50">
        <v>0.28233711796312899</v>
      </c>
      <c r="L16" s="50">
        <v>0.24976997982281329</v>
      </c>
      <c r="M16" s="50">
        <v>-0.16561497092412486</v>
      </c>
      <c r="N16" s="50">
        <v>0.39412052593834374</v>
      </c>
      <c r="O16" s="50">
        <v>0.24905521341680337</v>
      </c>
      <c r="P16" s="70">
        <v>0.19798747997144539</v>
      </c>
      <c r="Q16" s="86" t="s">
        <v>111</v>
      </c>
    </row>
    <row r="17" spans="6:17" ht="45.75" thickBot="1" x14ac:dyDescent="0.3">
      <c r="F17" s="64" t="s">
        <v>107</v>
      </c>
      <c r="G17" s="68">
        <v>0.70899999999999996</v>
      </c>
      <c r="H17" s="68">
        <v>0.55774999999999997</v>
      </c>
      <c r="I17" s="68">
        <v>0.1115</v>
      </c>
      <c r="J17" s="68">
        <v>0.45300000000000001</v>
      </c>
      <c r="K17" s="68">
        <v>0.63800000000000001</v>
      </c>
      <c r="L17" s="68">
        <v>0.42</v>
      </c>
      <c r="M17" s="52">
        <v>-0.41349999999999998</v>
      </c>
      <c r="N17" s="52">
        <v>0.21049999999999999</v>
      </c>
      <c r="O17" s="52">
        <v>0.19675000000000001</v>
      </c>
      <c r="P17" s="73">
        <v>0.32033333333333303</v>
      </c>
      <c r="Q17" s="87"/>
    </row>
  </sheetData>
  <mergeCells count="3">
    <mergeCell ref="Q10:Q11"/>
    <mergeCell ref="Q13:Q14"/>
    <mergeCell ref="Q16:Q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82BC-1D50-4794-AFD7-F1F8EBF74C37}">
  <dimension ref="C2:H22"/>
  <sheetViews>
    <sheetView workbookViewId="0">
      <selection activeCell="H30" sqref="H30"/>
    </sheetView>
  </sheetViews>
  <sheetFormatPr defaultRowHeight="15" x14ac:dyDescent="0.25"/>
  <cols>
    <col min="3" max="3" width="13.5703125" bestFit="1" customWidth="1"/>
    <col min="7" max="7" width="19.85546875" bestFit="1" customWidth="1"/>
  </cols>
  <sheetData>
    <row r="2" spans="3:8" x14ac:dyDescent="0.25">
      <c r="C2" t="s">
        <v>30</v>
      </c>
      <c r="D2" t="s">
        <v>52</v>
      </c>
      <c r="G2" t="s">
        <v>41</v>
      </c>
      <c r="H2" t="s">
        <v>52</v>
      </c>
    </row>
    <row r="3" spans="3:8" x14ac:dyDescent="0.25">
      <c r="C3" t="s">
        <v>6</v>
      </c>
      <c r="D3">
        <v>1.4</v>
      </c>
      <c r="G3" t="s">
        <v>15</v>
      </c>
      <c r="H3">
        <v>1.3</v>
      </c>
    </row>
    <row r="4" spans="3:8" x14ac:dyDescent="0.25">
      <c r="C4" t="s">
        <v>15</v>
      </c>
      <c r="D4">
        <v>1.5</v>
      </c>
      <c r="G4" t="s">
        <v>5</v>
      </c>
      <c r="H4">
        <v>1.4</v>
      </c>
    </row>
    <row r="5" spans="3:8" x14ac:dyDescent="0.25">
      <c r="C5" t="s">
        <v>16</v>
      </c>
      <c r="D5">
        <v>1.5</v>
      </c>
      <c r="G5" t="s">
        <v>16</v>
      </c>
      <c r="H5">
        <v>1.4</v>
      </c>
    </row>
    <row r="6" spans="3:8" x14ac:dyDescent="0.25">
      <c r="C6" t="s">
        <v>7</v>
      </c>
      <c r="D6">
        <v>1.9</v>
      </c>
      <c r="G6" t="s">
        <v>14</v>
      </c>
      <c r="H6">
        <v>1.8</v>
      </c>
    </row>
    <row r="7" spans="3:8" x14ac:dyDescent="0.25">
      <c r="C7" t="s">
        <v>13</v>
      </c>
      <c r="D7">
        <v>2</v>
      </c>
      <c r="G7" t="s">
        <v>7</v>
      </c>
      <c r="H7">
        <v>1.9</v>
      </c>
    </row>
    <row r="8" spans="3:8" x14ac:dyDescent="0.25">
      <c r="C8" t="s">
        <v>5</v>
      </c>
      <c r="D8">
        <v>2.1</v>
      </c>
      <c r="G8" t="s">
        <v>28</v>
      </c>
      <c r="H8">
        <v>2</v>
      </c>
    </row>
    <row r="9" spans="3:8" x14ac:dyDescent="0.25">
      <c r="C9" t="s">
        <v>14</v>
      </c>
      <c r="D9">
        <v>2.2999999999999998</v>
      </c>
      <c r="G9" t="s">
        <v>13</v>
      </c>
      <c r="H9">
        <v>2.2000000000000002</v>
      </c>
    </row>
    <row r="10" spans="3:8" x14ac:dyDescent="0.25">
      <c r="C10" t="s">
        <v>24</v>
      </c>
      <c r="D10">
        <v>2.4</v>
      </c>
      <c r="G10" t="s">
        <v>6</v>
      </c>
      <c r="H10">
        <v>2.2000000000000002</v>
      </c>
    </row>
    <row r="11" spans="3:8" x14ac:dyDescent="0.25">
      <c r="C11" t="s">
        <v>20</v>
      </c>
      <c r="D11">
        <v>2.6</v>
      </c>
      <c r="G11" t="s">
        <v>19</v>
      </c>
      <c r="H11">
        <v>2.9</v>
      </c>
    </row>
    <row r="12" spans="3:8" x14ac:dyDescent="0.25">
      <c r="C12" t="s">
        <v>19</v>
      </c>
      <c r="D12">
        <v>2.9</v>
      </c>
      <c r="G12" t="s">
        <v>20</v>
      </c>
      <c r="H12">
        <v>3.1</v>
      </c>
    </row>
    <row r="13" spans="3:8" x14ac:dyDescent="0.25">
      <c r="C13" t="s">
        <v>22</v>
      </c>
      <c r="D13">
        <v>2.9</v>
      </c>
      <c r="G13" t="s">
        <v>24</v>
      </c>
      <c r="H13">
        <v>3.1</v>
      </c>
    </row>
    <row r="14" spans="3:8" x14ac:dyDescent="0.25">
      <c r="C14" t="s">
        <v>17</v>
      </c>
      <c r="D14">
        <v>3.2</v>
      </c>
      <c r="G14" t="s">
        <v>17</v>
      </c>
      <c r="H14">
        <v>3.3</v>
      </c>
    </row>
    <row r="15" spans="3:8" x14ac:dyDescent="0.25">
      <c r="C15" t="s">
        <v>18</v>
      </c>
      <c r="D15">
        <v>3.6</v>
      </c>
      <c r="G15" t="s">
        <v>22</v>
      </c>
      <c r="H15">
        <v>3.3</v>
      </c>
    </row>
    <row r="16" spans="3:8" x14ac:dyDescent="0.25">
      <c r="C16" t="s">
        <v>21</v>
      </c>
      <c r="D16">
        <v>3.6</v>
      </c>
      <c r="G16" t="s">
        <v>25</v>
      </c>
      <c r="H16">
        <v>3.6</v>
      </c>
    </row>
    <row r="17" spans="3:8" x14ac:dyDescent="0.25">
      <c r="C17" t="s">
        <v>25</v>
      </c>
      <c r="D17">
        <v>3.6</v>
      </c>
      <c r="G17" t="s">
        <v>18</v>
      </c>
      <c r="H17">
        <v>3.7</v>
      </c>
    </row>
    <row r="18" spans="3:8" x14ac:dyDescent="0.25">
      <c r="C18" t="s">
        <v>23</v>
      </c>
      <c r="D18">
        <v>3.9</v>
      </c>
      <c r="G18" t="s">
        <v>21</v>
      </c>
      <c r="H18">
        <v>3.9</v>
      </c>
    </row>
    <row r="19" spans="3:8" x14ac:dyDescent="0.25">
      <c r="C19" t="s">
        <v>28</v>
      </c>
      <c r="D19">
        <v>4.5999999999999996</v>
      </c>
      <c r="G19" t="s">
        <v>23</v>
      </c>
      <c r="H19">
        <v>4.3</v>
      </c>
    </row>
    <row r="20" spans="3:8" x14ac:dyDescent="0.25">
      <c r="C20" t="s">
        <v>29</v>
      </c>
      <c r="D20">
        <v>4.5999999999999996</v>
      </c>
      <c r="G20" t="s">
        <v>27</v>
      </c>
      <c r="H20">
        <v>4.5999999999999996</v>
      </c>
    </row>
    <row r="21" spans="3:8" x14ac:dyDescent="0.25">
      <c r="C21" t="s">
        <v>26</v>
      </c>
      <c r="D21">
        <v>4.625</v>
      </c>
      <c r="G21" t="s">
        <v>26</v>
      </c>
      <c r="H21">
        <v>5</v>
      </c>
    </row>
    <row r="22" spans="3:8" x14ac:dyDescent="0.25">
      <c r="C22" t="s">
        <v>27</v>
      </c>
      <c r="D22">
        <v>5</v>
      </c>
      <c r="G22" t="s">
        <v>29</v>
      </c>
      <c r="H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Momentum_quintiles</vt:lpstr>
      <vt:lpstr>Raw data</vt:lpstr>
      <vt:lpstr>Ranking</vt:lpstr>
      <vt:lpstr>Combined Value and Momentum</vt:lpstr>
      <vt:lpstr>Final summary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Chodagiri</dc:creator>
  <cp:lastModifiedBy>Srihari Chodagiri</cp:lastModifiedBy>
  <dcterms:created xsi:type="dcterms:W3CDTF">2024-11-24T22:15:01Z</dcterms:created>
  <dcterms:modified xsi:type="dcterms:W3CDTF">2024-12-06T19:50:21Z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2024-11-24T23:56:22Z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c61690a0-9395-4bc2-9139-e525064c2887</vt:lpwstr>
  </property>
  <property fmtid="{D5CDD505-2E9C-101B-9397-08002B2CF9AE}" pid="8" name="MSIP_Label_36aaf14b-ada0-4ce4-8dd0-ea2256e297d6_ContentBits">
    <vt:lpwstr>0</vt:lpwstr>
  </property>
</Properties>
</file>